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ED988A72-64D8-48FE-835D-D779473990AC}" xr6:coauthVersionLast="46" xr6:coauthVersionMax="46" xr10:uidLastSave="{00000000-0000-0000-0000-000000000000}"/>
  <bookViews>
    <workbookView xWindow="-120" yWindow="-120" windowWidth="20730" windowHeight="11160" xr2:uid="{8FD6F785-BFC3-46FC-A35F-EE7D61B9DFE1}"/>
  </bookViews>
  <sheets>
    <sheet name="LG-93A-2020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71" i="1" s="1"/>
  <c r="J72" i="1" s="1"/>
</calcChain>
</file>

<file path=xl/sharedStrings.xml><?xml version="1.0" encoding="utf-8"?>
<sst xmlns="http://schemas.openxmlformats.org/spreadsheetml/2006/main" count="122" uniqueCount="80">
  <si>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</si>
  <si>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</si>
  <si>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</si>
  <si>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</si>
  <si>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</si>
  <si>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14 de diciembre de 2020.</t>
  </si>
  <si>
    <t>N° ORDEN</t>
  </si>
  <si>
    <t xml:space="preserve"> LG-93A- 2020</t>
  </si>
  <si>
    <t>NOMBRE DE LA PERSONA NATURAL O JURÍDICA SUMINISTRANTE</t>
  </si>
  <si>
    <t xml:space="preserve">NIT </t>
  </si>
  <si>
    <t xml:space="preserve">OLG SERVICE S.A. DE C.V.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</si>
  <si>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</si>
  <si>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</si>
  <si>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</si>
  <si>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</si>
  <si>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</si>
  <si>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</si>
  <si>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54114 MATERIALES DE OFICINA </t>
  </si>
  <si>
    <t xml:space="preserve">UNIDADES </t>
  </si>
  <si>
    <t xml:space="preserve">ALMOHADILLA #1 STUDMARK </t>
  </si>
  <si>
    <t xml:space="preserve">BANDERITAS POST-IT COLOR STUDMARK </t>
  </si>
  <si>
    <t xml:space="preserve">BOLIGRAFOS DE COLORES/NEGROS ECOBOL </t>
  </si>
  <si>
    <t xml:space="preserve">BORRADOR DE GOMA STUDMARK </t>
  </si>
  <si>
    <t xml:space="preserve">BORRADOR DE ESCOBILLA STAEDTLER </t>
  </si>
  <si>
    <t>BORRADOR PARA PIZARRA STUDMARK</t>
  </si>
  <si>
    <t>CARTAPACIO TRES AGUJEROS 1" STUDMARK</t>
  </si>
  <si>
    <t>CARTAPACIO TRES AGUJEROS 3" STUDMARK</t>
  </si>
  <si>
    <t>CARTAPACIO TRES AGUJEROS 4" STUDMARK</t>
  </si>
  <si>
    <t xml:space="preserve">CLIP PEQUEÑO PLASTIFICADO STUDMARK </t>
  </si>
  <si>
    <t>CLIP TIPO BINDER 1" STUDMARK</t>
  </si>
  <si>
    <t>CLIP TIPO BINDER 1 5/8 STUDMARK</t>
  </si>
  <si>
    <t xml:space="preserve">CLIP TIPO BINDER 2" STUDMARK </t>
  </si>
  <si>
    <t xml:space="preserve">ENGRAPADORA METALICA STUDMARK </t>
  </si>
  <si>
    <t xml:space="preserve">FECHADOR STUDMARK </t>
  </si>
  <si>
    <t xml:space="preserve">FASTNER PLÁSTICOS STUDMARK </t>
  </si>
  <si>
    <t xml:space="preserve">GRAPAS STANDARD BOSTICH </t>
  </si>
  <si>
    <t xml:space="preserve">FOLDER PLÁSTICOS DE COLORES OFICIO STUDMARK </t>
  </si>
  <si>
    <t xml:space="preserve">LÁPIZ STUDMARK </t>
  </si>
  <si>
    <t xml:space="preserve">OJETES PARA PROTECCION DE PAGINAS STUDMARK </t>
  </si>
  <si>
    <t>PERFORADOR DE 3 AGUJEROS STUDMARK</t>
  </si>
  <si>
    <t xml:space="preserve">PEGAMENTO EN BARRA 40 STUDMARK </t>
  </si>
  <si>
    <t xml:space="preserve">PLUMON FLUORESCENTE STUDMARK </t>
  </si>
  <si>
    <t xml:space="preserve">MARCADOR PARA PIZARRA TIPO 500 STUDMARK </t>
  </si>
  <si>
    <t xml:space="preserve">PLUMON PIZARRA STUDMARK </t>
  </si>
  <si>
    <t xml:space="preserve">PROTECCION DE HOJAS T/CARTA STUDMARK </t>
  </si>
  <si>
    <t xml:space="preserve">REGLA ACRILICA BOLIK </t>
  </si>
  <si>
    <t>SACAGRAPAS STUDMARK</t>
  </si>
  <si>
    <t xml:space="preserve">SACAPUNTA MANUAL METALICA STUDMARK </t>
  </si>
  <si>
    <t xml:space="preserve">TABLA DE MADERA STUDMARK </t>
  </si>
  <si>
    <t xml:space="preserve">TABLA ACRICILICA T/CARTA STUDMARK </t>
  </si>
  <si>
    <t xml:space="preserve">CAJAS </t>
  </si>
  <si>
    <t xml:space="preserve">TACHUELAS STUDMARK </t>
  </si>
  <si>
    <t xml:space="preserve">TINTAS PARA ALMOHADILLA TIPO GOTERO STUDMARK. </t>
  </si>
  <si>
    <t xml:space="preserve">TIJERA ERGONOMICA #8 </t>
  </si>
  <si>
    <t xml:space="preserve">TIRRO ABRO </t>
  </si>
  <si>
    <t xml:space="preserve">DISPENSADOR DE CINTA STUDMARK </t>
  </si>
  <si>
    <t xml:space="preserve">FOLEADOR AUTOMATICO STUDMARK </t>
  </si>
  <si>
    <t xml:space="preserve">CALCULADORA STUDMARK </t>
  </si>
  <si>
    <t xml:space="preserve">TACKY FINGER STUDMARK </t>
  </si>
  <si>
    <t xml:space="preserve">PERFORADOR DE 2 AGUJEROS STUDMARK </t>
  </si>
  <si>
    <t xml:space="preserve">CARTAPACIO DE 1/2" STUDMARK </t>
  </si>
  <si>
    <t xml:space="preserve">CARTAPACIO DE 2" STUDMARK </t>
  </si>
  <si>
    <t xml:space="preserve">SUBTOTAL </t>
  </si>
  <si>
    <t>TOTAL US$:</t>
  </si>
  <si>
    <t>TOTAL EN LETRAS</t>
  </si>
  <si>
    <t>UN MIL TREINTA Y CUATRO 89/100 DOLARES DE LOS ESTADOS UNIDOS DE AMERICA.</t>
  </si>
  <si>
    <t>OBSERVACIONES</t>
  </si>
  <si>
    <t>FECHA DE ENTREGA</t>
  </si>
  <si>
    <t xml:space="preserve">Tres días calendarios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</si>
  <si>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</si>
  <si>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</si>
  <si>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</si>
  <si>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</si>
  <si>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</si>
  <si>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Walter Williams Contreras </t>
  </si>
  <si>
    <t>TELÉFONO</t>
  </si>
  <si>
    <t>FAX</t>
  </si>
  <si>
    <t>CORREO ELECTRÓNICO</t>
  </si>
  <si>
    <t>wcontreras@amp.gob.sv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</si>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</sst>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sz val="9"/>
      <color theme="1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164" fontId="6" fillId="2" borderId="9" xfId="1" applyFont="1" applyFill="1" applyBorder="1" applyAlignment="1" applyProtection="1">
      <alignment horizontal="center" vertical="center"/>
      <protection locked="0"/>
    </xf>
    <xf numFmtId="164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FE6BD3B-74D5-4A84-88DA-6150344B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AC9C8679-F0C4-41F6-B54E-1CF0498F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contrer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B312-79BF-417C-A4A3-5AB0C77E1F41}">
  <sheetPr>
    <pageSetUpPr fitToPage="1"/>
  </sheetPr>
  <dimension ref="A1:K94"/>
  <sheetViews>
    <sheetView tabSelected="1" view="pageBreakPreview" topLeftCell="A17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5" customHeight="1" x14ac:dyDescent="0.25">
      <c r="A29" s="59">
        <v>20</v>
      </c>
      <c r="B29" s="60" t="s">
        <v>18</v>
      </c>
      <c r="C29" s="61"/>
      <c r="D29" s="62" t="s">
        <v>19</v>
      </c>
      <c r="E29" s="63"/>
      <c r="F29" s="63"/>
      <c r="G29" s="64"/>
      <c r="H29" s="65">
        <v>0.7</v>
      </c>
      <c r="I29" s="66"/>
      <c r="J29" s="67">
        <f>H29*20</f>
        <v>14</v>
      </c>
      <c r="K29" s="68"/>
    </row>
    <row r="30" spans="1:11" ht="15" customHeight="1" x14ac:dyDescent="0.25">
      <c r="A30" s="59">
        <v>50</v>
      </c>
      <c r="B30" s="60" t="s">
        <v>18</v>
      </c>
      <c r="C30" s="61"/>
      <c r="D30" s="62" t="s">
        <v>20</v>
      </c>
      <c r="E30" s="63"/>
      <c r="F30" s="63"/>
      <c r="G30" s="64"/>
      <c r="H30" s="65">
        <v>0.79</v>
      </c>
      <c r="I30" s="66"/>
      <c r="J30" s="67">
        <f>H30*50</f>
        <v>39.5</v>
      </c>
      <c r="K30" s="68"/>
    </row>
    <row r="31" spans="1:11" ht="27.75" customHeight="1" x14ac:dyDescent="0.25">
      <c r="A31" s="59">
        <v>72</v>
      </c>
      <c r="B31" s="60" t="s">
        <v>18</v>
      </c>
      <c r="C31" s="61"/>
      <c r="D31" s="69" t="s">
        <v>21</v>
      </c>
      <c r="E31" s="70"/>
      <c r="F31" s="70"/>
      <c r="G31" s="71"/>
      <c r="H31" s="65">
        <v>0.09</v>
      </c>
      <c r="I31" s="66"/>
      <c r="J31" s="67">
        <f>H31*72</f>
        <v>6.4799999999999995</v>
      </c>
      <c r="K31" s="68"/>
    </row>
    <row r="32" spans="1:11" ht="15" customHeight="1" x14ac:dyDescent="0.25">
      <c r="A32" s="59">
        <v>50</v>
      </c>
      <c r="B32" s="60" t="s">
        <v>18</v>
      </c>
      <c r="C32" s="61"/>
      <c r="D32" s="62" t="s">
        <v>22</v>
      </c>
      <c r="E32" s="63"/>
      <c r="F32" s="63"/>
      <c r="G32" s="64"/>
      <c r="H32" s="65">
        <v>0.09</v>
      </c>
      <c r="I32" s="66"/>
      <c r="J32" s="67">
        <f>H32*50</f>
        <v>4.5</v>
      </c>
      <c r="K32" s="68"/>
    </row>
    <row r="33" spans="1:11" ht="15" customHeight="1" x14ac:dyDescent="0.25">
      <c r="A33" s="59">
        <v>25</v>
      </c>
      <c r="B33" s="60" t="s">
        <v>18</v>
      </c>
      <c r="C33" s="61"/>
      <c r="D33" s="62" t="s">
        <v>23</v>
      </c>
      <c r="E33" s="63"/>
      <c r="F33" s="63"/>
      <c r="G33" s="64"/>
      <c r="H33" s="65">
        <v>1.1000000000000001</v>
      </c>
      <c r="I33" s="66"/>
      <c r="J33" s="67">
        <f>H33*25</f>
        <v>27.500000000000004</v>
      </c>
      <c r="K33" s="68"/>
    </row>
    <row r="34" spans="1:11" ht="15" customHeight="1" x14ac:dyDescent="0.25">
      <c r="A34" s="59">
        <v>15</v>
      </c>
      <c r="B34" s="60" t="s">
        <v>18</v>
      </c>
      <c r="C34" s="61"/>
      <c r="D34" s="62" t="s">
        <v>24</v>
      </c>
      <c r="E34" s="63"/>
      <c r="F34" s="63"/>
      <c r="G34" s="64"/>
      <c r="H34" s="65">
        <v>0.45</v>
      </c>
      <c r="I34" s="66"/>
      <c r="J34" s="67">
        <f>H34*15</f>
        <v>6.75</v>
      </c>
      <c r="K34" s="68"/>
    </row>
    <row r="35" spans="1:11" ht="27.75" customHeight="1" x14ac:dyDescent="0.25">
      <c r="A35" s="59">
        <v>25</v>
      </c>
      <c r="B35" s="60" t="s">
        <v>18</v>
      </c>
      <c r="C35" s="61"/>
      <c r="D35" s="62" t="s">
        <v>25</v>
      </c>
      <c r="E35" s="63"/>
      <c r="F35" s="63"/>
      <c r="G35" s="64"/>
      <c r="H35" s="65">
        <v>2.15</v>
      </c>
      <c r="I35" s="66"/>
      <c r="J35" s="67">
        <f>H35*A35</f>
        <v>53.75</v>
      </c>
      <c r="K35" s="68"/>
    </row>
    <row r="36" spans="1:11" ht="28.5" customHeight="1" x14ac:dyDescent="0.25">
      <c r="A36" s="59">
        <v>15</v>
      </c>
      <c r="B36" s="60" t="s">
        <v>18</v>
      </c>
      <c r="C36" s="61"/>
      <c r="D36" s="62" t="s">
        <v>26</v>
      </c>
      <c r="E36" s="63"/>
      <c r="F36" s="63"/>
      <c r="G36" s="64"/>
      <c r="H36" s="65">
        <v>3.99</v>
      </c>
      <c r="I36" s="66"/>
      <c r="J36" s="67">
        <f>H36*15</f>
        <v>59.85</v>
      </c>
      <c r="K36" s="68"/>
    </row>
    <row r="37" spans="1:11" ht="28.5" customHeight="1" x14ac:dyDescent="0.25">
      <c r="A37" s="59">
        <v>5</v>
      </c>
      <c r="B37" s="60" t="s">
        <v>18</v>
      </c>
      <c r="C37" s="61"/>
      <c r="D37" s="62" t="s">
        <v>27</v>
      </c>
      <c r="E37" s="63"/>
      <c r="F37" s="63"/>
      <c r="G37" s="64"/>
      <c r="H37" s="65">
        <v>4.5</v>
      </c>
      <c r="I37" s="66"/>
      <c r="J37" s="67">
        <f>H37*5</f>
        <v>22.5</v>
      </c>
      <c r="K37" s="68"/>
    </row>
    <row r="38" spans="1:11" ht="15" customHeight="1" x14ac:dyDescent="0.25">
      <c r="A38" s="59">
        <v>100</v>
      </c>
      <c r="B38" s="60" t="s">
        <v>18</v>
      </c>
      <c r="C38" s="61"/>
      <c r="D38" s="62" t="s">
        <v>28</v>
      </c>
      <c r="E38" s="63"/>
      <c r="F38" s="63"/>
      <c r="G38" s="64"/>
      <c r="H38" s="65">
        <v>0.24</v>
      </c>
      <c r="I38" s="66"/>
      <c r="J38" s="67">
        <f>H38*100</f>
        <v>24</v>
      </c>
      <c r="K38" s="68"/>
    </row>
    <row r="39" spans="1:11" ht="15" customHeight="1" x14ac:dyDescent="0.25">
      <c r="A39" s="59">
        <v>48</v>
      </c>
      <c r="B39" s="60" t="s">
        <v>18</v>
      </c>
      <c r="C39" s="61"/>
      <c r="D39" s="62" t="s">
        <v>29</v>
      </c>
      <c r="E39" s="63"/>
      <c r="F39" s="63"/>
      <c r="G39" s="64"/>
      <c r="H39" s="65">
        <v>0.05</v>
      </c>
      <c r="I39" s="66"/>
      <c r="J39" s="67">
        <f>H39*48</f>
        <v>2.4000000000000004</v>
      </c>
      <c r="K39" s="68"/>
    </row>
    <row r="40" spans="1:11" ht="15" customHeight="1" x14ac:dyDescent="0.25">
      <c r="A40" s="59">
        <v>48</v>
      </c>
      <c r="B40" s="60" t="s">
        <v>18</v>
      </c>
      <c r="C40" s="61"/>
      <c r="D40" s="62" t="s">
        <v>30</v>
      </c>
      <c r="E40" s="63"/>
      <c r="F40" s="63"/>
      <c r="G40" s="64"/>
      <c r="H40" s="65">
        <v>0.1</v>
      </c>
      <c r="I40" s="66"/>
      <c r="J40" s="67">
        <f>H40*48</f>
        <v>4.8000000000000007</v>
      </c>
      <c r="K40" s="68"/>
    </row>
    <row r="41" spans="1:11" ht="15" customHeight="1" x14ac:dyDescent="0.25">
      <c r="A41" s="59">
        <v>24</v>
      </c>
      <c r="B41" s="60" t="s">
        <v>18</v>
      </c>
      <c r="C41" s="61"/>
      <c r="D41" s="62" t="s">
        <v>31</v>
      </c>
      <c r="E41" s="63"/>
      <c r="F41" s="63"/>
      <c r="G41" s="64"/>
      <c r="H41" s="65">
        <v>0.14000000000000001</v>
      </c>
      <c r="I41" s="66"/>
      <c r="J41" s="67">
        <f>H41*24</f>
        <v>3.3600000000000003</v>
      </c>
      <c r="K41" s="68"/>
    </row>
    <row r="42" spans="1:11" ht="15" customHeight="1" x14ac:dyDescent="0.25">
      <c r="A42" s="59">
        <v>30</v>
      </c>
      <c r="B42" s="60" t="s">
        <v>18</v>
      </c>
      <c r="C42" s="61"/>
      <c r="D42" s="62" t="s">
        <v>32</v>
      </c>
      <c r="E42" s="63"/>
      <c r="F42" s="63"/>
      <c r="G42" s="64"/>
      <c r="H42" s="65">
        <v>2.3199999999999998</v>
      </c>
      <c r="I42" s="66"/>
      <c r="J42" s="67">
        <f>H42*30</f>
        <v>69.599999999999994</v>
      </c>
      <c r="K42" s="68"/>
    </row>
    <row r="43" spans="1:11" ht="15" customHeight="1" x14ac:dyDescent="0.25">
      <c r="A43" s="59">
        <v>10</v>
      </c>
      <c r="B43" s="60" t="s">
        <v>18</v>
      </c>
      <c r="C43" s="61"/>
      <c r="D43" s="62" t="s">
        <v>33</v>
      </c>
      <c r="E43" s="63"/>
      <c r="F43" s="63"/>
      <c r="G43" s="64"/>
      <c r="H43" s="65">
        <v>0.7</v>
      </c>
      <c r="I43" s="66"/>
      <c r="J43" s="67">
        <f>H43*10</f>
        <v>7</v>
      </c>
      <c r="K43" s="68"/>
    </row>
    <row r="44" spans="1:11" ht="15" customHeight="1" x14ac:dyDescent="0.25">
      <c r="A44" s="59">
        <v>30</v>
      </c>
      <c r="B44" s="60" t="s">
        <v>18</v>
      </c>
      <c r="C44" s="61"/>
      <c r="D44" s="62" t="s">
        <v>34</v>
      </c>
      <c r="E44" s="63"/>
      <c r="F44" s="63"/>
      <c r="G44" s="64"/>
      <c r="H44" s="65">
        <v>0.85</v>
      </c>
      <c r="I44" s="66"/>
      <c r="J44" s="67">
        <f>H44*30</f>
        <v>25.5</v>
      </c>
      <c r="K44" s="68"/>
    </row>
    <row r="45" spans="1:11" ht="15" customHeight="1" x14ac:dyDescent="0.25">
      <c r="A45" s="59">
        <v>20</v>
      </c>
      <c r="B45" s="60" t="s">
        <v>18</v>
      </c>
      <c r="C45" s="61"/>
      <c r="D45" s="62" t="s">
        <v>35</v>
      </c>
      <c r="E45" s="63"/>
      <c r="F45" s="63"/>
      <c r="G45" s="64"/>
      <c r="H45" s="65">
        <v>1.1499999999999999</v>
      </c>
      <c r="I45" s="66"/>
      <c r="J45" s="67">
        <f>H45*20</f>
        <v>23</v>
      </c>
      <c r="K45" s="68"/>
    </row>
    <row r="46" spans="1:11" ht="28.5" customHeight="1" x14ac:dyDescent="0.25">
      <c r="A46" s="59">
        <v>20</v>
      </c>
      <c r="B46" s="60" t="s">
        <v>18</v>
      </c>
      <c r="C46" s="61"/>
      <c r="D46" s="62" t="s">
        <v>36</v>
      </c>
      <c r="E46" s="63"/>
      <c r="F46" s="63"/>
      <c r="G46" s="64"/>
      <c r="H46" s="65">
        <v>0.26</v>
      </c>
      <c r="I46" s="66"/>
      <c r="J46" s="67">
        <f>H46*20</f>
        <v>5.2</v>
      </c>
      <c r="K46" s="68"/>
    </row>
    <row r="47" spans="1:11" ht="15" customHeight="1" x14ac:dyDescent="0.25">
      <c r="A47" s="59">
        <v>60</v>
      </c>
      <c r="B47" s="60" t="s">
        <v>18</v>
      </c>
      <c r="C47" s="61"/>
      <c r="D47" s="62" t="s">
        <v>37</v>
      </c>
      <c r="E47" s="63"/>
      <c r="F47" s="63"/>
      <c r="G47" s="64"/>
      <c r="H47" s="65">
        <v>0.06</v>
      </c>
      <c r="I47" s="66"/>
      <c r="J47" s="67">
        <f>H47*60</f>
        <v>3.5999999999999996</v>
      </c>
      <c r="K47" s="68"/>
    </row>
    <row r="48" spans="1:11" ht="28.5" customHeight="1" x14ac:dyDescent="0.25">
      <c r="A48" s="59">
        <v>30</v>
      </c>
      <c r="B48" s="60" t="s">
        <v>18</v>
      </c>
      <c r="C48" s="61"/>
      <c r="D48" s="62" t="s">
        <v>38</v>
      </c>
      <c r="E48" s="63"/>
      <c r="F48" s="63"/>
      <c r="G48" s="64"/>
      <c r="H48" s="65">
        <v>0.5</v>
      </c>
      <c r="I48" s="66"/>
      <c r="J48" s="67">
        <f>H48*30</f>
        <v>15</v>
      </c>
      <c r="K48" s="68"/>
    </row>
    <row r="49" spans="1:11" ht="15" customHeight="1" x14ac:dyDescent="0.25">
      <c r="A49" s="59">
        <v>5</v>
      </c>
      <c r="B49" s="60" t="s">
        <v>18</v>
      </c>
      <c r="C49" s="61"/>
      <c r="D49" s="62" t="s">
        <v>39</v>
      </c>
      <c r="E49" s="63"/>
      <c r="F49" s="63"/>
      <c r="G49" s="64"/>
      <c r="H49" s="65">
        <v>4.18</v>
      </c>
      <c r="I49" s="66"/>
      <c r="J49" s="67">
        <f>H49*5</f>
        <v>20.9</v>
      </c>
      <c r="K49" s="68"/>
    </row>
    <row r="50" spans="1:11" ht="15" customHeight="1" x14ac:dyDescent="0.25">
      <c r="A50" s="59">
        <v>60</v>
      </c>
      <c r="B50" s="60" t="s">
        <v>18</v>
      </c>
      <c r="C50" s="61"/>
      <c r="D50" s="62" t="s">
        <v>40</v>
      </c>
      <c r="E50" s="63"/>
      <c r="F50" s="63"/>
      <c r="G50" s="64"/>
      <c r="H50" s="65">
        <v>0.4</v>
      </c>
      <c r="I50" s="66"/>
      <c r="J50" s="67">
        <f>H50*A50</f>
        <v>24</v>
      </c>
      <c r="K50" s="68"/>
    </row>
    <row r="51" spans="1:11" ht="15" customHeight="1" x14ac:dyDescent="0.25">
      <c r="A51" s="59">
        <v>75</v>
      </c>
      <c r="B51" s="60" t="s">
        <v>18</v>
      </c>
      <c r="C51" s="61"/>
      <c r="D51" s="62" t="s">
        <v>41</v>
      </c>
      <c r="E51" s="63"/>
      <c r="F51" s="63"/>
      <c r="G51" s="64"/>
      <c r="H51" s="65">
        <v>0.19</v>
      </c>
      <c r="I51" s="66"/>
      <c r="J51" s="67">
        <f>H51*75</f>
        <v>14.25</v>
      </c>
      <c r="K51" s="68"/>
    </row>
    <row r="52" spans="1:11" ht="30" customHeight="1" x14ac:dyDescent="0.25">
      <c r="A52" s="59">
        <v>10</v>
      </c>
      <c r="B52" s="60" t="s">
        <v>18</v>
      </c>
      <c r="C52" s="61"/>
      <c r="D52" s="62" t="s">
        <v>42</v>
      </c>
      <c r="E52" s="63"/>
      <c r="F52" s="63"/>
      <c r="G52" s="64"/>
      <c r="H52" s="65">
        <v>0.3</v>
      </c>
      <c r="I52" s="66"/>
      <c r="J52" s="67">
        <f>H52*10</f>
        <v>3</v>
      </c>
      <c r="K52" s="68"/>
    </row>
    <row r="53" spans="1:11" ht="15" customHeight="1" x14ac:dyDescent="0.25">
      <c r="A53" s="59">
        <v>20</v>
      </c>
      <c r="B53" s="60" t="s">
        <v>18</v>
      </c>
      <c r="C53" s="61"/>
      <c r="D53" s="62" t="s">
        <v>43</v>
      </c>
      <c r="E53" s="63"/>
      <c r="F53" s="63"/>
      <c r="G53" s="64"/>
      <c r="H53" s="65">
        <v>0.3</v>
      </c>
      <c r="I53" s="66"/>
      <c r="J53" s="67">
        <f>H53*20</f>
        <v>6</v>
      </c>
      <c r="K53" s="68"/>
    </row>
    <row r="54" spans="1:11" ht="30" customHeight="1" x14ac:dyDescent="0.25">
      <c r="A54" s="59">
        <v>20</v>
      </c>
      <c r="B54" s="60" t="s">
        <v>18</v>
      </c>
      <c r="C54" s="61"/>
      <c r="D54" s="62" t="s">
        <v>44</v>
      </c>
      <c r="E54" s="63"/>
      <c r="F54" s="63"/>
      <c r="G54" s="64"/>
      <c r="H54" s="65">
        <v>1.97</v>
      </c>
      <c r="I54" s="66"/>
      <c r="J54" s="67">
        <f>H54*20</f>
        <v>39.4</v>
      </c>
      <c r="K54" s="68"/>
    </row>
    <row r="55" spans="1:11" ht="15" customHeight="1" x14ac:dyDescent="0.25">
      <c r="A55" s="59">
        <v>50</v>
      </c>
      <c r="B55" s="60" t="s">
        <v>18</v>
      </c>
      <c r="C55" s="61"/>
      <c r="D55" s="62" t="s">
        <v>45</v>
      </c>
      <c r="E55" s="63"/>
      <c r="F55" s="63"/>
      <c r="G55" s="64"/>
      <c r="H55" s="65">
        <v>0.1</v>
      </c>
      <c r="I55" s="66"/>
      <c r="J55" s="67">
        <f>H55*50</f>
        <v>5</v>
      </c>
      <c r="K55" s="68"/>
    </row>
    <row r="56" spans="1:11" ht="15" customHeight="1" x14ac:dyDescent="0.25">
      <c r="A56" s="59">
        <v>75</v>
      </c>
      <c r="B56" s="60" t="s">
        <v>18</v>
      </c>
      <c r="C56" s="61"/>
      <c r="D56" s="62" t="s">
        <v>46</v>
      </c>
      <c r="E56" s="63"/>
      <c r="F56" s="63"/>
      <c r="G56" s="64"/>
      <c r="H56" s="65">
        <v>0.3</v>
      </c>
      <c r="I56" s="66"/>
      <c r="J56" s="67">
        <f>H56*75</f>
        <v>22.5</v>
      </c>
      <c r="K56" s="68"/>
    </row>
    <row r="57" spans="1:11" ht="35.25" customHeight="1" x14ac:dyDescent="0.25">
      <c r="A57" s="59">
        <v>60</v>
      </c>
      <c r="B57" s="60" t="s">
        <v>18</v>
      </c>
      <c r="C57" s="61"/>
      <c r="D57" s="62" t="s">
        <v>47</v>
      </c>
      <c r="E57" s="63"/>
      <c r="F57" s="63"/>
      <c r="G57" s="64"/>
      <c r="H57" s="65">
        <v>0.15</v>
      </c>
      <c r="I57" s="66"/>
      <c r="J57" s="67">
        <f>H57*60</f>
        <v>9</v>
      </c>
      <c r="K57" s="68"/>
    </row>
    <row r="58" spans="1:11" ht="15" customHeight="1" x14ac:dyDescent="0.25">
      <c r="A58" s="59">
        <v>10</v>
      </c>
      <c r="B58" s="60" t="s">
        <v>18</v>
      </c>
      <c r="C58" s="61"/>
      <c r="D58" s="62" t="s">
        <v>48</v>
      </c>
      <c r="E58" s="63"/>
      <c r="F58" s="63"/>
      <c r="G58" s="64"/>
      <c r="H58" s="65">
        <v>0.95</v>
      </c>
      <c r="I58" s="66"/>
      <c r="J58" s="67">
        <f>H58*10</f>
        <v>9.5</v>
      </c>
      <c r="K58" s="68"/>
    </row>
    <row r="59" spans="1:11" ht="15" customHeight="1" x14ac:dyDescent="0.25">
      <c r="A59" s="59">
        <v>10</v>
      </c>
      <c r="B59" s="60" t="s">
        <v>18</v>
      </c>
      <c r="C59" s="61"/>
      <c r="D59" s="62" t="s">
        <v>49</v>
      </c>
      <c r="E59" s="63"/>
      <c r="F59" s="63"/>
      <c r="G59" s="64"/>
      <c r="H59" s="65">
        <v>1.95</v>
      </c>
      <c r="I59" s="66"/>
      <c r="J59" s="67">
        <f>H59*10</f>
        <v>19.5</v>
      </c>
      <c r="K59" s="68"/>
    </row>
    <row r="60" spans="1:11" ht="15" customHeight="1" x14ac:dyDescent="0.25">
      <c r="A60" s="59">
        <v>10</v>
      </c>
      <c r="B60" s="60" t="s">
        <v>50</v>
      </c>
      <c r="C60" s="61"/>
      <c r="D60" s="62" t="s">
        <v>51</v>
      </c>
      <c r="E60" s="63"/>
      <c r="F60" s="63"/>
      <c r="G60" s="64"/>
      <c r="H60" s="65">
        <v>0.28999999999999998</v>
      </c>
      <c r="I60" s="66"/>
      <c r="J60" s="67">
        <f>H60*10</f>
        <v>2.9</v>
      </c>
      <c r="K60" s="68"/>
    </row>
    <row r="61" spans="1:11" ht="33.75" customHeight="1" x14ac:dyDescent="0.25">
      <c r="A61" s="59">
        <v>30</v>
      </c>
      <c r="B61" s="60" t="s">
        <v>18</v>
      </c>
      <c r="C61" s="61"/>
      <c r="D61" s="62" t="s">
        <v>52</v>
      </c>
      <c r="E61" s="63"/>
      <c r="F61" s="63"/>
      <c r="G61" s="64"/>
      <c r="H61" s="65">
        <v>0.8</v>
      </c>
      <c r="I61" s="66"/>
      <c r="J61" s="67">
        <f>H61*30</f>
        <v>24</v>
      </c>
      <c r="K61" s="68"/>
    </row>
    <row r="62" spans="1:11" ht="15" customHeight="1" x14ac:dyDescent="0.25">
      <c r="A62" s="59">
        <v>30</v>
      </c>
      <c r="B62" s="60" t="s">
        <v>18</v>
      </c>
      <c r="C62" s="61"/>
      <c r="D62" s="62" t="s">
        <v>53</v>
      </c>
      <c r="E62" s="63"/>
      <c r="F62" s="63"/>
      <c r="G62" s="64"/>
      <c r="H62" s="65">
        <v>1.1000000000000001</v>
      </c>
      <c r="I62" s="66"/>
      <c r="J62" s="67">
        <f>H62*30</f>
        <v>33</v>
      </c>
      <c r="K62" s="68"/>
    </row>
    <row r="63" spans="1:11" ht="15" customHeight="1" x14ac:dyDescent="0.25">
      <c r="A63" s="59">
        <v>50</v>
      </c>
      <c r="B63" s="60" t="s">
        <v>18</v>
      </c>
      <c r="C63" s="61"/>
      <c r="D63" s="62" t="s">
        <v>54</v>
      </c>
      <c r="E63" s="63"/>
      <c r="F63" s="63"/>
      <c r="G63" s="64"/>
      <c r="H63" s="65">
        <v>0.37</v>
      </c>
      <c r="I63" s="66"/>
      <c r="J63" s="67">
        <f>H63*50</f>
        <v>18.5</v>
      </c>
      <c r="K63" s="68"/>
    </row>
    <row r="64" spans="1:11" ht="15" customHeight="1" x14ac:dyDescent="0.25">
      <c r="A64" s="59">
        <v>15</v>
      </c>
      <c r="B64" s="60" t="s">
        <v>18</v>
      </c>
      <c r="C64" s="61"/>
      <c r="D64" s="62" t="s">
        <v>55</v>
      </c>
      <c r="E64" s="63"/>
      <c r="F64" s="63"/>
      <c r="G64" s="64"/>
      <c r="H64" s="65">
        <v>1.36</v>
      </c>
      <c r="I64" s="66"/>
      <c r="J64" s="67">
        <f>H64*15</f>
        <v>20.400000000000002</v>
      </c>
      <c r="K64" s="68"/>
    </row>
    <row r="65" spans="1:11" ht="15" customHeight="1" x14ac:dyDescent="0.25">
      <c r="A65" s="59">
        <v>10</v>
      </c>
      <c r="B65" s="60" t="s">
        <v>18</v>
      </c>
      <c r="C65" s="61"/>
      <c r="D65" s="62" t="s">
        <v>56</v>
      </c>
      <c r="E65" s="63"/>
      <c r="F65" s="63"/>
      <c r="G65" s="64"/>
      <c r="H65" s="65">
        <v>10.91</v>
      </c>
      <c r="I65" s="66"/>
      <c r="J65" s="67">
        <f>H65*10</f>
        <v>109.1</v>
      </c>
      <c r="K65" s="68"/>
    </row>
    <row r="66" spans="1:11" ht="15" customHeight="1" x14ac:dyDescent="0.25">
      <c r="A66" s="59">
        <v>20</v>
      </c>
      <c r="B66" s="60" t="s">
        <v>18</v>
      </c>
      <c r="C66" s="61"/>
      <c r="D66" s="62" t="s">
        <v>57</v>
      </c>
      <c r="E66" s="63"/>
      <c r="F66" s="63"/>
      <c r="G66" s="64"/>
      <c r="H66" s="65">
        <v>4.25</v>
      </c>
      <c r="I66" s="66"/>
      <c r="J66" s="67">
        <f>H66*20</f>
        <v>85</v>
      </c>
      <c r="K66" s="68"/>
    </row>
    <row r="67" spans="1:11" ht="15" customHeight="1" x14ac:dyDescent="0.25">
      <c r="A67" s="59">
        <v>25</v>
      </c>
      <c r="B67" s="60" t="s">
        <v>18</v>
      </c>
      <c r="C67" s="61"/>
      <c r="D67" s="62" t="s">
        <v>58</v>
      </c>
      <c r="E67" s="63"/>
      <c r="F67" s="63"/>
      <c r="G67" s="64"/>
      <c r="H67" s="65">
        <v>0.7</v>
      </c>
      <c r="I67" s="66"/>
      <c r="J67" s="67">
        <f>H67*25</f>
        <v>17.5</v>
      </c>
      <c r="K67" s="68"/>
    </row>
    <row r="68" spans="1:11" ht="15" customHeight="1" x14ac:dyDescent="0.25">
      <c r="A68" s="59">
        <v>25</v>
      </c>
      <c r="B68" s="60" t="s">
        <v>18</v>
      </c>
      <c r="C68" s="61"/>
      <c r="D68" s="72" t="s">
        <v>59</v>
      </c>
      <c r="E68" s="73"/>
      <c r="F68" s="73"/>
      <c r="G68" s="74"/>
      <c r="H68" s="65">
        <v>2.41</v>
      </c>
      <c r="I68" s="66"/>
      <c r="J68" s="67">
        <f>H68*25</f>
        <v>60.25</v>
      </c>
      <c r="K68" s="68"/>
    </row>
    <row r="69" spans="1:11" ht="15" customHeight="1" x14ac:dyDescent="0.25">
      <c r="A69" s="59">
        <v>20</v>
      </c>
      <c r="B69" s="60" t="s">
        <v>18</v>
      </c>
      <c r="C69" s="61"/>
      <c r="D69" s="62" t="s">
        <v>60</v>
      </c>
      <c r="E69" s="63"/>
      <c r="F69" s="63"/>
      <c r="G69" s="64"/>
      <c r="H69" s="65">
        <v>2.27</v>
      </c>
      <c r="I69" s="66"/>
      <c r="J69" s="67">
        <f>H69*20</f>
        <v>45.4</v>
      </c>
      <c r="K69" s="68"/>
    </row>
    <row r="70" spans="1:11" ht="15" customHeight="1" x14ac:dyDescent="0.25">
      <c r="A70" s="59">
        <v>10</v>
      </c>
      <c r="B70" s="60" t="s">
        <v>18</v>
      </c>
      <c r="C70" s="61"/>
      <c r="D70" s="72" t="s">
        <v>61</v>
      </c>
      <c r="E70" s="73"/>
      <c r="F70" s="73"/>
      <c r="G70" s="74"/>
      <c r="H70" s="65">
        <v>2.75</v>
      </c>
      <c r="I70" s="66"/>
      <c r="J70" s="67">
        <f>H70*A70</f>
        <v>27.5</v>
      </c>
      <c r="K70" s="68"/>
    </row>
    <row r="71" spans="1:11" ht="15" customHeight="1" x14ac:dyDescent="0.25">
      <c r="A71" s="75" t="s">
        <v>62</v>
      </c>
      <c r="B71" s="76"/>
      <c r="C71" s="76"/>
      <c r="D71" s="76"/>
      <c r="E71" s="76"/>
      <c r="F71" s="76"/>
      <c r="G71" s="76"/>
      <c r="H71" s="76"/>
      <c r="I71" s="77"/>
      <c r="J71" s="78">
        <f>SUM(J29:J70)</f>
        <v>1034.8899999999999</v>
      </c>
      <c r="K71" s="79"/>
    </row>
    <row r="72" spans="1:11" ht="15" customHeight="1" x14ac:dyDescent="0.25">
      <c r="A72" s="80" t="s">
        <v>63</v>
      </c>
      <c r="B72" s="81"/>
      <c r="C72" s="81"/>
      <c r="D72" s="81"/>
      <c r="E72" s="81"/>
      <c r="F72" s="81"/>
      <c r="G72" s="81"/>
      <c r="H72" s="81"/>
      <c r="I72" s="82"/>
      <c r="J72" s="83">
        <f>J71</f>
        <v>1034.8899999999999</v>
      </c>
      <c r="K72" s="84"/>
    </row>
    <row r="73" spans="1:11" ht="15.75" customHeight="1" x14ac:dyDescent="0.25">
      <c r="A73" s="85"/>
      <c r="B73" s="86"/>
      <c r="C73" s="86"/>
      <c r="D73" s="86"/>
      <c r="E73" s="86"/>
      <c r="F73" s="86"/>
      <c r="G73" s="86"/>
      <c r="H73" s="86"/>
      <c r="I73" s="87"/>
      <c r="J73" s="88"/>
      <c r="K73" s="89"/>
    </row>
    <row r="74" spans="1:11" ht="15" customHeight="1" x14ac:dyDescent="0.25">
      <c r="A74" s="29" t="s">
        <v>64</v>
      </c>
      <c r="B74" s="30"/>
      <c r="C74" s="90" t="s">
        <v>65</v>
      </c>
      <c r="D74" s="91"/>
      <c r="E74" s="91"/>
      <c r="F74" s="91"/>
      <c r="G74" s="91"/>
      <c r="H74" s="91"/>
      <c r="I74" s="91"/>
      <c r="J74" s="91"/>
      <c r="K74" s="92"/>
    </row>
    <row r="75" spans="1:11" x14ac:dyDescent="0.25">
      <c r="A75" s="34"/>
      <c r="B75" s="35"/>
      <c r="C75" s="93"/>
      <c r="D75" s="94"/>
      <c r="E75" s="94"/>
      <c r="F75" s="94"/>
      <c r="G75" s="94"/>
      <c r="H75" s="94"/>
      <c r="I75" s="94"/>
      <c r="J75" s="94"/>
      <c r="K75" s="95"/>
    </row>
    <row r="76" spans="1:1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</row>
    <row r="77" spans="1:11" ht="15" customHeight="1" x14ac:dyDescent="0.25">
      <c r="A77" s="29" t="s">
        <v>66</v>
      </c>
      <c r="B77" s="30"/>
      <c r="C77" s="19"/>
      <c r="D77" s="20"/>
      <c r="E77" s="20"/>
      <c r="F77" s="20"/>
      <c r="G77" s="20"/>
      <c r="H77" s="20"/>
      <c r="I77" s="20"/>
      <c r="J77" s="20"/>
      <c r="K77" s="21"/>
    </row>
    <row r="78" spans="1:11" ht="16.5" customHeight="1" x14ac:dyDescent="0.25">
      <c r="A78" s="49"/>
      <c r="B78" s="96"/>
      <c r="C78" s="97"/>
      <c r="D78" s="98"/>
      <c r="E78" s="98"/>
      <c r="F78" s="98"/>
      <c r="G78" s="98"/>
      <c r="H78" s="98"/>
      <c r="I78" s="98"/>
      <c r="J78" s="98"/>
      <c r="K78" s="99"/>
    </row>
    <row r="79" spans="1:11" ht="0.75" customHeight="1" x14ac:dyDescent="0.25">
      <c r="A79" s="49"/>
      <c r="B79" s="96"/>
      <c r="C79" s="97"/>
      <c r="D79" s="98"/>
      <c r="E79" s="98"/>
      <c r="F79" s="98"/>
      <c r="G79" s="98"/>
      <c r="H79" s="98"/>
      <c r="I79" s="98"/>
      <c r="J79" s="98"/>
      <c r="K79" s="99"/>
    </row>
    <row r="80" spans="1:11" ht="15" hidden="1" customHeight="1" x14ac:dyDescent="0.25">
      <c r="A80" s="34"/>
      <c r="B80" s="35"/>
      <c r="C80" s="24"/>
      <c r="D80" s="25"/>
      <c r="E80" s="25"/>
      <c r="F80" s="25"/>
      <c r="G80" s="25"/>
      <c r="H80" s="25"/>
      <c r="I80" s="25"/>
      <c r="J80" s="25"/>
      <c r="K80" s="26"/>
    </row>
    <row r="81" spans="1:11" ht="15" customHeight="1" x14ac:dyDescent="0.25">
      <c r="A81" s="29" t="s">
        <v>67</v>
      </c>
      <c r="B81" s="30"/>
      <c r="C81" s="19" t="s">
        <v>68</v>
      </c>
      <c r="D81" s="20"/>
      <c r="E81" s="20"/>
      <c r="F81" s="20"/>
      <c r="G81" s="20"/>
      <c r="H81" s="20"/>
      <c r="I81" s="20"/>
      <c r="J81" s="20"/>
      <c r="K81" s="21"/>
    </row>
    <row r="82" spans="1:11" x14ac:dyDescent="0.25">
      <c r="A82" s="34"/>
      <c r="B82" s="35"/>
      <c r="C82" s="24"/>
      <c r="D82" s="25"/>
      <c r="E82" s="25"/>
      <c r="F82" s="25"/>
      <c r="G82" s="25"/>
      <c r="H82" s="25"/>
      <c r="I82" s="25"/>
      <c r="J82" s="25"/>
      <c r="K82" s="26"/>
    </row>
    <row r="83" spans="1:11" ht="15" customHeight="1" x14ac:dyDescent="0.25">
      <c r="A83" s="29" t="s">
        <v>69</v>
      </c>
      <c r="B83" s="30"/>
      <c r="C83" s="19" t="s">
        <v>0</v>
      </c>
      <c r="D83" s="20"/>
      <c r="E83" s="20"/>
      <c r="F83" s="20"/>
      <c r="G83" s="20"/>
      <c r="H83" s="20"/>
      <c r="I83" s="20"/>
      <c r="J83" s="20"/>
      <c r="K83" s="21"/>
    </row>
    <row r="84" spans="1:11" x14ac:dyDescent="0.25">
      <c r="A84" s="34"/>
      <c r="B84" s="35"/>
      <c r="C84" s="24"/>
      <c r="D84" s="25"/>
      <c r="E84" s="25"/>
      <c r="F84" s="25"/>
      <c r="G84" s="25"/>
      <c r="H84" s="25"/>
      <c r="I84" s="25"/>
      <c r="J84" s="25"/>
      <c r="K84" s="26"/>
    </row>
    <row r="85" spans="1:11" ht="26.25" customHeight="1" x14ac:dyDescent="0.25">
      <c r="A85" s="100" t="s">
        <v>70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2"/>
    </row>
    <row r="86" spans="1:11" ht="38.25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7" t="s">
        <v>71</v>
      </c>
      <c r="K86" s="103"/>
    </row>
    <row r="87" spans="1:11" x14ac:dyDescent="0.25">
      <c r="A87" s="39" t="s">
        <v>72</v>
      </c>
      <c r="B87" s="40"/>
      <c r="C87" s="40"/>
      <c r="D87" s="40"/>
      <c r="E87" s="40"/>
      <c r="F87" s="40"/>
      <c r="G87" s="40"/>
      <c r="H87" s="40"/>
      <c r="I87" s="40"/>
      <c r="J87" s="40"/>
      <c r="K87" s="41"/>
    </row>
    <row r="88" spans="1:11" ht="15" customHeight="1" x14ac:dyDescent="0.25">
      <c r="A88" s="29" t="s">
        <v>73</v>
      </c>
      <c r="B88" s="30"/>
      <c r="C88" s="104" t="s">
        <v>74</v>
      </c>
      <c r="D88" s="105"/>
      <c r="E88" s="105"/>
      <c r="F88" s="105"/>
      <c r="G88" s="105"/>
      <c r="H88" s="105"/>
      <c r="I88" s="105"/>
      <c r="J88" s="105"/>
      <c r="K88" s="106"/>
    </row>
    <row r="89" spans="1:11" x14ac:dyDescent="0.25">
      <c r="A89" s="34"/>
      <c r="B89" s="35"/>
      <c r="C89" s="107"/>
      <c r="D89" s="108"/>
      <c r="E89" s="108"/>
      <c r="F89" s="108"/>
      <c r="G89" s="108"/>
      <c r="H89" s="108"/>
      <c r="I89" s="108"/>
      <c r="J89" s="108"/>
      <c r="K89" s="109"/>
    </row>
    <row r="90" spans="1:11" ht="15" customHeight="1" x14ac:dyDescent="0.25">
      <c r="A90" s="52" t="s">
        <v>75</v>
      </c>
      <c r="B90" s="110">
        <v>25919000</v>
      </c>
      <c r="C90" s="111"/>
      <c r="D90" s="52" t="s">
        <v>76</v>
      </c>
      <c r="E90" s="110">
        <v>25919019</v>
      </c>
      <c r="F90" s="111"/>
      <c r="G90" s="17" t="s">
        <v>77</v>
      </c>
      <c r="H90" s="18"/>
      <c r="I90" s="112" t="s">
        <v>78</v>
      </c>
      <c r="J90" s="113"/>
      <c r="K90" s="114"/>
    </row>
    <row r="91" spans="1:11" ht="11.25" customHeight="1" x14ac:dyDescent="0.25">
      <c r="A91" s="54"/>
      <c r="B91" s="115"/>
      <c r="C91" s="116"/>
      <c r="D91" s="54"/>
      <c r="E91" s="115"/>
      <c r="F91" s="116"/>
      <c r="G91" s="22"/>
      <c r="H91" s="23"/>
      <c r="I91" s="117"/>
      <c r="J91" s="118"/>
      <c r="K91" s="119"/>
    </row>
    <row r="92" spans="1:11" ht="15" customHeight="1" x14ac:dyDescent="0.25">
      <c r="A92" s="120" t="s">
        <v>79</v>
      </c>
      <c r="B92" s="120"/>
      <c r="C92" s="120"/>
      <c r="D92" s="120"/>
      <c r="E92" s="120"/>
      <c r="F92" s="120"/>
      <c r="G92" s="120"/>
      <c r="H92" s="120"/>
      <c r="I92" s="120"/>
      <c r="J92" s="120"/>
      <c r="K92" s="120"/>
    </row>
    <row r="93" spans="1:11" ht="16.5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6.5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</sheetData>
  <mergeCells count="172">
    <mergeCell ref="A92:K92"/>
    <mergeCell ref="A85:K85"/>
    <mergeCell ref="A87:K87"/>
    <mergeCell ref="A88:B89"/>
    <mergeCell ref="C88:K89"/>
    <mergeCell ref="A90:A91"/>
    <mergeCell ref="B90:C91"/>
    <mergeCell ref="D90:D91"/>
    <mergeCell ref="E90:F91"/>
    <mergeCell ref="G90:H91"/>
    <mergeCell ref="I90:K91"/>
    <mergeCell ref="A77:B80"/>
    <mergeCell ref="C77:K80"/>
    <mergeCell ref="A81:B82"/>
    <mergeCell ref="C81:K82"/>
    <mergeCell ref="A83:B84"/>
    <mergeCell ref="C83:K84"/>
    <mergeCell ref="A71:I71"/>
    <mergeCell ref="J71:K71"/>
    <mergeCell ref="A72:I73"/>
    <mergeCell ref="J72:K73"/>
    <mergeCell ref="A74:B75"/>
    <mergeCell ref="C74:K75"/>
    <mergeCell ref="D69:G69"/>
    <mergeCell ref="H69:I69"/>
    <mergeCell ref="J69:K69"/>
    <mergeCell ref="D70:G70"/>
    <mergeCell ref="H70:I70"/>
    <mergeCell ref="J70:K70"/>
    <mergeCell ref="D67:G67"/>
    <mergeCell ref="H67:I67"/>
    <mergeCell ref="J67:K67"/>
    <mergeCell ref="D68:G68"/>
    <mergeCell ref="H68:I68"/>
    <mergeCell ref="J68:K68"/>
    <mergeCell ref="D65:G65"/>
    <mergeCell ref="H65:I65"/>
    <mergeCell ref="J65:K65"/>
    <mergeCell ref="D66:G66"/>
    <mergeCell ref="H66:I66"/>
    <mergeCell ref="J66:K66"/>
    <mergeCell ref="D63:G63"/>
    <mergeCell ref="H63:I63"/>
    <mergeCell ref="J63:K63"/>
    <mergeCell ref="D64:G64"/>
    <mergeCell ref="H64:I64"/>
    <mergeCell ref="J64:K64"/>
    <mergeCell ref="D61:G61"/>
    <mergeCell ref="H61:I61"/>
    <mergeCell ref="J61:K61"/>
    <mergeCell ref="D62:G62"/>
    <mergeCell ref="H62:I62"/>
    <mergeCell ref="J62:K62"/>
    <mergeCell ref="D59:G59"/>
    <mergeCell ref="H59:I59"/>
    <mergeCell ref="J59:K59"/>
    <mergeCell ref="D60:G60"/>
    <mergeCell ref="H60:I60"/>
    <mergeCell ref="J60:K60"/>
    <mergeCell ref="D57:G57"/>
    <mergeCell ref="H57:I57"/>
    <mergeCell ref="J57:K57"/>
    <mergeCell ref="D58:G58"/>
    <mergeCell ref="H58:I58"/>
    <mergeCell ref="J58:K58"/>
    <mergeCell ref="D55:G55"/>
    <mergeCell ref="H55:I55"/>
    <mergeCell ref="J55:K55"/>
    <mergeCell ref="D56:G56"/>
    <mergeCell ref="H56:I56"/>
    <mergeCell ref="J56:K56"/>
    <mergeCell ref="D53:G53"/>
    <mergeCell ref="H53:I53"/>
    <mergeCell ref="J53:K53"/>
    <mergeCell ref="D54:G54"/>
    <mergeCell ref="H54:I54"/>
    <mergeCell ref="J54:K54"/>
    <mergeCell ref="D51:G51"/>
    <mergeCell ref="H51:I51"/>
    <mergeCell ref="J51:K51"/>
    <mergeCell ref="D52:G52"/>
    <mergeCell ref="H52:I52"/>
    <mergeCell ref="J52:K52"/>
    <mergeCell ref="D49:G49"/>
    <mergeCell ref="H49:I49"/>
    <mergeCell ref="J49:K49"/>
    <mergeCell ref="D50:G50"/>
    <mergeCell ref="H50:I50"/>
    <mergeCell ref="J50:K50"/>
    <mergeCell ref="D47:G47"/>
    <mergeCell ref="H47:I47"/>
    <mergeCell ref="J47:K47"/>
    <mergeCell ref="D48:G48"/>
    <mergeCell ref="H48:I48"/>
    <mergeCell ref="J48:K48"/>
    <mergeCell ref="D45:G45"/>
    <mergeCell ref="H45:I45"/>
    <mergeCell ref="J45:K45"/>
    <mergeCell ref="D46:G46"/>
    <mergeCell ref="H46:I46"/>
    <mergeCell ref="J46:K46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D35:G35"/>
    <mergeCell ref="H35:I35"/>
    <mergeCell ref="J35:K35"/>
    <mergeCell ref="D36:G36"/>
    <mergeCell ref="H36:I36"/>
    <mergeCell ref="J36:K36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92" r:id="rId1" display="https://www.atencionciudadana.sv/" xr:uid="{9C7EA502-6D28-42E9-85C9-1BB0B51381D3}"/>
    <hyperlink ref="I90" r:id="rId2" xr:uid="{993CD841-64A4-4918-A4F1-B739BFB6EDDB}"/>
  </hyperlinks>
  <pageMargins left="0.7" right="0.7" top="0.75" bottom="0.75" header="0.3" footer="0.3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LG-93A-2020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2021-01-12T19:34:40Z</dcterms:created>
  <dcterms:modified xsi:type="dcterms:W3CDTF">2021-01-12T19:34:59Z</dcterms:modified>
</cp:coreProperties>
</file>