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0E0F11E8-975B-4E04-914F-38E1B3D7016E}" xr6:coauthVersionLast="46" xr6:coauthVersionMax="46" xr10:uidLastSave="{00000000-0000-0000-0000-000000000000}"/>
  <bookViews>
    <workbookView xWindow="-120" yWindow="-120" windowWidth="20730" windowHeight="11160" xr2:uid="{D932AC38-29D8-4CDE-A72B-0C27BF6C8A84}"/>
  </bookViews>
  <sheets>
    <sheet name="LG-93-2020 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9" i="1" l="1"/>
  <c r="J58" i="1"/>
  <c r="J57" i="1"/>
  <c r="H57" i="1"/>
  <c r="J56" i="1"/>
  <c r="J55" i="1"/>
  <c r="J54" i="1"/>
  <c r="J53" i="1"/>
  <c r="J60" i="1" s="1"/>
  <c r="J61" i="1" s="1"/>
  <c r="J51" i="1"/>
  <c r="J50" i="1"/>
  <c r="J47" i="1"/>
  <c r="J48" i="1" s="1"/>
  <c r="J46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44" i="1" s="1"/>
  <c r="J29" i="1"/>
</calcChain>
</file>

<file path=xl/sharedStrings.xml><?xml version="1.0" encoding="utf-8"?>
<sst xmlns="http://schemas.openxmlformats.org/spreadsheetml/2006/main" count="94" uniqueCount="71">
  <si>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</si>
  <si>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</si>
  <si>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</si>
  <si>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</si>
  <si>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</si>
  <si>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14 de diciembre de 2020.</t>
  </si>
  <si>
    <t>N° ORDEN</t>
  </si>
  <si>
    <t xml:space="preserve"> LG-93- 2020</t>
  </si>
  <si>
    <t>NOMBRE DE LA PERSONA NATURAL O JURÍDICA SUMINISTRANTE</t>
  </si>
  <si>
    <t xml:space="preserve">NIT </t>
  </si>
  <si>
    <t xml:space="preserve">DEMYS GIOVANNI MARTINEZ RODRIGUEZ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</si>
  <si>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</si>
  <si>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</si>
  <si>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</si>
  <si>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</si>
  <si>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</si>
  <si>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</si>
  <si>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54199 BIENES DE USO Y CONSUMOS DIVERSOS </t>
  </si>
  <si>
    <t xml:space="preserve">UNIDADES </t>
  </si>
  <si>
    <t>ATOMIZADOR PLÁSTICO 500ML</t>
  </si>
  <si>
    <t>BATERIAS TRIPLE A</t>
  </si>
  <si>
    <t>BASUREROS PLÁSTICO 8LTS</t>
  </si>
  <si>
    <t>PAQUETES</t>
  </si>
  <si>
    <t>BOLSA 34X52 NEGRA DOBLE PAQ 5 UNI</t>
  </si>
  <si>
    <t xml:space="preserve">PAQUETES </t>
  </si>
  <si>
    <t>BOLSA 24X32 NEGRA DOBLE PAQ 10 UNI</t>
  </si>
  <si>
    <t>BOLSA 19X27 NEGRAS PAQ 10 UNI</t>
  </si>
  <si>
    <t xml:space="preserve">CEPILLO DE MANO PARA ROPA </t>
  </si>
  <si>
    <t xml:space="preserve">CEPILLO PARA INODORO </t>
  </si>
  <si>
    <t xml:space="preserve">CONO DURAPAX </t>
  </si>
  <si>
    <t xml:space="preserve">ESCOBA PLÁSTICA </t>
  </si>
  <si>
    <t xml:space="preserve">MASCON VERDE </t>
  </si>
  <si>
    <t xml:space="preserve">PALA PLÁSTICA </t>
  </si>
  <si>
    <t xml:space="preserve">GALONES </t>
  </si>
  <si>
    <t xml:space="preserve">SILICON PARA VEHICULO </t>
  </si>
  <si>
    <t xml:space="preserve">VENTOSA PARA BAÑO </t>
  </si>
  <si>
    <t xml:space="preserve">CEPILLO PARA PISO </t>
  </si>
  <si>
    <t xml:space="preserve">SUBTOTAL </t>
  </si>
  <si>
    <t xml:space="preserve">54101 PRODUCTOS ALIMENTICIOS  </t>
  </si>
  <si>
    <t>CAJAS</t>
  </si>
  <si>
    <t>CAFÉ INSTANTANEO EN SOBRE 63 UNID</t>
  </si>
  <si>
    <t xml:space="preserve">KILOS </t>
  </si>
  <si>
    <t xml:space="preserve">AZÚCAR 2.5 </t>
  </si>
  <si>
    <t xml:space="preserve">54105 PRODUCTOS DE PAPEL Y CARTÓN </t>
  </si>
  <si>
    <t xml:space="preserve">PAPEL TOALLA DISPENSADOR </t>
  </si>
  <si>
    <t xml:space="preserve">54107 PRODUCTOS QUIMICOS </t>
  </si>
  <si>
    <t xml:space="preserve">DETERGENTE RINSO 2.90 Y 1.5KG </t>
  </si>
  <si>
    <t xml:space="preserve">PAQUETE </t>
  </si>
  <si>
    <t xml:space="preserve">JABON DE 3 UNID. EXTRA </t>
  </si>
  <si>
    <t xml:space="preserve">JABON LIQUIDO PARA MANOS AROMATRIX </t>
  </si>
  <si>
    <t xml:space="preserve">DESINFECTANTE PARA PISO AROMATRIX </t>
  </si>
  <si>
    <t xml:space="preserve">DESODORANTE AMBIENTAL SPRAY </t>
  </si>
  <si>
    <t>JABON PARA LAVAPLATOS TARROS 450 GRS</t>
  </si>
  <si>
    <t xml:space="preserve">LIMPIA VIDRIOS </t>
  </si>
  <si>
    <t>TOTAL US$:</t>
  </si>
  <si>
    <t>TOTAL EN LETRAS</t>
  </si>
  <si>
    <t>UN MIL SETESCIENTOS SIETE  50/100 DOLARES DE LOS ESTADOS UNIDOS DE AMERICA.</t>
  </si>
  <si>
    <t>OBSERVACIONES</t>
  </si>
  <si>
    <t>FECHA DE ENTREGA</t>
  </si>
  <si>
    <t xml:space="preserve">Tres días calendarios despues de haber recibido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</si>
  <si>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</si>
  <si>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</si>
  <si>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</si>
  <si>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</si>
  <si>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</si>
  <si>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Walter Williams Contreras </t>
  </si>
  <si>
    <t>TELÉFONO</t>
  </si>
  <si>
    <t>FAX</t>
  </si>
  <si>
    <t>CORREO ELECTRÓNICO</t>
  </si>
  <si>
    <t>wcontreras@amp.gob.sv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</si>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</sst>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sz val="9"/>
      <color theme="1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164" fontId="6" fillId="2" borderId="9" xfId="1" applyFont="1" applyFill="1" applyBorder="1" applyAlignment="1" applyProtection="1">
      <alignment horizontal="center" vertical="center"/>
      <protection locked="0"/>
    </xf>
    <xf numFmtId="164" fontId="6" fillId="2" borderId="11" xfId="1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1F356D1-B9AF-495F-9ACA-20CC556B6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DB0291F3-1D48-4956-9EA1-985528EC7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contreras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4B617-BC3B-4D95-AF73-877AE0078F77}">
  <sheetPr>
    <pageSetUpPr fitToPage="1"/>
  </sheetPr>
  <dimension ref="A1:K83"/>
  <sheetViews>
    <sheetView tabSelected="1" view="pageBreakPreview" topLeftCell="A2" zoomScale="106" zoomScaleNormal="100" zoomScaleSheetLayoutView="106" workbookViewId="0">
      <selection activeCell="M16" sqref="M16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15" customHeight="1" x14ac:dyDescent="0.25">
      <c r="A29" s="59">
        <v>20</v>
      </c>
      <c r="B29" s="60" t="s">
        <v>18</v>
      </c>
      <c r="C29" s="61"/>
      <c r="D29" s="62" t="s">
        <v>19</v>
      </c>
      <c r="E29" s="63"/>
      <c r="F29" s="63"/>
      <c r="G29" s="64"/>
      <c r="H29" s="65">
        <v>2</v>
      </c>
      <c r="I29" s="66"/>
      <c r="J29" s="67">
        <f>H29*20</f>
        <v>40</v>
      </c>
      <c r="K29" s="68"/>
    </row>
    <row r="30" spans="1:11" ht="15" customHeight="1" x14ac:dyDescent="0.25">
      <c r="A30" s="59">
        <v>30</v>
      </c>
      <c r="B30" s="60" t="s">
        <v>18</v>
      </c>
      <c r="C30" s="61"/>
      <c r="D30" s="62" t="s">
        <v>20</v>
      </c>
      <c r="E30" s="63"/>
      <c r="F30" s="63"/>
      <c r="G30" s="64"/>
      <c r="H30" s="65">
        <v>0.48</v>
      </c>
      <c r="I30" s="66"/>
      <c r="J30" s="67">
        <f>H30*30</f>
        <v>14.399999999999999</v>
      </c>
      <c r="K30" s="68"/>
    </row>
    <row r="31" spans="1:11" ht="15" customHeight="1" x14ac:dyDescent="0.25">
      <c r="A31" s="59">
        <v>10</v>
      </c>
      <c r="B31" s="60" t="s">
        <v>18</v>
      </c>
      <c r="C31" s="61"/>
      <c r="D31" s="62" t="s">
        <v>21</v>
      </c>
      <c r="E31" s="63"/>
      <c r="F31" s="63"/>
      <c r="G31" s="64"/>
      <c r="H31" s="65">
        <v>1.5</v>
      </c>
      <c r="I31" s="66"/>
      <c r="J31" s="67">
        <f>H31*10</f>
        <v>15</v>
      </c>
      <c r="K31" s="68"/>
    </row>
    <row r="32" spans="1:11" ht="15" customHeight="1" x14ac:dyDescent="0.25">
      <c r="A32" s="59">
        <v>100</v>
      </c>
      <c r="B32" s="60" t="s">
        <v>22</v>
      </c>
      <c r="C32" s="61"/>
      <c r="D32" s="62" t="s">
        <v>23</v>
      </c>
      <c r="E32" s="63"/>
      <c r="F32" s="63"/>
      <c r="G32" s="64"/>
      <c r="H32" s="65">
        <v>1.25</v>
      </c>
      <c r="I32" s="66"/>
      <c r="J32" s="67">
        <f>H32*100</f>
        <v>125</v>
      </c>
      <c r="K32" s="68"/>
    </row>
    <row r="33" spans="1:11" ht="15" customHeight="1" x14ac:dyDescent="0.25">
      <c r="A33" s="59">
        <v>100</v>
      </c>
      <c r="B33" s="60" t="s">
        <v>24</v>
      </c>
      <c r="C33" s="61"/>
      <c r="D33" s="62" t="s">
        <v>25</v>
      </c>
      <c r="E33" s="63"/>
      <c r="F33" s="63"/>
      <c r="G33" s="64"/>
      <c r="H33" s="65">
        <v>0.85</v>
      </c>
      <c r="I33" s="66"/>
      <c r="J33" s="67">
        <f>H33*100</f>
        <v>85</v>
      </c>
      <c r="K33" s="68"/>
    </row>
    <row r="34" spans="1:11" ht="15" customHeight="1" x14ac:dyDescent="0.25">
      <c r="A34" s="59">
        <v>100</v>
      </c>
      <c r="B34" s="60" t="s">
        <v>24</v>
      </c>
      <c r="C34" s="61"/>
      <c r="D34" s="62" t="s">
        <v>26</v>
      </c>
      <c r="E34" s="63"/>
      <c r="F34" s="63"/>
      <c r="G34" s="64"/>
      <c r="H34" s="65">
        <v>0.5</v>
      </c>
      <c r="I34" s="66"/>
      <c r="J34" s="67">
        <f>H34*100</f>
        <v>50</v>
      </c>
      <c r="K34" s="68"/>
    </row>
    <row r="35" spans="1:11" ht="15" customHeight="1" x14ac:dyDescent="0.25">
      <c r="A35" s="59">
        <v>10</v>
      </c>
      <c r="B35" s="60" t="s">
        <v>18</v>
      </c>
      <c r="C35" s="61"/>
      <c r="D35" s="62" t="s">
        <v>27</v>
      </c>
      <c r="E35" s="63"/>
      <c r="F35" s="63"/>
      <c r="G35" s="64"/>
      <c r="H35" s="65">
        <v>0.65</v>
      </c>
      <c r="I35" s="66"/>
      <c r="J35" s="67">
        <f>H35*10</f>
        <v>6.5</v>
      </c>
      <c r="K35" s="68"/>
    </row>
    <row r="36" spans="1:11" ht="15" customHeight="1" x14ac:dyDescent="0.25">
      <c r="A36" s="59">
        <v>15</v>
      </c>
      <c r="B36" s="60" t="s">
        <v>18</v>
      </c>
      <c r="C36" s="61"/>
      <c r="D36" s="62" t="s">
        <v>28</v>
      </c>
      <c r="E36" s="63"/>
      <c r="F36" s="63"/>
      <c r="G36" s="64"/>
      <c r="H36" s="65">
        <v>1.4</v>
      </c>
      <c r="I36" s="66"/>
      <c r="J36" s="67">
        <f>H36*15</f>
        <v>21</v>
      </c>
      <c r="K36" s="68"/>
    </row>
    <row r="37" spans="1:11" ht="15" customHeight="1" x14ac:dyDescent="0.25">
      <c r="A37" s="59">
        <v>50</v>
      </c>
      <c r="B37" s="60" t="s">
        <v>18</v>
      </c>
      <c r="C37" s="61"/>
      <c r="D37" s="62" t="s">
        <v>29</v>
      </c>
      <c r="E37" s="63"/>
      <c r="F37" s="63"/>
      <c r="G37" s="64"/>
      <c r="H37" s="65">
        <v>1.3</v>
      </c>
      <c r="I37" s="66"/>
      <c r="J37" s="67">
        <f>H37*50</f>
        <v>65</v>
      </c>
      <c r="K37" s="68"/>
    </row>
    <row r="38" spans="1:11" ht="15" customHeight="1" x14ac:dyDescent="0.25">
      <c r="A38" s="59">
        <v>10</v>
      </c>
      <c r="B38" s="60" t="s">
        <v>18</v>
      </c>
      <c r="C38" s="61"/>
      <c r="D38" s="62" t="s">
        <v>30</v>
      </c>
      <c r="E38" s="63"/>
      <c r="F38" s="63"/>
      <c r="G38" s="64"/>
      <c r="H38" s="65">
        <v>1.5</v>
      </c>
      <c r="I38" s="66"/>
      <c r="J38" s="67">
        <f>H38*A38</f>
        <v>15</v>
      </c>
      <c r="K38" s="68"/>
    </row>
    <row r="39" spans="1:11" ht="15" customHeight="1" x14ac:dyDescent="0.25">
      <c r="A39" s="59">
        <v>50</v>
      </c>
      <c r="B39" s="60" t="s">
        <v>18</v>
      </c>
      <c r="C39" s="61"/>
      <c r="D39" s="62" t="s">
        <v>31</v>
      </c>
      <c r="E39" s="63"/>
      <c r="F39" s="63"/>
      <c r="G39" s="64"/>
      <c r="H39" s="65">
        <v>0.15</v>
      </c>
      <c r="I39" s="66"/>
      <c r="J39" s="67">
        <f>H39*50</f>
        <v>7.5</v>
      </c>
      <c r="K39" s="68"/>
    </row>
    <row r="40" spans="1:11" ht="15" customHeight="1" x14ac:dyDescent="0.25">
      <c r="A40" s="59">
        <v>10</v>
      </c>
      <c r="B40" s="60" t="s">
        <v>18</v>
      </c>
      <c r="C40" s="61"/>
      <c r="D40" s="62" t="s">
        <v>32</v>
      </c>
      <c r="E40" s="63"/>
      <c r="F40" s="63"/>
      <c r="G40" s="64"/>
      <c r="H40" s="65">
        <v>1.35</v>
      </c>
      <c r="I40" s="66"/>
      <c r="J40" s="67">
        <f>H40*A40</f>
        <v>13.5</v>
      </c>
      <c r="K40" s="68"/>
    </row>
    <row r="41" spans="1:11" ht="15" customHeight="1" x14ac:dyDescent="0.25">
      <c r="A41" s="59">
        <v>5</v>
      </c>
      <c r="B41" s="60" t="s">
        <v>33</v>
      </c>
      <c r="C41" s="61"/>
      <c r="D41" s="62" t="s">
        <v>34</v>
      </c>
      <c r="E41" s="63"/>
      <c r="F41" s="63"/>
      <c r="G41" s="64"/>
      <c r="H41" s="65">
        <v>6.6</v>
      </c>
      <c r="I41" s="66"/>
      <c r="J41" s="67">
        <f>H41*5</f>
        <v>33</v>
      </c>
      <c r="K41" s="68"/>
    </row>
    <row r="42" spans="1:11" ht="15" customHeight="1" x14ac:dyDescent="0.25">
      <c r="A42" s="59">
        <v>10</v>
      </c>
      <c r="B42" s="60" t="s">
        <v>18</v>
      </c>
      <c r="C42" s="61"/>
      <c r="D42" s="62" t="s">
        <v>35</v>
      </c>
      <c r="E42" s="63"/>
      <c r="F42" s="63"/>
      <c r="G42" s="64"/>
      <c r="H42" s="65">
        <v>1.44</v>
      </c>
      <c r="I42" s="66"/>
      <c r="J42" s="67">
        <f>H42*10</f>
        <v>14.399999999999999</v>
      </c>
      <c r="K42" s="68"/>
    </row>
    <row r="43" spans="1:11" ht="15" customHeight="1" x14ac:dyDescent="0.25">
      <c r="A43" s="59">
        <v>7</v>
      </c>
      <c r="B43" s="60" t="s">
        <v>18</v>
      </c>
      <c r="C43" s="61"/>
      <c r="D43" s="62" t="s">
        <v>36</v>
      </c>
      <c r="E43" s="63"/>
      <c r="F43" s="63"/>
      <c r="G43" s="64"/>
      <c r="H43" s="65">
        <v>1.7</v>
      </c>
      <c r="I43" s="66"/>
      <c r="J43" s="67">
        <f>H43*7</f>
        <v>11.9</v>
      </c>
      <c r="K43" s="68"/>
    </row>
    <row r="44" spans="1:11" ht="15" customHeight="1" x14ac:dyDescent="0.25">
      <c r="A44" s="69" t="s">
        <v>37</v>
      </c>
      <c r="B44" s="70"/>
      <c r="C44" s="70"/>
      <c r="D44" s="70"/>
      <c r="E44" s="70"/>
      <c r="F44" s="70"/>
      <c r="G44" s="70"/>
      <c r="H44" s="70"/>
      <c r="I44" s="71"/>
      <c r="J44" s="72">
        <f>SUM(J29:J43)</f>
        <v>517.19999999999993</v>
      </c>
      <c r="K44" s="73"/>
    </row>
    <row r="45" spans="1:11" ht="15" customHeight="1" x14ac:dyDescent="0.25">
      <c r="A45" s="56" t="s">
        <v>38</v>
      </c>
      <c r="B45" s="57"/>
      <c r="C45" s="57"/>
      <c r="D45" s="57"/>
      <c r="E45" s="57"/>
      <c r="F45" s="57"/>
      <c r="G45" s="57"/>
      <c r="H45" s="57"/>
      <c r="I45" s="57"/>
      <c r="J45" s="57"/>
      <c r="K45" s="58"/>
    </row>
    <row r="46" spans="1:11" ht="15" customHeight="1" x14ac:dyDescent="0.25">
      <c r="A46" s="59">
        <v>100</v>
      </c>
      <c r="B46" s="60" t="s">
        <v>39</v>
      </c>
      <c r="C46" s="61"/>
      <c r="D46" s="62" t="s">
        <v>40</v>
      </c>
      <c r="E46" s="63"/>
      <c r="F46" s="63"/>
      <c r="G46" s="64"/>
      <c r="H46" s="65">
        <v>4.2</v>
      </c>
      <c r="I46" s="66"/>
      <c r="J46" s="67">
        <f>H46*100</f>
        <v>420</v>
      </c>
      <c r="K46" s="68"/>
    </row>
    <row r="47" spans="1:11" ht="15" customHeight="1" x14ac:dyDescent="0.25">
      <c r="A47" s="59">
        <v>60</v>
      </c>
      <c r="B47" s="60" t="s">
        <v>41</v>
      </c>
      <c r="C47" s="61"/>
      <c r="D47" s="62" t="s">
        <v>42</v>
      </c>
      <c r="E47" s="63"/>
      <c r="F47" s="63"/>
      <c r="G47" s="64"/>
      <c r="H47" s="65">
        <v>2.68</v>
      </c>
      <c r="I47" s="66"/>
      <c r="J47" s="67">
        <f>H47*60</f>
        <v>160.80000000000001</v>
      </c>
      <c r="K47" s="68"/>
    </row>
    <row r="48" spans="1:11" ht="15" customHeight="1" x14ac:dyDescent="0.25">
      <c r="A48" s="69" t="s">
        <v>37</v>
      </c>
      <c r="B48" s="70"/>
      <c r="C48" s="70"/>
      <c r="D48" s="70"/>
      <c r="E48" s="70"/>
      <c r="F48" s="70"/>
      <c r="G48" s="70"/>
      <c r="H48" s="70"/>
      <c r="I48" s="71"/>
      <c r="J48" s="72">
        <f>SUM(J46:J47)</f>
        <v>580.79999999999995</v>
      </c>
      <c r="K48" s="73"/>
    </row>
    <row r="49" spans="1:11" ht="15" customHeight="1" x14ac:dyDescent="0.25">
      <c r="A49" s="56" t="s">
        <v>43</v>
      </c>
      <c r="B49" s="57"/>
      <c r="C49" s="57"/>
      <c r="D49" s="57"/>
      <c r="E49" s="57"/>
      <c r="F49" s="57"/>
      <c r="G49" s="57"/>
      <c r="H49" s="57"/>
      <c r="I49" s="57"/>
      <c r="J49" s="57"/>
      <c r="K49" s="58"/>
    </row>
    <row r="50" spans="1:11" ht="15" customHeight="1" x14ac:dyDescent="0.25">
      <c r="A50" s="59">
        <v>8</v>
      </c>
      <c r="B50" s="60" t="s">
        <v>39</v>
      </c>
      <c r="C50" s="61"/>
      <c r="D50" s="62" t="s">
        <v>44</v>
      </c>
      <c r="E50" s="63"/>
      <c r="F50" s="63"/>
      <c r="G50" s="64"/>
      <c r="H50" s="65">
        <v>32</v>
      </c>
      <c r="I50" s="66"/>
      <c r="J50" s="67">
        <f>H50*8</f>
        <v>256</v>
      </c>
      <c r="K50" s="68"/>
    </row>
    <row r="51" spans="1:11" ht="15" customHeight="1" x14ac:dyDescent="0.25">
      <c r="A51" s="69" t="s">
        <v>37</v>
      </c>
      <c r="B51" s="70"/>
      <c r="C51" s="70"/>
      <c r="D51" s="70"/>
      <c r="E51" s="70"/>
      <c r="F51" s="70"/>
      <c r="G51" s="70"/>
      <c r="H51" s="70"/>
      <c r="I51" s="71"/>
      <c r="J51" s="72">
        <f>SUM(J50)</f>
        <v>256</v>
      </c>
      <c r="K51" s="73"/>
    </row>
    <row r="52" spans="1:11" ht="15" customHeight="1" x14ac:dyDescent="0.25">
      <c r="A52" s="56" t="s">
        <v>45</v>
      </c>
      <c r="B52" s="57"/>
      <c r="C52" s="57"/>
      <c r="D52" s="57"/>
      <c r="E52" s="57"/>
      <c r="F52" s="57"/>
      <c r="G52" s="57"/>
      <c r="H52" s="57"/>
      <c r="I52" s="57"/>
      <c r="J52" s="57"/>
      <c r="K52" s="58"/>
    </row>
    <row r="53" spans="1:11" ht="15" customHeight="1" x14ac:dyDescent="0.25">
      <c r="A53" s="59">
        <v>30</v>
      </c>
      <c r="B53" s="60" t="s">
        <v>18</v>
      </c>
      <c r="C53" s="61"/>
      <c r="D53" s="62" t="s">
        <v>46</v>
      </c>
      <c r="E53" s="63"/>
      <c r="F53" s="63"/>
      <c r="G53" s="64"/>
      <c r="H53" s="65">
        <v>3.24</v>
      </c>
      <c r="I53" s="66"/>
      <c r="J53" s="67">
        <f>H53*30</f>
        <v>97.2</v>
      </c>
      <c r="K53" s="68"/>
    </row>
    <row r="54" spans="1:11" ht="15" customHeight="1" x14ac:dyDescent="0.25">
      <c r="A54" s="59">
        <v>25</v>
      </c>
      <c r="B54" s="60" t="s">
        <v>47</v>
      </c>
      <c r="C54" s="61"/>
      <c r="D54" s="62" t="s">
        <v>48</v>
      </c>
      <c r="E54" s="63"/>
      <c r="F54" s="63"/>
      <c r="G54" s="64"/>
      <c r="H54" s="65">
        <v>2.9</v>
      </c>
      <c r="I54" s="66"/>
      <c r="J54" s="67">
        <f>H54*25</f>
        <v>72.5</v>
      </c>
      <c r="K54" s="68"/>
    </row>
    <row r="55" spans="1:11" ht="15" customHeight="1" x14ac:dyDescent="0.25">
      <c r="A55" s="59">
        <v>20</v>
      </c>
      <c r="B55" s="60" t="s">
        <v>33</v>
      </c>
      <c r="C55" s="61"/>
      <c r="D55" s="74" t="s">
        <v>49</v>
      </c>
      <c r="E55" s="75"/>
      <c r="F55" s="75"/>
      <c r="G55" s="76"/>
      <c r="H55" s="65">
        <v>2.25</v>
      </c>
      <c r="I55" s="66"/>
      <c r="J55" s="67">
        <f>H55*20</f>
        <v>45</v>
      </c>
      <c r="K55" s="68"/>
    </row>
    <row r="56" spans="1:11" ht="15" customHeight="1" x14ac:dyDescent="0.25">
      <c r="A56" s="59">
        <v>20</v>
      </c>
      <c r="B56" s="60" t="s">
        <v>33</v>
      </c>
      <c r="C56" s="61"/>
      <c r="D56" s="62" t="s">
        <v>50</v>
      </c>
      <c r="E56" s="63"/>
      <c r="F56" s="63"/>
      <c r="G56" s="64"/>
      <c r="H56" s="65">
        <v>2.75</v>
      </c>
      <c r="I56" s="66"/>
      <c r="J56" s="67">
        <f>H56*20</f>
        <v>55</v>
      </c>
      <c r="K56" s="68"/>
    </row>
    <row r="57" spans="1:11" ht="15" customHeight="1" x14ac:dyDescent="0.25">
      <c r="A57" s="59">
        <v>15</v>
      </c>
      <c r="B57" s="60" t="s">
        <v>18</v>
      </c>
      <c r="C57" s="61"/>
      <c r="D57" s="62" t="s">
        <v>51</v>
      </c>
      <c r="E57" s="63"/>
      <c r="F57" s="63"/>
      <c r="G57" s="64"/>
      <c r="H57" s="65">
        <f>2</f>
        <v>2</v>
      </c>
      <c r="I57" s="66"/>
      <c r="J57" s="67">
        <f>H57*15</f>
        <v>30</v>
      </c>
      <c r="K57" s="68"/>
    </row>
    <row r="58" spans="1:11" ht="15" customHeight="1" x14ac:dyDescent="0.25">
      <c r="A58" s="59">
        <v>50</v>
      </c>
      <c r="B58" s="60" t="s">
        <v>18</v>
      </c>
      <c r="C58" s="61"/>
      <c r="D58" s="77" t="s">
        <v>52</v>
      </c>
      <c r="E58" s="78"/>
      <c r="F58" s="78"/>
      <c r="G58" s="79"/>
      <c r="H58" s="65">
        <v>0.85</v>
      </c>
      <c r="I58" s="66"/>
      <c r="J58" s="67">
        <f>H58*50</f>
        <v>42.5</v>
      </c>
      <c r="K58" s="68"/>
    </row>
    <row r="59" spans="1:11" ht="15" customHeight="1" x14ac:dyDescent="0.25">
      <c r="A59" s="59">
        <v>5</v>
      </c>
      <c r="B59" s="60" t="s">
        <v>33</v>
      </c>
      <c r="C59" s="61"/>
      <c r="D59" s="62" t="s">
        <v>53</v>
      </c>
      <c r="E59" s="63"/>
      <c r="F59" s="63"/>
      <c r="G59" s="64"/>
      <c r="H59" s="65">
        <v>2.2599999999999998</v>
      </c>
      <c r="I59" s="66"/>
      <c r="J59" s="67">
        <f>H59*5</f>
        <v>11.299999999999999</v>
      </c>
      <c r="K59" s="68"/>
    </row>
    <row r="60" spans="1:11" ht="15" customHeight="1" x14ac:dyDescent="0.25">
      <c r="A60" s="69" t="s">
        <v>37</v>
      </c>
      <c r="B60" s="70"/>
      <c r="C60" s="70"/>
      <c r="D60" s="70"/>
      <c r="E60" s="70"/>
      <c r="F60" s="70"/>
      <c r="G60" s="70"/>
      <c r="H60" s="70"/>
      <c r="I60" s="71"/>
      <c r="J60" s="67">
        <f>SUM(J53:J59)</f>
        <v>353.5</v>
      </c>
      <c r="K60" s="68"/>
    </row>
    <row r="61" spans="1:11" ht="15" customHeight="1" x14ac:dyDescent="0.25">
      <c r="A61" s="80" t="s">
        <v>54</v>
      </c>
      <c r="B61" s="81"/>
      <c r="C61" s="81"/>
      <c r="D61" s="81"/>
      <c r="E61" s="81"/>
      <c r="F61" s="81"/>
      <c r="G61" s="81"/>
      <c r="H61" s="81"/>
      <c r="I61" s="82"/>
      <c r="J61" s="83">
        <f>J60+J51+J48+J44</f>
        <v>1707.5</v>
      </c>
      <c r="K61" s="84"/>
    </row>
    <row r="62" spans="1:11" ht="15.75" customHeight="1" x14ac:dyDescent="0.25">
      <c r="A62" s="85"/>
      <c r="B62" s="86"/>
      <c r="C62" s="86"/>
      <c r="D62" s="86"/>
      <c r="E62" s="86"/>
      <c r="F62" s="86"/>
      <c r="G62" s="86"/>
      <c r="H62" s="86"/>
      <c r="I62" s="87"/>
      <c r="J62" s="88"/>
      <c r="K62" s="89"/>
    </row>
    <row r="63" spans="1:11" ht="15" customHeight="1" x14ac:dyDescent="0.25">
      <c r="A63" s="29" t="s">
        <v>55</v>
      </c>
      <c r="B63" s="30"/>
      <c r="C63" s="90" t="s">
        <v>56</v>
      </c>
      <c r="D63" s="91"/>
      <c r="E63" s="91"/>
      <c r="F63" s="91"/>
      <c r="G63" s="91"/>
      <c r="H63" s="91"/>
      <c r="I63" s="91"/>
      <c r="J63" s="91"/>
      <c r="K63" s="92"/>
    </row>
    <row r="64" spans="1:11" x14ac:dyDescent="0.25">
      <c r="A64" s="34"/>
      <c r="B64" s="35"/>
      <c r="C64" s="93"/>
      <c r="D64" s="94"/>
      <c r="E64" s="94"/>
      <c r="F64" s="94"/>
      <c r="G64" s="94"/>
      <c r="H64" s="94"/>
      <c r="I64" s="94"/>
      <c r="J64" s="94"/>
      <c r="K64" s="95"/>
    </row>
    <row r="65" spans="1:11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</row>
    <row r="66" spans="1:11" ht="15" customHeight="1" x14ac:dyDescent="0.25">
      <c r="A66" s="29" t="s">
        <v>57</v>
      </c>
      <c r="B66" s="30"/>
      <c r="C66" s="19"/>
      <c r="D66" s="20"/>
      <c r="E66" s="20"/>
      <c r="F66" s="20"/>
      <c r="G66" s="20"/>
      <c r="H66" s="20"/>
      <c r="I66" s="20"/>
      <c r="J66" s="20"/>
      <c r="K66" s="21"/>
    </row>
    <row r="67" spans="1:11" ht="16.5" customHeight="1" x14ac:dyDescent="0.25">
      <c r="A67" s="49"/>
      <c r="B67" s="96"/>
      <c r="C67" s="97"/>
      <c r="D67" s="98"/>
      <c r="E67" s="98"/>
      <c r="F67" s="98"/>
      <c r="G67" s="98"/>
      <c r="H67" s="98"/>
      <c r="I67" s="98"/>
      <c r="J67" s="98"/>
      <c r="K67" s="99"/>
    </row>
    <row r="68" spans="1:11" ht="0.75" customHeight="1" x14ac:dyDescent="0.25">
      <c r="A68" s="49"/>
      <c r="B68" s="96"/>
      <c r="C68" s="97"/>
      <c r="D68" s="98"/>
      <c r="E68" s="98"/>
      <c r="F68" s="98"/>
      <c r="G68" s="98"/>
      <c r="H68" s="98"/>
      <c r="I68" s="98"/>
      <c r="J68" s="98"/>
      <c r="K68" s="99"/>
    </row>
    <row r="69" spans="1:11" ht="15" hidden="1" customHeight="1" x14ac:dyDescent="0.25">
      <c r="A69" s="34"/>
      <c r="B69" s="35"/>
      <c r="C69" s="24"/>
      <c r="D69" s="25"/>
      <c r="E69" s="25"/>
      <c r="F69" s="25"/>
      <c r="G69" s="25"/>
      <c r="H69" s="25"/>
      <c r="I69" s="25"/>
      <c r="J69" s="25"/>
      <c r="K69" s="26"/>
    </row>
    <row r="70" spans="1:11" ht="15" customHeight="1" x14ac:dyDescent="0.25">
      <c r="A70" s="29" t="s">
        <v>58</v>
      </c>
      <c r="B70" s="30"/>
      <c r="C70" s="19" t="s">
        <v>59</v>
      </c>
      <c r="D70" s="20"/>
      <c r="E70" s="20"/>
      <c r="F70" s="20"/>
      <c r="G70" s="20"/>
      <c r="H70" s="20"/>
      <c r="I70" s="20"/>
      <c r="J70" s="20"/>
      <c r="K70" s="21"/>
    </row>
    <row r="71" spans="1:11" x14ac:dyDescent="0.25">
      <c r="A71" s="34"/>
      <c r="B71" s="35"/>
      <c r="C71" s="24"/>
      <c r="D71" s="25"/>
      <c r="E71" s="25"/>
      <c r="F71" s="25"/>
      <c r="G71" s="25"/>
      <c r="H71" s="25"/>
      <c r="I71" s="25"/>
      <c r="J71" s="25"/>
      <c r="K71" s="26"/>
    </row>
    <row r="72" spans="1:11" ht="15" customHeight="1" x14ac:dyDescent="0.25">
      <c r="A72" s="29" t="s">
        <v>60</v>
      </c>
      <c r="B72" s="30"/>
      <c r="C72" s="19" t="s">
        <v>0</v>
      </c>
      <c r="D72" s="20"/>
      <c r="E72" s="20"/>
      <c r="F72" s="20"/>
      <c r="G72" s="20"/>
      <c r="H72" s="20"/>
      <c r="I72" s="20"/>
      <c r="J72" s="20"/>
      <c r="K72" s="21"/>
    </row>
    <row r="73" spans="1:11" x14ac:dyDescent="0.25">
      <c r="A73" s="34"/>
      <c r="B73" s="35"/>
      <c r="C73" s="24"/>
      <c r="D73" s="25"/>
      <c r="E73" s="25"/>
      <c r="F73" s="25"/>
      <c r="G73" s="25"/>
      <c r="H73" s="25"/>
      <c r="I73" s="25"/>
      <c r="J73" s="25"/>
      <c r="K73" s="26"/>
    </row>
    <row r="74" spans="1:11" ht="26.25" customHeight="1" x14ac:dyDescent="0.25">
      <c r="A74" s="100" t="s">
        <v>61</v>
      </c>
      <c r="B74" s="101"/>
      <c r="C74" s="101"/>
      <c r="D74" s="101"/>
      <c r="E74" s="101"/>
      <c r="F74" s="101"/>
      <c r="G74" s="101"/>
      <c r="H74" s="101"/>
      <c r="I74" s="101"/>
      <c r="J74" s="101"/>
      <c r="K74" s="102"/>
    </row>
    <row r="75" spans="1:11" ht="38.25" customHeight="1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7" t="s">
        <v>62</v>
      </c>
      <c r="K75" s="103"/>
    </row>
    <row r="76" spans="1:11" x14ac:dyDescent="0.25">
      <c r="A76" s="39" t="s">
        <v>63</v>
      </c>
      <c r="B76" s="40"/>
      <c r="C76" s="40"/>
      <c r="D76" s="40"/>
      <c r="E76" s="40"/>
      <c r="F76" s="40"/>
      <c r="G76" s="40"/>
      <c r="H76" s="40"/>
      <c r="I76" s="40"/>
      <c r="J76" s="40"/>
      <c r="K76" s="41"/>
    </row>
    <row r="77" spans="1:11" ht="15" customHeight="1" x14ac:dyDescent="0.25">
      <c r="A77" s="29" t="s">
        <v>64</v>
      </c>
      <c r="B77" s="30"/>
      <c r="C77" s="104" t="s">
        <v>65</v>
      </c>
      <c r="D77" s="105"/>
      <c r="E77" s="105"/>
      <c r="F77" s="105"/>
      <c r="G77" s="105"/>
      <c r="H77" s="105"/>
      <c r="I77" s="105"/>
      <c r="J77" s="105"/>
      <c r="K77" s="106"/>
    </row>
    <row r="78" spans="1:11" x14ac:dyDescent="0.25">
      <c r="A78" s="34"/>
      <c r="B78" s="35"/>
      <c r="C78" s="107"/>
      <c r="D78" s="108"/>
      <c r="E78" s="108"/>
      <c r="F78" s="108"/>
      <c r="G78" s="108"/>
      <c r="H78" s="108"/>
      <c r="I78" s="108"/>
      <c r="J78" s="108"/>
      <c r="K78" s="109"/>
    </row>
    <row r="79" spans="1:11" ht="15" customHeight="1" x14ac:dyDescent="0.25">
      <c r="A79" s="52" t="s">
        <v>66</v>
      </c>
      <c r="B79" s="110">
        <v>25919000</v>
      </c>
      <c r="C79" s="111"/>
      <c r="D79" s="52" t="s">
        <v>67</v>
      </c>
      <c r="E79" s="110">
        <v>25919019</v>
      </c>
      <c r="F79" s="111"/>
      <c r="G79" s="17" t="s">
        <v>68</v>
      </c>
      <c r="H79" s="18"/>
      <c r="I79" s="112" t="s">
        <v>69</v>
      </c>
      <c r="J79" s="113"/>
      <c r="K79" s="114"/>
    </row>
    <row r="80" spans="1:11" ht="11.25" customHeight="1" x14ac:dyDescent="0.25">
      <c r="A80" s="54"/>
      <c r="B80" s="115"/>
      <c r="C80" s="116"/>
      <c r="D80" s="54"/>
      <c r="E80" s="115"/>
      <c r="F80" s="116"/>
      <c r="G80" s="22"/>
      <c r="H80" s="23"/>
      <c r="I80" s="117"/>
      <c r="J80" s="118"/>
      <c r="K80" s="119"/>
    </row>
    <row r="81" spans="1:11" ht="15" customHeight="1" x14ac:dyDescent="0.25">
      <c r="A81" s="120" t="s">
        <v>70</v>
      </c>
      <c r="B81" s="120"/>
      <c r="C81" s="120"/>
      <c r="D81" s="120"/>
      <c r="E81" s="120"/>
      <c r="F81" s="120"/>
      <c r="G81" s="120"/>
      <c r="H81" s="120"/>
      <c r="I81" s="120"/>
      <c r="J81" s="120"/>
      <c r="K81" s="120"/>
    </row>
    <row r="82" spans="1:11" ht="16.5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6.5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</sheetData>
  <mergeCells count="130">
    <mergeCell ref="A81:K81"/>
    <mergeCell ref="A74:K74"/>
    <mergeCell ref="A76:K76"/>
    <mergeCell ref="A77:B78"/>
    <mergeCell ref="C77:K78"/>
    <mergeCell ref="A79:A80"/>
    <mergeCell ref="B79:C80"/>
    <mergeCell ref="D79:D80"/>
    <mergeCell ref="E79:F80"/>
    <mergeCell ref="G79:H80"/>
    <mergeCell ref="I79:K80"/>
    <mergeCell ref="A66:B69"/>
    <mergeCell ref="C66:K69"/>
    <mergeCell ref="A70:B71"/>
    <mergeCell ref="C70:K71"/>
    <mergeCell ref="A72:B73"/>
    <mergeCell ref="C72:K73"/>
    <mergeCell ref="A60:I60"/>
    <mergeCell ref="J60:K60"/>
    <mergeCell ref="A61:I62"/>
    <mergeCell ref="J61:K62"/>
    <mergeCell ref="A63:B64"/>
    <mergeCell ref="C63:K64"/>
    <mergeCell ref="D58:G58"/>
    <mergeCell ref="H58:I58"/>
    <mergeCell ref="J58:K58"/>
    <mergeCell ref="D59:G59"/>
    <mergeCell ref="H59:I59"/>
    <mergeCell ref="J59:K59"/>
    <mergeCell ref="D56:G56"/>
    <mergeCell ref="H56:I56"/>
    <mergeCell ref="J56:K56"/>
    <mergeCell ref="D57:G57"/>
    <mergeCell ref="H57:I57"/>
    <mergeCell ref="J57:K57"/>
    <mergeCell ref="D54:G54"/>
    <mergeCell ref="H54:I54"/>
    <mergeCell ref="J54:K54"/>
    <mergeCell ref="D55:G55"/>
    <mergeCell ref="H55:I55"/>
    <mergeCell ref="J55:K55"/>
    <mergeCell ref="A51:I51"/>
    <mergeCell ref="J51:K51"/>
    <mergeCell ref="A52:K52"/>
    <mergeCell ref="D53:G53"/>
    <mergeCell ref="H53:I53"/>
    <mergeCell ref="J53:K53"/>
    <mergeCell ref="A48:I48"/>
    <mergeCell ref="J48:K48"/>
    <mergeCell ref="A49:K49"/>
    <mergeCell ref="D50:G50"/>
    <mergeCell ref="H50:I50"/>
    <mergeCell ref="J50:K50"/>
    <mergeCell ref="D46:G46"/>
    <mergeCell ref="H46:I46"/>
    <mergeCell ref="J46:K46"/>
    <mergeCell ref="D47:G47"/>
    <mergeCell ref="H47:I47"/>
    <mergeCell ref="J47:K47"/>
    <mergeCell ref="D43:G43"/>
    <mergeCell ref="H43:I43"/>
    <mergeCell ref="J43:K43"/>
    <mergeCell ref="A44:I44"/>
    <mergeCell ref="J44:K44"/>
    <mergeCell ref="A45:K45"/>
    <mergeCell ref="D41:G41"/>
    <mergeCell ref="H41:I41"/>
    <mergeCell ref="J41:K41"/>
    <mergeCell ref="D42:G42"/>
    <mergeCell ref="H42:I42"/>
    <mergeCell ref="J42:K42"/>
    <mergeCell ref="D39:G39"/>
    <mergeCell ref="H39:I39"/>
    <mergeCell ref="J39:K39"/>
    <mergeCell ref="D40:G40"/>
    <mergeCell ref="H40:I40"/>
    <mergeCell ref="J40:K40"/>
    <mergeCell ref="D37:G37"/>
    <mergeCell ref="H37:I37"/>
    <mergeCell ref="J37:K37"/>
    <mergeCell ref="D38:G38"/>
    <mergeCell ref="H38:I38"/>
    <mergeCell ref="J38:K38"/>
    <mergeCell ref="D35:G35"/>
    <mergeCell ref="H35:I35"/>
    <mergeCell ref="J35:K35"/>
    <mergeCell ref="D36:G36"/>
    <mergeCell ref="H36:I36"/>
    <mergeCell ref="J36:K36"/>
    <mergeCell ref="D33:G33"/>
    <mergeCell ref="H33:I33"/>
    <mergeCell ref="J33:K33"/>
    <mergeCell ref="D34:G34"/>
    <mergeCell ref="H34:I34"/>
    <mergeCell ref="J34:K34"/>
    <mergeCell ref="D31:G31"/>
    <mergeCell ref="H31:I31"/>
    <mergeCell ref="J31:K31"/>
    <mergeCell ref="D32:G32"/>
    <mergeCell ref="H32:I32"/>
    <mergeCell ref="J32:K32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81" r:id="rId1" display="https://www.atencionciudadana.sv/" xr:uid="{60B6A2B8-6F87-4ABE-BAC4-C318A108CF84}"/>
    <hyperlink ref="I79" r:id="rId2" xr:uid="{DFDBED2D-1768-449B-B6E4-F524EF77C7EB}"/>
  </hyperlinks>
  <pageMargins left="0.7" right="0.7" top="0.75" bottom="0.75" header="0.3" footer="0.3"/>
  <pageSetup scale="69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LG-93-2020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2021-01-12T19:34:05Z</dcterms:created>
  <dcterms:modified xsi:type="dcterms:W3CDTF">2021-01-12T19:34:30Z</dcterms:modified>
</cp:coreProperties>
</file>