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4880" windowHeight="7815" tabRatio="634"/>
  </bookViews>
  <sheets>
    <sheet name="EJECUTADO" sheetId="24" r:id="rId1"/>
  </sheets>
  <definedNames>
    <definedName name="_xlnm.Print_Titles" localSheetId="0">EJECUTADO!$1:$5</definedName>
  </definedNames>
  <calcPr calcId="124519"/>
  <fileRecoveryPr autoRecover="0"/>
</workbook>
</file>

<file path=xl/calcChain.xml><?xml version="1.0" encoding="utf-8"?>
<calcChain xmlns="http://schemas.openxmlformats.org/spreadsheetml/2006/main">
  <c r="H29" i="24"/>
  <c r="G29"/>
  <c r="G32"/>
  <c r="I32" s="1"/>
  <c r="I7"/>
  <c r="I8"/>
  <c r="I9"/>
  <c r="I10"/>
  <c r="I11"/>
  <c r="I12"/>
  <c r="I13"/>
  <c r="I14"/>
  <c r="I15"/>
  <c r="I16"/>
  <c r="I17"/>
  <c r="I18"/>
  <c r="I19"/>
  <c r="I21"/>
  <c r="I22"/>
  <c r="I23"/>
  <c r="I24"/>
  <c r="I25"/>
  <c r="I26"/>
  <c r="I27"/>
  <c r="I28"/>
  <c r="I30"/>
  <c r="I31"/>
  <c r="I33"/>
  <c r="I34"/>
  <c r="I35"/>
  <c r="I36"/>
  <c r="I37"/>
  <c r="G20"/>
  <c r="I20" s="1"/>
  <c r="I29" l="1"/>
  <c r="F41" l="1"/>
  <c r="G41" s="1"/>
  <c r="I38" l="1"/>
  <c r="I39"/>
  <c r="H41" l="1"/>
  <c r="I41" s="1"/>
</calcChain>
</file>

<file path=xl/sharedStrings.xml><?xml version="1.0" encoding="utf-8"?>
<sst xmlns="http://schemas.openxmlformats.org/spreadsheetml/2006/main" count="101" uniqueCount="45">
  <si>
    <t>ESTRUCTURA PRESUPUESTARIA</t>
  </si>
  <si>
    <t>(6) Objeto Específico</t>
  </si>
  <si>
    <t>(7) DENOMINACIÓN</t>
  </si>
  <si>
    <t>(8) MONTO</t>
  </si>
  <si>
    <t>(1) Area de Gestión</t>
  </si>
  <si>
    <t>(3) Linea de Trabajo</t>
  </si>
  <si>
    <t>01</t>
  </si>
  <si>
    <t>Materiales Eléctricos</t>
  </si>
  <si>
    <t>Bienes de Uso y Consumo Diversos</t>
  </si>
  <si>
    <t>A Organismos sin fines de Lucro</t>
  </si>
  <si>
    <t>Mobiliario</t>
  </si>
  <si>
    <t>Maquinaria y Equipo</t>
  </si>
  <si>
    <t>Equipos Informáticos</t>
  </si>
  <si>
    <t>02</t>
  </si>
  <si>
    <t>Comisiones y Gastos Bancarios</t>
  </si>
  <si>
    <t>Combustibles y Lubricantes</t>
  </si>
  <si>
    <t>Alumbrado Publico</t>
  </si>
  <si>
    <t>(9) TOTAL GASTOS</t>
  </si>
  <si>
    <t>EJECUTADO</t>
  </si>
  <si>
    <t>Saldo</t>
  </si>
  <si>
    <t>SALDOS</t>
  </si>
  <si>
    <t xml:space="preserve"> EJECUCION PRESUPUESTARIA DEL 75%</t>
  </si>
  <si>
    <t>03</t>
  </si>
  <si>
    <t>Transp. Flete y Almacenamiento</t>
  </si>
  <si>
    <t>04</t>
  </si>
  <si>
    <t>Llantas y Neumaticos</t>
  </si>
  <si>
    <t>Combustible y Lubricantes</t>
  </si>
  <si>
    <t>Minerales, Metalicos y Prod. Derivados</t>
  </si>
  <si>
    <t>Herramientas, Repuestos y Accesorios</t>
  </si>
  <si>
    <t>Bienes de Uso y Consum. Diverso</t>
  </si>
  <si>
    <t>Mtto, y Rep. De Vehiculos</t>
  </si>
  <si>
    <t>Transport. Flete y Almacenamientos</t>
  </si>
  <si>
    <t>Deposito Desechos</t>
  </si>
  <si>
    <t>(2) Unidad Presupuestaria</t>
  </si>
  <si>
    <t>Cuentas por pagar de años anteriores</t>
  </si>
  <si>
    <t xml:space="preserve">Productos Alimenticios para Personas </t>
  </si>
  <si>
    <t>Productos Agropecuarios y Forestales</t>
  </si>
  <si>
    <t>Miner. No Metalic. Y Prod. Derv.</t>
  </si>
  <si>
    <t>Minerarles Metalicos y Produc. Deriv.</t>
  </si>
  <si>
    <t>Honorarios</t>
  </si>
  <si>
    <t>05</t>
  </si>
  <si>
    <t>De Empresas Privadas Financieras</t>
  </si>
  <si>
    <t>ALCALDIA MUNICIPAL DE TONACATEPEQUE</t>
  </si>
  <si>
    <t>Viales</t>
  </si>
  <si>
    <t>DICIEMBRE 2017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</si>
</sst>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name val="Trebuchet MS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color indexed="10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125">
        <bgColor theme="4" tint="0.39997558519241921"/>
      </patternFill>
    </fill>
    <fill>
      <patternFill patternType="solid">
        <fgColor theme="4" tint="0.39997558519241921"/>
        <bgColor indexed="64"/>
      </patternFill>
    </fill>
    <fill>
      <patternFill patternType="gray125">
        <fgColor indexed="22"/>
        <bgColor theme="4" tint="0.39997558519241921"/>
      </patternFill>
    </fill>
    <fill>
      <patternFill patternType="gray125">
        <fgColor indexed="22"/>
        <bgColor indexed="51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gray125">
        <fgColor indexed="22"/>
        <bgColor theme="1" tint="0.499984740745262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  <xf numFmtId="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 applyFont="0" applyFill="0" applyBorder="0" applyAlignment="0" applyProtection="0"/>
  </cellStyleXfs>
  <cellXfs count="44">
    <xf numFmtId="0" fontId="0" fillId="0" borderId="0" xfId="0"/>
    <xf numFmtId="0" fontId="4" fillId="5" borderId="6" xfId="3" applyFont="1" applyFill="1" applyBorder="1" applyAlignment="1">
      <alignment horizontal="center" vertical="center" textRotation="90" wrapText="1"/>
    </xf>
    <xf numFmtId="0" fontId="4" fillId="4" borderId="7" xfId="3" applyFont="1" applyFill="1" applyBorder="1" applyAlignment="1">
      <alignment horizontal="center" vertical="center" textRotation="90" wrapText="1"/>
    </xf>
    <xf numFmtId="0" fontId="5" fillId="2" borderId="9" xfId="3" applyFont="1" applyFill="1" applyBorder="1" applyAlignment="1">
      <alignment horizontal="center"/>
    </xf>
    <xf numFmtId="49" fontId="5" fillId="0" borderId="1" xfId="3" applyNumberFormat="1" applyFont="1" applyFill="1" applyBorder="1" applyAlignment="1">
      <alignment horizontal="center"/>
    </xf>
    <xf numFmtId="0" fontId="5" fillId="0" borderId="11" xfId="3" applyFont="1" applyBorder="1" applyAlignment="1">
      <alignment horizontal="center"/>
    </xf>
    <xf numFmtId="0" fontId="5" fillId="0" borderId="12" xfId="3" applyFont="1" applyBorder="1"/>
    <xf numFmtId="0" fontId="5" fillId="0" borderId="10" xfId="3" applyFont="1" applyBorder="1" applyAlignment="1">
      <alignment horizontal="center"/>
    </xf>
    <xf numFmtId="0" fontId="5" fillId="0" borderId="2" xfId="3" applyFont="1" applyBorder="1"/>
    <xf numFmtId="49" fontId="5" fillId="2" borderId="13" xfId="3" applyNumberFormat="1" applyFont="1" applyFill="1" applyBorder="1" applyAlignment="1">
      <alignment horizontal="center"/>
    </xf>
    <xf numFmtId="0" fontId="5" fillId="2" borderId="14" xfId="3" applyFont="1" applyFill="1" applyBorder="1" applyAlignment="1">
      <alignment horizontal="left"/>
    </xf>
    <xf numFmtId="0" fontId="7" fillId="6" borderId="15" xfId="3" applyFont="1" applyFill="1" applyBorder="1"/>
    <xf numFmtId="49" fontId="8" fillId="6" borderId="16" xfId="3" applyNumberFormat="1" applyFont="1" applyFill="1" applyBorder="1" applyAlignment="1">
      <alignment horizontal="center"/>
    </xf>
    <xf numFmtId="49" fontId="8" fillId="6" borderId="17" xfId="3" applyNumberFormat="1" applyFont="1" applyFill="1" applyBorder="1" applyAlignment="1">
      <alignment horizontal="center"/>
    </xf>
    <xf numFmtId="0" fontId="9" fillId="6" borderId="18" xfId="3" applyFont="1" applyFill="1" applyBorder="1" applyAlignment="1">
      <alignment horizontal="center"/>
    </xf>
    <xf numFmtId="44" fontId="5" fillId="2" borderId="21" xfId="4" applyNumberFormat="1" applyFont="1" applyFill="1" applyBorder="1" applyAlignment="1">
      <alignment horizontal="right"/>
    </xf>
    <xf numFmtId="44" fontId="6" fillId="2" borderId="21" xfId="4" applyNumberFormat="1" applyFont="1" applyFill="1" applyBorder="1" applyAlignment="1">
      <alignment horizontal="right"/>
    </xf>
    <xf numFmtId="44" fontId="5" fillId="2" borderId="22" xfId="4" applyNumberFormat="1" applyFont="1" applyFill="1" applyBorder="1" applyAlignment="1">
      <alignment horizontal="right"/>
    </xf>
    <xf numFmtId="44" fontId="5" fillId="0" borderId="22" xfId="4" applyNumberFormat="1" applyFont="1" applyFill="1" applyBorder="1" applyAlignment="1">
      <alignment horizontal="right"/>
    </xf>
    <xf numFmtId="44" fontId="9" fillId="6" borderId="18" xfId="3" applyNumberFormat="1" applyFont="1" applyFill="1" applyBorder="1" applyAlignment="1">
      <alignment horizontal="center"/>
    </xf>
    <xf numFmtId="44" fontId="5" fillId="0" borderId="1" xfId="1" applyFont="1" applyBorder="1"/>
    <xf numFmtId="44" fontId="5" fillId="2" borderId="1" xfId="1" applyFont="1" applyFill="1" applyBorder="1" applyAlignment="1">
      <alignment horizontal="right"/>
    </xf>
    <xf numFmtId="44" fontId="6" fillId="8" borderId="1" xfId="1" applyFont="1" applyFill="1" applyBorder="1" applyAlignment="1">
      <alignment horizontal="right"/>
    </xf>
    <xf numFmtId="44" fontId="6" fillId="8" borderId="1" xfId="3" applyNumberFormat="1" applyFont="1" applyFill="1" applyBorder="1"/>
    <xf numFmtId="0" fontId="10" fillId="0" borderId="0" xfId="0" applyFont="1"/>
    <xf numFmtId="44" fontId="4" fillId="9" borderId="19" xfId="1" applyFont="1" applyFill="1" applyBorder="1" applyAlignment="1" applyProtection="1">
      <alignment horizontal="center" vertical="center" wrapText="1"/>
      <protection locked="0" hidden="1"/>
    </xf>
    <xf numFmtId="0" fontId="2" fillId="0" borderId="0" xfId="0" applyFont="1" applyAlignment="1">
      <alignment horizontal="center"/>
    </xf>
    <xf numFmtId="0" fontId="5" fillId="0" borderId="13" xfId="3" applyFont="1" applyBorder="1" applyAlignment="1">
      <alignment horizontal="center"/>
    </xf>
    <xf numFmtId="0" fontId="5" fillId="0" borderId="23" xfId="3" applyFont="1" applyBorder="1"/>
    <xf numFmtId="44" fontId="6" fillId="8" borderId="16" xfId="1" applyFont="1" applyFill="1" applyBorder="1" applyAlignment="1">
      <alignment horizontal="right"/>
    </xf>
    <xf numFmtId="44" fontId="6" fillId="8" borderId="16" xfId="3" applyNumberFormat="1" applyFont="1" applyFill="1" applyBorder="1"/>
    <xf numFmtId="49" fontId="2" fillId="0" borderId="0" xfId="0" applyNumberFormat="1" applyFont="1" applyAlignment="1">
      <alignment horizontal="center"/>
    </xf>
    <xf numFmtId="44" fontId="4" fillId="9" borderId="20" xfId="1" applyFont="1" applyFill="1" applyBorder="1" applyAlignment="1" applyProtection="1">
      <alignment horizontal="center" vertical="center" wrapText="1"/>
      <protection locked="0" hidden="1"/>
    </xf>
    <xf numFmtId="0" fontId="4" fillId="5" borderId="5" xfId="3" applyFont="1" applyFill="1" applyBorder="1" applyAlignment="1" applyProtection="1">
      <alignment horizontal="center" vertical="center" wrapText="1"/>
      <protection locked="0" hidden="1"/>
    </xf>
    <xf numFmtId="0" fontId="4" fillId="5" borderId="8" xfId="3" applyFont="1" applyFill="1" applyBorder="1" applyAlignment="1" applyProtection="1">
      <alignment horizontal="center" vertical="center" wrapText="1"/>
      <protection locked="0" hidden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4" fillId="3" borderId="3" xfId="3" applyFont="1" applyFill="1" applyBorder="1" applyAlignment="1">
      <alignment horizontal="center" wrapText="1"/>
    </xf>
    <xf numFmtId="0" fontId="5" fillId="4" borderId="4" xfId="3" applyFont="1" applyFill="1" applyBorder="1" applyAlignment="1">
      <alignment horizontal="center" wrapText="1"/>
    </xf>
    <xf numFmtId="0" fontId="4" fillId="5" borderId="5" xfId="3" applyFont="1" applyFill="1" applyBorder="1" applyAlignment="1">
      <alignment horizontal="center" vertical="center" textRotation="90" wrapText="1"/>
    </xf>
    <xf numFmtId="0" fontId="4" fillId="5" borderId="8" xfId="3" applyFont="1" applyFill="1" applyBorder="1" applyAlignment="1">
      <alignment horizontal="center" vertical="center" textRotation="90" wrapText="1"/>
    </xf>
    <xf numFmtId="0" fontId="4" fillId="5" borderId="5" xfId="3" applyFont="1" applyFill="1" applyBorder="1" applyAlignment="1">
      <alignment horizontal="center" vertical="center" wrapText="1"/>
    </xf>
    <xf numFmtId="0" fontId="4" fillId="5" borderId="8" xfId="3" applyFont="1" applyFill="1" applyBorder="1" applyAlignment="1">
      <alignment horizontal="center" vertical="center" wrapText="1"/>
    </xf>
    <xf numFmtId="44" fontId="5" fillId="7" borderId="1" xfId="1" applyFont="1" applyFill="1" applyBorder="1" applyAlignment="1">
      <alignment horizontal="right"/>
    </xf>
  </cellXfs>
  <cellStyles count="7">
    <cellStyle name="Euro" xfId="6"/>
    <cellStyle name="Millares 2" xfId="5"/>
    <cellStyle name="Moneda" xfId="1" builtinId="4"/>
    <cellStyle name="Moneda 2" xfId="2"/>
    <cellStyle name="Moneda 3" xfId="4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I41"/>
  <sheetViews>
    <sheetView tabSelected="1" workbookViewId="0">
      <pane xSplit="6" ySplit="5" topLeftCell="G31" activePane="bottomRight" state="frozen"/>
      <selection pane="topRight" activeCell="G1" sqref="G1"/>
      <selection pane="bottomLeft" activeCell="A7" sqref="A7"/>
      <selection pane="bottomRight" activeCell="G41" sqref="G41"/>
    </sheetView>
  </sheetViews>
  <sheetFormatPr baseColWidth="10" defaultRowHeight="15"/>
  <cols>
    <col min="1" max="1" width="3.5703125" customWidth="1"/>
    <col min="2" max="3" width="6.5703125" customWidth="1"/>
    <col min="4" max="4" width="8.28515625" customWidth="1"/>
    <col min="5" max="5" width="47.140625" customWidth="1"/>
    <col min="6" max="6" width="18.42578125" bestFit="1" customWidth="1"/>
    <col min="7" max="7" width="17.42578125" customWidth="1"/>
    <col min="8" max="9" width="17.42578125" bestFit="1" customWidth="1"/>
  </cols>
  <sheetData>
    <row r="1" spans="1:9" ht="26.25">
      <c r="A1" s="35" t="s">
        <v>42</v>
      </c>
      <c r="B1" s="35"/>
      <c r="C1" s="35"/>
      <c r="D1" s="35"/>
      <c r="E1" s="35"/>
      <c r="F1" s="35"/>
      <c r="G1" s="35"/>
      <c r="H1" s="35"/>
      <c r="I1" s="35"/>
    </row>
    <row r="2" spans="1:9" ht="23.25">
      <c r="A2" s="36" t="s">
        <v>21</v>
      </c>
      <c r="B2" s="36"/>
      <c r="C2" s="36"/>
      <c r="D2" s="36"/>
      <c r="E2" s="36"/>
      <c r="F2" s="36"/>
      <c r="G2" s="36"/>
      <c r="H2" s="36"/>
      <c r="I2" s="36"/>
    </row>
    <row r="3" spans="1:9" ht="16.5" thickBot="1">
      <c r="A3" s="24"/>
      <c r="B3" s="24"/>
      <c r="C3" s="24"/>
      <c r="D3" s="24"/>
      <c r="E3" s="31" t="s">
        <v>44</v>
      </c>
      <c r="F3" s="26"/>
      <c r="G3" s="24"/>
      <c r="H3" s="24"/>
      <c r="I3" s="24"/>
    </row>
    <row r="4" spans="1:9" ht="18.75" customHeight="1" thickBot="1">
      <c r="A4" s="37" t="s">
        <v>0</v>
      </c>
      <c r="B4" s="38"/>
      <c r="C4" s="38"/>
      <c r="D4" s="39" t="s">
        <v>1</v>
      </c>
      <c r="E4" s="41" t="s">
        <v>2</v>
      </c>
      <c r="F4" s="33" t="s">
        <v>3</v>
      </c>
      <c r="G4" s="32"/>
      <c r="H4" s="33" t="s">
        <v>18</v>
      </c>
      <c r="I4" s="33" t="s">
        <v>20</v>
      </c>
    </row>
    <row r="5" spans="1:9" ht="83.25" customHeight="1" thickBot="1">
      <c r="A5" s="1" t="s">
        <v>4</v>
      </c>
      <c r="B5" s="2" t="s">
        <v>33</v>
      </c>
      <c r="C5" s="2" t="s">
        <v>5</v>
      </c>
      <c r="D5" s="40"/>
      <c r="E5" s="42"/>
      <c r="F5" s="34"/>
      <c r="G5" s="25" t="s">
        <v>19</v>
      </c>
      <c r="H5" s="34"/>
      <c r="I5" s="34"/>
    </row>
    <row r="6" spans="1:9" ht="15" customHeight="1">
      <c r="A6" s="3">
        <v>1</v>
      </c>
      <c r="B6" s="4" t="s">
        <v>6</v>
      </c>
      <c r="C6" s="4" t="s">
        <v>6</v>
      </c>
      <c r="D6" s="5">
        <v>56303</v>
      </c>
      <c r="E6" s="6" t="s">
        <v>9</v>
      </c>
      <c r="F6" s="15">
        <v>6519</v>
      </c>
      <c r="G6" s="43">
        <v>6519</v>
      </c>
      <c r="H6" s="20">
        <v>0</v>
      </c>
      <c r="I6" s="23">
        <v>6519</v>
      </c>
    </row>
    <row r="7" spans="1:9" ht="15" customHeight="1">
      <c r="A7" s="3">
        <v>1</v>
      </c>
      <c r="B7" s="4" t="s">
        <v>6</v>
      </c>
      <c r="C7" s="4" t="s">
        <v>6</v>
      </c>
      <c r="D7" s="5">
        <v>55603</v>
      </c>
      <c r="E7" s="6" t="s">
        <v>14</v>
      </c>
      <c r="F7" s="15">
        <v>2499.96</v>
      </c>
      <c r="G7" s="43">
        <v>2499.96</v>
      </c>
      <c r="H7" s="20">
        <v>2499.96</v>
      </c>
      <c r="I7" s="23">
        <f t="shared" ref="I7:I39" si="0">G7-H7</f>
        <v>0</v>
      </c>
    </row>
    <row r="8" spans="1:9" ht="15" customHeight="1">
      <c r="A8" s="3">
        <v>1</v>
      </c>
      <c r="B8" s="4" t="s">
        <v>6</v>
      </c>
      <c r="C8" s="4" t="s">
        <v>6</v>
      </c>
      <c r="D8" s="5">
        <v>61101</v>
      </c>
      <c r="E8" s="6" t="s">
        <v>10</v>
      </c>
      <c r="F8" s="15">
        <v>5000</v>
      </c>
      <c r="G8" s="43">
        <v>1000</v>
      </c>
      <c r="H8" s="20">
        <v>0</v>
      </c>
      <c r="I8" s="23">
        <f t="shared" si="0"/>
        <v>1000</v>
      </c>
    </row>
    <row r="9" spans="1:9" ht="15" customHeight="1">
      <c r="A9" s="3">
        <v>1</v>
      </c>
      <c r="B9" s="4" t="s">
        <v>6</v>
      </c>
      <c r="C9" s="4" t="s">
        <v>6</v>
      </c>
      <c r="D9" s="5">
        <v>61109</v>
      </c>
      <c r="E9" s="6" t="s">
        <v>11</v>
      </c>
      <c r="F9" s="15">
        <v>2000</v>
      </c>
      <c r="G9" s="43">
        <v>500</v>
      </c>
      <c r="H9" s="20">
        <v>0</v>
      </c>
      <c r="I9" s="23">
        <f t="shared" si="0"/>
        <v>500</v>
      </c>
    </row>
    <row r="10" spans="1:9" ht="15" customHeight="1">
      <c r="A10" s="3">
        <v>1</v>
      </c>
      <c r="B10" s="4" t="s">
        <v>6</v>
      </c>
      <c r="C10" s="4" t="s">
        <v>6</v>
      </c>
      <c r="D10" s="5">
        <v>61104</v>
      </c>
      <c r="E10" s="6" t="s">
        <v>12</v>
      </c>
      <c r="F10" s="15">
        <v>10000</v>
      </c>
      <c r="G10" s="43">
        <v>2500</v>
      </c>
      <c r="H10" s="20">
        <v>0</v>
      </c>
      <c r="I10" s="23">
        <f t="shared" si="0"/>
        <v>2500</v>
      </c>
    </row>
    <row r="11" spans="1:9" ht="15" customHeight="1">
      <c r="A11" s="3">
        <v>1</v>
      </c>
      <c r="B11" s="4" t="s">
        <v>6</v>
      </c>
      <c r="C11" s="4" t="s">
        <v>6</v>
      </c>
      <c r="D11" s="7">
        <v>55603</v>
      </c>
      <c r="E11" s="8" t="s">
        <v>34</v>
      </c>
      <c r="F11" s="15"/>
      <c r="G11" s="43">
        <v>0</v>
      </c>
      <c r="H11" s="20">
        <v>0</v>
      </c>
      <c r="I11" s="23">
        <f t="shared" si="0"/>
        <v>0</v>
      </c>
    </row>
    <row r="12" spans="1:9" ht="15" customHeight="1">
      <c r="A12" s="3"/>
      <c r="B12" s="4"/>
      <c r="C12" s="4"/>
      <c r="D12" s="7"/>
      <c r="E12" s="8"/>
      <c r="F12" s="16"/>
      <c r="G12" s="43"/>
      <c r="H12" s="20"/>
      <c r="I12" s="23">
        <f t="shared" si="0"/>
        <v>0</v>
      </c>
    </row>
    <row r="13" spans="1:9" ht="15" customHeight="1">
      <c r="A13" s="3">
        <v>1</v>
      </c>
      <c r="B13" s="4" t="s">
        <v>6</v>
      </c>
      <c r="C13" s="4" t="s">
        <v>13</v>
      </c>
      <c r="D13" s="5">
        <v>55603</v>
      </c>
      <c r="E13" s="6" t="s">
        <v>14</v>
      </c>
      <c r="F13" s="15">
        <v>100</v>
      </c>
      <c r="G13" s="43">
        <v>100</v>
      </c>
      <c r="H13" s="20">
        <v>0</v>
      </c>
      <c r="I13" s="23">
        <f t="shared" si="0"/>
        <v>100</v>
      </c>
    </row>
    <row r="14" spans="1:9" ht="15" customHeight="1">
      <c r="A14" s="3"/>
      <c r="B14" s="4"/>
      <c r="C14" s="4"/>
      <c r="D14" s="7"/>
      <c r="E14" s="8"/>
      <c r="F14" s="15"/>
      <c r="G14" s="43"/>
      <c r="H14" s="20"/>
      <c r="I14" s="23">
        <f t="shared" si="0"/>
        <v>0</v>
      </c>
    </row>
    <row r="15" spans="1:9" ht="15" customHeight="1">
      <c r="A15" s="3">
        <v>2</v>
      </c>
      <c r="B15" s="4" t="s">
        <v>13</v>
      </c>
      <c r="C15" s="4" t="s">
        <v>13</v>
      </c>
      <c r="D15" s="7">
        <v>54101</v>
      </c>
      <c r="E15" s="8" t="s">
        <v>35</v>
      </c>
      <c r="F15" s="15">
        <v>1500</v>
      </c>
      <c r="G15" s="43">
        <v>1500</v>
      </c>
      <c r="H15" s="20">
        <v>0</v>
      </c>
      <c r="I15" s="23">
        <f t="shared" si="0"/>
        <v>1500</v>
      </c>
    </row>
    <row r="16" spans="1:9" ht="15" customHeight="1">
      <c r="A16" s="3">
        <v>2</v>
      </c>
      <c r="B16" s="4" t="s">
        <v>13</v>
      </c>
      <c r="C16" s="4" t="s">
        <v>13</v>
      </c>
      <c r="D16" s="7">
        <v>54103</v>
      </c>
      <c r="E16" s="8" t="s">
        <v>36</v>
      </c>
      <c r="F16" s="15">
        <v>1500</v>
      </c>
      <c r="G16" s="43">
        <v>1500</v>
      </c>
      <c r="H16" s="20">
        <v>0</v>
      </c>
      <c r="I16" s="23">
        <f t="shared" si="0"/>
        <v>1500</v>
      </c>
    </row>
    <row r="17" spans="1:9" ht="15" customHeight="1">
      <c r="A17" s="3">
        <v>2</v>
      </c>
      <c r="B17" s="4" t="s">
        <v>13</v>
      </c>
      <c r="C17" s="4" t="s">
        <v>13</v>
      </c>
      <c r="D17" s="5">
        <v>54110</v>
      </c>
      <c r="E17" s="6" t="s">
        <v>15</v>
      </c>
      <c r="F17" s="17">
        <v>67896</v>
      </c>
      <c r="G17" s="43">
        <v>67896</v>
      </c>
      <c r="H17" s="20">
        <v>45106.559999999998</v>
      </c>
      <c r="I17" s="23">
        <f t="shared" si="0"/>
        <v>22789.440000000002</v>
      </c>
    </row>
    <row r="18" spans="1:9" ht="15" customHeight="1">
      <c r="A18" s="3">
        <v>2</v>
      </c>
      <c r="B18" s="4" t="s">
        <v>13</v>
      </c>
      <c r="C18" s="4" t="s">
        <v>13</v>
      </c>
      <c r="D18" s="5">
        <v>54111</v>
      </c>
      <c r="E18" s="6" t="s">
        <v>37</v>
      </c>
      <c r="F18" s="17">
        <v>2500</v>
      </c>
      <c r="G18" s="43">
        <v>2500</v>
      </c>
      <c r="H18" s="20">
        <v>1875</v>
      </c>
      <c r="I18" s="23">
        <f t="shared" si="0"/>
        <v>625</v>
      </c>
    </row>
    <row r="19" spans="1:9" ht="15" customHeight="1">
      <c r="A19" s="3">
        <v>2</v>
      </c>
      <c r="B19" s="4" t="s">
        <v>13</v>
      </c>
      <c r="C19" s="4" t="s">
        <v>13</v>
      </c>
      <c r="D19" s="5">
        <v>54112</v>
      </c>
      <c r="E19" s="6" t="s">
        <v>38</v>
      </c>
      <c r="F19" s="17">
        <v>3000</v>
      </c>
      <c r="G19" s="43">
        <v>3000</v>
      </c>
      <c r="H19" s="20">
        <v>60.35</v>
      </c>
      <c r="I19" s="23">
        <f t="shared" si="0"/>
        <v>2939.65</v>
      </c>
    </row>
    <row r="20" spans="1:9" ht="15" customHeight="1">
      <c r="A20" s="3">
        <v>2</v>
      </c>
      <c r="B20" s="4" t="s">
        <v>13</v>
      </c>
      <c r="C20" s="4" t="s">
        <v>13</v>
      </c>
      <c r="D20" s="5">
        <v>54119</v>
      </c>
      <c r="E20" s="6" t="s">
        <v>7</v>
      </c>
      <c r="F20" s="17">
        <v>7131.44</v>
      </c>
      <c r="G20" s="43">
        <f>2331.44+1518.81</f>
        <v>3850.25</v>
      </c>
      <c r="H20" s="20">
        <v>2285</v>
      </c>
      <c r="I20" s="23">
        <f t="shared" si="0"/>
        <v>1565.25</v>
      </c>
    </row>
    <row r="21" spans="1:9" ht="15" customHeight="1">
      <c r="A21" s="3">
        <v>2</v>
      </c>
      <c r="B21" s="4" t="s">
        <v>13</v>
      </c>
      <c r="C21" s="4" t="s">
        <v>13</v>
      </c>
      <c r="D21" s="5">
        <v>54199</v>
      </c>
      <c r="E21" s="6" t="s">
        <v>8</v>
      </c>
      <c r="F21" s="17">
        <v>7282.81</v>
      </c>
      <c r="G21" s="43">
        <v>3634</v>
      </c>
      <c r="H21" s="20">
        <v>0</v>
      </c>
      <c r="I21" s="23">
        <f t="shared" si="0"/>
        <v>3634</v>
      </c>
    </row>
    <row r="22" spans="1:9" ht="15" customHeight="1">
      <c r="A22" s="3">
        <v>2</v>
      </c>
      <c r="B22" s="4" t="s">
        <v>13</v>
      </c>
      <c r="C22" s="4" t="s">
        <v>13</v>
      </c>
      <c r="D22" s="5">
        <v>54205</v>
      </c>
      <c r="E22" s="6" t="s">
        <v>16</v>
      </c>
      <c r="F22" s="17">
        <v>102000</v>
      </c>
      <c r="G22" s="43">
        <v>108930</v>
      </c>
      <c r="H22" s="20">
        <v>108926.44</v>
      </c>
      <c r="I22" s="23">
        <f t="shared" si="0"/>
        <v>3.5599999999976717</v>
      </c>
    </row>
    <row r="23" spans="1:9" ht="15" customHeight="1">
      <c r="A23" s="3">
        <v>2</v>
      </c>
      <c r="B23" s="4" t="s">
        <v>13</v>
      </c>
      <c r="C23" s="4" t="s">
        <v>13</v>
      </c>
      <c r="D23" s="5">
        <v>54304</v>
      </c>
      <c r="E23" s="6" t="s">
        <v>23</v>
      </c>
      <c r="F23" s="17">
        <v>470</v>
      </c>
      <c r="G23" s="43">
        <v>470</v>
      </c>
      <c r="H23" s="20">
        <v>0</v>
      </c>
      <c r="I23" s="23">
        <f t="shared" si="0"/>
        <v>470</v>
      </c>
    </row>
    <row r="24" spans="1:9" ht="15" customHeight="1">
      <c r="A24" s="3"/>
      <c r="B24" s="4"/>
      <c r="C24" s="4"/>
      <c r="D24" s="5"/>
      <c r="E24" s="6"/>
      <c r="F24" s="17"/>
      <c r="G24" s="43"/>
      <c r="H24" s="20"/>
      <c r="I24" s="23">
        <f t="shared" si="0"/>
        <v>0</v>
      </c>
    </row>
    <row r="25" spans="1:9" ht="15" customHeight="1">
      <c r="A25" s="3">
        <v>3</v>
      </c>
      <c r="B25" s="4" t="s">
        <v>22</v>
      </c>
      <c r="C25" s="4" t="s">
        <v>13</v>
      </c>
      <c r="D25" s="5">
        <v>51901</v>
      </c>
      <c r="E25" s="6" t="s">
        <v>39</v>
      </c>
      <c r="F25" s="17">
        <v>32292</v>
      </c>
      <c r="G25" s="43">
        <v>5292</v>
      </c>
      <c r="H25" s="20">
        <v>0</v>
      </c>
      <c r="I25" s="23">
        <f t="shared" si="0"/>
        <v>5292</v>
      </c>
    </row>
    <row r="26" spans="1:9" ht="15" customHeight="1">
      <c r="A26" s="3">
        <v>3</v>
      </c>
      <c r="B26" s="4" t="s">
        <v>22</v>
      </c>
      <c r="C26" s="4" t="s">
        <v>13</v>
      </c>
      <c r="D26" s="27">
        <v>61601</v>
      </c>
      <c r="E26" s="28" t="s">
        <v>43</v>
      </c>
      <c r="F26" s="17">
        <v>80153.279999999999</v>
      </c>
      <c r="G26" s="43">
        <v>43660</v>
      </c>
      <c r="H26" s="20">
        <v>43480</v>
      </c>
      <c r="I26" s="23">
        <f t="shared" si="0"/>
        <v>180</v>
      </c>
    </row>
    <row r="27" spans="1:9" ht="15" customHeight="1">
      <c r="A27" s="3"/>
      <c r="B27" s="4"/>
      <c r="C27" s="4"/>
      <c r="D27" s="27"/>
      <c r="E27" s="28"/>
      <c r="F27" s="17"/>
      <c r="G27" s="43"/>
      <c r="H27" s="20"/>
      <c r="I27" s="23">
        <f t="shared" si="0"/>
        <v>0</v>
      </c>
    </row>
    <row r="28" spans="1:9" ht="15" customHeight="1">
      <c r="A28" s="3">
        <v>4</v>
      </c>
      <c r="B28" s="4" t="s">
        <v>24</v>
      </c>
      <c r="C28" s="4" t="s">
        <v>13</v>
      </c>
      <c r="D28" s="27">
        <v>54109</v>
      </c>
      <c r="E28" s="28" t="s">
        <v>25</v>
      </c>
      <c r="F28" s="17">
        <v>21578.71</v>
      </c>
      <c r="G28" s="43">
        <v>37578.71</v>
      </c>
      <c r="H28" s="20">
        <v>36440</v>
      </c>
      <c r="I28" s="23">
        <f t="shared" si="0"/>
        <v>1138.7099999999991</v>
      </c>
    </row>
    <row r="29" spans="1:9" ht="15" customHeight="1">
      <c r="A29" s="3">
        <v>4</v>
      </c>
      <c r="B29" s="4" t="s">
        <v>24</v>
      </c>
      <c r="C29" s="4" t="s">
        <v>13</v>
      </c>
      <c r="D29" s="27">
        <v>54110</v>
      </c>
      <c r="E29" s="28" t="s">
        <v>26</v>
      </c>
      <c r="F29" s="17">
        <v>30657.23</v>
      </c>
      <c r="G29" s="43">
        <f>16750.47+13906.76</f>
        <v>30657.230000000003</v>
      </c>
      <c r="H29" s="20">
        <f>15011.73+8027.2</f>
        <v>23038.93</v>
      </c>
      <c r="I29" s="23">
        <f t="shared" si="0"/>
        <v>7618.3000000000029</v>
      </c>
    </row>
    <row r="30" spans="1:9" ht="15" customHeight="1">
      <c r="A30" s="3">
        <v>4</v>
      </c>
      <c r="B30" s="4" t="s">
        <v>24</v>
      </c>
      <c r="C30" s="4" t="s">
        <v>13</v>
      </c>
      <c r="D30" s="27">
        <v>54112</v>
      </c>
      <c r="E30" s="28" t="s">
        <v>27</v>
      </c>
      <c r="F30" s="17">
        <v>1111.1099999999999</v>
      </c>
      <c r="G30" s="43">
        <v>0</v>
      </c>
      <c r="H30" s="20">
        <v>0</v>
      </c>
      <c r="I30" s="23">
        <f t="shared" si="0"/>
        <v>0</v>
      </c>
    </row>
    <row r="31" spans="1:9" ht="15" customHeight="1">
      <c r="A31" s="3">
        <v>4</v>
      </c>
      <c r="B31" s="4" t="s">
        <v>24</v>
      </c>
      <c r="C31" s="4" t="s">
        <v>13</v>
      </c>
      <c r="D31" s="27">
        <v>54118</v>
      </c>
      <c r="E31" s="28" t="s">
        <v>28</v>
      </c>
      <c r="F31" s="17">
        <v>51416.46</v>
      </c>
      <c r="G31" s="43">
        <v>123204.96</v>
      </c>
      <c r="H31" s="20">
        <v>117905.57</v>
      </c>
      <c r="I31" s="23">
        <f t="shared" si="0"/>
        <v>5299.3899999999994</v>
      </c>
    </row>
    <row r="32" spans="1:9" ht="15" customHeight="1">
      <c r="A32" s="3">
        <v>4</v>
      </c>
      <c r="B32" s="4" t="s">
        <v>24</v>
      </c>
      <c r="C32" s="4" t="s">
        <v>13</v>
      </c>
      <c r="D32" s="27">
        <v>54199</v>
      </c>
      <c r="E32" s="28" t="s">
        <v>29</v>
      </c>
      <c r="F32" s="17">
        <v>18362.79</v>
      </c>
      <c r="G32" s="43">
        <f>288+1390.68</f>
        <v>1678.68</v>
      </c>
      <c r="H32" s="20">
        <v>0</v>
      </c>
      <c r="I32" s="23">
        <f t="shared" si="0"/>
        <v>1678.68</v>
      </c>
    </row>
    <row r="33" spans="1:9" ht="15" customHeight="1">
      <c r="A33" s="3">
        <v>4</v>
      </c>
      <c r="B33" s="4" t="s">
        <v>24</v>
      </c>
      <c r="C33" s="4" t="s">
        <v>13</v>
      </c>
      <c r="D33" s="27">
        <v>54302</v>
      </c>
      <c r="E33" s="28" t="s">
        <v>30</v>
      </c>
      <c r="F33" s="17">
        <v>33959.14</v>
      </c>
      <c r="G33" s="43">
        <v>51959.14</v>
      </c>
      <c r="H33" s="20">
        <v>43512.78</v>
      </c>
      <c r="I33" s="23">
        <f t="shared" si="0"/>
        <v>8446.36</v>
      </c>
    </row>
    <row r="34" spans="1:9" ht="15" customHeight="1">
      <c r="A34" s="3">
        <v>4</v>
      </c>
      <c r="B34" s="4" t="s">
        <v>24</v>
      </c>
      <c r="C34" s="4" t="s">
        <v>13</v>
      </c>
      <c r="D34" s="27">
        <v>54304</v>
      </c>
      <c r="E34" s="28" t="s">
        <v>31</v>
      </c>
      <c r="F34" s="17">
        <v>30500</v>
      </c>
      <c r="G34" s="43">
        <v>22000</v>
      </c>
      <c r="H34" s="20">
        <v>21901.01</v>
      </c>
      <c r="I34" s="23">
        <f t="shared" si="0"/>
        <v>98.990000000001601</v>
      </c>
    </row>
    <row r="35" spans="1:9" ht="15" customHeight="1">
      <c r="A35" s="3">
        <v>4</v>
      </c>
      <c r="B35" s="4" t="s">
        <v>24</v>
      </c>
      <c r="C35" s="4" t="s">
        <v>13</v>
      </c>
      <c r="D35" s="27">
        <v>54602</v>
      </c>
      <c r="E35" s="28" t="s">
        <v>32</v>
      </c>
      <c r="F35" s="17">
        <v>307712</v>
      </c>
      <c r="G35" s="43">
        <v>314712</v>
      </c>
      <c r="H35" s="20">
        <v>310972.63</v>
      </c>
      <c r="I35" s="23">
        <f t="shared" si="0"/>
        <v>3739.3699999999953</v>
      </c>
    </row>
    <row r="36" spans="1:9" ht="15" customHeight="1">
      <c r="A36" s="3">
        <v>4</v>
      </c>
      <c r="B36" s="4" t="s">
        <v>24</v>
      </c>
      <c r="C36" s="4" t="s">
        <v>13</v>
      </c>
      <c r="D36" s="27">
        <v>61601</v>
      </c>
      <c r="E36" s="28" t="s">
        <v>43</v>
      </c>
      <c r="F36" s="17"/>
      <c r="G36" s="43"/>
      <c r="H36" s="20"/>
      <c r="I36" s="23">
        <f t="shared" si="0"/>
        <v>0</v>
      </c>
    </row>
    <row r="37" spans="1:9" ht="15" customHeight="1">
      <c r="A37" s="3"/>
      <c r="B37" s="4"/>
      <c r="C37" s="4"/>
      <c r="D37" s="27"/>
      <c r="E37" s="28"/>
      <c r="F37" s="17"/>
      <c r="G37" s="43"/>
      <c r="H37" s="20"/>
      <c r="I37" s="23">
        <f t="shared" si="0"/>
        <v>0</v>
      </c>
    </row>
    <row r="38" spans="1:9" ht="15" customHeight="1">
      <c r="A38" s="3">
        <v>5</v>
      </c>
      <c r="B38" s="4" t="s">
        <v>40</v>
      </c>
      <c r="C38" s="4" t="s">
        <v>6</v>
      </c>
      <c r="D38" s="27">
        <v>55308</v>
      </c>
      <c r="E38" s="28" t="s">
        <v>41</v>
      </c>
      <c r="F38" s="17">
        <v>525444.22</v>
      </c>
      <c r="G38" s="43">
        <v>525444.22</v>
      </c>
      <c r="H38" s="20">
        <v>490908.17</v>
      </c>
      <c r="I38" s="23">
        <f t="shared" si="0"/>
        <v>34536.049999999988</v>
      </c>
    </row>
    <row r="39" spans="1:9" ht="15" customHeight="1">
      <c r="A39" s="3">
        <v>5</v>
      </c>
      <c r="B39" s="4" t="s">
        <v>40</v>
      </c>
      <c r="C39" s="4" t="s">
        <v>6</v>
      </c>
      <c r="D39" s="27">
        <v>71308</v>
      </c>
      <c r="E39" s="28" t="s">
        <v>41</v>
      </c>
      <c r="F39" s="17">
        <v>198903.39</v>
      </c>
      <c r="G39" s="43">
        <v>198903.39</v>
      </c>
      <c r="H39" s="20">
        <v>168094.32</v>
      </c>
      <c r="I39" s="23">
        <f t="shared" si="0"/>
        <v>30809.070000000007</v>
      </c>
    </row>
    <row r="40" spans="1:9" ht="15" customHeight="1">
      <c r="A40" s="3"/>
      <c r="B40" s="4"/>
      <c r="C40" s="4"/>
      <c r="D40" s="9"/>
      <c r="E40" s="10"/>
      <c r="F40" s="18"/>
      <c r="G40" s="21"/>
      <c r="H40" s="20"/>
      <c r="I40" s="23"/>
    </row>
    <row r="41" spans="1:9" ht="30" customHeight="1" thickBot="1">
      <c r="A41" s="11"/>
      <c r="B41" s="12"/>
      <c r="C41" s="12"/>
      <c r="D41" s="13"/>
      <c r="E41" s="14" t="s">
        <v>17</v>
      </c>
      <c r="F41" s="19">
        <f>+SUM(F6:F40)</f>
        <v>1551489.54</v>
      </c>
      <c r="G41" s="22">
        <f>F41</f>
        <v>1551489.54</v>
      </c>
      <c r="H41" s="29">
        <f>SUM(H6:H40)</f>
        <v>1417006.72</v>
      </c>
      <c r="I41" s="30">
        <f>G41-H41</f>
        <v>134482.82000000007</v>
      </c>
    </row>
  </sheetData>
  <protectedRanges>
    <protectedRange sqref="F6:F41 G6:G41" name="Rango1"/>
  </protectedRanges>
  <mergeCells count="8">
    <mergeCell ref="H4:H5"/>
    <mergeCell ref="I4:I5"/>
    <mergeCell ref="A1:I1"/>
    <mergeCell ref="A2:I2"/>
    <mergeCell ref="A4:C4"/>
    <mergeCell ref="D4:D5"/>
    <mergeCell ref="E4:E5"/>
    <mergeCell ref="F4:F5"/>
  </mergeCells>
  <pageMargins left="0.19685039370078741" right="0.15748031496062992" top="0.47244094488188981" bottom="0.39370078740157483" header="0.31496062992125984" footer="0.31496062992125984"/>
  <pageSetup scale="70" orientation="portrait" r:id="rId1"/>
  <headerFooter differentOddEven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EJECUTADO</vt:lpstr>
      <vt:lpstr>EJECUTADO!Títulos_a_imprimir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2018-03-01T15:31:31Z</dcterms:modified>
</cp:coreProperties>
</file>