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360" yWindow="300" windowWidth="14880" windowHeight="7815"/>
  </bookViews>
  <sheets>
    <sheet name="necesidades" sheetId="8" r:id="rId1"/>
    <sheet name="Hoja1" sheetId="6" r:id="rId2"/>
  </sheets>
  <calcPr calcId="124519"/>
  <fileRecoveryPr autoRecover="0"/>
</workbook>
</file>

<file path=xl/calcChain.xml><?xml version="1.0" encoding="utf-8"?>
<calcChain xmlns="http://schemas.openxmlformats.org/spreadsheetml/2006/main">
  <c r="EN53" i="8"/>
  <c r="EM53"/>
  <c r="EJ53"/>
  <c r="EG53"/>
  <c r="ED53"/>
  <c r="EA53"/>
  <c r="DX53"/>
  <c r="DU53"/>
  <c r="DR53"/>
  <c r="DO53"/>
  <c r="DL53"/>
  <c r="DH53"/>
  <c r="DG53"/>
  <c r="DD53"/>
  <c r="DA53"/>
  <c r="CX53"/>
  <c r="CU53"/>
  <c r="CR53"/>
  <c r="CO53"/>
  <c r="CL53"/>
  <c r="CI53"/>
  <c r="CF53"/>
  <c r="CC53"/>
  <c r="BZ53"/>
  <c r="BW53"/>
  <c r="BT53"/>
  <c r="BP53"/>
  <c r="BO53"/>
  <c r="BL53"/>
  <c r="BI53"/>
  <c r="BF53"/>
  <c r="BC53"/>
  <c r="AZ53"/>
  <c r="AW53"/>
  <c r="AT53"/>
  <c r="AP53"/>
  <c r="AO53"/>
  <c r="AL53"/>
  <c r="AC53"/>
  <c r="Z53"/>
  <c r="W53"/>
  <c r="T53"/>
  <c r="Q53"/>
  <c r="N53"/>
  <c r="K53"/>
  <c r="H53"/>
  <c r="D53"/>
  <c r="E53" s="1"/>
  <c r="EN775"/>
  <c r="DH775"/>
  <c r="BP775"/>
  <c r="EN774"/>
  <c r="EM774"/>
  <c r="EJ774"/>
  <c r="EG774"/>
  <c r="ED774"/>
  <c r="EA774"/>
  <c r="DX774"/>
  <c r="DU774"/>
  <c r="DR774"/>
  <c r="DO774"/>
  <c r="DL774"/>
  <c r="DH774"/>
  <c r="DG774"/>
  <c r="DD774"/>
  <c r="DA774"/>
  <c r="CX774"/>
  <c r="CU774"/>
  <c r="CR774"/>
  <c r="CO774"/>
  <c r="CL774"/>
  <c r="CI774"/>
  <c r="CF774"/>
  <c r="CC774"/>
  <c r="BZ774"/>
  <c r="BW774"/>
  <c r="BT774"/>
  <c r="BP774"/>
  <c r="BO774"/>
  <c r="BL774"/>
  <c r="BI774"/>
  <c r="BF774"/>
  <c r="BC774"/>
  <c r="AZ774"/>
  <c r="AW774"/>
  <c r="AT774"/>
  <c r="AP774"/>
  <c r="AO774"/>
  <c r="AL774"/>
  <c r="AC774"/>
  <c r="Z774"/>
  <c r="W774"/>
  <c r="T774"/>
  <c r="Q774"/>
  <c r="N774"/>
  <c r="K774"/>
  <c r="H774"/>
  <c r="E774"/>
  <c r="EN773"/>
  <c r="EM773"/>
  <c r="EJ773"/>
  <c r="EG773"/>
  <c r="ED773"/>
  <c r="EA773"/>
  <c r="DX773"/>
  <c r="DU773"/>
  <c r="DR773"/>
  <c r="DO773"/>
  <c r="DL773"/>
  <c r="DH773"/>
  <c r="DG773"/>
  <c r="DD773"/>
  <c r="DA773"/>
  <c r="CX773"/>
  <c r="CU773"/>
  <c r="CR773"/>
  <c r="CO773"/>
  <c r="CL773"/>
  <c r="CI773"/>
  <c r="CF773"/>
  <c r="CC773"/>
  <c r="BZ773"/>
  <c r="BW773"/>
  <c r="BT773"/>
  <c r="BP773"/>
  <c r="BO773"/>
  <c r="BL773"/>
  <c r="BI773"/>
  <c r="BF773"/>
  <c r="BC773"/>
  <c r="AZ773"/>
  <c r="AW773"/>
  <c r="AT773"/>
  <c r="AP773"/>
  <c r="AO773"/>
  <c r="AL773"/>
  <c r="AC773"/>
  <c r="Z773"/>
  <c r="W773"/>
  <c r="T773"/>
  <c r="Q773"/>
  <c r="N773"/>
  <c r="K773"/>
  <c r="H773"/>
  <c r="E773"/>
  <c r="EN772"/>
  <c r="EM772"/>
  <c r="EJ772"/>
  <c r="EG772"/>
  <c r="ED772"/>
  <c r="EA772"/>
  <c r="DX772"/>
  <c r="DU772"/>
  <c r="DR772"/>
  <c r="DO772"/>
  <c r="DL772"/>
  <c r="DH772"/>
  <c r="DG772"/>
  <c r="DD772"/>
  <c r="DA772"/>
  <c r="CX772"/>
  <c r="CU772"/>
  <c r="CR772"/>
  <c r="CO772"/>
  <c r="CL772"/>
  <c r="CI772"/>
  <c r="CF772"/>
  <c r="CC772"/>
  <c r="BZ772"/>
  <c r="BW772"/>
  <c r="BT772"/>
  <c r="BP772"/>
  <c r="BO772"/>
  <c r="BL772"/>
  <c r="BI772"/>
  <c r="BF772"/>
  <c r="BC772"/>
  <c r="AZ772"/>
  <c r="AW772"/>
  <c r="AT772"/>
  <c r="AP772"/>
  <c r="AO772"/>
  <c r="AL772"/>
  <c r="AC772"/>
  <c r="Z772"/>
  <c r="W772"/>
  <c r="T772"/>
  <c r="Q772"/>
  <c r="N772"/>
  <c r="K772"/>
  <c r="H772"/>
  <c r="E772"/>
  <c r="EN771"/>
  <c r="EM771"/>
  <c r="EJ771"/>
  <c r="EG771"/>
  <c r="ED771"/>
  <c r="EA771"/>
  <c r="DX771"/>
  <c r="DU771"/>
  <c r="DR771"/>
  <c r="DO771"/>
  <c r="DL771"/>
  <c r="DH771"/>
  <c r="DG771"/>
  <c r="DD771"/>
  <c r="DA771"/>
  <c r="CX771"/>
  <c r="CU771"/>
  <c r="CR771"/>
  <c r="CO771"/>
  <c r="CL771"/>
  <c r="CI771"/>
  <c r="CF771"/>
  <c r="CC771"/>
  <c r="BZ771"/>
  <c r="BW771"/>
  <c r="BT771"/>
  <c r="BP771"/>
  <c r="BO771"/>
  <c r="BL771"/>
  <c r="BI771"/>
  <c r="BF771"/>
  <c r="BC771"/>
  <c r="AZ771"/>
  <c r="AW771"/>
  <c r="AT771"/>
  <c r="AP771"/>
  <c r="AO771"/>
  <c r="AL771"/>
  <c r="AC771"/>
  <c r="Z771"/>
  <c r="W771"/>
  <c r="T771"/>
  <c r="Q771"/>
  <c r="N771"/>
  <c r="K771"/>
  <c r="H771"/>
  <c r="E771"/>
  <c r="EN770"/>
  <c r="EM770"/>
  <c r="EJ770"/>
  <c r="EG770"/>
  <c r="ED770"/>
  <c r="EA770"/>
  <c r="DX770"/>
  <c r="DU770"/>
  <c r="DR770"/>
  <c r="DO770"/>
  <c r="DL770"/>
  <c r="DH770"/>
  <c r="DG770"/>
  <c r="DD770"/>
  <c r="DA770"/>
  <c r="CX770"/>
  <c r="CU770"/>
  <c r="CR770"/>
  <c r="CO770"/>
  <c r="CL770"/>
  <c r="CI770"/>
  <c r="CF770"/>
  <c r="CC770"/>
  <c r="BZ770"/>
  <c r="BW770"/>
  <c r="BT770"/>
  <c r="BP770"/>
  <c r="BO770"/>
  <c r="BL770"/>
  <c r="BI770"/>
  <c r="BF770"/>
  <c r="BC770"/>
  <c r="AZ770"/>
  <c r="AW770"/>
  <c r="AT770"/>
  <c r="AP770"/>
  <c r="AO770"/>
  <c r="AL770"/>
  <c r="AC770"/>
  <c r="Z770"/>
  <c r="W770"/>
  <c r="T770"/>
  <c r="Q770"/>
  <c r="N770"/>
  <c r="K770"/>
  <c r="H770"/>
  <c r="E770"/>
  <c r="EN769"/>
  <c r="EM769"/>
  <c r="EJ769"/>
  <c r="EG769"/>
  <c r="ED769"/>
  <c r="EA769"/>
  <c r="DX769"/>
  <c r="DU769"/>
  <c r="DR769"/>
  <c r="DO769"/>
  <c r="DL769"/>
  <c r="DH769"/>
  <c r="DG769"/>
  <c r="DD769"/>
  <c r="DA769"/>
  <c r="CX769"/>
  <c r="CU769"/>
  <c r="CR769"/>
  <c r="CO769"/>
  <c r="CL769"/>
  <c r="CI769"/>
  <c r="CF769"/>
  <c r="CC769"/>
  <c r="BZ769"/>
  <c r="BW769"/>
  <c r="BT769"/>
  <c r="BP769"/>
  <c r="BO769"/>
  <c r="BL769"/>
  <c r="BI769"/>
  <c r="BF769"/>
  <c r="BC769"/>
  <c r="AZ769"/>
  <c r="AW769"/>
  <c r="AT769"/>
  <c r="AP769"/>
  <c r="AO769"/>
  <c r="AL769"/>
  <c r="AC769"/>
  <c r="Z769"/>
  <c r="W769"/>
  <c r="T769"/>
  <c r="Q769"/>
  <c r="N769"/>
  <c r="K769"/>
  <c r="H769"/>
  <c r="E769"/>
  <c r="EN768"/>
  <c r="EM768"/>
  <c r="EJ768"/>
  <c r="EG768"/>
  <c r="ED768"/>
  <c r="EA768"/>
  <c r="DX768"/>
  <c r="DU768"/>
  <c r="DR768"/>
  <c r="DO768"/>
  <c r="DL768"/>
  <c r="DH768"/>
  <c r="DG768"/>
  <c r="DD768"/>
  <c r="DA768"/>
  <c r="CX768"/>
  <c r="CU768"/>
  <c r="CR768"/>
  <c r="CO768"/>
  <c r="CL768"/>
  <c r="CI768"/>
  <c r="CF768"/>
  <c r="CC768"/>
  <c r="BZ768"/>
  <c r="BW768"/>
  <c r="BT768"/>
  <c r="BP768"/>
  <c r="BO768"/>
  <c r="BL768"/>
  <c r="BI768"/>
  <c r="BF768"/>
  <c r="BC768"/>
  <c r="AZ768"/>
  <c r="AW768"/>
  <c r="AT768"/>
  <c r="AP768"/>
  <c r="AO768"/>
  <c r="AL768"/>
  <c r="AC768"/>
  <c r="Z768"/>
  <c r="W768"/>
  <c r="T768"/>
  <c r="Q768"/>
  <c r="N768"/>
  <c r="K768"/>
  <c r="H768"/>
  <c r="E768"/>
  <c r="EO767"/>
  <c r="EN767"/>
  <c r="DH767"/>
  <c r="BT767"/>
  <c r="BQ767"/>
  <c r="BP767"/>
  <c r="AP767"/>
  <c r="AP766" s="1"/>
  <c r="Z767"/>
  <c r="W767"/>
  <c r="T767"/>
  <c r="Q767"/>
  <c r="Q766" s="1"/>
  <c r="H767"/>
  <c r="H766" s="1"/>
  <c r="D767"/>
  <c r="E767" s="1"/>
  <c r="E766" s="1"/>
  <c r="EO766"/>
  <c r="EN766"/>
  <c r="EM766"/>
  <c r="EL766"/>
  <c r="EK766"/>
  <c r="EJ766"/>
  <c r="EI766"/>
  <c r="EH766"/>
  <c r="EG766"/>
  <c r="EF766"/>
  <c r="EE766"/>
  <c r="ED766"/>
  <c r="EC766"/>
  <c r="EB766"/>
  <c r="EA766"/>
  <c r="DZ766"/>
  <c r="DY766"/>
  <c r="DX766"/>
  <c r="DW766"/>
  <c r="DV766"/>
  <c r="DU766"/>
  <c r="DT766"/>
  <c r="DS766"/>
  <c r="DR766"/>
  <c r="DQ766"/>
  <c r="DP766"/>
  <c r="DO766"/>
  <c r="DN766"/>
  <c r="DM766"/>
  <c r="DL766"/>
  <c r="DK766"/>
  <c r="DJ766"/>
  <c r="DH766"/>
  <c r="DG766"/>
  <c r="DF766"/>
  <c r="DE766"/>
  <c r="DD766"/>
  <c r="DC766"/>
  <c r="DB766"/>
  <c r="DA766"/>
  <c r="CZ766"/>
  <c r="CY766"/>
  <c r="CX766"/>
  <c r="CW766"/>
  <c r="CV766"/>
  <c r="CU766"/>
  <c r="CT766"/>
  <c r="CS766"/>
  <c r="CR766"/>
  <c r="CQ766"/>
  <c r="CP766"/>
  <c r="CO766"/>
  <c r="CN766"/>
  <c r="CM766"/>
  <c r="CL766"/>
  <c r="CK766"/>
  <c r="CJ766"/>
  <c r="CI766"/>
  <c r="CH766"/>
  <c r="CG766"/>
  <c r="CF766"/>
  <c r="CE766"/>
  <c r="CD766"/>
  <c r="CC766"/>
  <c r="CB766"/>
  <c r="CA766"/>
  <c r="BZ766"/>
  <c r="BY766"/>
  <c r="BX766"/>
  <c r="BW766"/>
  <c r="BV766"/>
  <c r="BU766"/>
  <c r="BS766"/>
  <c r="BR766"/>
  <c r="BQ766"/>
  <c r="BP766"/>
  <c r="BO766"/>
  <c r="BN766"/>
  <c r="BM766"/>
  <c r="BL766"/>
  <c r="BK766"/>
  <c r="BJ766"/>
  <c r="BI766"/>
  <c r="BH766"/>
  <c r="BG766"/>
  <c r="BF766"/>
  <c r="BE766"/>
  <c r="BD766"/>
  <c r="BC766"/>
  <c r="BB766"/>
  <c r="BA766"/>
  <c r="AZ766"/>
  <c r="AY766"/>
  <c r="AX766"/>
  <c r="AW766"/>
  <c r="AV766"/>
  <c r="AU766"/>
  <c r="AT766"/>
  <c r="AS766"/>
  <c r="AR766"/>
  <c r="AO766"/>
  <c r="AN766"/>
  <c r="AM766"/>
  <c r="AL766"/>
  <c r="AK766"/>
  <c r="AJ766"/>
  <c r="AI766"/>
  <c r="AH766"/>
  <c r="AG766"/>
  <c r="AF766"/>
  <c r="AE766"/>
  <c r="AD766"/>
  <c r="AC766"/>
  <c r="AB766"/>
  <c r="AA766"/>
  <c r="Y766"/>
  <c r="X766"/>
  <c r="W766"/>
  <c r="V766"/>
  <c r="U766"/>
  <c r="T766"/>
  <c r="S766"/>
  <c r="R766"/>
  <c r="P766"/>
  <c r="O766"/>
  <c r="N766"/>
  <c r="M766"/>
  <c r="L766"/>
  <c r="K766"/>
  <c r="J766"/>
  <c r="I766"/>
  <c r="G766"/>
  <c r="F766"/>
  <c r="EN765"/>
  <c r="EM765"/>
  <c r="EJ765"/>
  <c r="EG765"/>
  <c r="ED765"/>
  <c r="EA765"/>
  <c r="DX765"/>
  <c r="DU765"/>
  <c r="DR765"/>
  <c r="DO765"/>
  <c r="DL765"/>
  <c r="DH765"/>
  <c r="DG765"/>
  <c r="DD765"/>
  <c r="DA765"/>
  <c r="CX765"/>
  <c r="CU765"/>
  <c r="CR765"/>
  <c r="CO765"/>
  <c r="CL765"/>
  <c r="CI765"/>
  <c r="CF765"/>
  <c r="CC765"/>
  <c r="BZ765"/>
  <c r="BW765"/>
  <c r="BT765"/>
  <c r="BP765"/>
  <c r="BO765"/>
  <c r="BL765"/>
  <c r="BI765"/>
  <c r="BF765"/>
  <c r="BC765"/>
  <c r="AZ765"/>
  <c r="AW765"/>
  <c r="AT765"/>
  <c r="AP765"/>
  <c r="AO765"/>
  <c r="AL765"/>
  <c r="AC765"/>
  <c r="Z765"/>
  <c r="W765"/>
  <c r="T765"/>
  <c r="Q765"/>
  <c r="N765"/>
  <c r="K765"/>
  <c r="H765"/>
  <c r="E765"/>
  <c r="EN764"/>
  <c r="EM764"/>
  <c r="EJ764"/>
  <c r="EG764"/>
  <c r="ED764"/>
  <c r="EA764"/>
  <c r="DX764"/>
  <c r="DU764"/>
  <c r="DR764"/>
  <c r="DO764"/>
  <c r="DL764"/>
  <c r="DH764"/>
  <c r="DG764"/>
  <c r="DD764"/>
  <c r="DA764"/>
  <c r="CX764"/>
  <c r="CU764"/>
  <c r="CR764"/>
  <c r="CO764"/>
  <c r="CL764"/>
  <c r="CI764"/>
  <c r="CF764"/>
  <c r="CC764"/>
  <c r="BZ764"/>
  <c r="BW764"/>
  <c r="BT764"/>
  <c r="BP764"/>
  <c r="BO764"/>
  <c r="BL764"/>
  <c r="BI764"/>
  <c r="BF764"/>
  <c r="BC764"/>
  <c r="AZ764"/>
  <c r="AW764"/>
  <c r="AT764"/>
  <c r="AP764"/>
  <c r="AO764"/>
  <c r="AL764"/>
  <c r="AC764"/>
  <c r="Z764"/>
  <c r="W764"/>
  <c r="T764"/>
  <c r="Q764"/>
  <c r="N764"/>
  <c r="K764"/>
  <c r="H764"/>
  <c r="E764"/>
  <c r="EN763"/>
  <c r="EM763"/>
  <c r="EJ763"/>
  <c r="EG763"/>
  <c r="ED763"/>
  <c r="EA763"/>
  <c r="DX763"/>
  <c r="DU763"/>
  <c r="DR763"/>
  <c r="DO763"/>
  <c r="DL763"/>
  <c r="DH763"/>
  <c r="DG763"/>
  <c r="DD763"/>
  <c r="DA763"/>
  <c r="CX763"/>
  <c r="CU763"/>
  <c r="CR763"/>
  <c r="CO763"/>
  <c r="CL763"/>
  <c r="CI763"/>
  <c r="CF763"/>
  <c r="CC763"/>
  <c r="BZ763"/>
  <c r="BW763"/>
  <c r="BT763"/>
  <c r="BP763"/>
  <c r="BO763"/>
  <c r="BL763"/>
  <c r="BI763"/>
  <c r="BF763"/>
  <c r="BC763"/>
  <c r="AZ763"/>
  <c r="AW763"/>
  <c r="AT763"/>
  <c r="AP763"/>
  <c r="AO763"/>
  <c r="AL763"/>
  <c r="AC763"/>
  <c r="Z763"/>
  <c r="W763"/>
  <c r="T763"/>
  <c r="Q763"/>
  <c r="N763"/>
  <c r="K763"/>
  <c r="H763"/>
  <c r="E763"/>
  <c r="EN762"/>
  <c r="EM762"/>
  <c r="EJ762"/>
  <c r="EG762"/>
  <c r="ED762"/>
  <c r="EA762"/>
  <c r="DX762"/>
  <c r="DU762"/>
  <c r="DR762"/>
  <c r="DO762"/>
  <c r="DL762"/>
  <c r="DH762"/>
  <c r="DG762"/>
  <c r="DD762"/>
  <c r="DA762"/>
  <c r="CX762"/>
  <c r="CU762"/>
  <c r="CR762"/>
  <c r="CO762"/>
  <c r="CL762"/>
  <c r="CI762"/>
  <c r="CF762"/>
  <c r="CC762"/>
  <c r="BZ762"/>
  <c r="BW762"/>
  <c r="BT762"/>
  <c r="BP762"/>
  <c r="BO762"/>
  <c r="BL762"/>
  <c r="BI762"/>
  <c r="BF762"/>
  <c r="BC762"/>
  <c r="AZ762"/>
  <c r="AW762"/>
  <c r="AT762"/>
  <c r="AP762"/>
  <c r="AO762"/>
  <c r="AL762"/>
  <c r="AC762"/>
  <c r="Z762"/>
  <c r="W762"/>
  <c r="T762"/>
  <c r="Q762"/>
  <c r="N762"/>
  <c r="K762"/>
  <c r="H762"/>
  <c r="E762"/>
  <c r="EN761"/>
  <c r="EM761"/>
  <c r="EJ761"/>
  <c r="EG761"/>
  <c r="ED761"/>
  <c r="EA761"/>
  <c r="DX761"/>
  <c r="DU761"/>
  <c r="DR761"/>
  <c r="DO761"/>
  <c r="DL761"/>
  <c r="DH761"/>
  <c r="DG761"/>
  <c r="DD761"/>
  <c r="DA761"/>
  <c r="CX761"/>
  <c r="CU761"/>
  <c r="CR761"/>
  <c r="CO761"/>
  <c r="CL761"/>
  <c r="CI761"/>
  <c r="CF761"/>
  <c r="CC761"/>
  <c r="BZ761"/>
  <c r="BW761"/>
  <c r="BT761"/>
  <c r="BP761"/>
  <c r="BO761"/>
  <c r="BL761"/>
  <c r="BI761"/>
  <c r="BF761"/>
  <c r="BC761"/>
  <c r="AZ761"/>
  <c r="AW761"/>
  <c r="AT761"/>
  <c r="AP761"/>
  <c r="AO761"/>
  <c r="AL761"/>
  <c r="AC761"/>
  <c r="Z761"/>
  <c r="W761"/>
  <c r="T761"/>
  <c r="Q761"/>
  <c r="N761"/>
  <c r="K761"/>
  <c r="H761"/>
  <c r="E761"/>
  <c r="EN760"/>
  <c r="EM760"/>
  <c r="EJ760"/>
  <c r="EG760"/>
  <c r="ED760"/>
  <c r="EA760"/>
  <c r="DX760"/>
  <c r="DU760"/>
  <c r="DR760"/>
  <c r="DO760"/>
  <c r="DL760"/>
  <c r="DH760"/>
  <c r="DG760"/>
  <c r="DD760"/>
  <c r="DA760"/>
  <c r="CX760"/>
  <c r="CU760"/>
  <c r="CR760"/>
  <c r="CO760"/>
  <c r="CL760"/>
  <c r="CI760"/>
  <c r="CF760"/>
  <c r="CC760"/>
  <c r="BZ760"/>
  <c r="BW760"/>
  <c r="BT760"/>
  <c r="BP760"/>
  <c r="BO760"/>
  <c r="BL760"/>
  <c r="BI760"/>
  <c r="BF760"/>
  <c r="BC760"/>
  <c r="AZ760"/>
  <c r="AW760"/>
  <c r="AT760"/>
  <c r="AP760"/>
  <c r="AO760"/>
  <c r="AL760"/>
  <c r="AC760"/>
  <c r="Z760"/>
  <c r="W760"/>
  <c r="T760"/>
  <c r="Q760"/>
  <c r="N760"/>
  <c r="K760"/>
  <c r="H760"/>
  <c r="E760"/>
  <c r="EN759"/>
  <c r="EM759"/>
  <c r="EJ759"/>
  <c r="EG759"/>
  <c r="ED759"/>
  <c r="EA759"/>
  <c r="DX759"/>
  <c r="DU759"/>
  <c r="DR759"/>
  <c r="DO759"/>
  <c r="DL759"/>
  <c r="DH759"/>
  <c r="DG759"/>
  <c r="DD759"/>
  <c r="DA759"/>
  <c r="CX759"/>
  <c r="CU759"/>
  <c r="CR759"/>
  <c r="CO759"/>
  <c r="CL759"/>
  <c r="CI759"/>
  <c r="CF759"/>
  <c r="CC759"/>
  <c r="BZ759"/>
  <c r="BW759"/>
  <c r="BT759"/>
  <c r="BP759"/>
  <c r="BO759"/>
  <c r="BL759"/>
  <c r="BI759"/>
  <c r="BF759"/>
  <c r="BC759"/>
  <c r="AZ759"/>
  <c r="AW759"/>
  <c r="AT759"/>
  <c r="AP759"/>
  <c r="AO759"/>
  <c r="AL759"/>
  <c r="AC759"/>
  <c r="Z759"/>
  <c r="W759"/>
  <c r="T759"/>
  <c r="Q759"/>
  <c r="N759"/>
  <c r="K759"/>
  <c r="H759"/>
  <c r="E759"/>
  <c r="EN758"/>
  <c r="EM758"/>
  <c r="EJ758"/>
  <c r="EG758"/>
  <c r="ED758"/>
  <c r="EA758"/>
  <c r="DX758"/>
  <c r="DU758"/>
  <c r="DR758"/>
  <c r="DO758"/>
  <c r="DL758"/>
  <c r="DH758"/>
  <c r="DG758"/>
  <c r="DD758"/>
  <c r="DA758"/>
  <c r="CX758"/>
  <c r="CU758"/>
  <c r="CR758"/>
  <c r="CO758"/>
  <c r="CL758"/>
  <c r="CI758"/>
  <c r="CF758"/>
  <c r="CC758"/>
  <c r="BZ758"/>
  <c r="BW758"/>
  <c r="BT758"/>
  <c r="BP758"/>
  <c r="BO758"/>
  <c r="BL758"/>
  <c r="BI758"/>
  <c r="BF758"/>
  <c r="BC758"/>
  <c r="AZ758"/>
  <c r="AW758"/>
  <c r="AT758"/>
  <c r="AP758"/>
  <c r="AO758"/>
  <c r="AL758"/>
  <c r="AC758"/>
  <c r="Z758"/>
  <c r="W758"/>
  <c r="T758"/>
  <c r="Q758"/>
  <c r="N758"/>
  <c r="K758"/>
  <c r="H758"/>
  <c r="E758"/>
  <c r="EN757"/>
  <c r="EM757"/>
  <c r="EJ757"/>
  <c r="EG757"/>
  <c r="ED757"/>
  <c r="EA757"/>
  <c r="DX757"/>
  <c r="DU757"/>
  <c r="DR757"/>
  <c r="DO757"/>
  <c r="DL757"/>
  <c r="DH757"/>
  <c r="DG757"/>
  <c r="DD757"/>
  <c r="DA757"/>
  <c r="CX757"/>
  <c r="CU757"/>
  <c r="CR757"/>
  <c r="CO757"/>
  <c r="CL757"/>
  <c r="CI757"/>
  <c r="CF757"/>
  <c r="CC757"/>
  <c r="BZ757"/>
  <c r="BW757"/>
  <c r="BT757"/>
  <c r="BP757"/>
  <c r="BO757"/>
  <c r="BL757"/>
  <c r="BI757"/>
  <c r="BF757"/>
  <c r="BC757"/>
  <c r="AZ757"/>
  <c r="AW757"/>
  <c r="AT757"/>
  <c r="AP757"/>
  <c r="AO757"/>
  <c r="AL757"/>
  <c r="AC757"/>
  <c r="Z757"/>
  <c r="W757"/>
  <c r="T757"/>
  <c r="Q757"/>
  <c r="N757"/>
  <c r="K757"/>
  <c r="H757"/>
  <c r="E757"/>
  <c r="EN756"/>
  <c r="EM756"/>
  <c r="EJ756"/>
  <c r="EG756"/>
  <c r="ED756"/>
  <c r="EA756"/>
  <c r="DX756"/>
  <c r="DU756"/>
  <c r="DR756"/>
  <c r="DO756"/>
  <c r="DL756"/>
  <c r="DH756"/>
  <c r="DG756"/>
  <c r="DD756"/>
  <c r="DA756"/>
  <c r="CX756"/>
  <c r="CU756"/>
  <c r="CR756"/>
  <c r="CO756"/>
  <c r="CL756"/>
  <c r="CI756"/>
  <c r="CF756"/>
  <c r="CC756"/>
  <c r="BZ756"/>
  <c r="BW756"/>
  <c r="BT756"/>
  <c r="BP756"/>
  <c r="BO756"/>
  <c r="BL756"/>
  <c r="BI756"/>
  <c r="BF756"/>
  <c r="BC756"/>
  <c r="AZ756"/>
  <c r="AW756"/>
  <c r="AT756"/>
  <c r="AP756"/>
  <c r="AO756"/>
  <c r="AL756"/>
  <c r="AC756"/>
  <c r="Z756"/>
  <c r="W756"/>
  <c r="T756"/>
  <c r="Q756"/>
  <c r="N756"/>
  <c r="K756"/>
  <c r="H756"/>
  <c r="E756"/>
  <c r="EN755"/>
  <c r="EM755"/>
  <c r="EJ755"/>
  <c r="EG755"/>
  <c r="ED755"/>
  <c r="EA755"/>
  <c r="DX755"/>
  <c r="DU755"/>
  <c r="DR755"/>
  <c r="DO755"/>
  <c r="DL755"/>
  <c r="DH755"/>
  <c r="DG755"/>
  <c r="DD755"/>
  <c r="DA755"/>
  <c r="CX755"/>
  <c r="CU755"/>
  <c r="CR755"/>
  <c r="CO755"/>
  <c r="CL755"/>
  <c r="CI755"/>
  <c r="CF755"/>
  <c r="CC755"/>
  <c r="BZ755"/>
  <c r="BW755"/>
  <c r="BT755"/>
  <c r="BP755"/>
  <c r="BO755"/>
  <c r="BL755"/>
  <c r="BI755"/>
  <c r="BF755"/>
  <c r="BC755"/>
  <c r="AZ755"/>
  <c r="AW755"/>
  <c r="AT755"/>
  <c r="AP755"/>
  <c r="AO755"/>
  <c r="AL755"/>
  <c r="AC755"/>
  <c r="Z755"/>
  <c r="W755"/>
  <c r="T755"/>
  <c r="Q755"/>
  <c r="N755"/>
  <c r="K755"/>
  <c r="H755"/>
  <c r="E755"/>
  <c r="EN754"/>
  <c r="EM754"/>
  <c r="EJ754"/>
  <c r="EG754"/>
  <c r="ED754"/>
  <c r="EA754"/>
  <c r="DX754"/>
  <c r="DU754"/>
  <c r="DR754"/>
  <c r="DO754"/>
  <c r="DL754"/>
  <c r="DH754"/>
  <c r="DG754"/>
  <c r="DD754"/>
  <c r="DA754"/>
  <c r="CX754"/>
  <c r="CU754"/>
  <c r="CR754"/>
  <c r="CO754"/>
  <c r="CL754"/>
  <c r="CI754"/>
  <c r="CF754"/>
  <c r="CC754"/>
  <c r="BZ754"/>
  <c r="BW754"/>
  <c r="BT754"/>
  <c r="BP754"/>
  <c r="BO754"/>
  <c r="BL754"/>
  <c r="BI754"/>
  <c r="BF754"/>
  <c r="BC754"/>
  <c r="AZ754"/>
  <c r="AW754"/>
  <c r="AT754"/>
  <c r="AP754"/>
  <c r="AO754"/>
  <c r="AL754"/>
  <c r="AC754"/>
  <c r="Z754"/>
  <c r="W754"/>
  <c r="T754"/>
  <c r="Q754"/>
  <c r="N754"/>
  <c r="K754"/>
  <c r="H754"/>
  <c r="E754"/>
  <c r="EN753"/>
  <c r="EM753"/>
  <c r="EJ753"/>
  <c r="EG753"/>
  <c r="ED753"/>
  <c r="EA753"/>
  <c r="DX753"/>
  <c r="DU753"/>
  <c r="DR753"/>
  <c r="DO753"/>
  <c r="DL753"/>
  <c r="DH753"/>
  <c r="DG753"/>
  <c r="DD753"/>
  <c r="DA753"/>
  <c r="CX753"/>
  <c r="CU753"/>
  <c r="CR753"/>
  <c r="CO753"/>
  <c r="CL753"/>
  <c r="CI753"/>
  <c r="CF753"/>
  <c r="CC753"/>
  <c r="BZ753"/>
  <c r="BW753"/>
  <c r="BT753"/>
  <c r="BP753"/>
  <c r="BO753"/>
  <c r="BL753"/>
  <c r="BI753"/>
  <c r="BF753"/>
  <c r="BC753"/>
  <c r="AZ753"/>
  <c r="AW753"/>
  <c r="AT753"/>
  <c r="AP753"/>
  <c r="AO753"/>
  <c r="AL753"/>
  <c r="AC753"/>
  <c r="Z753"/>
  <c r="W753"/>
  <c r="T753"/>
  <c r="Q753"/>
  <c r="N753"/>
  <c r="K753"/>
  <c r="H753"/>
  <c r="E753"/>
  <c r="EN752"/>
  <c r="EM752"/>
  <c r="EJ752"/>
  <c r="EG752"/>
  <c r="ED752"/>
  <c r="EA752"/>
  <c r="DX752"/>
  <c r="DU752"/>
  <c r="DR752"/>
  <c r="DO752"/>
  <c r="DL752"/>
  <c r="DH752"/>
  <c r="DG752"/>
  <c r="DD752"/>
  <c r="DA752"/>
  <c r="CX752"/>
  <c r="CU752"/>
  <c r="CR752"/>
  <c r="CO752"/>
  <c r="CL752"/>
  <c r="CI752"/>
  <c r="CF752"/>
  <c r="CC752"/>
  <c r="BZ752"/>
  <c r="BW752"/>
  <c r="BT752"/>
  <c r="BP752"/>
  <c r="BO752"/>
  <c r="BL752"/>
  <c r="BI752"/>
  <c r="BF752"/>
  <c r="BC752"/>
  <c r="AZ752"/>
  <c r="AW752"/>
  <c r="AT752"/>
  <c r="AP752"/>
  <c r="AO752"/>
  <c r="AL752"/>
  <c r="AC752"/>
  <c r="Z752"/>
  <c r="W752"/>
  <c r="T752"/>
  <c r="Q752"/>
  <c r="N752"/>
  <c r="K752"/>
  <c r="H752"/>
  <c r="E752"/>
  <c r="EN751"/>
  <c r="EM751"/>
  <c r="EJ751"/>
  <c r="EG751"/>
  <c r="ED751"/>
  <c r="EA751"/>
  <c r="DX751"/>
  <c r="DU751"/>
  <c r="DR751"/>
  <c r="DO751"/>
  <c r="DL751"/>
  <c r="DH751"/>
  <c r="DG751"/>
  <c r="DD751"/>
  <c r="DA751"/>
  <c r="CX751"/>
  <c r="CU751"/>
  <c r="CR751"/>
  <c r="CO751"/>
  <c r="CL751"/>
  <c r="CI751"/>
  <c r="CF751"/>
  <c r="CC751"/>
  <c r="BZ751"/>
  <c r="BW751"/>
  <c r="BT751"/>
  <c r="BP751"/>
  <c r="BO751"/>
  <c r="BL751"/>
  <c r="BI751"/>
  <c r="BF751"/>
  <c r="BC751"/>
  <c r="AZ751"/>
  <c r="AW751"/>
  <c r="AT751"/>
  <c r="AP751"/>
  <c r="AO751"/>
  <c r="AL751"/>
  <c r="AC751"/>
  <c r="Z751"/>
  <c r="W751"/>
  <c r="T751"/>
  <c r="Q751"/>
  <c r="N751"/>
  <c r="K751"/>
  <c r="H751"/>
  <c r="E751"/>
  <c r="EN750"/>
  <c r="EM750"/>
  <c r="EJ750"/>
  <c r="EG750"/>
  <c r="ED750"/>
  <c r="EA750"/>
  <c r="DX750"/>
  <c r="DU750"/>
  <c r="DR750"/>
  <c r="DO750"/>
  <c r="DL750"/>
  <c r="DH750"/>
  <c r="DG750"/>
  <c r="DD750"/>
  <c r="DA750"/>
  <c r="CX750"/>
  <c r="CU750"/>
  <c r="CR750"/>
  <c r="CO750"/>
  <c r="CL750"/>
  <c r="CI750"/>
  <c r="CF750"/>
  <c r="CC750"/>
  <c r="BZ750"/>
  <c r="BW750"/>
  <c r="BT750"/>
  <c r="BP750"/>
  <c r="BO750"/>
  <c r="BL750"/>
  <c r="BI750"/>
  <c r="BF750"/>
  <c r="BC750"/>
  <c r="AZ750"/>
  <c r="AW750"/>
  <c r="AT750"/>
  <c r="AP750"/>
  <c r="AO750"/>
  <c r="AL750"/>
  <c r="AC750"/>
  <c r="Z750"/>
  <c r="W750"/>
  <c r="T750"/>
  <c r="Q750"/>
  <c r="N750"/>
  <c r="K750"/>
  <c r="H750"/>
  <c r="E750"/>
  <c r="EN749"/>
  <c r="EM749"/>
  <c r="EJ749"/>
  <c r="EG749"/>
  <c r="ED749"/>
  <c r="EA749"/>
  <c r="DX749"/>
  <c r="DU749"/>
  <c r="DR749"/>
  <c r="DO749"/>
  <c r="DL749"/>
  <c r="DH749"/>
  <c r="DG749"/>
  <c r="DD749"/>
  <c r="DA749"/>
  <c r="CX749"/>
  <c r="CU749"/>
  <c r="CR749"/>
  <c r="CO749"/>
  <c r="CL749"/>
  <c r="CI749"/>
  <c r="CF749"/>
  <c r="CC749"/>
  <c r="BZ749"/>
  <c r="BW749"/>
  <c r="BT749"/>
  <c r="BP749"/>
  <c r="BO749"/>
  <c r="BL749"/>
  <c r="BI749"/>
  <c r="BF749"/>
  <c r="BC749"/>
  <c r="AZ749"/>
  <c r="AW749"/>
  <c r="AT749"/>
  <c r="AP749"/>
  <c r="AO749"/>
  <c r="AL749"/>
  <c r="AC749"/>
  <c r="Z749"/>
  <c r="W749"/>
  <c r="T749"/>
  <c r="Q749"/>
  <c r="N749"/>
  <c r="K749"/>
  <c r="H749"/>
  <c r="E749"/>
  <c r="EN748"/>
  <c r="EM748"/>
  <c r="EJ748"/>
  <c r="EG748"/>
  <c r="ED748"/>
  <c r="EA748"/>
  <c r="DX748"/>
  <c r="DU748"/>
  <c r="DR748"/>
  <c r="DO748"/>
  <c r="DL748"/>
  <c r="DH748"/>
  <c r="DG748"/>
  <c r="DD748"/>
  <c r="DA748"/>
  <c r="CX748"/>
  <c r="CU748"/>
  <c r="CR748"/>
  <c r="CO748"/>
  <c r="CL748"/>
  <c r="CI748"/>
  <c r="CF748"/>
  <c r="CC748"/>
  <c r="BZ748"/>
  <c r="BW748"/>
  <c r="BT748"/>
  <c r="BP748"/>
  <c r="BO748"/>
  <c r="BL748"/>
  <c r="BI748"/>
  <c r="BF748"/>
  <c r="BC748"/>
  <c r="AZ748"/>
  <c r="AW748"/>
  <c r="AT748"/>
  <c r="AP748"/>
  <c r="AO748"/>
  <c r="AL748"/>
  <c r="AC748"/>
  <c r="Z748"/>
  <c r="W748"/>
  <c r="T748"/>
  <c r="Q748"/>
  <c r="N748"/>
  <c r="K748"/>
  <c r="H748"/>
  <c r="E748"/>
  <c r="EN747"/>
  <c r="EM747"/>
  <c r="EJ747"/>
  <c r="EG747"/>
  <c r="ED747"/>
  <c r="EA747"/>
  <c r="DX747"/>
  <c r="DU747"/>
  <c r="DR747"/>
  <c r="DO747"/>
  <c r="DL747"/>
  <c r="DH747"/>
  <c r="DG747"/>
  <c r="DD747"/>
  <c r="DA747"/>
  <c r="CX747"/>
  <c r="CU747"/>
  <c r="CR747"/>
  <c r="CO747"/>
  <c r="CL747"/>
  <c r="CI747"/>
  <c r="CF747"/>
  <c r="CC747"/>
  <c r="BZ747"/>
  <c r="BW747"/>
  <c r="BT747"/>
  <c r="BP747"/>
  <c r="BO747"/>
  <c r="BL747"/>
  <c r="BI747"/>
  <c r="BF747"/>
  <c r="BC747"/>
  <c r="AZ747"/>
  <c r="AW747"/>
  <c r="AT747"/>
  <c r="AP747"/>
  <c r="AO747"/>
  <c r="AL747"/>
  <c r="AC747"/>
  <c r="Z747"/>
  <c r="W747"/>
  <c r="T747"/>
  <c r="Q747"/>
  <c r="N747"/>
  <c r="K747"/>
  <c r="H747"/>
  <c r="E747"/>
  <c r="EN746"/>
  <c r="EM746"/>
  <c r="EJ746"/>
  <c r="EG746"/>
  <c r="ED746"/>
  <c r="EA746"/>
  <c r="DX746"/>
  <c r="DU746"/>
  <c r="DR746"/>
  <c r="DO746"/>
  <c r="DL746"/>
  <c r="DH746"/>
  <c r="DG746"/>
  <c r="DD746"/>
  <c r="DA746"/>
  <c r="CX746"/>
  <c r="CU746"/>
  <c r="CR746"/>
  <c r="CO746"/>
  <c r="CL746"/>
  <c r="CI746"/>
  <c r="CF746"/>
  <c r="CC746"/>
  <c r="BZ746"/>
  <c r="BW746"/>
  <c r="BT746"/>
  <c r="BP746"/>
  <c r="BO746"/>
  <c r="BL746"/>
  <c r="BI746"/>
  <c r="BF746"/>
  <c r="BC746"/>
  <c r="AZ746"/>
  <c r="AW746"/>
  <c r="AT746"/>
  <c r="AP746"/>
  <c r="AO746"/>
  <c r="AL746"/>
  <c r="AC746"/>
  <c r="Z746"/>
  <c r="W746"/>
  <c r="T746"/>
  <c r="Q746"/>
  <c r="N746"/>
  <c r="K746"/>
  <c r="H746"/>
  <c r="E746"/>
  <c r="EN745"/>
  <c r="EM745"/>
  <c r="EJ745"/>
  <c r="EG745"/>
  <c r="ED745"/>
  <c r="EA745"/>
  <c r="DX745"/>
  <c r="DU745"/>
  <c r="DR745"/>
  <c r="DO745"/>
  <c r="DL745"/>
  <c r="DH745"/>
  <c r="DG745"/>
  <c r="DD745"/>
  <c r="DA745"/>
  <c r="CX745"/>
  <c r="CU745"/>
  <c r="CR745"/>
  <c r="CO745"/>
  <c r="CL745"/>
  <c r="CI745"/>
  <c r="CF745"/>
  <c r="CC745"/>
  <c r="BZ745"/>
  <c r="BW745"/>
  <c r="BT745"/>
  <c r="BP745"/>
  <c r="BO745"/>
  <c r="BL745"/>
  <c r="BI745"/>
  <c r="BF745"/>
  <c r="BC745"/>
  <c r="AZ745"/>
  <c r="AW745"/>
  <c r="AT745"/>
  <c r="AP745"/>
  <c r="AO745"/>
  <c r="AL745"/>
  <c r="AC745"/>
  <c r="Z745"/>
  <c r="W745"/>
  <c r="T745"/>
  <c r="Q745"/>
  <c r="N745"/>
  <c r="K745"/>
  <c r="H745"/>
  <c r="E745"/>
  <c r="EN744"/>
  <c r="EM744"/>
  <c r="EJ744"/>
  <c r="EG744"/>
  <c r="ED744"/>
  <c r="EA744"/>
  <c r="DX744"/>
  <c r="DU744"/>
  <c r="DR744"/>
  <c r="DO744"/>
  <c r="DL744"/>
  <c r="DH744"/>
  <c r="DG744"/>
  <c r="DD744"/>
  <c r="DA744"/>
  <c r="CX744"/>
  <c r="CU744"/>
  <c r="CR744"/>
  <c r="CO744"/>
  <c r="CL744"/>
  <c r="CI744"/>
  <c r="CF744"/>
  <c r="CC744"/>
  <c r="BZ744"/>
  <c r="BW744"/>
  <c r="BT744"/>
  <c r="BP744"/>
  <c r="BO744"/>
  <c r="BL744"/>
  <c r="BI744"/>
  <c r="BF744"/>
  <c r="BC744"/>
  <c r="AZ744"/>
  <c r="AW744"/>
  <c r="AT744"/>
  <c r="AP744"/>
  <c r="AO744"/>
  <c r="AL744"/>
  <c r="AC744"/>
  <c r="Z744"/>
  <c r="W744"/>
  <c r="T744"/>
  <c r="Q744"/>
  <c r="N744"/>
  <c r="K744"/>
  <c r="H744"/>
  <c r="E744"/>
  <c r="EN743"/>
  <c r="EM743"/>
  <c r="EJ743"/>
  <c r="EG743"/>
  <c r="ED743"/>
  <c r="EA743"/>
  <c r="DX743"/>
  <c r="DU743"/>
  <c r="DR743"/>
  <c r="DO743"/>
  <c r="DL743"/>
  <c r="DH743"/>
  <c r="DG743"/>
  <c r="DD743"/>
  <c r="DA743"/>
  <c r="CX743"/>
  <c r="CU743"/>
  <c r="CR743"/>
  <c r="CO743"/>
  <c r="CL743"/>
  <c r="CI743"/>
  <c r="CF743"/>
  <c r="CC743"/>
  <c r="BZ743"/>
  <c r="BW743"/>
  <c r="BT743"/>
  <c r="BP743"/>
  <c r="BO743"/>
  <c r="BL743"/>
  <c r="BI743"/>
  <c r="BF743"/>
  <c r="BC743"/>
  <c r="AZ743"/>
  <c r="AW743"/>
  <c r="AT743"/>
  <c r="AP743"/>
  <c r="AO743"/>
  <c r="AL743"/>
  <c r="AC743"/>
  <c r="Z743"/>
  <c r="W743"/>
  <c r="T743"/>
  <c r="Q743"/>
  <c r="N743"/>
  <c r="K743"/>
  <c r="H743"/>
  <c r="E743"/>
  <c r="EN742"/>
  <c r="EM742"/>
  <c r="EJ742"/>
  <c r="EG742"/>
  <c r="ED742"/>
  <c r="EA742"/>
  <c r="DX742"/>
  <c r="DU742"/>
  <c r="DR742"/>
  <c r="DO742"/>
  <c r="DL742"/>
  <c r="DH742"/>
  <c r="DG742"/>
  <c r="DD742"/>
  <c r="DA742"/>
  <c r="CX742"/>
  <c r="CU742"/>
  <c r="CR742"/>
  <c r="CO742"/>
  <c r="CL742"/>
  <c r="CI742"/>
  <c r="CF742"/>
  <c r="CC742"/>
  <c r="BZ742"/>
  <c r="BW742"/>
  <c r="BT742"/>
  <c r="BP742"/>
  <c r="BO742"/>
  <c r="BL742"/>
  <c r="BI742"/>
  <c r="BF742"/>
  <c r="BC742"/>
  <c r="AZ742"/>
  <c r="AW742"/>
  <c r="AT742"/>
  <c r="AP742"/>
  <c r="AO742"/>
  <c r="AL742"/>
  <c r="AC742"/>
  <c r="Z742"/>
  <c r="W742"/>
  <c r="T742"/>
  <c r="Q742"/>
  <c r="N742"/>
  <c r="K742"/>
  <c r="H742"/>
  <c r="E742"/>
  <c r="EN741"/>
  <c r="EM741"/>
  <c r="EJ741"/>
  <c r="EG741"/>
  <c r="ED741"/>
  <c r="EA741"/>
  <c r="DX741"/>
  <c r="DU741"/>
  <c r="DR741"/>
  <c r="DO741"/>
  <c r="DL741"/>
  <c r="DH741"/>
  <c r="DG741"/>
  <c r="DD741"/>
  <c r="DA741"/>
  <c r="CX741"/>
  <c r="CU741"/>
  <c r="CR741"/>
  <c r="CO741"/>
  <c r="CL741"/>
  <c r="CI741"/>
  <c r="CF741"/>
  <c r="CC741"/>
  <c r="BZ741"/>
  <c r="BW741"/>
  <c r="BT741"/>
  <c r="BP741"/>
  <c r="BO741"/>
  <c r="BL741"/>
  <c r="BI741"/>
  <c r="BF741"/>
  <c r="BC741"/>
  <c r="AZ741"/>
  <c r="AW741"/>
  <c r="AT741"/>
  <c r="AP741"/>
  <c r="AO741"/>
  <c r="AL741"/>
  <c r="AC741"/>
  <c r="Z741"/>
  <c r="W741"/>
  <c r="T741"/>
  <c r="Q741"/>
  <c r="N741"/>
  <c r="K741"/>
  <c r="H741"/>
  <c r="E741"/>
  <c r="EN740"/>
  <c r="EM740"/>
  <c r="EJ740"/>
  <c r="EG740"/>
  <c r="ED740"/>
  <c r="EA740"/>
  <c r="DX740"/>
  <c r="DU740"/>
  <c r="DR740"/>
  <c r="DO740"/>
  <c r="DL740"/>
  <c r="DH740"/>
  <c r="DG740"/>
  <c r="DD740"/>
  <c r="DA740"/>
  <c r="CX740"/>
  <c r="CU740"/>
  <c r="CR740"/>
  <c r="CO740"/>
  <c r="CL740"/>
  <c r="CI740"/>
  <c r="CF740"/>
  <c r="CC740"/>
  <c r="BZ740"/>
  <c r="BW740"/>
  <c r="BT740"/>
  <c r="BP740"/>
  <c r="BO740"/>
  <c r="BL740"/>
  <c r="BI740"/>
  <c r="BF740"/>
  <c r="BC740"/>
  <c r="AZ740"/>
  <c r="AW740"/>
  <c r="AT740"/>
  <c r="AP740"/>
  <c r="AO740"/>
  <c r="AL740"/>
  <c r="AC740"/>
  <c r="Z740"/>
  <c r="W740"/>
  <c r="T740"/>
  <c r="Q740"/>
  <c r="N740"/>
  <c r="K740"/>
  <c r="H740"/>
  <c r="E740"/>
  <c r="EN739"/>
  <c r="EM739"/>
  <c r="EJ739"/>
  <c r="EG739"/>
  <c r="ED739"/>
  <c r="EA739"/>
  <c r="DX739"/>
  <c r="DU739"/>
  <c r="DR739"/>
  <c r="DO739"/>
  <c r="DL739"/>
  <c r="DH739"/>
  <c r="DG739"/>
  <c r="DD739"/>
  <c r="DA739"/>
  <c r="CX739"/>
  <c r="CU739"/>
  <c r="CR739"/>
  <c r="CO739"/>
  <c r="CL739"/>
  <c r="CI739"/>
  <c r="CF739"/>
  <c r="CC739"/>
  <c r="BZ739"/>
  <c r="BW739"/>
  <c r="BT739"/>
  <c r="BP739"/>
  <c r="BO739"/>
  <c r="BL739"/>
  <c r="BI739"/>
  <c r="BF739"/>
  <c r="BC739"/>
  <c r="AZ739"/>
  <c r="AW739"/>
  <c r="AT739"/>
  <c r="AP739"/>
  <c r="AO739"/>
  <c r="AL739"/>
  <c r="AC739"/>
  <c r="Z739"/>
  <c r="W739"/>
  <c r="T739"/>
  <c r="Q739"/>
  <c r="N739"/>
  <c r="K739"/>
  <c r="H739"/>
  <c r="E739"/>
  <c r="EN738"/>
  <c r="EM738"/>
  <c r="EJ738"/>
  <c r="EG738"/>
  <c r="ED738"/>
  <c r="EA738"/>
  <c r="DX738"/>
  <c r="DU738"/>
  <c r="DR738"/>
  <c r="DO738"/>
  <c r="DL738"/>
  <c r="DH738"/>
  <c r="DG738"/>
  <c r="DD738"/>
  <c r="DA738"/>
  <c r="CX738"/>
  <c r="CU738"/>
  <c r="CR738"/>
  <c r="CO738"/>
  <c r="CL738"/>
  <c r="CI738"/>
  <c r="CF738"/>
  <c r="CC738"/>
  <c r="BZ738"/>
  <c r="BW738"/>
  <c r="BT738"/>
  <c r="BP738"/>
  <c r="BO738"/>
  <c r="BL738"/>
  <c r="BI738"/>
  <c r="BF738"/>
  <c r="BC738"/>
  <c r="AZ738"/>
  <c r="AW738"/>
  <c r="AT738"/>
  <c r="AP738"/>
  <c r="AO738"/>
  <c r="AL738"/>
  <c r="AC738"/>
  <c r="Z738"/>
  <c r="W738"/>
  <c r="T738"/>
  <c r="Q738"/>
  <c r="N738"/>
  <c r="K738"/>
  <c r="H738"/>
  <c r="E738"/>
  <c r="EN737"/>
  <c r="EM737"/>
  <c r="EJ737"/>
  <c r="EG737"/>
  <c r="ED737"/>
  <c r="EA737"/>
  <c r="DX737"/>
  <c r="DU737"/>
  <c r="DR737"/>
  <c r="DO737"/>
  <c r="DL737"/>
  <c r="DH737"/>
  <c r="DG737"/>
  <c r="DD737"/>
  <c r="DA737"/>
  <c r="CX737"/>
  <c r="CU737"/>
  <c r="CR737"/>
  <c r="CO737"/>
  <c r="CL737"/>
  <c r="CI737"/>
  <c r="CF737"/>
  <c r="CC737"/>
  <c r="BZ737"/>
  <c r="BW737"/>
  <c r="BT737"/>
  <c r="BP737"/>
  <c r="BO737"/>
  <c r="BL737"/>
  <c r="BI737"/>
  <c r="BF737"/>
  <c r="BC737"/>
  <c r="AZ737"/>
  <c r="AW737"/>
  <c r="AT737"/>
  <c r="AP737"/>
  <c r="AO737"/>
  <c r="AL737"/>
  <c r="AC737"/>
  <c r="Z737"/>
  <c r="W737"/>
  <c r="T737"/>
  <c r="Q737"/>
  <c r="N737"/>
  <c r="K737"/>
  <c r="H737"/>
  <c r="E737"/>
  <c r="EN736"/>
  <c r="EM736"/>
  <c r="EJ736"/>
  <c r="EG736"/>
  <c r="ED736"/>
  <c r="EA736"/>
  <c r="DX736"/>
  <c r="DU736"/>
  <c r="DR736"/>
  <c r="DO736"/>
  <c r="DL736"/>
  <c r="DH736"/>
  <c r="DG736"/>
  <c r="DD736"/>
  <c r="DA736"/>
  <c r="CX736"/>
  <c r="CU736"/>
  <c r="CR736"/>
  <c r="CO736"/>
  <c r="CL736"/>
  <c r="CI736"/>
  <c r="CF736"/>
  <c r="CC736"/>
  <c r="BZ736"/>
  <c r="BW736"/>
  <c r="BT736"/>
  <c r="BP736"/>
  <c r="BO736"/>
  <c r="BL736"/>
  <c r="BI736"/>
  <c r="BF736"/>
  <c r="BC736"/>
  <c r="AZ736"/>
  <c r="AW736"/>
  <c r="AT736"/>
  <c r="AP736"/>
  <c r="AO736"/>
  <c r="AL736"/>
  <c r="AC736"/>
  <c r="Z736"/>
  <c r="W736"/>
  <c r="T736"/>
  <c r="Q736"/>
  <c r="N736"/>
  <c r="K736"/>
  <c r="H736"/>
  <c r="E736"/>
  <c r="EN735"/>
  <c r="EM735"/>
  <c r="EJ735"/>
  <c r="EG735"/>
  <c r="ED735"/>
  <c r="EA735"/>
  <c r="DX735"/>
  <c r="DU735"/>
  <c r="DR735"/>
  <c r="DO735"/>
  <c r="DL735"/>
  <c r="DH735"/>
  <c r="DG735"/>
  <c r="DD735"/>
  <c r="DA735"/>
  <c r="CX735"/>
  <c r="CU735"/>
  <c r="CR735"/>
  <c r="CO735"/>
  <c r="CL735"/>
  <c r="CI735"/>
  <c r="CF735"/>
  <c r="CC735"/>
  <c r="BZ735"/>
  <c r="BW735"/>
  <c r="BT735"/>
  <c r="BP735"/>
  <c r="BO735"/>
  <c r="BL735"/>
  <c r="BI735"/>
  <c r="BF735"/>
  <c r="BC735"/>
  <c r="AZ735"/>
  <c r="AW735"/>
  <c r="AT735"/>
  <c r="AP735"/>
  <c r="AO735"/>
  <c r="AL735"/>
  <c r="AC735"/>
  <c r="Z735"/>
  <c r="W735"/>
  <c r="T735"/>
  <c r="Q735"/>
  <c r="N735"/>
  <c r="K735"/>
  <c r="H735"/>
  <c r="E735"/>
  <c r="EN734"/>
  <c r="EM734"/>
  <c r="EJ734"/>
  <c r="EG734"/>
  <c r="ED734"/>
  <c r="EA734"/>
  <c r="DX734"/>
  <c r="DU734"/>
  <c r="DR734"/>
  <c r="DO734"/>
  <c r="DL734"/>
  <c r="DH734"/>
  <c r="DG734"/>
  <c r="DD734"/>
  <c r="DA734"/>
  <c r="CX734"/>
  <c r="CU734"/>
  <c r="CR734"/>
  <c r="CO734"/>
  <c r="CL734"/>
  <c r="CI734"/>
  <c r="CF734"/>
  <c r="CC734"/>
  <c r="BZ734"/>
  <c r="BW734"/>
  <c r="BT734"/>
  <c r="BP734"/>
  <c r="BO734"/>
  <c r="BL734"/>
  <c r="BI734"/>
  <c r="BF734"/>
  <c r="BC734"/>
  <c r="AZ734"/>
  <c r="AW734"/>
  <c r="AT734"/>
  <c r="AP734"/>
  <c r="AO734"/>
  <c r="AL734"/>
  <c r="AC734"/>
  <c r="Z734"/>
  <c r="W734"/>
  <c r="T734"/>
  <c r="Q734"/>
  <c r="N734"/>
  <c r="K734"/>
  <c r="H734"/>
  <c r="E734"/>
  <c r="EN733"/>
  <c r="EM733"/>
  <c r="EJ733"/>
  <c r="EG733"/>
  <c r="ED733"/>
  <c r="EA733"/>
  <c r="DX733"/>
  <c r="DU733"/>
  <c r="DR733"/>
  <c r="DO733"/>
  <c r="DL733"/>
  <c r="DH733"/>
  <c r="DG733"/>
  <c r="DD733"/>
  <c r="DA733"/>
  <c r="CX733"/>
  <c r="CU733"/>
  <c r="CR733"/>
  <c r="CO733"/>
  <c r="CL733"/>
  <c r="CI733"/>
  <c r="CF733"/>
  <c r="CC733"/>
  <c r="BZ733"/>
  <c r="BW733"/>
  <c r="BT733"/>
  <c r="BP733"/>
  <c r="BO733"/>
  <c r="BL733"/>
  <c r="BI733"/>
  <c r="BF733"/>
  <c r="BC733"/>
  <c r="AZ733"/>
  <c r="AW733"/>
  <c r="AT733"/>
  <c r="AP733"/>
  <c r="AO733"/>
  <c r="AL733"/>
  <c r="AC733"/>
  <c r="Z733"/>
  <c r="W733"/>
  <c r="T733"/>
  <c r="Q733"/>
  <c r="N733"/>
  <c r="K733"/>
  <c r="H733"/>
  <c r="E733"/>
  <c r="EN732"/>
  <c r="EM732"/>
  <c r="EJ732"/>
  <c r="EG732"/>
  <c r="ED732"/>
  <c r="EA732"/>
  <c r="DX732"/>
  <c r="DU732"/>
  <c r="DR732"/>
  <c r="DO732"/>
  <c r="DL732"/>
  <c r="DH732"/>
  <c r="DG732"/>
  <c r="DD732"/>
  <c r="DA732"/>
  <c r="CX732"/>
  <c r="CU732"/>
  <c r="CR732"/>
  <c r="CO732"/>
  <c r="CL732"/>
  <c r="CI732"/>
  <c r="CF732"/>
  <c r="CC732"/>
  <c r="BZ732"/>
  <c r="BW732"/>
  <c r="BT732"/>
  <c r="BP732"/>
  <c r="BO732"/>
  <c r="BL732"/>
  <c r="BI732"/>
  <c r="BF732"/>
  <c r="BC732"/>
  <c r="AZ732"/>
  <c r="AW732"/>
  <c r="AT732"/>
  <c r="AP732"/>
  <c r="AO732"/>
  <c r="AL732"/>
  <c r="AC732"/>
  <c r="Z732"/>
  <c r="W732"/>
  <c r="T732"/>
  <c r="Q732"/>
  <c r="N732"/>
  <c r="K732"/>
  <c r="H732"/>
  <c r="E732"/>
  <c r="EN731"/>
  <c r="EM731"/>
  <c r="EJ731"/>
  <c r="EG731"/>
  <c r="ED731"/>
  <c r="EA731"/>
  <c r="DX731"/>
  <c r="DU731"/>
  <c r="DR731"/>
  <c r="DO731"/>
  <c r="DL731"/>
  <c r="DH731"/>
  <c r="DG731"/>
  <c r="DD731"/>
  <c r="DA731"/>
  <c r="CX731"/>
  <c r="CU731"/>
  <c r="CR731"/>
  <c r="CO731"/>
  <c r="CL731"/>
  <c r="CI731"/>
  <c r="CF731"/>
  <c r="CC731"/>
  <c r="BZ731"/>
  <c r="BW731"/>
  <c r="BT731"/>
  <c r="BP731"/>
  <c r="BO731"/>
  <c r="BL731"/>
  <c r="BI731"/>
  <c r="BF731"/>
  <c r="BC731"/>
  <c r="AZ731"/>
  <c r="AW731"/>
  <c r="AT731"/>
  <c r="AP731"/>
  <c r="AO731"/>
  <c r="AL731"/>
  <c r="AC731"/>
  <c r="Z731"/>
  <c r="W731"/>
  <c r="T731"/>
  <c r="Q731"/>
  <c r="N731"/>
  <c r="K731"/>
  <c r="H731"/>
  <c r="E731"/>
  <c r="EN730"/>
  <c r="EM730"/>
  <c r="EJ730"/>
  <c r="EG730"/>
  <c r="ED730"/>
  <c r="EA730"/>
  <c r="DX730"/>
  <c r="DU730"/>
  <c r="DR730"/>
  <c r="DO730"/>
  <c r="DL730"/>
  <c r="DH730"/>
  <c r="DG730"/>
  <c r="DD730"/>
  <c r="DA730"/>
  <c r="CX730"/>
  <c r="CU730"/>
  <c r="CR730"/>
  <c r="CO730"/>
  <c r="CL730"/>
  <c r="CI730"/>
  <c r="CF730"/>
  <c r="CC730"/>
  <c r="BZ730"/>
  <c r="BW730"/>
  <c r="BT730"/>
  <c r="BP730"/>
  <c r="BO730"/>
  <c r="BL730"/>
  <c r="BI730"/>
  <c r="BF730"/>
  <c r="BC730"/>
  <c r="AZ730"/>
  <c r="AW730"/>
  <c r="AT730"/>
  <c r="AP730"/>
  <c r="AO730"/>
  <c r="AL730"/>
  <c r="AC730"/>
  <c r="Z730"/>
  <c r="W730"/>
  <c r="T730"/>
  <c r="Q730"/>
  <c r="N730"/>
  <c r="K730"/>
  <c r="H730"/>
  <c r="E730"/>
  <c r="EN729"/>
  <c r="EM729"/>
  <c r="EJ729"/>
  <c r="EG729"/>
  <c r="ED729"/>
  <c r="EA729"/>
  <c r="DX729"/>
  <c r="DU729"/>
  <c r="DR729"/>
  <c r="DO729"/>
  <c r="DL729"/>
  <c r="DH729"/>
  <c r="DG729"/>
  <c r="DD729"/>
  <c r="DA729"/>
  <c r="CX729"/>
  <c r="CU729"/>
  <c r="CR729"/>
  <c r="CO729"/>
  <c r="CL729"/>
  <c r="CI729"/>
  <c r="CF729"/>
  <c r="CC729"/>
  <c r="BZ729"/>
  <c r="BW729"/>
  <c r="BT729"/>
  <c r="BP729"/>
  <c r="BO729"/>
  <c r="BL729"/>
  <c r="BI729"/>
  <c r="BF729"/>
  <c r="BC729"/>
  <c r="AZ729"/>
  <c r="AW729"/>
  <c r="AT729"/>
  <c r="AP729"/>
  <c r="AO729"/>
  <c r="AL729"/>
  <c r="AC729"/>
  <c r="Z729"/>
  <c r="W729"/>
  <c r="T729"/>
  <c r="Q729"/>
  <c r="N729"/>
  <c r="K729"/>
  <c r="H729"/>
  <c r="E729"/>
  <c r="EN728"/>
  <c r="EM728"/>
  <c r="EJ728"/>
  <c r="EG728"/>
  <c r="ED728"/>
  <c r="EA728"/>
  <c r="DX728"/>
  <c r="DU728"/>
  <c r="DR728"/>
  <c r="DO728"/>
  <c r="DL728"/>
  <c r="DH728"/>
  <c r="DG728"/>
  <c r="DD728"/>
  <c r="DA728"/>
  <c r="CX728"/>
  <c r="CU728"/>
  <c r="CR728"/>
  <c r="CO728"/>
  <c r="CL728"/>
  <c r="CI728"/>
  <c r="CF728"/>
  <c r="CC728"/>
  <c r="BZ728"/>
  <c r="BW728"/>
  <c r="BT728"/>
  <c r="BP728"/>
  <c r="BO728"/>
  <c r="BL728"/>
  <c r="BI728"/>
  <c r="BF728"/>
  <c r="BC728"/>
  <c r="AZ728"/>
  <c r="AW728"/>
  <c r="AT728"/>
  <c r="AP728"/>
  <c r="AO728"/>
  <c r="AL728"/>
  <c r="AC728"/>
  <c r="Z728"/>
  <c r="W728"/>
  <c r="T728"/>
  <c r="Q728"/>
  <c r="N728"/>
  <c r="K728"/>
  <c r="H728"/>
  <c r="E728"/>
  <c r="EN727"/>
  <c r="EM727"/>
  <c r="EJ727"/>
  <c r="EG727"/>
  <c r="ED727"/>
  <c r="EA727"/>
  <c r="DX727"/>
  <c r="DU727"/>
  <c r="DR727"/>
  <c r="DO727"/>
  <c r="DL727"/>
  <c r="DH727"/>
  <c r="DG727"/>
  <c r="DD727"/>
  <c r="DA727"/>
  <c r="CX727"/>
  <c r="CU727"/>
  <c r="CR727"/>
  <c r="CO727"/>
  <c r="CL727"/>
  <c r="CI727"/>
  <c r="CF727"/>
  <c r="CC727"/>
  <c r="BZ727"/>
  <c r="BW727"/>
  <c r="BT727"/>
  <c r="BP727"/>
  <c r="BO727"/>
  <c r="BL727"/>
  <c r="BI727"/>
  <c r="BF727"/>
  <c r="BC727"/>
  <c r="AZ727"/>
  <c r="AW727"/>
  <c r="AT727"/>
  <c r="AP727"/>
  <c r="AO727"/>
  <c r="AL727"/>
  <c r="AC727"/>
  <c r="Z727"/>
  <c r="W727"/>
  <c r="T727"/>
  <c r="Q727"/>
  <c r="N727"/>
  <c r="K727"/>
  <c r="H727"/>
  <c r="E727"/>
  <c r="EN726"/>
  <c r="EM726"/>
  <c r="EJ726"/>
  <c r="EG726"/>
  <c r="ED726"/>
  <c r="EA726"/>
  <c r="DX726"/>
  <c r="DU726"/>
  <c r="DR726"/>
  <c r="DO726"/>
  <c r="DL726"/>
  <c r="DH726"/>
  <c r="DG726"/>
  <c r="DD726"/>
  <c r="DA726"/>
  <c r="CX726"/>
  <c r="CU726"/>
  <c r="CR726"/>
  <c r="CO726"/>
  <c r="CL726"/>
  <c r="CI726"/>
  <c r="CF726"/>
  <c r="CC726"/>
  <c r="BZ726"/>
  <c r="BW726"/>
  <c r="BT726"/>
  <c r="BP726"/>
  <c r="BO726"/>
  <c r="BL726"/>
  <c r="BI726"/>
  <c r="BF726"/>
  <c r="BC726"/>
  <c r="AZ726"/>
  <c r="AW726"/>
  <c r="AT726"/>
  <c r="AP726"/>
  <c r="AO726"/>
  <c r="AL726"/>
  <c r="AC726"/>
  <c r="Z726"/>
  <c r="W726"/>
  <c r="T726"/>
  <c r="Q726"/>
  <c r="N726"/>
  <c r="K726"/>
  <c r="H726"/>
  <c r="E726"/>
  <c r="EN725"/>
  <c r="EM725"/>
  <c r="EJ725"/>
  <c r="EG725"/>
  <c r="ED725"/>
  <c r="EA725"/>
  <c r="DX725"/>
  <c r="DU725"/>
  <c r="DR725"/>
  <c r="DO725"/>
  <c r="DL725"/>
  <c r="DH725"/>
  <c r="DG725"/>
  <c r="DD725"/>
  <c r="DA725"/>
  <c r="CX725"/>
  <c r="CU725"/>
  <c r="CR725"/>
  <c r="CO725"/>
  <c r="CL725"/>
  <c r="CI725"/>
  <c r="CF725"/>
  <c r="CC725"/>
  <c r="BZ725"/>
  <c r="BW725"/>
  <c r="BT725"/>
  <c r="BP725"/>
  <c r="BO725"/>
  <c r="BL725"/>
  <c r="BI725"/>
  <c r="BF725"/>
  <c r="BC725"/>
  <c r="AZ725"/>
  <c r="AW725"/>
  <c r="AT725"/>
  <c r="AP725"/>
  <c r="AO725"/>
  <c r="AL725"/>
  <c r="AC725"/>
  <c r="Z725"/>
  <c r="W725"/>
  <c r="T725"/>
  <c r="Q725"/>
  <c r="N725"/>
  <c r="K725"/>
  <c r="H725"/>
  <c r="E725"/>
  <c r="EN724"/>
  <c r="EM724"/>
  <c r="EJ724"/>
  <c r="EG724"/>
  <c r="ED724"/>
  <c r="EA724"/>
  <c r="DX724"/>
  <c r="DU724"/>
  <c r="DR724"/>
  <c r="DO724"/>
  <c r="DL724"/>
  <c r="DH724"/>
  <c r="DG724"/>
  <c r="DD724"/>
  <c r="DA724"/>
  <c r="CX724"/>
  <c r="CU724"/>
  <c r="CR724"/>
  <c r="CO724"/>
  <c r="CL724"/>
  <c r="CI724"/>
  <c r="CF724"/>
  <c r="CC724"/>
  <c r="BZ724"/>
  <c r="BW724"/>
  <c r="BT724"/>
  <c r="BP724"/>
  <c r="BO724"/>
  <c r="BL724"/>
  <c r="BI724"/>
  <c r="BF724"/>
  <c r="BC724"/>
  <c r="AZ724"/>
  <c r="AW724"/>
  <c r="AT724"/>
  <c r="AP724"/>
  <c r="AO724"/>
  <c r="AL724"/>
  <c r="AC724"/>
  <c r="Z724"/>
  <c r="W724"/>
  <c r="T724"/>
  <c r="Q724"/>
  <c r="N724"/>
  <c r="K724"/>
  <c r="H724"/>
  <c r="E724"/>
  <c r="EN723"/>
  <c r="EM723"/>
  <c r="EJ723"/>
  <c r="EG723"/>
  <c r="ED723"/>
  <c r="EA723"/>
  <c r="DX723"/>
  <c r="DU723"/>
  <c r="DR723"/>
  <c r="DO723"/>
  <c r="DL723"/>
  <c r="DH723"/>
  <c r="DG723"/>
  <c r="DD723"/>
  <c r="DA723"/>
  <c r="CX723"/>
  <c r="CU723"/>
  <c r="CR723"/>
  <c r="CO723"/>
  <c r="CL723"/>
  <c r="CI723"/>
  <c r="CF723"/>
  <c r="CC723"/>
  <c r="BZ723"/>
  <c r="BW723"/>
  <c r="BT723"/>
  <c r="BP723"/>
  <c r="BO723"/>
  <c r="BL723"/>
  <c r="BI723"/>
  <c r="BF723"/>
  <c r="BC723"/>
  <c r="AZ723"/>
  <c r="AW723"/>
  <c r="AT723"/>
  <c r="AP723"/>
  <c r="AO723"/>
  <c r="AL723"/>
  <c r="AC723"/>
  <c r="Z723"/>
  <c r="W723"/>
  <c r="T723"/>
  <c r="Q723"/>
  <c r="N723"/>
  <c r="K723"/>
  <c r="H723"/>
  <c r="E723"/>
  <c r="EN722"/>
  <c r="EM722"/>
  <c r="EJ722"/>
  <c r="EG722"/>
  <c r="ED722"/>
  <c r="EA722"/>
  <c r="DX722"/>
  <c r="DU722"/>
  <c r="DR722"/>
  <c r="DO722"/>
  <c r="DL722"/>
  <c r="DH722"/>
  <c r="DG722"/>
  <c r="DD722"/>
  <c r="DA722"/>
  <c r="CX722"/>
  <c r="CU722"/>
  <c r="CR722"/>
  <c r="CO722"/>
  <c r="CL722"/>
  <c r="CI722"/>
  <c r="CF722"/>
  <c r="CC722"/>
  <c r="BZ722"/>
  <c r="BW722"/>
  <c r="BT722"/>
  <c r="BP722"/>
  <c r="BO722"/>
  <c r="BL722"/>
  <c r="BI722"/>
  <c r="BF722"/>
  <c r="BC722"/>
  <c r="AZ722"/>
  <c r="AW722"/>
  <c r="AT722"/>
  <c r="AP722"/>
  <c r="AO722"/>
  <c r="AL722"/>
  <c r="AC722"/>
  <c r="Z722"/>
  <c r="W722"/>
  <c r="T722"/>
  <c r="Q722"/>
  <c r="N722"/>
  <c r="K722"/>
  <c r="H722"/>
  <c r="E722"/>
  <c r="EN721"/>
  <c r="EM721"/>
  <c r="EJ721"/>
  <c r="EG721"/>
  <c r="ED721"/>
  <c r="EA721"/>
  <c r="DX721"/>
  <c r="DU721"/>
  <c r="DR721"/>
  <c r="DO721"/>
  <c r="DL721"/>
  <c r="DH721"/>
  <c r="DG721"/>
  <c r="DD721"/>
  <c r="DA721"/>
  <c r="CX721"/>
  <c r="CU721"/>
  <c r="CR721"/>
  <c r="CO721"/>
  <c r="CL721"/>
  <c r="CI721"/>
  <c r="CF721"/>
  <c r="CC721"/>
  <c r="BZ721"/>
  <c r="BW721"/>
  <c r="BT721"/>
  <c r="BP721"/>
  <c r="BO721"/>
  <c r="BL721"/>
  <c r="BI721"/>
  <c r="BF721"/>
  <c r="BC721"/>
  <c r="AZ721"/>
  <c r="AW721"/>
  <c r="AT721"/>
  <c r="AP721"/>
  <c r="AO721"/>
  <c r="AL721"/>
  <c r="AC721"/>
  <c r="Z721"/>
  <c r="W721"/>
  <c r="T721"/>
  <c r="Q721"/>
  <c r="N721"/>
  <c r="K721"/>
  <c r="H721"/>
  <c r="E721"/>
  <c r="EN720"/>
  <c r="EM720"/>
  <c r="EJ720"/>
  <c r="EG720"/>
  <c r="ED720"/>
  <c r="EA720"/>
  <c r="DX720"/>
  <c r="DU720"/>
  <c r="DR720"/>
  <c r="DO720"/>
  <c r="DL720"/>
  <c r="DH720"/>
  <c r="DG720"/>
  <c r="DD720"/>
  <c r="DA720"/>
  <c r="CX720"/>
  <c r="CU720"/>
  <c r="CR720"/>
  <c r="CO720"/>
  <c r="CL720"/>
  <c r="CI720"/>
  <c r="CF720"/>
  <c r="CC720"/>
  <c r="BZ720"/>
  <c r="BW720"/>
  <c r="BT720"/>
  <c r="BP720"/>
  <c r="BO720"/>
  <c r="BL720"/>
  <c r="BI720"/>
  <c r="BF720"/>
  <c r="BC720"/>
  <c r="AZ720"/>
  <c r="AW720"/>
  <c r="AT720"/>
  <c r="AP720"/>
  <c r="AO720"/>
  <c r="AL720"/>
  <c r="AC720"/>
  <c r="Z720"/>
  <c r="W720"/>
  <c r="T720"/>
  <c r="Q720"/>
  <c r="N720"/>
  <c r="K720"/>
  <c r="H720"/>
  <c r="E720"/>
  <c r="EN719"/>
  <c r="EM719"/>
  <c r="EJ719"/>
  <c r="EG719"/>
  <c r="ED719"/>
  <c r="EA719"/>
  <c r="DX719"/>
  <c r="DU719"/>
  <c r="DR719"/>
  <c r="DO719"/>
  <c r="DL719"/>
  <c r="DH719"/>
  <c r="DG719"/>
  <c r="DD719"/>
  <c r="DA719"/>
  <c r="CX719"/>
  <c r="CU719"/>
  <c r="CR719"/>
  <c r="CO719"/>
  <c r="CL719"/>
  <c r="CI719"/>
  <c r="CF719"/>
  <c r="CC719"/>
  <c r="BZ719"/>
  <c r="BW719"/>
  <c r="BT719"/>
  <c r="BP719"/>
  <c r="BO719"/>
  <c r="BL719"/>
  <c r="BI719"/>
  <c r="BF719"/>
  <c r="BC719"/>
  <c r="AZ719"/>
  <c r="AW719"/>
  <c r="AT719"/>
  <c r="AP719"/>
  <c r="AO719"/>
  <c r="AL719"/>
  <c r="AC719"/>
  <c r="Z719"/>
  <c r="W719"/>
  <c r="T719"/>
  <c r="Q719"/>
  <c r="N719"/>
  <c r="K719"/>
  <c r="H719"/>
  <c r="E719"/>
  <c r="EN718"/>
  <c r="EM718"/>
  <c r="EJ718"/>
  <c r="EG718"/>
  <c r="ED718"/>
  <c r="EA718"/>
  <c r="DX718"/>
  <c r="DU718"/>
  <c r="DR718"/>
  <c r="DO718"/>
  <c r="DL718"/>
  <c r="DH718"/>
  <c r="DG718"/>
  <c r="DD718"/>
  <c r="DA718"/>
  <c r="CX718"/>
  <c r="CU718"/>
  <c r="CR718"/>
  <c r="CO718"/>
  <c r="CL718"/>
  <c r="CI718"/>
  <c r="CF718"/>
  <c r="CC718"/>
  <c r="BZ718"/>
  <c r="BW718"/>
  <c r="BT718"/>
  <c r="BP718"/>
  <c r="BO718"/>
  <c r="BL718"/>
  <c r="BI718"/>
  <c r="BF718"/>
  <c r="BC718"/>
  <c r="AZ718"/>
  <c r="AW718"/>
  <c r="AT718"/>
  <c r="AP718"/>
  <c r="AO718"/>
  <c r="AL718"/>
  <c r="AC718"/>
  <c r="Z718"/>
  <c r="W718"/>
  <c r="T718"/>
  <c r="Q718"/>
  <c r="N718"/>
  <c r="K718"/>
  <c r="H718"/>
  <c r="E718"/>
  <c r="EN717"/>
  <c r="EM717"/>
  <c r="EJ717"/>
  <c r="EG717"/>
  <c r="ED717"/>
  <c r="EA717"/>
  <c r="DX717"/>
  <c r="DU717"/>
  <c r="DR717"/>
  <c r="DO717"/>
  <c r="DL717"/>
  <c r="DH717"/>
  <c r="DG717"/>
  <c r="DD717"/>
  <c r="DA717"/>
  <c r="CX717"/>
  <c r="CU717"/>
  <c r="CR717"/>
  <c r="CO717"/>
  <c r="CL717"/>
  <c r="CI717"/>
  <c r="CF717"/>
  <c r="CC717"/>
  <c r="BZ717"/>
  <c r="BW717"/>
  <c r="BT717"/>
  <c r="BP717"/>
  <c r="BO717"/>
  <c r="BL717"/>
  <c r="BI717"/>
  <c r="BF717"/>
  <c r="BC717"/>
  <c r="AZ717"/>
  <c r="AW717"/>
  <c r="AT717"/>
  <c r="AP717"/>
  <c r="AO717"/>
  <c r="AL717"/>
  <c r="AC717"/>
  <c r="Z717"/>
  <c r="W717"/>
  <c r="T717"/>
  <c r="Q717"/>
  <c r="N717"/>
  <c r="K717"/>
  <c r="H717"/>
  <c r="E717"/>
  <c r="EN716"/>
  <c r="EM716"/>
  <c r="EJ716"/>
  <c r="EG716"/>
  <c r="ED716"/>
  <c r="EA716"/>
  <c r="DX716"/>
  <c r="DU716"/>
  <c r="DR716"/>
  <c r="DO716"/>
  <c r="DL716"/>
  <c r="DH716"/>
  <c r="DG716"/>
  <c r="DD716"/>
  <c r="DA716"/>
  <c r="CX716"/>
  <c r="CU716"/>
  <c r="CR716"/>
  <c r="CO716"/>
  <c r="CL716"/>
  <c r="CI716"/>
  <c r="CF716"/>
  <c r="CC716"/>
  <c r="BZ716"/>
  <c r="BW716"/>
  <c r="BT716"/>
  <c r="BP716"/>
  <c r="BO716"/>
  <c r="BL716"/>
  <c r="BI716"/>
  <c r="BF716"/>
  <c r="BC716"/>
  <c r="AZ716"/>
  <c r="AW716"/>
  <c r="AT716"/>
  <c r="AP716"/>
  <c r="AO716"/>
  <c r="AL716"/>
  <c r="AC716"/>
  <c r="Z716"/>
  <c r="W716"/>
  <c r="T716"/>
  <c r="Q716"/>
  <c r="N716"/>
  <c r="K716"/>
  <c r="H716"/>
  <c r="E716"/>
  <c r="EN715"/>
  <c r="EM715"/>
  <c r="EJ715"/>
  <c r="EG715"/>
  <c r="ED715"/>
  <c r="EA715"/>
  <c r="DX715"/>
  <c r="DU715"/>
  <c r="DR715"/>
  <c r="DO715"/>
  <c r="DL715"/>
  <c r="DH715"/>
  <c r="DG715"/>
  <c r="DD715"/>
  <c r="DA715"/>
  <c r="CX715"/>
  <c r="CU715"/>
  <c r="CR715"/>
  <c r="CO715"/>
  <c r="CL715"/>
  <c r="CI715"/>
  <c r="CF715"/>
  <c r="CC715"/>
  <c r="BZ715"/>
  <c r="BW715"/>
  <c r="BT715"/>
  <c r="BP715"/>
  <c r="BO715"/>
  <c r="BL715"/>
  <c r="BI715"/>
  <c r="BF715"/>
  <c r="BC715"/>
  <c r="AZ715"/>
  <c r="AW715"/>
  <c r="AT715"/>
  <c r="AP715"/>
  <c r="AO715"/>
  <c r="AL715"/>
  <c r="AC715"/>
  <c r="Z715"/>
  <c r="W715"/>
  <c r="T715"/>
  <c r="Q715"/>
  <c r="N715"/>
  <c r="K715"/>
  <c r="H715"/>
  <c r="E715"/>
  <c r="EN714"/>
  <c r="EM714"/>
  <c r="EJ714"/>
  <c r="EG714"/>
  <c r="ED714"/>
  <c r="EA714"/>
  <c r="DX714"/>
  <c r="DU714"/>
  <c r="DR714"/>
  <c r="DO714"/>
  <c r="DL714"/>
  <c r="DH714"/>
  <c r="DG714"/>
  <c r="DD714"/>
  <c r="DA714"/>
  <c r="CX714"/>
  <c r="CU714"/>
  <c r="CR714"/>
  <c r="CO714"/>
  <c r="CL714"/>
  <c r="CI714"/>
  <c r="CF714"/>
  <c r="CC714"/>
  <c r="BZ714"/>
  <c r="BW714"/>
  <c r="BT714"/>
  <c r="BP714"/>
  <c r="BO714"/>
  <c r="BL714"/>
  <c r="BI714"/>
  <c r="BF714"/>
  <c r="BC714"/>
  <c r="AZ714"/>
  <c r="AW714"/>
  <c r="AT714"/>
  <c r="AP714"/>
  <c r="AO714"/>
  <c r="AL714"/>
  <c r="AC714"/>
  <c r="Z714"/>
  <c r="W714"/>
  <c r="T714"/>
  <c r="Q714"/>
  <c r="N714"/>
  <c r="K714"/>
  <c r="H714"/>
  <c r="E714"/>
  <c r="EN713"/>
  <c r="EM713"/>
  <c r="EJ713"/>
  <c r="EG713"/>
  <c r="ED713"/>
  <c r="EA713"/>
  <c r="DX713"/>
  <c r="DU713"/>
  <c r="DR713"/>
  <c r="DO713"/>
  <c r="DL713"/>
  <c r="DH713"/>
  <c r="DG713"/>
  <c r="DD713"/>
  <c r="DA713"/>
  <c r="CX713"/>
  <c r="CU713"/>
  <c r="CR713"/>
  <c r="CO713"/>
  <c r="CL713"/>
  <c r="CI713"/>
  <c r="CF713"/>
  <c r="CC713"/>
  <c r="BZ713"/>
  <c r="BW713"/>
  <c r="BT713"/>
  <c r="BP713"/>
  <c r="BO713"/>
  <c r="BL713"/>
  <c r="BI713"/>
  <c r="BF713"/>
  <c r="BC713"/>
  <c r="AZ713"/>
  <c r="AW713"/>
  <c r="AT713"/>
  <c r="AP713"/>
  <c r="AO713"/>
  <c r="AL713"/>
  <c r="AC713"/>
  <c r="Z713"/>
  <c r="W713"/>
  <c r="T713"/>
  <c r="Q713"/>
  <c r="N713"/>
  <c r="K713"/>
  <c r="H713"/>
  <c r="D713"/>
  <c r="E713" s="1"/>
  <c r="EN712"/>
  <c r="EM712"/>
  <c r="EJ712"/>
  <c r="EG712"/>
  <c r="ED712"/>
  <c r="EA712"/>
  <c r="DX712"/>
  <c r="DU712"/>
  <c r="DR712"/>
  <c r="DO712"/>
  <c r="DL712"/>
  <c r="DH712"/>
  <c r="DG712"/>
  <c r="DD712"/>
  <c r="DA712"/>
  <c r="CX712"/>
  <c r="CU712"/>
  <c r="CR712"/>
  <c r="CO712"/>
  <c r="CL712"/>
  <c r="CI712"/>
  <c r="CF712"/>
  <c r="CC712"/>
  <c r="BZ712"/>
  <c r="BW712"/>
  <c r="BT712"/>
  <c r="BP712"/>
  <c r="BO712"/>
  <c r="BL712"/>
  <c r="BI712"/>
  <c r="BF712"/>
  <c r="BC712"/>
  <c r="AZ712"/>
  <c r="AW712"/>
  <c r="AT712"/>
  <c r="AP712"/>
  <c r="AO712"/>
  <c r="AL712"/>
  <c r="AC712"/>
  <c r="Z712"/>
  <c r="W712"/>
  <c r="T712"/>
  <c r="Q712"/>
  <c r="N712"/>
  <c r="K712"/>
  <c r="H712"/>
  <c r="D712"/>
  <c r="E712" s="1"/>
  <c r="EN711"/>
  <c r="EM711"/>
  <c r="EJ711"/>
  <c r="EG711"/>
  <c r="ED711"/>
  <c r="EA711"/>
  <c r="DX711"/>
  <c r="DU711"/>
  <c r="DR711"/>
  <c r="DO711"/>
  <c r="DL711"/>
  <c r="DH711"/>
  <c r="DG711"/>
  <c r="DD711"/>
  <c r="DA711"/>
  <c r="CX711"/>
  <c r="CU711"/>
  <c r="CR711"/>
  <c r="CO711"/>
  <c r="CL711"/>
  <c r="CI711"/>
  <c r="CF711"/>
  <c r="CC711"/>
  <c r="BZ711"/>
  <c r="BW711"/>
  <c r="BT711"/>
  <c r="BP711"/>
  <c r="BO711"/>
  <c r="BL711"/>
  <c r="BI711"/>
  <c r="BF711"/>
  <c r="BC711"/>
  <c r="AZ711"/>
  <c r="AW711"/>
  <c r="AT711"/>
  <c r="AP711"/>
  <c r="AO711"/>
  <c r="AL711"/>
  <c r="AC711"/>
  <c r="Z711"/>
  <c r="W711"/>
  <c r="T711"/>
  <c r="Q711"/>
  <c r="N711"/>
  <c r="K711"/>
  <c r="H711"/>
  <c r="D711"/>
  <c r="E711" s="1"/>
  <c r="EN710"/>
  <c r="EM710"/>
  <c r="EJ710"/>
  <c r="EG710"/>
  <c r="ED710"/>
  <c r="EA710"/>
  <c r="DX710"/>
  <c r="DU710"/>
  <c r="DR710"/>
  <c r="DO710"/>
  <c r="DL710"/>
  <c r="DH710"/>
  <c r="DG710"/>
  <c r="DD710"/>
  <c r="DA710"/>
  <c r="CX710"/>
  <c r="CU710"/>
  <c r="CR710"/>
  <c r="CO710"/>
  <c r="CL710"/>
  <c r="CI710"/>
  <c r="CF710"/>
  <c r="CC710"/>
  <c r="BZ710"/>
  <c r="BW710"/>
  <c r="BT710"/>
  <c r="BP710"/>
  <c r="BO710"/>
  <c r="BL710"/>
  <c r="BI710"/>
  <c r="BF710"/>
  <c r="BC710"/>
  <c r="AZ710"/>
  <c r="AW710"/>
  <c r="AT710"/>
  <c r="AP710"/>
  <c r="AO710"/>
  <c r="AL710"/>
  <c r="AC710"/>
  <c r="Z710"/>
  <c r="W710"/>
  <c r="T710"/>
  <c r="Q710"/>
  <c r="N710"/>
  <c r="K710"/>
  <c r="H710"/>
  <c r="D710"/>
  <c r="E710" s="1"/>
  <c r="EN709"/>
  <c r="EM709"/>
  <c r="EJ709"/>
  <c r="EG709"/>
  <c r="ED709"/>
  <c r="EA709"/>
  <c r="DX709"/>
  <c r="DU709"/>
  <c r="DR709"/>
  <c r="DO709"/>
  <c r="DL709"/>
  <c r="DH709"/>
  <c r="DG709"/>
  <c r="DD709"/>
  <c r="DA709"/>
  <c r="CX709"/>
  <c r="CU709"/>
  <c r="CR709"/>
  <c r="CO709"/>
  <c r="CL709"/>
  <c r="CI709"/>
  <c r="CF709"/>
  <c r="CC709"/>
  <c r="BZ709"/>
  <c r="BW709"/>
  <c r="BT709"/>
  <c r="BP709"/>
  <c r="BO709"/>
  <c r="BL709"/>
  <c r="BI709"/>
  <c r="BF709"/>
  <c r="BC709"/>
  <c r="AZ709"/>
  <c r="AW709"/>
  <c r="AT709"/>
  <c r="AP709"/>
  <c r="AO709"/>
  <c r="AL709"/>
  <c r="AC709"/>
  <c r="Z709"/>
  <c r="W709"/>
  <c r="T709"/>
  <c r="Q709"/>
  <c r="N709"/>
  <c r="K709"/>
  <c r="H709"/>
  <c r="D709"/>
  <c r="E709" s="1"/>
  <c r="EN708"/>
  <c r="EM708"/>
  <c r="EJ708"/>
  <c r="EG708"/>
  <c r="ED708"/>
  <c r="EA708"/>
  <c r="DX708"/>
  <c r="DU708"/>
  <c r="DR708"/>
  <c r="DO708"/>
  <c r="DL708"/>
  <c r="DH708"/>
  <c r="DG708"/>
  <c r="DD708"/>
  <c r="DA708"/>
  <c r="CX708"/>
  <c r="CU708"/>
  <c r="CR708"/>
  <c r="CO708"/>
  <c r="CL708"/>
  <c r="CI708"/>
  <c r="CF708"/>
  <c r="CC708"/>
  <c r="BZ708"/>
  <c r="BW708"/>
  <c r="BT708"/>
  <c r="BP708"/>
  <c r="BO708"/>
  <c r="BL708"/>
  <c r="BI708"/>
  <c r="BF708"/>
  <c r="BC708"/>
  <c r="AZ708"/>
  <c r="AW708"/>
  <c r="AT708"/>
  <c r="AP708"/>
  <c r="AO708"/>
  <c r="AL708"/>
  <c r="AC708"/>
  <c r="Z708"/>
  <c r="W708"/>
  <c r="T708"/>
  <c r="Q708"/>
  <c r="N708"/>
  <c r="K708"/>
  <c r="H708"/>
  <c r="D708"/>
  <c r="E708" s="1"/>
  <c r="EN707"/>
  <c r="EM707"/>
  <c r="EJ707"/>
  <c r="EG707"/>
  <c r="ED707"/>
  <c r="EA707"/>
  <c r="DX707"/>
  <c r="DU707"/>
  <c r="DR707"/>
  <c r="DO707"/>
  <c r="DL707"/>
  <c r="DH707"/>
  <c r="DG707"/>
  <c r="DD707"/>
  <c r="DA707"/>
  <c r="CX707"/>
  <c r="CU707"/>
  <c r="CR707"/>
  <c r="CO707"/>
  <c r="CL707"/>
  <c r="CI707"/>
  <c r="CF707"/>
  <c r="CC707"/>
  <c r="BZ707"/>
  <c r="BW707"/>
  <c r="BT707"/>
  <c r="BP707"/>
  <c r="BO707"/>
  <c r="BL707"/>
  <c r="BI707"/>
  <c r="BF707"/>
  <c r="BC707"/>
  <c r="AZ707"/>
  <c r="AW707"/>
  <c r="AT707"/>
  <c r="AP707"/>
  <c r="AO707"/>
  <c r="AL707"/>
  <c r="AC707"/>
  <c r="Z707"/>
  <c r="W707"/>
  <c r="T707"/>
  <c r="Q707"/>
  <c r="N707"/>
  <c r="K707"/>
  <c r="H707"/>
  <c r="D707"/>
  <c r="E707" s="1"/>
  <c r="EN706"/>
  <c r="EM706"/>
  <c r="EJ706"/>
  <c r="EG706"/>
  <c r="ED706"/>
  <c r="EA706"/>
  <c r="DX706"/>
  <c r="DU706"/>
  <c r="DR706"/>
  <c r="DO706"/>
  <c r="DL706"/>
  <c r="DH706"/>
  <c r="DG706"/>
  <c r="DD706"/>
  <c r="DA706"/>
  <c r="CX706"/>
  <c r="CU706"/>
  <c r="CR706"/>
  <c r="CO706"/>
  <c r="CL706"/>
  <c r="CI706"/>
  <c r="CF706"/>
  <c r="CC706"/>
  <c r="BZ706"/>
  <c r="BW706"/>
  <c r="BT706"/>
  <c r="BP706"/>
  <c r="BO706"/>
  <c r="BL706"/>
  <c r="BI706"/>
  <c r="BF706"/>
  <c r="BC706"/>
  <c r="AZ706"/>
  <c r="AW706"/>
  <c r="AT706"/>
  <c r="AP706"/>
  <c r="AO706"/>
  <c r="AL706"/>
  <c r="AC706"/>
  <c r="Z706"/>
  <c r="W706"/>
  <c r="T706"/>
  <c r="Q706"/>
  <c r="N706"/>
  <c r="K706"/>
  <c r="H706"/>
  <c r="D706"/>
  <c r="E706" s="1"/>
  <c r="EN705"/>
  <c r="EM705"/>
  <c r="EJ705"/>
  <c r="EG705"/>
  <c r="ED705"/>
  <c r="EA705"/>
  <c r="DX705"/>
  <c r="DU705"/>
  <c r="DR705"/>
  <c r="DO705"/>
  <c r="DL705"/>
  <c r="DH705"/>
  <c r="DG705"/>
  <c r="DD705"/>
  <c r="DA705"/>
  <c r="CX705"/>
  <c r="CU705"/>
  <c r="CR705"/>
  <c r="CO705"/>
  <c r="CL705"/>
  <c r="CI705"/>
  <c r="CF705"/>
  <c r="CC705"/>
  <c r="BZ705"/>
  <c r="BW705"/>
  <c r="BT705"/>
  <c r="BP705"/>
  <c r="BO705"/>
  <c r="BL705"/>
  <c r="BI705"/>
  <c r="BF705"/>
  <c r="BC705"/>
  <c r="AZ705"/>
  <c r="AW705"/>
  <c r="AT705"/>
  <c r="AP705"/>
  <c r="AO705"/>
  <c r="AL705"/>
  <c r="AC705"/>
  <c r="Z705"/>
  <c r="W705"/>
  <c r="T705"/>
  <c r="Q705"/>
  <c r="N705"/>
  <c r="K705"/>
  <c r="H705"/>
  <c r="D705"/>
  <c r="E705" s="1"/>
  <c r="EN704"/>
  <c r="EM704"/>
  <c r="EJ704"/>
  <c r="EG704"/>
  <c r="ED704"/>
  <c r="EA704"/>
  <c r="DX704"/>
  <c r="DU704"/>
  <c r="DR704"/>
  <c r="DO704"/>
  <c r="DL704"/>
  <c r="DH704"/>
  <c r="DH700" s="1"/>
  <c r="DG704"/>
  <c r="DD704"/>
  <c r="DA704"/>
  <c r="CX704"/>
  <c r="CU704"/>
  <c r="CR704"/>
  <c r="CO704"/>
  <c r="CL704"/>
  <c r="CL700" s="1"/>
  <c r="CI704"/>
  <c r="CF704"/>
  <c r="CC704"/>
  <c r="BZ704"/>
  <c r="BW704"/>
  <c r="BT704"/>
  <c r="BP704"/>
  <c r="BO704"/>
  <c r="BL704"/>
  <c r="BI704"/>
  <c r="BF704"/>
  <c r="BC704"/>
  <c r="AZ704"/>
  <c r="AW704"/>
  <c r="AT704"/>
  <c r="AP704"/>
  <c r="AO704"/>
  <c r="AL704"/>
  <c r="AC704"/>
  <c r="Z704"/>
  <c r="W704"/>
  <c r="T704"/>
  <c r="Q704"/>
  <c r="N704"/>
  <c r="N700" s="1"/>
  <c r="K704"/>
  <c r="H704"/>
  <c r="D704"/>
  <c r="E704" s="1"/>
  <c r="EN703"/>
  <c r="EM703"/>
  <c r="EJ703"/>
  <c r="EG703"/>
  <c r="ED703"/>
  <c r="EA703"/>
  <c r="DX703"/>
  <c r="DU703"/>
  <c r="DR703"/>
  <c r="DO703"/>
  <c r="DL703"/>
  <c r="DH703"/>
  <c r="DG703"/>
  <c r="DD703"/>
  <c r="DA703"/>
  <c r="CX703"/>
  <c r="CU703"/>
  <c r="CR703"/>
  <c r="CO703"/>
  <c r="CL703"/>
  <c r="CI703"/>
  <c r="CI700" s="1"/>
  <c r="CF703"/>
  <c r="CC703"/>
  <c r="BZ703"/>
  <c r="BW703"/>
  <c r="BT703"/>
  <c r="BP703"/>
  <c r="BO703"/>
  <c r="BL703"/>
  <c r="BI703"/>
  <c r="BF703"/>
  <c r="BC703"/>
  <c r="AZ703"/>
  <c r="AW703"/>
  <c r="AT703"/>
  <c r="AP703"/>
  <c r="AO703"/>
  <c r="AL703"/>
  <c r="AC703"/>
  <c r="Z703"/>
  <c r="W703"/>
  <c r="T703"/>
  <c r="Q703"/>
  <c r="N703"/>
  <c r="K703"/>
  <c r="H703"/>
  <c r="D703"/>
  <c r="E703" s="1"/>
  <c r="EN702"/>
  <c r="EM702"/>
  <c r="EJ702"/>
  <c r="EG702"/>
  <c r="ED702"/>
  <c r="EA702"/>
  <c r="DX702"/>
  <c r="DU702"/>
  <c r="DR702"/>
  <c r="DO702"/>
  <c r="DO700" s="1"/>
  <c r="DL702"/>
  <c r="DH702"/>
  <c r="DG702"/>
  <c r="DD702"/>
  <c r="DA702"/>
  <c r="CX702"/>
  <c r="CU702"/>
  <c r="CR702"/>
  <c r="CO702"/>
  <c r="CL702"/>
  <c r="CI702"/>
  <c r="CF702"/>
  <c r="CC702"/>
  <c r="BZ702"/>
  <c r="BW702"/>
  <c r="BT702"/>
  <c r="BP702"/>
  <c r="BO702"/>
  <c r="BL702"/>
  <c r="BI702"/>
  <c r="BI700" s="1"/>
  <c r="BF702"/>
  <c r="BC702"/>
  <c r="AZ702"/>
  <c r="AW702"/>
  <c r="AW700" s="1"/>
  <c r="AT702"/>
  <c r="AP702"/>
  <c r="AO702"/>
  <c r="AL702"/>
  <c r="AC702"/>
  <c r="Z702"/>
  <c r="W702"/>
  <c r="T702"/>
  <c r="Q702"/>
  <c r="N702"/>
  <c r="K702"/>
  <c r="H702"/>
  <c r="H700" s="1"/>
  <c r="D702"/>
  <c r="E702" s="1"/>
  <c r="EN701"/>
  <c r="EM701"/>
  <c r="EJ701"/>
  <c r="EG701"/>
  <c r="ED701"/>
  <c r="EA701"/>
  <c r="DX701"/>
  <c r="DU701"/>
  <c r="DR701"/>
  <c r="DO701"/>
  <c r="DL701"/>
  <c r="DH701"/>
  <c r="DG701"/>
  <c r="DD701"/>
  <c r="DA701"/>
  <c r="DA700" s="1"/>
  <c r="CX701"/>
  <c r="CU701"/>
  <c r="CR701"/>
  <c r="CO701"/>
  <c r="CO700" s="1"/>
  <c r="CL701"/>
  <c r="CI701"/>
  <c r="CF701"/>
  <c r="CC701"/>
  <c r="BZ701"/>
  <c r="BW701"/>
  <c r="BT701"/>
  <c r="BP701"/>
  <c r="BP700" s="1"/>
  <c r="BO701"/>
  <c r="BL701"/>
  <c r="BI701"/>
  <c r="BF701"/>
  <c r="BC701"/>
  <c r="AZ701"/>
  <c r="AW701"/>
  <c r="AT701"/>
  <c r="AT700" s="1"/>
  <c r="AP701"/>
  <c r="AO701"/>
  <c r="AL701"/>
  <c r="AC701"/>
  <c r="AC700" s="1"/>
  <c r="Z701"/>
  <c r="W701"/>
  <c r="T701"/>
  <c r="Q701"/>
  <c r="N701"/>
  <c r="K701"/>
  <c r="H701"/>
  <c r="D701"/>
  <c r="E701" s="1"/>
  <c r="EL700"/>
  <c r="EK700"/>
  <c r="EI700"/>
  <c r="EH700"/>
  <c r="EG700"/>
  <c r="EF700"/>
  <c r="EE700"/>
  <c r="EC700"/>
  <c r="EB700"/>
  <c r="DZ700"/>
  <c r="DY700"/>
  <c r="DW700"/>
  <c r="DV700"/>
  <c r="DT700"/>
  <c r="DS700"/>
  <c r="DR700"/>
  <c r="DQ700"/>
  <c r="DP700"/>
  <c r="DN700"/>
  <c r="DM700"/>
  <c r="DK700"/>
  <c r="DJ700"/>
  <c r="DF700"/>
  <c r="DE700"/>
  <c r="DC700"/>
  <c r="DB700"/>
  <c r="CZ700"/>
  <c r="CY700"/>
  <c r="CW700"/>
  <c r="CV700"/>
  <c r="CU700"/>
  <c r="CT700"/>
  <c r="CS700"/>
  <c r="CQ700"/>
  <c r="CP700"/>
  <c r="CN700"/>
  <c r="CM700"/>
  <c r="CK700"/>
  <c r="CJ700"/>
  <c r="CH700"/>
  <c r="CG700"/>
  <c r="CE700"/>
  <c r="CD700"/>
  <c r="CB700"/>
  <c r="CA700"/>
  <c r="BY700"/>
  <c r="BX700"/>
  <c r="BV700"/>
  <c r="BU700"/>
  <c r="BS700"/>
  <c r="BR700"/>
  <c r="BO700"/>
  <c r="BN700"/>
  <c r="BM700"/>
  <c r="BK700"/>
  <c r="BJ700"/>
  <c r="BH700"/>
  <c r="BG700"/>
  <c r="BF700"/>
  <c r="BE700"/>
  <c r="BD700"/>
  <c r="BB700"/>
  <c r="BA700"/>
  <c r="AY700"/>
  <c r="AX700"/>
  <c r="AV700"/>
  <c r="AU700"/>
  <c r="AS700"/>
  <c r="AR700"/>
  <c r="AN700"/>
  <c r="AM700"/>
  <c r="AK700"/>
  <c r="AJ700"/>
  <c r="AI700"/>
  <c r="AH700"/>
  <c r="AG700"/>
  <c r="AF700"/>
  <c r="AE700"/>
  <c r="AD700"/>
  <c r="AB700"/>
  <c r="AA700"/>
  <c r="Z700"/>
  <c r="Y700"/>
  <c r="X700"/>
  <c r="V700"/>
  <c r="U700"/>
  <c r="S700"/>
  <c r="R700"/>
  <c r="Q700"/>
  <c r="P700"/>
  <c r="O700"/>
  <c r="M700"/>
  <c r="L700"/>
  <c r="J700"/>
  <c r="I700"/>
  <c r="G700"/>
  <c r="F700"/>
  <c r="EN699"/>
  <c r="EM699"/>
  <c r="EJ699"/>
  <c r="EG699"/>
  <c r="ED699"/>
  <c r="EA699"/>
  <c r="DX699"/>
  <c r="DU699"/>
  <c r="DR699"/>
  <c r="DO699"/>
  <c r="DL699"/>
  <c r="DH699"/>
  <c r="DG699"/>
  <c r="DD699"/>
  <c r="DA699"/>
  <c r="CX699"/>
  <c r="CU699"/>
  <c r="CR699"/>
  <c r="CO699"/>
  <c r="CL699"/>
  <c r="CI699"/>
  <c r="CF699"/>
  <c r="CC699"/>
  <c r="BZ699"/>
  <c r="BW699"/>
  <c r="BT699"/>
  <c r="BP699"/>
  <c r="BO699"/>
  <c r="BL699"/>
  <c r="BI699"/>
  <c r="BF699"/>
  <c r="BC699"/>
  <c r="AZ699"/>
  <c r="AW699"/>
  <c r="AT699"/>
  <c r="AP699"/>
  <c r="AO699"/>
  <c r="AL699"/>
  <c r="AC699"/>
  <c r="Z699"/>
  <c r="W699"/>
  <c r="T699"/>
  <c r="Q699"/>
  <c r="N699"/>
  <c r="K699"/>
  <c r="H699"/>
  <c r="D699"/>
  <c r="E699" s="1"/>
  <c r="EN698"/>
  <c r="EM698"/>
  <c r="EJ698"/>
  <c r="EG698"/>
  <c r="ED698"/>
  <c r="EA698"/>
  <c r="DX698"/>
  <c r="DU698"/>
  <c r="DR698"/>
  <c r="DO698"/>
  <c r="DL698"/>
  <c r="DH698"/>
  <c r="DG698"/>
  <c r="DD698"/>
  <c r="DA698"/>
  <c r="CX698"/>
  <c r="CU698"/>
  <c r="CR698"/>
  <c r="CO698"/>
  <c r="CL698"/>
  <c r="CI698"/>
  <c r="CF698"/>
  <c r="CC698"/>
  <c r="BZ698"/>
  <c r="BW698"/>
  <c r="BT698"/>
  <c r="BP698"/>
  <c r="BO698"/>
  <c r="BL698"/>
  <c r="BI698"/>
  <c r="BF698"/>
  <c r="BC698"/>
  <c r="AZ698"/>
  <c r="AW698"/>
  <c r="AT698"/>
  <c r="AP698"/>
  <c r="AO698"/>
  <c r="AL698"/>
  <c r="AC698"/>
  <c r="Z698"/>
  <c r="W698"/>
  <c r="T698"/>
  <c r="Q698"/>
  <c r="N698"/>
  <c r="K698"/>
  <c r="H698"/>
  <c r="D698"/>
  <c r="E698" s="1"/>
  <c r="EN697"/>
  <c r="EM697"/>
  <c r="EJ697"/>
  <c r="EG697"/>
  <c r="ED697"/>
  <c r="EA697"/>
  <c r="DX697"/>
  <c r="DU697"/>
  <c r="DR697"/>
  <c r="DO697"/>
  <c r="DL697"/>
  <c r="DH697"/>
  <c r="DG697"/>
  <c r="DD697"/>
  <c r="DA697"/>
  <c r="CX697"/>
  <c r="CU697"/>
  <c r="CR697"/>
  <c r="CO697"/>
  <c r="CL697"/>
  <c r="CI697"/>
  <c r="CF697"/>
  <c r="CC697"/>
  <c r="BZ697"/>
  <c r="BW697"/>
  <c r="BT697"/>
  <c r="BP697"/>
  <c r="BO697"/>
  <c r="BL697"/>
  <c r="BI697"/>
  <c r="BF697"/>
  <c r="BC697"/>
  <c r="AZ697"/>
  <c r="AW697"/>
  <c r="AT697"/>
  <c r="AP697"/>
  <c r="AO697"/>
  <c r="AL697"/>
  <c r="AC697"/>
  <c r="Z697"/>
  <c r="W697"/>
  <c r="T697"/>
  <c r="Q697"/>
  <c r="N697"/>
  <c r="K697"/>
  <c r="H697"/>
  <c r="D697"/>
  <c r="E697" s="1"/>
  <c r="EN696"/>
  <c r="EM696"/>
  <c r="EJ696"/>
  <c r="EG696"/>
  <c r="ED696"/>
  <c r="EA696"/>
  <c r="DX696"/>
  <c r="DU696"/>
  <c r="DR696"/>
  <c r="DO696"/>
  <c r="DL696"/>
  <c r="DH696"/>
  <c r="DG696"/>
  <c r="DD696"/>
  <c r="DA696"/>
  <c r="CX696"/>
  <c r="CU696"/>
  <c r="CR696"/>
  <c r="CO696"/>
  <c r="CL696"/>
  <c r="CI696"/>
  <c r="CF696"/>
  <c r="CC696"/>
  <c r="BZ696"/>
  <c r="BW696"/>
  <c r="BT696"/>
  <c r="BP696"/>
  <c r="BO696"/>
  <c r="BL696"/>
  <c r="BI696"/>
  <c r="BF696"/>
  <c r="BC696"/>
  <c r="AZ696"/>
  <c r="AW696"/>
  <c r="AT696"/>
  <c r="AP696"/>
  <c r="AO696"/>
  <c r="AL696"/>
  <c r="AC696"/>
  <c r="Z696"/>
  <c r="W696"/>
  <c r="T696"/>
  <c r="Q696"/>
  <c r="N696"/>
  <c r="K696"/>
  <c r="H696"/>
  <c r="D696"/>
  <c r="E696" s="1"/>
  <c r="EN695"/>
  <c r="EM695"/>
  <c r="EJ695"/>
  <c r="EG695"/>
  <c r="ED695"/>
  <c r="EA695"/>
  <c r="DX695"/>
  <c r="DU695"/>
  <c r="DR695"/>
  <c r="DO695"/>
  <c r="DL695"/>
  <c r="DH695"/>
  <c r="DG695"/>
  <c r="DD695"/>
  <c r="DA695"/>
  <c r="CX695"/>
  <c r="CU695"/>
  <c r="CR695"/>
  <c r="CO695"/>
  <c r="CL695"/>
  <c r="CI695"/>
  <c r="CF695"/>
  <c r="CC695"/>
  <c r="BZ695"/>
  <c r="BW695"/>
  <c r="BT695"/>
  <c r="BP695"/>
  <c r="BO695"/>
  <c r="BL695"/>
  <c r="BI695"/>
  <c r="BF695"/>
  <c r="BC695"/>
  <c r="AZ695"/>
  <c r="AW695"/>
  <c r="AT695"/>
  <c r="AP695"/>
  <c r="AO695"/>
  <c r="AL695"/>
  <c r="AC695"/>
  <c r="Z695"/>
  <c r="W695"/>
  <c r="T695"/>
  <c r="Q695"/>
  <c r="N695"/>
  <c r="K695"/>
  <c r="H695"/>
  <c r="D695"/>
  <c r="E695" s="1"/>
  <c r="EN694"/>
  <c r="EM694"/>
  <c r="EJ694"/>
  <c r="EG694"/>
  <c r="ED694"/>
  <c r="EA694"/>
  <c r="EA692" s="1"/>
  <c r="DX694"/>
  <c r="DU694"/>
  <c r="DR694"/>
  <c r="DO694"/>
  <c r="DL694"/>
  <c r="DH694"/>
  <c r="DG694"/>
  <c r="DD694"/>
  <c r="DA694"/>
  <c r="CX694"/>
  <c r="CU694"/>
  <c r="CR694"/>
  <c r="CR692" s="1"/>
  <c r="CO694"/>
  <c r="CL694"/>
  <c r="CI694"/>
  <c r="CF694"/>
  <c r="CC694"/>
  <c r="BZ694"/>
  <c r="BW694"/>
  <c r="BT694"/>
  <c r="BP694"/>
  <c r="BO694"/>
  <c r="BL694"/>
  <c r="BI694"/>
  <c r="BF694"/>
  <c r="BC694"/>
  <c r="AZ694"/>
  <c r="AW694"/>
  <c r="AT694"/>
  <c r="AP694"/>
  <c r="AO694"/>
  <c r="AL694"/>
  <c r="AC694"/>
  <c r="Z694"/>
  <c r="W694"/>
  <c r="T694"/>
  <c r="Q694"/>
  <c r="N694"/>
  <c r="K694"/>
  <c r="H694"/>
  <c r="D694"/>
  <c r="E694" s="1"/>
  <c r="EN693"/>
  <c r="EN692" s="1"/>
  <c r="EM693"/>
  <c r="EJ693"/>
  <c r="EG693"/>
  <c r="EG692" s="1"/>
  <c r="ED693"/>
  <c r="ED692" s="1"/>
  <c r="EA693"/>
  <c r="DX693"/>
  <c r="DU693"/>
  <c r="DR693"/>
  <c r="DR692" s="1"/>
  <c r="DO693"/>
  <c r="DL693"/>
  <c r="DH693"/>
  <c r="DG693"/>
  <c r="DD693"/>
  <c r="DA693"/>
  <c r="CX693"/>
  <c r="CU693"/>
  <c r="CU692" s="1"/>
  <c r="CR693"/>
  <c r="CO693"/>
  <c r="CL693"/>
  <c r="CI693"/>
  <c r="CI692" s="1"/>
  <c r="CF693"/>
  <c r="CC693"/>
  <c r="BZ693"/>
  <c r="BW693"/>
  <c r="BW692" s="1"/>
  <c r="BT693"/>
  <c r="BP693"/>
  <c r="BO693"/>
  <c r="BL693"/>
  <c r="BL692" s="1"/>
  <c r="BI693"/>
  <c r="BF693"/>
  <c r="BF692" s="1"/>
  <c r="BC693"/>
  <c r="AZ693"/>
  <c r="AZ692" s="1"/>
  <c r="AW693"/>
  <c r="AT693"/>
  <c r="AT692" s="1"/>
  <c r="AP693"/>
  <c r="AP692" s="1"/>
  <c r="AO693"/>
  <c r="AO692" s="1"/>
  <c r="AL693"/>
  <c r="AC693"/>
  <c r="Z693"/>
  <c r="W693"/>
  <c r="W692" s="1"/>
  <c r="T693"/>
  <c r="Q693"/>
  <c r="N693"/>
  <c r="N692" s="1"/>
  <c r="K693"/>
  <c r="H693"/>
  <c r="D693"/>
  <c r="E693" s="1"/>
  <c r="EM692"/>
  <c r="EL692"/>
  <c r="EK692"/>
  <c r="EJ692"/>
  <c r="EI692"/>
  <c r="EH692"/>
  <c r="EF692"/>
  <c r="EE692"/>
  <c r="EC692"/>
  <c r="EB692"/>
  <c r="DZ692"/>
  <c r="DY692"/>
  <c r="DX692"/>
  <c r="DW692"/>
  <c r="DV692"/>
  <c r="DU692"/>
  <c r="DT692"/>
  <c r="DS692"/>
  <c r="DQ692"/>
  <c r="DP692"/>
  <c r="DO692"/>
  <c r="DN692"/>
  <c r="DM692"/>
  <c r="DL692"/>
  <c r="DK692"/>
  <c r="DJ692"/>
  <c r="DH692"/>
  <c r="DF692"/>
  <c r="DE692"/>
  <c r="DC692"/>
  <c r="DB692"/>
  <c r="DA692"/>
  <c r="CZ692"/>
  <c r="CY692"/>
  <c r="CW692"/>
  <c r="CV692"/>
  <c r="CT692"/>
  <c r="CS692"/>
  <c r="CQ692"/>
  <c r="CP692"/>
  <c r="CO692"/>
  <c r="CN692"/>
  <c r="CM692"/>
  <c r="CK692"/>
  <c r="CJ692"/>
  <c r="CH692"/>
  <c r="CG692"/>
  <c r="CE692"/>
  <c r="CD692"/>
  <c r="CC692"/>
  <c r="CB692"/>
  <c r="CA692"/>
  <c r="BY692"/>
  <c r="BX692"/>
  <c r="BV692"/>
  <c r="BU692"/>
  <c r="BS692"/>
  <c r="BR692"/>
  <c r="BP692"/>
  <c r="BN692"/>
  <c r="BM692"/>
  <c r="BK692"/>
  <c r="BJ692"/>
  <c r="BH692"/>
  <c r="BG692"/>
  <c r="BE692"/>
  <c r="BD692"/>
  <c r="BB692"/>
  <c r="BA692"/>
  <c r="AY692"/>
  <c r="AX692"/>
  <c r="AW692"/>
  <c r="AV692"/>
  <c r="AU692"/>
  <c r="AS692"/>
  <c r="AR692"/>
  <c r="AN692"/>
  <c r="AM692"/>
  <c r="AK692"/>
  <c r="AJ692"/>
  <c r="AI692"/>
  <c r="AH692"/>
  <c r="AG692"/>
  <c r="AF692"/>
  <c r="AE692"/>
  <c r="AD692"/>
  <c r="AB692"/>
  <c r="AA692"/>
  <c r="Z692"/>
  <c r="Y692"/>
  <c r="X692"/>
  <c r="V692"/>
  <c r="U692"/>
  <c r="S692"/>
  <c r="R692"/>
  <c r="P692"/>
  <c r="O692"/>
  <c r="M692"/>
  <c r="L692"/>
  <c r="K692"/>
  <c r="J692"/>
  <c r="I692"/>
  <c r="G692"/>
  <c r="F692"/>
  <c r="EN691"/>
  <c r="EM691"/>
  <c r="EJ691"/>
  <c r="EG691"/>
  <c r="ED691"/>
  <c r="EA691"/>
  <c r="DX691"/>
  <c r="DU691"/>
  <c r="DR691"/>
  <c r="DO691"/>
  <c r="DL691"/>
  <c r="DH691"/>
  <c r="DG691"/>
  <c r="DD691"/>
  <c r="DA691"/>
  <c r="CX691"/>
  <c r="CU691"/>
  <c r="CR691"/>
  <c r="CO691"/>
  <c r="CL691"/>
  <c r="CI691"/>
  <c r="CF691"/>
  <c r="CC691"/>
  <c r="BZ691"/>
  <c r="BW691"/>
  <c r="BT691"/>
  <c r="BP691"/>
  <c r="BO691"/>
  <c r="BL691"/>
  <c r="BI691"/>
  <c r="BF691"/>
  <c r="BC691"/>
  <c r="AZ691"/>
  <c r="AW691"/>
  <c r="AT691"/>
  <c r="AP691"/>
  <c r="AO691"/>
  <c r="AL691"/>
  <c r="AC691"/>
  <c r="Z691"/>
  <c r="W691"/>
  <c r="T691"/>
  <c r="Q691"/>
  <c r="N691"/>
  <c r="K691"/>
  <c r="H691"/>
  <c r="D691"/>
  <c r="E691" s="1"/>
  <c r="EN690"/>
  <c r="EM690"/>
  <c r="EJ690"/>
  <c r="EG690"/>
  <c r="EG689" s="1"/>
  <c r="ED690"/>
  <c r="EA690"/>
  <c r="DX690"/>
  <c r="DX689" s="1"/>
  <c r="DU690"/>
  <c r="DR690"/>
  <c r="DR689" s="1"/>
  <c r="DO690"/>
  <c r="DL690"/>
  <c r="DL689" s="1"/>
  <c r="DH690"/>
  <c r="DH689" s="1"/>
  <c r="DG690"/>
  <c r="DG689" s="1"/>
  <c r="DD690"/>
  <c r="DA690"/>
  <c r="DA689" s="1"/>
  <c r="CX690"/>
  <c r="CX689" s="1"/>
  <c r="CU690"/>
  <c r="CU689" s="1"/>
  <c r="CR690"/>
  <c r="CR689" s="1"/>
  <c r="CO690"/>
  <c r="CL690"/>
  <c r="CL689" s="1"/>
  <c r="CI690"/>
  <c r="CI689" s="1"/>
  <c r="CF690"/>
  <c r="CF689" s="1"/>
  <c r="CC690"/>
  <c r="BZ690"/>
  <c r="BZ689" s="1"/>
  <c r="BW690"/>
  <c r="BW689" s="1"/>
  <c r="BT690"/>
  <c r="BT689" s="1"/>
  <c r="BP690"/>
  <c r="BO690"/>
  <c r="BO689" s="1"/>
  <c r="BL690"/>
  <c r="BI690"/>
  <c r="BF690"/>
  <c r="BC690"/>
  <c r="BC689" s="1"/>
  <c r="AZ690"/>
  <c r="AZ689" s="1"/>
  <c r="AW690"/>
  <c r="AT690"/>
  <c r="AP690"/>
  <c r="AP689" s="1"/>
  <c r="AO690"/>
  <c r="AL690"/>
  <c r="AC690"/>
  <c r="AC689" s="1"/>
  <c r="Z690"/>
  <c r="Z689" s="1"/>
  <c r="W690"/>
  <c r="W689" s="1"/>
  <c r="T690"/>
  <c r="Q690"/>
  <c r="N690"/>
  <c r="N689" s="1"/>
  <c r="K690"/>
  <c r="K689" s="1"/>
  <c r="H690"/>
  <c r="D690"/>
  <c r="E690" s="1"/>
  <c r="E689" s="1"/>
  <c r="EN689"/>
  <c r="EM689"/>
  <c r="EL689"/>
  <c r="EK689"/>
  <c r="EI689"/>
  <c r="EH689"/>
  <c r="EF689"/>
  <c r="EE689"/>
  <c r="ED689"/>
  <c r="EC689"/>
  <c r="EB689"/>
  <c r="EA689"/>
  <c r="DZ689"/>
  <c r="DY689"/>
  <c r="DW689"/>
  <c r="DV689"/>
  <c r="DU689"/>
  <c r="DT689"/>
  <c r="DS689"/>
  <c r="DQ689"/>
  <c r="DP689"/>
  <c r="DO689"/>
  <c r="DN689"/>
  <c r="DM689"/>
  <c r="DK689"/>
  <c r="DJ689"/>
  <c r="DF689"/>
  <c r="DE689"/>
  <c r="DC689"/>
  <c r="DB689"/>
  <c r="CZ689"/>
  <c r="CY689"/>
  <c r="CW689"/>
  <c r="CV689"/>
  <c r="CT689"/>
  <c r="CS689"/>
  <c r="CQ689"/>
  <c r="CP689"/>
  <c r="CO689"/>
  <c r="CN689"/>
  <c r="CM689"/>
  <c r="CK689"/>
  <c r="CJ689"/>
  <c r="CH689"/>
  <c r="CG689"/>
  <c r="CE689"/>
  <c r="CD689"/>
  <c r="CC689"/>
  <c r="CB689"/>
  <c r="CA689"/>
  <c r="BY689"/>
  <c r="BX689"/>
  <c r="BV689"/>
  <c r="BU689"/>
  <c r="BS689"/>
  <c r="BR689"/>
  <c r="BP689"/>
  <c r="BN689"/>
  <c r="BM689"/>
  <c r="BK689"/>
  <c r="BJ689"/>
  <c r="BI689"/>
  <c r="BH689"/>
  <c r="BG689"/>
  <c r="BF689"/>
  <c r="BE689"/>
  <c r="BD689"/>
  <c r="BB689"/>
  <c r="BA689"/>
  <c r="AY689"/>
  <c r="AX689"/>
  <c r="AW689"/>
  <c r="AV689"/>
  <c r="AU689"/>
  <c r="AT689"/>
  <c r="AS689"/>
  <c r="AR689"/>
  <c r="AN689"/>
  <c r="AM689"/>
  <c r="AL689"/>
  <c r="AK689"/>
  <c r="AJ689"/>
  <c r="AI689"/>
  <c r="AH689"/>
  <c r="AG689"/>
  <c r="AF689"/>
  <c r="AE689"/>
  <c r="AD689"/>
  <c r="AB689"/>
  <c r="AA689"/>
  <c r="Y689"/>
  <c r="X689"/>
  <c r="V689"/>
  <c r="U689"/>
  <c r="T689"/>
  <c r="S689"/>
  <c r="R689"/>
  <c r="Q689"/>
  <c r="P689"/>
  <c r="O689"/>
  <c r="M689"/>
  <c r="L689"/>
  <c r="J689"/>
  <c r="I689"/>
  <c r="H689"/>
  <c r="G689"/>
  <c r="F689"/>
  <c r="EN688"/>
  <c r="EM688"/>
  <c r="EJ688"/>
  <c r="EG688"/>
  <c r="ED688"/>
  <c r="EA688"/>
  <c r="DX688"/>
  <c r="DU688"/>
  <c r="DR688"/>
  <c r="DO688"/>
  <c r="DL688"/>
  <c r="DH688"/>
  <c r="DG688"/>
  <c r="DD688"/>
  <c r="DA688"/>
  <c r="CX688"/>
  <c r="CU688"/>
  <c r="CR688"/>
  <c r="CO688"/>
  <c r="CL688"/>
  <c r="CI688"/>
  <c r="CF688"/>
  <c r="CC688"/>
  <c r="BZ688"/>
  <c r="BW688"/>
  <c r="BT688"/>
  <c r="BP688"/>
  <c r="BO688"/>
  <c r="BL688"/>
  <c r="BI688"/>
  <c r="BF688"/>
  <c r="BC688"/>
  <c r="AZ688"/>
  <c r="AW688"/>
  <c r="AT688"/>
  <c r="AP688"/>
  <c r="AO688"/>
  <c r="AL688"/>
  <c r="AC688"/>
  <c r="Z688"/>
  <c r="W688"/>
  <c r="T688"/>
  <c r="Q688"/>
  <c r="N688"/>
  <c r="K688"/>
  <c r="H688"/>
  <c r="D688"/>
  <c r="E688" s="1"/>
  <c r="EN687"/>
  <c r="EM687"/>
  <c r="EJ687"/>
  <c r="EG687"/>
  <c r="ED687"/>
  <c r="EA687"/>
  <c r="DX687"/>
  <c r="DU687"/>
  <c r="DR687"/>
  <c r="DO687"/>
  <c r="DL687"/>
  <c r="DH687"/>
  <c r="DG687"/>
  <c r="DD687"/>
  <c r="DA687"/>
  <c r="CX687"/>
  <c r="CU687"/>
  <c r="CR687"/>
  <c r="CO687"/>
  <c r="CL687"/>
  <c r="CI687"/>
  <c r="CF687"/>
  <c r="CC687"/>
  <c r="BZ687"/>
  <c r="BW687"/>
  <c r="BT687"/>
  <c r="BP687"/>
  <c r="BO687"/>
  <c r="BL687"/>
  <c r="BI687"/>
  <c r="BF687"/>
  <c r="BC687"/>
  <c r="AZ687"/>
  <c r="AW687"/>
  <c r="AT687"/>
  <c r="AP687"/>
  <c r="AO687"/>
  <c r="AL687"/>
  <c r="AC687"/>
  <c r="Z687"/>
  <c r="W687"/>
  <c r="T687"/>
  <c r="Q687"/>
  <c r="N687"/>
  <c r="K687"/>
  <c r="H687"/>
  <c r="D687"/>
  <c r="E687" s="1"/>
  <c r="EN686"/>
  <c r="EM686"/>
  <c r="EJ686"/>
  <c r="EG686"/>
  <c r="ED686"/>
  <c r="EA686"/>
  <c r="DX686"/>
  <c r="DU686"/>
  <c r="DR686"/>
  <c r="DO686"/>
  <c r="DL686"/>
  <c r="DH686"/>
  <c r="DG686"/>
  <c r="DD686"/>
  <c r="DA686"/>
  <c r="CX686"/>
  <c r="CU686"/>
  <c r="CR686"/>
  <c r="CO686"/>
  <c r="CL686"/>
  <c r="CI686"/>
  <c r="CF686"/>
  <c r="CC686"/>
  <c r="BZ686"/>
  <c r="BW686"/>
  <c r="BT686"/>
  <c r="BP686"/>
  <c r="BO686"/>
  <c r="BL686"/>
  <c r="BI686"/>
  <c r="BF686"/>
  <c r="BC686"/>
  <c r="AZ686"/>
  <c r="AW686"/>
  <c r="AT686"/>
  <c r="AP686"/>
  <c r="AO686"/>
  <c r="AL686"/>
  <c r="AC686"/>
  <c r="Z686"/>
  <c r="W686"/>
  <c r="T686"/>
  <c r="Q686"/>
  <c r="N686"/>
  <c r="K686"/>
  <c r="H686"/>
  <c r="D686"/>
  <c r="E686" s="1"/>
  <c r="EN685"/>
  <c r="EM685"/>
  <c r="EJ685"/>
  <c r="EG685"/>
  <c r="ED685"/>
  <c r="EA685"/>
  <c r="DX685"/>
  <c r="DU685"/>
  <c r="DR685"/>
  <c r="DO685"/>
  <c r="DL685"/>
  <c r="DH685"/>
  <c r="DG685"/>
  <c r="DD685"/>
  <c r="DA685"/>
  <c r="CX685"/>
  <c r="CU685"/>
  <c r="CR685"/>
  <c r="CO685"/>
  <c r="CL685"/>
  <c r="CI685"/>
  <c r="CF685"/>
  <c r="CC685"/>
  <c r="BZ685"/>
  <c r="BW685"/>
  <c r="BT685"/>
  <c r="BP685"/>
  <c r="BO685"/>
  <c r="BL685"/>
  <c r="BI685"/>
  <c r="BF685"/>
  <c r="BC685"/>
  <c r="AZ685"/>
  <c r="AW685"/>
  <c r="AT685"/>
  <c r="AP685"/>
  <c r="AO685"/>
  <c r="AL685"/>
  <c r="AC685"/>
  <c r="Z685"/>
  <c r="W685"/>
  <c r="T685"/>
  <c r="Q685"/>
  <c r="N685"/>
  <c r="K685"/>
  <c r="H685"/>
  <c r="D685"/>
  <c r="E685" s="1"/>
  <c r="EN684"/>
  <c r="EM684"/>
  <c r="EJ684"/>
  <c r="EG684"/>
  <c r="ED684"/>
  <c r="EA684"/>
  <c r="DX684"/>
  <c r="DU684"/>
  <c r="DR684"/>
  <c r="DO684"/>
  <c r="DL684"/>
  <c r="DH684"/>
  <c r="DG684"/>
  <c r="DD684"/>
  <c r="DA684"/>
  <c r="CX684"/>
  <c r="CU684"/>
  <c r="CR684"/>
  <c r="CO684"/>
  <c r="CL684"/>
  <c r="CI684"/>
  <c r="CF684"/>
  <c r="CC684"/>
  <c r="BZ684"/>
  <c r="BW684"/>
  <c r="BT684"/>
  <c r="BP684"/>
  <c r="BO684"/>
  <c r="BL684"/>
  <c r="BI684"/>
  <c r="BF684"/>
  <c r="BC684"/>
  <c r="AZ684"/>
  <c r="AW684"/>
  <c r="AT684"/>
  <c r="AP684"/>
  <c r="AO684"/>
  <c r="AL684"/>
  <c r="AC684"/>
  <c r="Z684"/>
  <c r="W684"/>
  <c r="T684"/>
  <c r="Q684"/>
  <c r="N684"/>
  <c r="K684"/>
  <c r="H684"/>
  <c r="D684"/>
  <c r="E684" s="1"/>
  <c r="EN683"/>
  <c r="EM683"/>
  <c r="EJ683"/>
  <c r="EG683"/>
  <c r="ED683"/>
  <c r="EA683"/>
  <c r="DX683"/>
  <c r="DU683"/>
  <c r="DR683"/>
  <c r="DO683"/>
  <c r="DL683"/>
  <c r="DH683"/>
  <c r="DG683"/>
  <c r="DD683"/>
  <c r="DA683"/>
  <c r="CX683"/>
  <c r="CU683"/>
  <c r="CR683"/>
  <c r="CO683"/>
  <c r="CL683"/>
  <c r="CI683"/>
  <c r="CF683"/>
  <c r="CC683"/>
  <c r="BZ683"/>
  <c r="BW683"/>
  <c r="BT683"/>
  <c r="BP683"/>
  <c r="BO683"/>
  <c r="BL683"/>
  <c r="BI683"/>
  <c r="BF683"/>
  <c r="BC683"/>
  <c r="AZ683"/>
  <c r="AW683"/>
  <c r="AT683"/>
  <c r="AP683"/>
  <c r="AO683"/>
  <c r="AL683"/>
  <c r="AC683"/>
  <c r="Z683"/>
  <c r="W683"/>
  <c r="T683"/>
  <c r="Q683"/>
  <c r="N683"/>
  <c r="K683"/>
  <c r="H683"/>
  <c r="D683"/>
  <c r="E683" s="1"/>
  <c r="EN682"/>
  <c r="EM682"/>
  <c r="EJ682"/>
  <c r="EG682"/>
  <c r="ED682"/>
  <c r="EA682"/>
  <c r="DX682"/>
  <c r="DU682"/>
  <c r="DR682"/>
  <c r="DO682"/>
  <c r="DL682"/>
  <c r="DH682"/>
  <c r="DG682"/>
  <c r="DD682"/>
  <c r="DA682"/>
  <c r="CX682"/>
  <c r="CU682"/>
  <c r="CR682"/>
  <c r="CO682"/>
  <c r="CL682"/>
  <c r="CI682"/>
  <c r="CF682"/>
  <c r="CC682"/>
  <c r="BZ682"/>
  <c r="BW682"/>
  <c r="BT682"/>
  <c r="BP682"/>
  <c r="BO682"/>
  <c r="BL682"/>
  <c r="BI682"/>
  <c r="BF682"/>
  <c r="BC682"/>
  <c r="AZ682"/>
  <c r="AW682"/>
  <c r="AT682"/>
  <c r="AP682"/>
  <c r="AO682"/>
  <c r="AL682"/>
  <c r="AC682"/>
  <c r="Z682"/>
  <c r="W682"/>
  <c r="T682"/>
  <c r="Q682"/>
  <c r="N682"/>
  <c r="K682"/>
  <c r="H682"/>
  <c r="D682"/>
  <c r="E682" s="1"/>
  <c r="EN681"/>
  <c r="EM681"/>
  <c r="EJ681"/>
  <c r="EG681"/>
  <c r="ED681"/>
  <c r="EA681"/>
  <c r="DX681"/>
  <c r="DU681"/>
  <c r="DR681"/>
  <c r="DO681"/>
  <c r="DL681"/>
  <c r="DH681"/>
  <c r="DG681"/>
  <c r="DD681"/>
  <c r="DA681"/>
  <c r="CX681"/>
  <c r="CU681"/>
  <c r="CR681"/>
  <c r="CO681"/>
  <c r="CL681"/>
  <c r="CI681"/>
  <c r="CF681"/>
  <c r="CC681"/>
  <c r="BZ681"/>
  <c r="BW681"/>
  <c r="BT681"/>
  <c r="BP681"/>
  <c r="BO681"/>
  <c r="BL681"/>
  <c r="BI681"/>
  <c r="BF681"/>
  <c r="BC681"/>
  <c r="AZ681"/>
  <c r="AW681"/>
  <c r="AT681"/>
  <c r="AP681"/>
  <c r="AO681"/>
  <c r="AL681"/>
  <c r="AC681"/>
  <c r="Z681"/>
  <c r="W681"/>
  <c r="T681"/>
  <c r="Q681"/>
  <c r="N681"/>
  <c r="K681"/>
  <c r="H681"/>
  <c r="D681"/>
  <c r="E681" s="1"/>
  <c r="EN680"/>
  <c r="EM680"/>
  <c r="EJ680"/>
  <c r="EG680"/>
  <c r="ED680"/>
  <c r="EA680"/>
  <c r="DX680"/>
  <c r="DU680"/>
  <c r="DR680"/>
  <c r="DO680"/>
  <c r="DL680"/>
  <c r="DH680"/>
  <c r="DG680"/>
  <c r="DD680"/>
  <c r="DA680"/>
  <c r="CX680"/>
  <c r="CU680"/>
  <c r="CR680"/>
  <c r="CO680"/>
  <c r="CL680"/>
  <c r="CI680"/>
  <c r="CF680"/>
  <c r="CC680"/>
  <c r="BZ680"/>
  <c r="BW680"/>
  <c r="BT680"/>
  <c r="BP680"/>
  <c r="BO680"/>
  <c r="BL680"/>
  <c r="BI680"/>
  <c r="BF680"/>
  <c r="BC680"/>
  <c r="AZ680"/>
  <c r="AW680"/>
  <c r="AT680"/>
  <c r="AP680"/>
  <c r="AO680"/>
  <c r="AL680"/>
  <c r="AC680"/>
  <c r="Z680"/>
  <c r="W680"/>
  <c r="T680"/>
  <c r="Q680"/>
  <c r="N680"/>
  <c r="K680"/>
  <c r="H680"/>
  <c r="D680"/>
  <c r="E680" s="1"/>
  <c r="EN679"/>
  <c r="EM679"/>
  <c r="EJ679"/>
  <c r="EG679"/>
  <c r="ED679"/>
  <c r="EA679"/>
  <c r="DX679"/>
  <c r="DU679"/>
  <c r="DR679"/>
  <c r="DO679"/>
  <c r="DL679"/>
  <c r="DH679"/>
  <c r="DG679"/>
  <c r="DD679"/>
  <c r="DA679"/>
  <c r="CX679"/>
  <c r="CU679"/>
  <c r="CR679"/>
  <c r="CO679"/>
  <c r="CL679"/>
  <c r="CI679"/>
  <c r="CF679"/>
  <c r="CC679"/>
  <c r="BZ679"/>
  <c r="BW679"/>
  <c r="BT679"/>
  <c r="BP679"/>
  <c r="BO679"/>
  <c r="BL679"/>
  <c r="BI679"/>
  <c r="BF679"/>
  <c r="BC679"/>
  <c r="AZ679"/>
  <c r="AW679"/>
  <c r="AT679"/>
  <c r="AP679"/>
  <c r="AO679"/>
  <c r="AL679"/>
  <c r="AC679"/>
  <c r="Z679"/>
  <c r="W679"/>
  <c r="T679"/>
  <c r="Q679"/>
  <c r="N679"/>
  <c r="K679"/>
  <c r="H679"/>
  <c r="D679"/>
  <c r="E679" s="1"/>
  <c r="EN678"/>
  <c r="EM678"/>
  <c r="EJ678"/>
  <c r="EG678"/>
  <c r="ED678"/>
  <c r="EA678"/>
  <c r="DX678"/>
  <c r="DU678"/>
  <c r="DR678"/>
  <c r="DO678"/>
  <c r="DL678"/>
  <c r="DH678"/>
  <c r="DG678"/>
  <c r="DD678"/>
  <c r="DA678"/>
  <c r="CX678"/>
  <c r="CU678"/>
  <c r="CR678"/>
  <c r="CO678"/>
  <c r="CL678"/>
  <c r="CI678"/>
  <c r="CF678"/>
  <c r="CC678"/>
  <c r="BZ678"/>
  <c r="BW678"/>
  <c r="BT678"/>
  <c r="BP678"/>
  <c r="BO678"/>
  <c r="BL678"/>
  <c r="BI678"/>
  <c r="BF678"/>
  <c r="BC678"/>
  <c r="AZ678"/>
  <c r="AW678"/>
  <c r="AT678"/>
  <c r="AP678"/>
  <c r="AO678"/>
  <c r="AL678"/>
  <c r="AC678"/>
  <c r="Z678"/>
  <c r="W678"/>
  <c r="T678"/>
  <c r="Q678"/>
  <c r="N678"/>
  <c r="K678"/>
  <c r="H678"/>
  <c r="D678"/>
  <c r="E678" s="1"/>
  <c r="EN677"/>
  <c r="EM677"/>
  <c r="EJ677"/>
  <c r="EG677"/>
  <c r="ED677"/>
  <c r="EA677"/>
  <c r="DX677"/>
  <c r="DU677"/>
  <c r="DR677"/>
  <c r="DO677"/>
  <c r="DL677"/>
  <c r="DH677"/>
  <c r="DG677"/>
  <c r="DD677"/>
  <c r="DA677"/>
  <c r="CX677"/>
  <c r="CU677"/>
  <c r="CR677"/>
  <c r="CO677"/>
  <c r="CL677"/>
  <c r="CI677"/>
  <c r="CF677"/>
  <c r="CC677"/>
  <c r="BZ677"/>
  <c r="BW677"/>
  <c r="BT677"/>
  <c r="BP677"/>
  <c r="BO677"/>
  <c r="BL677"/>
  <c r="BI677"/>
  <c r="BF677"/>
  <c r="BC677"/>
  <c r="AZ677"/>
  <c r="AW677"/>
  <c r="AT677"/>
  <c r="AP677"/>
  <c r="AO677"/>
  <c r="AL677"/>
  <c r="AC677"/>
  <c r="Z677"/>
  <c r="W677"/>
  <c r="T677"/>
  <c r="Q677"/>
  <c r="N677"/>
  <c r="K677"/>
  <c r="H677"/>
  <c r="D677"/>
  <c r="E677" s="1"/>
  <c r="EN676"/>
  <c r="EM676"/>
  <c r="EJ676"/>
  <c r="EG676"/>
  <c r="ED676"/>
  <c r="EA676"/>
  <c r="DX676"/>
  <c r="DU676"/>
  <c r="DR676"/>
  <c r="DO676"/>
  <c r="DL676"/>
  <c r="DH676"/>
  <c r="DG676"/>
  <c r="DD676"/>
  <c r="DA676"/>
  <c r="CX676"/>
  <c r="CU676"/>
  <c r="CR676"/>
  <c r="CO676"/>
  <c r="CL676"/>
  <c r="CI676"/>
  <c r="CF676"/>
  <c r="CC676"/>
  <c r="BZ676"/>
  <c r="BW676"/>
  <c r="BT676"/>
  <c r="BP676"/>
  <c r="BO676"/>
  <c r="BL676"/>
  <c r="BI676"/>
  <c r="BF676"/>
  <c r="BC676"/>
  <c r="AZ676"/>
  <c r="AW676"/>
  <c r="AT676"/>
  <c r="AP676"/>
  <c r="AO676"/>
  <c r="AL676"/>
  <c r="AC676"/>
  <c r="Z676"/>
  <c r="W676"/>
  <c r="T676"/>
  <c r="Q676"/>
  <c r="N676"/>
  <c r="K676"/>
  <c r="H676"/>
  <c r="D676"/>
  <c r="E676" s="1"/>
  <c r="EN675"/>
  <c r="EM675"/>
  <c r="EJ675"/>
  <c r="EG675"/>
  <c r="ED675"/>
  <c r="EA675"/>
  <c r="DX675"/>
  <c r="DU675"/>
  <c r="DR675"/>
  <c r="DO675"/>
  <c r="DL675"/>
  <c r="DH675"/>
  <c r="DG675"/>
  <c r="DD675"/>
  <c r="DA675"/>
  <c r="CX675"/>
  <c r="CU675"/>
  <c r="CR675"/>
  <c r="CO675"/>
  <c r="CL675"/>
  <c r="CI675"/>
  <c r="CF675"/>
  <c r="CC675"/>
  <c r="BZ675"/>
  <c r="BW675"/>
  <c r="BT675"/>
  <c r="BP675"/>
  <c r="BO675"/>
  <c r="BL675"/>
  <c r="BI675"/>
  <c r="BF675"/>
  <c r="BC675"/>
  <c r="AZ675"/>
  <c r="AW675"/>
  <c r="AT675"/>
  <c r="AP675"/>
  <c r="AO675"/>
  <c r="AL675"/>
  <c r="AC675"/>
  <c r="Z675"/>
  <c r="W675"/>
  <c r="T675"/>
  <c r="Q675"/>
  <c r="N675"/>
  <c r="K675"/>
  <c r="H675"/>
  <c r="D675"/>
  <c r="E675" s="1"/>
  <c r="EN674"/>
  <c r="EM674"/>
  <c r="EJ674"/>
  <c r="EJ672" s="1"/>
  <c r="EG674"/>
  <c r="EG672" s="1"/>
  <c r="ED674"/>
  <c r="EA674"/>
  <c r="DX674"/>
  <c r="DU674"/>
  <c r="DU672" s="1"/>
  <c r="DR674"/>
  <c r="DO674"/>
  <c r="DL674"/>
  <c r="DH674"/>
  <c r="DG674"/>
  <c r="DD674"/>
  <c r="DA674"/>
  <c r="DA672" s="1"/>
  <c r="CX674"/>
  <c r="CU674"/>
  <c r="CR674"/>
  <c r="CO674"/>
  <c r="CL674"/>
  <c r="CI674"/>
  <c r="CF674"/>
  <c r="CC674"/>
  <c r="BZ674"/>
  <c r="BW674"/>
  <c r="BT674"/>
  <c r="BP674"/>
  <c r="BO674"/>
  <c r="BL674"/>
  <c r="BI674"/>
  <c r="BF674"/>
  <c r="BC674"/>
  <c r="AZ674"/>
  <c r="AW674"/>
  <c r="AT674"/>
  <c r="AP674"/>
  <c r="AP672" s="1"/>
  <c r="AO674"/>
  <c r="AL674"/>
  <c r="AC674"/>
  <c r="Z674"/>
  <c r="Z672" s="1"/>
  <c r="W674"/>
  <c r="T674"/>
  <c r="Q674"/>
  <c r="N674"/>
  <c r="N672" s="1"/>
  <c r="K674"/>
  <c r="H674"/>
  <c r="D674"/>
  <c r="E674" s="1"/>
  <c r="EN673"/>
  <c r="EM673"/>
  <c r="EJ673"/>
  <c r="EG673"/>
  <c r="ED673"/>
  <c r="ED672" s="1"/>
  <c r="EA673"/>
  <c r="DX673"/>
  <c r="DU673"/>
  <c r="DR673"/>
  <c r="DO673"/>
  <c r="DL673"/>
  <c r="DH673"/>
  <c r="DG673"/>
  <c r="DD673"/>
  <c r="DA673"/>
  <c r="CX673"/>
  <c r="CU673"/>
  <c r="CR673"/>
  <c r="CO673"/>
  <c r="CL673"/>
  <c r="CI673"/>
  <c r="CF673"/>
  <c r="CC673"/>
  <c r="BZ673"/>
  <c r="BW673"/>
  <c r="BT673"/>
  <c r="BP673"/>
  <c r="BO673"/>
  <c r="BL673"/>
  <c r="BL672" s="1"/>
  <c r="BI673"/>
  <c r="BF673"/>
  <c r="BC673"/>
  <c r="AZ673"/>
  <c r="AW673"/>
  <c r="AT673"/>
  <c r="AP673"/>
  <c r="AO673"/>
  <c r="AL673"/>
  <c r="AC673"/>
  <c r="Z673"/>
  <c r="W673"/>
  <c r="T673"/>
  <c r="Q673"/>
  <c r="N673"/>
  <c r="K673"/>
  <c r="H673"/>
  <c r="D673"/>
  <c r="E673" s="1"/>
  <c r="EL672"/>
  <c r="EK672"/>
  <c r="EI672"/>
  <c r="EH672"/>
  <c r="EF672"/>
  <c r="EE672"/>
  <c r="EC672"/>
  <c r="EB672"/>
  <c r="DZ672"/>
  <c r="DY672"/>
  <c r="DX672"/>
  <c r="DW672"/>
  <c r="DV672"/>
  <c r="DT672"/>
  <c r="DS672"/>
  <c r="DQ672"/>
  <c r="DP672"/>
  <c r="DN672"/>
  <c r="DM672"/>
  <c r="DL672"/>
  <c r="DK672"/>
  <c r="DJ672"/>
  <c r="DF672"/>
  <c r="DE672"/>
  <c r="DC672"/>
  <c r="DB672"/>
  <c r="CZ672"/>
  <c r="CY672"/>
  <c r="CW672"/>
  <c r="CV672"/>
  <c r="CT672"/>
  <c r="CS672"/>
  <c r="CQ672"/>
  <c r="CP672"/>
  <c r="CO672"/>
  <c r="CN672"/>
  <c r="CM672"/>
  <c r="CK672"/>
  <c r="CJ672"/>
  <c r="CH672"/>
  <c r="CG672"/>
  <c r="CE672"/>
  <c r="CD672"/>
  <c r="CC672"/>
  <c r="CB672"/>
  <c r="CA672"/>
  <c r="BY672"/>
  <c r="BX672"/>
  <c r="BV672"/>
  <c r="BU672"/>
  <c r="BS672"/>
  <c r="BR672"/>
  <c r="BN672"/>
  <c r="BM672"/>
  <c r="BK672"/>
  <c r="BJ672"/>
  <c r="BH672"/>
  <c r="BG672"/>
  <c r="BE672"/>
  <c r="BD672"/>
  <c r="BB672"/>
  <c r="BA672"/>
  <c r="AZ672"/>
  <c r="AY672"/>
  <c r="AX672"/>
  <c r="AW672"/>
  <c r="AV672"/>
  <c r="AU672"/>
  <c r="AS672"/>
  <c r="AR672"/>
  <c r="AO672"/>
  <c r="AN672"/>
  <c r="AM672"/>
  <c r="AK672"/>
  <c r="AJ672"/>
  <c r="AI672"/>
  <c r="AH672"/>
  <c r="AG672"/>
  <c r="AF672"/>
  <c r="AE672"/>
  <c r="AD672"/>
  <c r="AB672"/>
  <c r="AA672"/>
  <c r="Y672"/>
  <c r="X672"/>
  <c r="W672"/>
  <c r="V672"/>
  <c r="U672"/>
  <c r="S672"/>
  <c r="R672"/>
  <c r="P672"/>
  <c r="O672"/>
  <c r="M672"/>
  <c r="L672"/>
  <c r="K672"/>
  <c r="J672"/>
  <c r="I672"/>
  <c r="G672"/>
  <c r="F672"/>
  <c r="EN671"/>
  <c r="EM671"/>
  <c r="EJ671"/>
  <c r="EG671"/>
  <c r="ED671"/>
  <c r="EA671"/>
  <c r="DX671"/>
  <c r="DU671"/>
  <c r="DR671"/>
  <c r="DO671"/>
  <c r="DL671"/>
  <c r="DH671"/>
  <c r="DG671"/>
  <c r="DD671"/>
  <c r="DA671"/>
  <c r="DI671" s="1"/>
  <c r="CX671"/>
  <c r="CU671"/>
  <c r="CR671"/>
  <c r="CO671"/>
  <c r="CL671"/>
  <c r="CI671"/>
  <c r="CF671"/>
  <c r="CC671"/>
  <c r="BZ671"/>
  <c r="BW671"/>
  <c r="BT671"/>
  <c r="BP671"/>
  <c r="BO671"/>
  <c r="BL671"/>
  <c r="BI671"/>
  <c r="BF671"/>
  <c r="BC671"/>
  <c r="AZ671"/>
  <c r="AW671"/>
  <c r="AT671"/>
  <c r="AP671"/>
  <c r="AO671"/>
  <c r="AL671"/>
  <c r="AC671"/>
  <c r="Z671"/>
  <c r="W671"/>
  <c r="T671"/>
  <c r="Q671"/>
  <c r="N671"/>
  <c r="K671"/>
  <c r="H671"/>
  <c r="D671"/>
  <c r="E671" s="1"/>
  <c r="EN670"/>
  <c r="EM670"/>
  <c r="EJ670"/>
  <c r="EG670"/>
  <c r="ED670"/>
  <c r="EA670"/>
  <c r="DX670"/>
  <c r="DU670"/>
  <c r="DR670"/>
  <c r="DO670"/>
  <c r="DL670"/>
  <c r="DH670"/>
  <c r="DG670"/>
  <c r="DD670"/>
  <c r="DA670"/>
  <c r="CX670"/>
  <c r="CU670"/>
  <c r="CR670"/>
  <c r="CO670"/>
  <c r="CL670"/>
  <c r="CI670"/>
  <c r="CF670"/>
  <c r="CC670"/>
  <c r="BZ670"/>
  <c r="BW670"/>
  <c r="BT670"/>
  <c r="BP670"/>
  <c r="BO670"/>
  <c r="BL670"/>
  <c r="BI670"/>
  <c r="BF670"/>
  <c r="BC670"/>
  <c r="AZ670"/>
  <c r="AW670"/>
  <c r="AT670"/>
  <c r="AP670"/>
  <c r="AL670"/>
  <c r="AC670"/>
  <c r="Z670"/>
  <c r="W670"/>
  <c r="T670"/>
  <c r="Q670"/>
  <c r="N670"/>
  <c r="K670"/>
  <c r="H670"/>
  <c r="D670"/>
  <c r="E670" s="1"/>
  <c r="EM669"/>
  <c r="EJ669"/>
  <c r="EG669"/>
  <c r="ED669"/>
  <c r="EA669"/>
  <c r="DX669"/>
  <c r="DU669"/>
  <c r="DR669"/>
  <c r="DO669"/>
  <c r="DL669"/>
  <c r="DG669"/>
  <c r="DD669"/>
  <c r="DA669"/>
  <c r="CX669"/>
  <c r="CU669"/>
  <c r="CR669"/>
  <c r="CO669"/>
  <c r="CL669"/>
  <c r="CI669"/>
  <c r="CF669"/>
  <c r="CC669"/>
  <c r="BZ669"/>
  <c r="BW669"/>
  <c r="BT669"/>
  <c r="BO669"/>
  <c r="BL669"/>
  <c r="BQ669" s="1"/>
  <c r="BI669"/>
  <c r="BF669"/>
  <c r="BC669"/>
  <c r="AZ669"/>
  <c r="AW669"/>
  <c r="AT669"/>
  <c r="AL669"/>
  <c r="AC669"/>
  <c r="Z669"/>
  <c r="W669"/>
  <c r="T669"/>
  <c r="Q669"/>
  <c r="N669"/>
  <c r="K669"/>
  <c r="H669"/>
  <c r="E669"/>
  <c r="EN668"/>
  <c r="EM668"/>
  <c r="EJ668"/>
  <c r="EG668"/>
  <c r="EO668" s="1"/>
  <c r="ED668"/>
  <c r="EA668"/>
  <c r="DX668"/>
  <c r="DU668"/>
  <c r="DR668"/>
  <c r="DO668"/>
  <c r="DL668"/>
  <c r="DH668"/>
  <c r="DG668"/>
  <c r="DD668"/>
  <c r="DA668"/>
  <c r="CX668"/>
  <c r="CU668"/>
  <c r="CR668"/>
  <c r="CO668"/>
  <c r="CL668"/>
  <c r="CI668"/>
  <c r="CF668"/>
  <c r="CC668"/>
  <c r="BZ668"/>
  <c r="BW668"/>
  <c r="BT668"/>
  <c r="BP668"/>
  <c r="BO668"/>
  <c r="BL668"/>
  <c r="BI668"/>
  <c r="BF668"/>
  <c r="BC668"/>
  <c r="AZ668"/>
  <c r="AW668"/>
  <c r="AT668"/>
  <c r="AP668"/>
  <c r="AO668"/>
  <c r="AL668"/>
  <c r="AC668"/>
  <c r="Z668"/>
  <c r="W668"/>
  <c r="T668"/>
  <c r="Q668"/>
  <c r="N668"/>
  <c r="K668"/>
  <c r="H668"/>
  <c r="D668"/>
  <c r="E668" s="1"/>
  <c r="EN667"/>
  <c r="EM667"/>
  <c r="EJ667"/>
  <c r="EG667"/>
  <c r="ED667"/>
  <c r="EA667"/>
  <c r="DX667"/>
  <c r="DU667"/>
  <c r="DR667"/>
  <c r="DO667"/>
  <c r="DL667"/>
  <c r="DH667"/>
  <c r="DG667"/>
  <c r="DD667"/>
  <c r="DA667"/>
  <c r="CX667"/>
  <c r="CU667"/>
  <c r="CR667"/>
  <c r="CO667"/>
  <c r="CL667"/>
  <c r="CI667"/>
  <c r="CF667"/>
  <c r="CC667"/>
  <c r="BZ667"/>
  <c r="BW667"/>
  <c r="BT667"/>
  <c r="BP667"/>
  <c r="BO667"/>
  <c r="BL667"/>
  <c r="BI667"/>
  <c r="BF667"/>
  <c r="BC667"/>
  <c r="AZ667"/>
  <c r="AW667"/>
  <c r="AT667"/>
  <c r="AP667"/>
  <c r="AO667"/>
  <c r="AL667"/>
  <c r="AC667"/>
  <c r="Z667"/>
  <c r="W667"/>
  <c r="T667"/>
  <c r="Q667"/>
  <c r="N667"/>
  <c r="K667"/>
  <c r="H667"/>
  <c r="D667"/>
  <c r="E667" s="1"/>
  <c r="EN666"/>
  <c r="EM666"/>
  <c r="EJ666"/>
  <c r="EG666"/>
  <c r="ED666"/>
  <c r="EA666"/>
  <c r="DX666"/>
  <c r="DU666"/>
  <c r="DR666"/>
  <c r="DO666"/>
  <c r="DL666"/>
  <c r="DH666"/>
  <c r="DG666"/>
  <c r="DD666"/>
  <c r="DA666"/>
  <c r="CX666"/>
  <c r="CU666"/>
  <c r="CR666"/>
  <c r="CO666"/>
  <c r="CL666"/>
  <c r="CI666"/>
  <c r="CF666"/>
  <c r="CC666"/>
  <c r="BZ666"/>
  <c r="BW666"/>
  <c r="BT666"/>
  <c r="BP666"/>
  <c r="BO666"/>
  <c r="BL666"/>
  <c r="BI666"/>
  <c r="BQ666" s="1"/>
  <c r="BF666"/>
  <c r="BC666"/>
  <c r="AZ666"/>
  <c r="AW666"/>
  <c r="AT666"/>
  <c r="AP666"/>
  <c r="AO666"/>
  <c r="AL666"/>
  <c r="AC666"/>
  <c r="Z666"/>
  <c r="W666"/>
  <c r="T666"/>
  <c r="Q666"/>
  <c r="N666"/>
  <c r="K666"/>
  <c r="H666"/>
  <c r="D666"/>
  <c r="E666" s="1"/>
  <c r="EN665"/>
  <c r="EM665"/>
  <c r="EJ665"/>
  <c r="EG665"/>
  <c r="ED665"/>
  <c r="EA665"/>
  <c r="DX665"/>
  <c r="DU665"/>
  <c r="DR665"/>
  <c r="DO665"/>
  <c r="DL665"/>
  <c r="DH665"/>
  <c r="DG665"/>
  <c r="DD665"/>
  <c r="DA665"/>
  <c r="DI665" s="1"/>
  <c r="CX665"/>
  <c r="CU665"/>
  <c r="CR665"/>
  <c r="CO665"/>
  <c r="CL665"/>
  <c r="CI665"/>
  <c r="CF665"/>
  <c r="CC665"/>
  <c r="BZ665"/>
  <c r="BW665"/>
  <c r="BT665"/>
  <c r="BP665"/>
  <c r="BO665"/>
  <c r="BL665"/>
  <c r="BI665"/>
  <c r="BF665"/>
  <c r="BC665"/>
  <c r="AZ665"/>
  <c r="AW665"/>
  <c r="AT665"/>
  <c r="AP665"/>
  <c r="AO665"/>
  <c r="AL665"/>
  <c r="AC665"/>
  <c r="Z665"/>
  <c r="W665"/>
  <c r="T665"/>
  <c r="Q665"/>
  <c r="N665"/>
  <c r="K665"/>
  <c r="H665"/>
  <c r="D665"/>
  <c r="E665" s="1"/>
  <c r="EN664"/>
  <c r="EM664"/>
  <c r="EJ664"/>
  <c r="EG664"/>
  <c r="ED664"/>
  <c r="EA664"/>
  <c r="DX664"/>
  <c r="DU664"/>
  <c r="DR664"/>
  <c r="DO664"/>
  <c r="DL664"/>
  <c r="DH664"/>
  <c r="DG664"/>
  <c r="DD664"/>
  <c r="DA664"/>
  <c r="CX664"/>
  <c r="CU664"/>
  <c r="CR664"/>
  <c r="CO664"/>
  <c r="CL664"/>
  <c r="CI664"/>
  <c r="CF664"/>
  <c r="CC664"/>
  <c r="BZ664"/>
  <c r="BW664"/>
  <c r="BT664"/>
  <c r="BP664"/>
  <c r="BO664"/>
  <c r="BL664"/>
  <c r="BI664"/>
  <c r="BF664"/>
  <c r="BC664"/>
  <c r="AZ664"/>
  <c r="AW664"/>
  <c r="AT664"/>
  <c r="AP664"/>
  <c r="AO664"/>
  <c r="AL664"/>
  <c r="AC664"/>
  <c r="Z664"/>
  <c r="W664"/>
  <c r="T664"/>
  <c r="Q664"/>
  <c r="N664"/>
  <c r="K664"/>
  <c r="H664"/>
  <c r="D664"/>
  <c r="E664" s="1"/>
  <c r="EN663"/>
  <c r="EM663"/>
  <c r="EJ663"/>
  <c r="EG663"/>
  <c r="ED663"/>
  <c r="EA663"/>
  <c r="DX663"/>
  <c r="DU663"/>
  <c r="DR663"/>
  <c r="DO663"/>
  <c r="DL663"/>
  <c r="DH663"/>
  <c r="DG663"/>
  <c r="DD663"/>
  <c r="DA663"/>
  <c r="CX663"/>
  <c r="CU663"/>
  <c r="CR663"/>
  <c r="CO663"/>
  <c r="CL663"/>
  <c r="CI663"/>
  <c r="CF663"/>
  <c r="CC663"/>
  <c r="BZ663"/>
  <c r="BW663"/>
  <c r="BT663"/>
  <c r="BP663"/>
  <c r="BO663"/>
  <c r="BL663"/>
  <c r="BI663"/>
  <c r="BF663"/>
  <c r="BC663"/>
  <c r="AZ663"/>
  <c r="AW663"/>
  <c r="AT663"/>
  <c r="AP663"/>
  <c r="AO663"/>
  <c r="AL663"/>
  <c r="AC663"/>
  <c r="Z663"/>
  <c r="W663"/>
  <c r="T663"/>
  <c r="Q663"/>
  <c r="N663"/>
  <c r="K663"/>
  <c r="H663"/>
  <c r="D663"/>
  <c r="E663" s="1"/>
  <c r="EN662"/>
  <c r="EM662"/>
  <c r="EJ662"/>
  <c r="EG662"/>
  <c r="ED662"/>
  <c r="EA662"/>
  <c r="DX662"/>
  <c r="DU662"/>
  <c r="DR662"/>
  <c r="DO662"/>
  <c r="DL662"/>
  <c r="DH662"/>
  <c r="DG662"/>
  <c r="DD662"/>
  <c r="DA662"/>
  <c r="CX662"/>
  <c r="CU662"/>
  <c r="CR662"/>
  <c r="CO662"/>
  <c r="CL662"/>
  <c r="CI662"/>
  <c r="CF662"/>
  <c r="CC662"/>
  <c r="BZ662"/>
  <c r="BW662"/>
  <c r="BT662"/>
  <c r="BP662"/>
  <c r="BO662"/>
  <c r="BL662"/>
  <c r="BI662"/>
  <c r="BQ662" s="1"/>
  <c r="BF662"/>
  <c r="BC662"/>
  <c r="AZ662"/>
  <c r="AW662"/>
  <c r="AT662"/>
  <c r="AP662"/>
  <c r="AO662"/>
  <c r="AL662"/>
  <c r="AC662"/>
  <c r="Z662"/>
  <c r="W662"/>
  <c r="T662"/>
  <c r="Q662"/>
  <c r="N662"/>
  <c r="K662"/>
  <c r="H662"/>
  <c r="D662"/>
  <c r="E662" s="1"/>
  <c r="EN661"/>
  <c r="EM661"/>
  <c r="EJ661"/>
  <c r="EG661"/>
  <c r="ED661"/>
  <c r="EA661"/>
  <c r="DX661"/>
  <c r="DU661"/>
  <c r="DR661"/>
  <c r="DO661"/>
  <c r="DL661"/>
  <c r="DH661"/>
  <c r="DG661"/>
  <c r="DD661"/>
  <c r="DA661"/>
  <c r="CX661"/>
  <c r="CU661"/>
  <c r="CR661"/>
  <c r="CO661"/>
  <c r="CL661"/>
  <c r="CI661"/>
  <c r="CF661"/>
  <c r="CC661"/>
  <c r="BZ661"/>
  <c r="BW661"/>
  <c r="BT661"/>
  <c r="BP661"/>
  <c r="BO661"/>
  <c r="BL661"/>
  <c r="BI661"/>
  <c r="BF661"/>
  <c r="BC661"/>
  <c r="AZ661"/>
  <c r="AW661"/>
  <c r="AT661"/>
  <c r="AP661"/>
  <c r="AO661"/>
  <c r="AL661"/>
  <c r="AC661"/>
  <c r="Z661"/>
  <c r="W661"/>
  <c r="T661"/>
  <c r="Q661"/>
  <c r="N661"/>
  <c r="K661"/>
  <c r="H661"/>
  <c r="D661"/>
  <c r="E661" s="1"/>
  <c r="EN660"/>
  <c r="EM660"/>
  <c r="EJ660"/>
  <c r="EG660"/>
  <c r="ED660"/>
  <c r="EA660"/>
  <c r="DX660"/>
  <c r="DU660"/>
  <c r="DR660"/>
  <c r="DO660"/>
  <c r="DL660"/>
  <c r="DH660"/>
  <c r="DG660"/>
  <c r="DD660"/>
  <c r="DA660"/>
  <c r="CX660"/>
  <c r="CU660"/>
  <c r="CR660"/>
  <c r="CO660"/>
  <c r="CL660"/>
  <c r="CI660"/>
  <c r="CF660"/>
  <c r="CC660"/>
  <c r="BZ660"/>
  <c r="BW660"/>
  <c r="BT660"/>
  <c r="BP660"/>
  <c r="BO660"/>
  <c r="BL660"/>
  <c r="BI660"/>
  <c r="BF660"/>
  <c r="BC660"/>
  <c r="AZ660"/>
  <c r="AW660"/>
  <c r="AT660"/>
  <c r="AP660"/>
  <c r="AO660"/>
  <c r="AL660"/>
  <c r="AC660"/>
  <c r="Z660"/>
  <c r="W660"/>
  <c r="T660"/>
  <c r="Q660"/>
  <c r="N660"/>
  <c r="K660"/>
  <c r="H660"/>
  <c r="D660"/>
  <c r="E660" s="1"/>
  <c r="EN659"/>
  <c r="EM659"/>
  <c r="EJ659"/>
  <c r="EG659"/>
  <c r="ED659"/>
  <c r="EA659"/>
  <c r="DX659"/>
  <c r="DU659"/>
  <c r="DR659"/>
  <c r="DO659"/>
  <c r="DL659"/>
  <c r="DH659"/>
  <c r="DG659"/>
  <c r="DD659"/>
  <c r="DA659"/>
  <c r="CX659"/>
  <c r="CU659"/>
  <c r="CU649" s="1"/>
  <c r="CR659"/>
  <c r="CO659"/>
  <c r="CL659"/>
  <c r="CI659"/>
  <c r="CF659"/>
  <c r="CC659"/>
  <c r="BZ659"/>
  <c r="BW659"/>
  <c r="BW649" s="1"/>
  <c r="BT659"/>
  <c r="BP659"/>
  <c r="BO659"/>
  <c r="BL659"/>
  <c r="BI659"/>
  <c r="BF659"/>
  <c r="BC659"/>
  <c r="AZ659"/>
  <c r="AW659"/>
  <c r="AT659"/>
  <c r="AP659"/>
  <c r="AO659"/>
  <c r="AL659"/>
  <c r="AC659"/>
  <c r="Z659"/>
  <c r="W659"/>
  <c r="T659"/>
  <c r="Q659"/>
  <c r="N659"/>
  <c r="K659"/>
  <c r="H659"/>
  <c r="D659"/>
  <c r="E659" s="1"/>
  <c r="EN658"/>
  <c r="EM658"/>
  <c r="EJ658"/>
  <c r="EG658"/>
  <c r="ED658"/>
  <c r="EA658"/>
  <c r="EA649" s="1"/>
  <c r="DX658"/>
  <c r="DU658"/>
  <c r="DR658"/>
  <c r="DO658"/>
  <c r="DL658"/>
  <c r="DH658"/>
  <c r="DG658"/>
  <c r="DD658"/>
  <c r="DA658"/>
  <c r="CX658"/>
  <c r="CU658"/>
  <c r="CR658"/>
  <c r="CO658"/>
  <c r="CL658"/>
  <c r="CI658"/>
  <c r="CF658"/>
  <c r="CC658"/>
  <c r="BZ658"/>
  <c r="BW658"/>
  <c r="BT658"/>
  <c r="BP658"/>
  <c r="BO658"/>
  <c r="BL658"/>
  <c r="BI658"/>
  <c r="BQ658" s="1"/>
  <c r="BF658"/>
  <c r="BC658"/>
  <c r="AZ658"/>
  <c r="AW658"/>
  <c r="AT658"/>
  <c r="AP658"/>
  <c r="AO658"/>
  <c r="AL658"/>
  <c r="AC658"/>
  <c r="Z658"/>
  <c r="W658"/>
  <c r="T658"/>
  <c r="Q658"/>
  <c r="N658"/>
  <c r="K658"/>
  <c r="H658"/>
  <c r="D658"/>
  <c r="E658" s="1"/>
  <c r="EN657"/>
  <c r="EM657"/>
  <c r="EJ657"/>
  <c r="EG657"/>
  <c r="ED657"/>
  <c r="EA657"/>
  <c r="DX657"/>
  <c r="DU657"/>
  <c r="DR657"/>
  <c r="DO657"/>
  <c r="DL657"/>
  <c r="DH657"/>
  <c r="DG657"/>
  <c r="DD657"/>
  <c r="DA657"/>
  <c r="CX657"/>
  <c r="CU657"/>
  <c r="CR657"/>
  <c r="CO657"/>
  <c r="CL657"/>
  <c r="CI657"/>
  <c r="CF657"/>
  <c r="CC657"/>
  <c r="BZ657"/>
  <c r="BW657"/>
  <c r="BT657"/>
  <c r="BP657"/>
  <c r="BO657"/>
  <c r="BL657"/>
  <c r="BI657"/>
  <c r="BF657"/>
  <c r="BC657"/>
  <c r="AZ657"/>
  <c r="AW657"/>
  <c r="AT657"/>
  <c r="AT649" s="1"/>
  <c r="AP657"/>
  <c r="AO657"/>
  <c r="AL657"/>
  <c r="AC657"/>
  <c r="Z657"/>
  <c r="W657"/>
  <c r="T657"/>
  <c r="Q657"/>
  <c r="N657"/>
  <c r="K657"/>
  <c r="H657"/>
  <c r="D657"/>
  <c r="E657" s="1"/>
  <c r="EN656"/>
  <c r="EM656"/>
  <c r="EJ656"/>
  <c r="EG656"/>
  <c r="ED656"/>
  <c r="EA656"/>
  <c r="DX656"/>
  <c r="DU656"/>
  <c r="DR656"/>
  <c r="DO656"/>
  <c r="DL656"/>
  <c r="DH656"/>
  <c r="DG656"/>
  <c r="DD656"/>
  <c r="DA656"/>
  <c r="CX656"/>
  <c r="CU656"/>
  <c r="CR656"/>
  <c r="CO656"/>
  <c r="CL656"/>
  <c r="CI656"/>
  <c r="CF656"/>
  <c r="CC656"/>
  <c r="BZ656"/>
  <c r="BW656"/>
  <c r="BT656"/>
  <c r="BP656"/>
  <c r="BO656"/>
  <c r="BL656"/>
  <c r="BI656"/>
  <c r="BF656"/>
  <c r="BC656"/>
  <c r="AZ656"/>
  <c r="AW656"/>
  <c r="AT656"/>
  <c r="AP656"/>
  <c r="AO656"/>
  <c r="AL656"/>
  <c r="AC656"/>
  <c r="Z656"/>
  <c r="W656"/>
  <c r="T656"/>
  <c r="Q656"/>
  <c r="N656"/>
  <c r="K656"/>
  <c r="H656"/>
  <c r="D656"/>
  <c r="E656" s="1"/>
  <c r="EN655"/>
  <c r="EM655"/>
  <c r="EJ655"/>
  <c r="EG655"/>
  <c r="ED655"/>
  <c r="EA655"/>
  <c r="DX655"/>
  <c r="DU655"/>
  <c r="DR655"/>
  <c r="DO655"/>
  <c r="DL655"/>
  <c r="DH655"/>
  <c r="DG655"/>
  <c r="DD655"/>
  <c r="DA655"/>
  <c r="CX655"/>
  <c r="CU655"/>
  <c r="CR655"/>
  <c r="CO655"/>
  <c r="CL655"/>
  <c r="CI655"/>
  <c r="CF655"/>
  <c r="CC655"/>
  <c r="BZ655"/>
  <c r="BW655"/>
  <c r="BT655"/>
  <c r="BP655"/>
  <c r="BO655"/>
  <c r="BL655"/>
  <c r="BI655"/>
  <c r="BF655"/>
  <c r="BC655"/>
  <c r="AZ655"/>
  <c r="AW655"/>
  <c r="AT655"/>
  <c r="AP655"/>
  <c r="AO655"/>
  <c r="AL655"/>
  <c r="AC655"/>
  <c r="Z655"/>
  <c r="W655"/>
  <c r="T655"/>
  <c r="Q655"/>
  <c r="N655"/>
  <c r="K655"/>
  <c r="H655"/>
  <c r="D655"/>
  <c r="E655" s="1"/>
  <c r="EN654"/>
  <c r="EM654"/>
  <c r="EJ654"/>
  <c r="EG654"/>
  <c r="ED654"/>
  <c r="EA654"/>
  <c r="DX654"/>
  <c r="DU654"/>
  <c r="DR654"/>
  <c r="DO654"/>
  <c r="DL654"/>
  <c r="DH654"/>
  <c r="DG654"/>
  <c r="DD654"/>
  <c r="DA654"/>
  <c r="CX654"/>
  <c r="CU654"/>
  <c r="CR654"/>
  <c r="CO654"/>
  <c r="CL654"/>
  <c r="CI654"/>
  <c r="CF654"/>
  <c r="CC654"/>
  <c r="BZ654"/>
  <c r="BW654"/>
  <c r="BT654"/>
  <c r="BP654"/>
  <c r="BO654"/>
  <c r="BL654"/>
  <c r="BI654"/>
  <c r="BF654"/>
  <c r="BC654"/>
  <c r="AZ654"/>
  <c r="AW654"/>
  <c r="AT654"/>
  <c r="AP654"/>
  <c r="AO654"/>
  <c r="AL654"/>
  <c r="AC654"/>
  <c r="Z654"/>
  <c r="W654"/>
  <c r="T654"/>
  <c r="Q654"/>
  <c r="N654"/>
  <c r="K654"/>
  <c r="H654"/>
  <c r="D654"/>
  <c r="E654" s="1"/>
  <c r="EN653"/>
  <c r="EM653"/>
  <c r="EJ653"/>
  <c r="EG653"/>
  <c r="ED653"/>
  <c r="EA653"/>
  <c r="DX653"/>
  <c r="DU653"/>
  <c r="DR653"/>
  <c r="DO653"/>
  <c r="DL653"/>
  <c r="DH653"/>
  <c r="DG653"/>
  <c r="DD653"/>
  <c r="DA653"/>
  <c r="CX653"/>
  <c r="CU653"/>
  <c r="CR653"/>
  <c r="CO653"/>
  <c r="CL653"/>
  <c r="CI653"/>
  <c r="CF653"/>
  <c r="CC653"/>
  <c r="BZ653"/>
  <c r="BW653"/>
  <c r="BT653"/>
  <c r="BP653"/>
  <c r="BO653"/>
  <c r="BL653"/>
  <c r="BI653"/>
  <c r="BF653"/>
  <c r="BC653"/>
  <c r="AZ653"/>
  <c r="AW653"/>
  <c r="AT653"/>
  <c r="AP653"/>
  <c r="AO653"/>
  <c r="AL653"/>
  <c r="AC653"/>
  <c r="Z653"/>
  <c r="W653"/>
  <c r="T653"/>
  <c r="Q653"/>
  <c r="N653"/>
  <c r="K653"/>
  <c r="H653"/>
  <c r="D653"/>
  <c r="E653" s="1"/>
  <c r="EN652"/>
  <c r="EM652"/>
  <c r="EJ652"/>
  <c r="EG652"/>
  <c r="ED652"/>
  <c r="EA652"/>
  <c r="DX652"/>
  <c r="DU652"/>
  <c r="DR652"/>
  <c r="DO652"/>
  <c r="DL652"/>
  <c r="DH652"/>
  <c r="DG652"/>
  <c r="DD652"/>
  <c r="DA652"/>
  <c r="CX652"/>
  <c r="CU652"/>
  <c r="CR652"/>
  <c r="CO652"/>
  <c r="CL652"/>
  <c r="CI652"/>
  <c r="CF652"/>
  <c r="CC652"/>
  <c r="BZ652"/>
  <c r="BW652"/>
  <c r="BT652"/>
  <c r="BP652"/>
  <c r="BO652"/>
  <c r="BL652"/>
  <c r="BI652"/>
  <c r="BF652"/>
  <c r="BC652"/>
  <c r="AZ652"/>
  <c r="AW652"/>
  <c r="AT652"/>
  <c r="AP652"/>
  <c r="AO652"/>
  <c r="AL652"/>
  <c r="AC652"/>
  <c r="Z652"/>
  <c r="W652"/>
  <c r="T652"/>
  <c r="Q652"/>
  <c r="N652"/>
  <c r="K652"/>
  <c r="H652"/>
  <c r="D652"/>
  <c r="E652" s="1"/>
  <c r="EN651"/>
  <c r="EM651"/>
  <c r="EJ651"/>
  <c r="EG651"/>
  <c r="ED651"/>
  <c r="EA651"/>
  <c r="DX651"/>
  <c r="DU651"/>
  <c r="DR651"/>
  <c r="DO651"/>
  <c r="DL651"/>
  <c r="DH651"/>
  <c r="DG651"/>
  <c r="DD651"/>
  <c r="DA651"/>
  <c r="CX651"/>
  <c r="CU651"/>
  <c r="CR651"/>
  <c r="CO651"/>
  <c r="CL651"/>
  <c r="CI651"/>
  <c r="CF651"/>
  <c r="CC651"/>
  <c r="BZ651"/>
  <c r="BW651"/>
  <c r="BT651"/>
  <c r="BP651"/>
  <c r="BO651"/>
  <c r="BL651"/>
  <c r="BI651"/>
  <c r="BF651"/>
  <c r="BC651"/>
  <c r="AZ651"/>
  <c r="AW651"/>
  <c r="AT651"/>
  <c r="AP651"/>
  <c r="AO651"/>
  <c r="AL651"/>
  <c r="AC651"/>
  <c r="Z651"/>
  <c r="W651"/>
  <c r="T651"/>
  <c r="Q651"/>
  <c r="N651"/>
  <c r="K651"/>
  <c r="H651"/>
  <c r="D651"/>
  <c r="E651" s="1"/>
  <c r="EN650"/>
  <c r="EM650"/>
  <c r="EJ650"/>
  <c r="EG650"/>
  <c r="ED650"/>
  <c r="EA650"/>
  <c r="DX650"/>
  <c r="DU650"/>
  <c r="DR650"/>
  <c r="DO650"/>
  <c r="DL650"/>
  <c r="DH650"/>
  <c r="DG650"/>
  <c r="DD650"/>
  <c r="DA650"/>
  <c r="CX650"/>
  <c r="CU650"/>
  <c r="CR650"/>
  <c r="CO650"/>
  <c r="CL650"/>
  <c r="CI650"/>
  <c r="CF650"/>
  <c r="CC650"/>
  <c r="BZ650"/>
  <c r="BW650"/>
  <c r="BT650"/>
  <c r="BP650"/>
  <c r="BO650"/>
  <c r="BL650"/>
  <c r="BI650"/>
  <c r="BF650"/>
  <c r="BC650"/>
  <c r="AZ650"/>
  <c r="AW650"/>
  <c r="AT650"/>
  <c r="AP650"/>
  <c r="AO650"/>
  <c r="AL650"/>
  <c r="AC650"/>
  <c r="Z650"/>
  <c r="W650"/>
  <c r="T650"/>
  <c r="Q650"/>
  <c r="N650"/>
  <c r="K650"/>
  <c r="H650"/>
  <c r="D650"/>
  <c r="E650" s="1"/>
  <c r="EL649"/>
  <c r="EK649"/>
  <c r="EI649"/>
  <c r="EH649"/>
  <c r="EF649"/>
  <c r="EE649"/>
  <c r="EC649"/>
  <c r="EB649"/>
  <c r="DZ649"/>
  <c r="DY649"/>
  <c r="DW649"/>
  <c r="DV649"/>
  <c r="DT649"/>
  <c r="DS649"/>
  <c r="DQ649"/>
  <c r="DP649"/>
  <c r="DN649"/>
  <c r="DM649"/>
  <c r="DK649"/>
  <c r="DJ649"/>
  <c r="DF649"/>
  <c r="DE649"/>
  <c r="DC649"/>
  <c r="DB649"/>
  <c r="CZ649"/>
  <c r="CY649"/>
  <c r="CW649"/>
  <c r="CV649"/>
  <c r="CT649"/>
  <c r="CS649"/>
  <c r="CQ649"/>
  <c r="CP649"/>
  <c r="CN649"/>
  <c r="CM649"/>
  <c r="CK649"/>
  <c r="CJ649"/>
  <c r="CH649"/>
  <c r="CG649"/>
  <c r="CE649"/>
  <c r="CD649"/>
  <c r="CB649"/>
  <c r="CA649"/>
  <c r="BY649"/>
  <c r="BX649"/>
  <c r="BV649"/>
  <c r="BU649"/>
  <c r="BS649"/>
  <c r="BR649"/>
  <c r="BN649"/>
  <c r="BM649"/>
  <c r="BK649"/>
  <c r="BJ649"/>
  <c r="BH649"/>
  <c r="BG649"/>
  <c r="BE649"/>
  <c r="BD649"/>
  <c r="BB649"/>
  <c r="BA649"/>
  <c r="AY649"/>
  <c r="AX649"/>
  <c r="AV649"/>
  <c r="AU649"/>
  <c r="AS649"/>
  <c r="AR649"/>
  <c r="AN649"/>
  <c r="AM649"/>
  <c r="AK649"/>
  <c r="AJ649"/>
  <c r="AI649"/>
  <c r="AH649"/>
  <c r="AG649"/>
  <c r="AF649"/>
  <c r="AE649"/>
  <c r="AD649"/>
  <c r="AB649"/>
  <c r="AA649"/>
  <c r="Y649"/>
  <c r="X649"/>
  <c r="V649"/>
  <c r="U649"/>
  <c r="S649"/>
  <c r="R649"/>
  <c r="P649"/>
  <c r="O649"/>
  <c r="M649"/>
  <c r="L649"/>
  <c r="J649"/>
  <c r="I649"/>
  <c r="G649"/>
  <c r="F649"/>
  <c r="EM648"/>
  <c r="EJ648"/>
  <c r="EG648"/>
  <c r="ED648"/>
  <c r="EA648"/>
  <c r="DX648"/>
  <c r="DU648"/>
  <c r="DR648"/>
  <c r="DO648"/>
  <c r="DL648"/>
  <c r="DG648"/>
  <c r="DD648"/>
  <c r="DA648"/>
  <c r="CX648"/>
  <c r="CU648"/>
  <c r="CR648"/>
  <c r="CO648"/>
  <c r="CL648"/>
  <c r="CI648"/>
  <c r="CF648"/>
  <c r="CC648"/>
  <c r="BZ648"/>
  <c r="BW648"/>
  <c r="BT648"/>
  <c r="BO648"/>
  <c r="BL648"/>
  <c r="BI648"/>
  <c r="BF648"/>
  <c r="BC648"/>
  <c r="AZ648"/>
  <c r="AW648"/>
  <c r="AT648"/>
  <c r="AO648"/>
  <c r="AL648"/>
  <c r="AC648"/>
  <c r="Z648"/>
  <c r="W648"/>
  <c r="T648"/>
  <c r="Q648"/>
  <c r="N648"/>
  <c r="H648"/>
  <c r="E648"/>
  <c r="EN647"/>
  <c r="EM647"/>
  <c r="EJ647"/>
  <c r="EG647"/>
  <c r="ED647"/>
  <c r="EA647"/>
  <c r="DX647"/>
  <c r="DU647"/>
  <c r="DR647"/>
  <c r="DO647"/>
  <c r="DL647"/>
  <c r="DH647"/>
  <c r="DG647"/>
  <c r="DD647"/>
  <c r="DA647"/>
  <c r="CX647"/>
  <c r="CU647"/>
  <c r="CR647"/>
  <c r="CO647"/>
  <c r="CL647"/>
  <c r="CI647"/>
  <c r="CF647"/>
  <c r="CC647"/>
  <c r="BZ647"/>
  <c r="BW647"/>
  <c r="BT647"/>
  <c r="BP647"/>
  <c r="BO647"/>
  <c r="BL647"/>
  <c r="BI647"/>
  <c r="BF647"/>
  <c r="BC647"/>
  <c r="AZ647"/>
  <c r="AW647"/>
  <c r="AT647"/>
  <c r="AP647"/>
  <c r="AO647"/>
  <c r="AL647"/>
  <c r="AC647"/>
  <c r="Z647"/>
  <c r="W647"/>
  <c r="T647"/>
  <c r="Q647"/>
  <c r="N647"/>
  <c r="K647"/>
  <c r="H647"/>
  <c r="E647"/>
  <c r="EN646"/>
  <c r="EM646"/>
  <c r="EJ646"/>
  <c r="EG646"/>
  <c r="ED646"/>
  <c r="EA646"/>
  <c r="DX646"/>
  <c r="DU646"/>
  <c r="DR646"/>
  <c r="DO646"/>
  <c r="DL646"/>
  <c r="DH646"/>
  <c r="DG646"/>
  <c r="DD646"/>
  <c r="DA646"/>
  <c r="CX646"/>
  <c r="CU646"/>
  <c r="CR646"/>
  <c r="CO646"/>
  <c r="CL646"/>
  <c r="CI646"/>
  <c r="CF646"/>
  <c r="CC646"/>
  <c r="BZ646"/>
  <c r="BW646"/>
  <c r="BT646"/>
  <c r="BP646"/>
  <c r="BO646"/>
  <c r="BL646"/>
  <c r="BI646"/>
  <c r="BF646"/>
  <c r="BC646"/>
  <c r="AZ646"/>
  <c r="AW646"/>
  <c r="AT646"/>
  <c r="AP646"/>
  <c r="AO646"/>
  <c r="AL646"/>
  <c r="AC646"/>
  <c r="Z646"/>
  <c r="W646"/>
  <c r="T646"/>
  <c r="Q646"/>
  <c r="N646"/>
  <c r="K646"/>
  <c r="H646"/>
  <c r="E646"/>
  <c r="EN645"/>
  <c r="EM645"/>
  <c r="EJ645"/>
  <c r="EG645"/>
  <c r="ED645"/>
  <c r="EA645"/>
  <c r="DX645"/>
  <c r="DU645"/>
  <c r="DR645"/>
  <c r="DO645"/>
  <c r="DL645"/>
  <c r="DH645"/>
  <c r="DG645"/>
  <c r="DD645"/>
  <c r="DA645"/>
  <c r="CX645"/>
  <c r="CU645"/>
  <c r="CR645"/>
  <c r="CO645"/>
  <c r="CL645"/>
  <c r="CI645"/>
  <c r="CF645"/>
  <c r="CC645"/>
  <c r="BZ645"/>
  <c r="BW645"/>
  <c r="BT645"/>
  <c r="BP645"/>
  <c r="BO645"/>
  <c r="BL645"/>
  <c r="BI645"/>
  <c r="BF645"/>
  <c r="BC645"/>
  <c r="AZ645"/>
  <c r="AW645"/>
  <c r="AT645"/>
  <c r="AP645"/>
  <c r="AO645"/>
  <c r="AL645"/>
  <c r="AC645"/>
  <c r="Z645"/>
  <c r="W645"/>
  <c r="T645"/>
  <c r="Q645"/>
  <c r="N645"/>
  <c r="K645"/>
  <c r="H645"/>
  <c r="D645"/>
  <c r="E645" s="1"/>
  <c r="EN644"/>
  <c r="EM644"/>
  <c r="EJ644"/>
  <c r="EG644"/>
  <c r="ED644"/>
  <c r="EA644"/>
  <c r="DX644"/>
  <c r="DU644"/>
  <c r="DR644"/>
  <c r="DO644"/>
  <c r="DL644"/>
  <c r="DH644"/>
  <c r="DG644"/>
  <c r="DD644"/>
  <c r="DA644"/>
  <c r="CX644"/>
  <c r="CU644"/>
  <c r="CR644"/>
  <c r="CO644"/>
  <c r="CL644"/>
  <c r="CI644"/>
  <c r="CF644"/>
  <c r="CC644"/>
  <c r="BZ644"/>
  <c r="BW644"/>
  <c r="BT644"/>
  <c r="BP644"/>
  <c r="BO644"/>
  <c r="BL644"/>
  <c r="BI644"/>
  <c r="BF644"/>
  <c r="BC644"/>
  <c r="AZ644"/>
  <c r="AW644"/>
  <c r="AT644"/>
  <c r="AP644"/>
  <c r="AO644"/>
  <c r="AL644"/>
  <c r="AC644"/>
  <c r="Z644"/>
  <c r="W644"/>
  <c r="T644"/>
  <c r="Q644"/>
  <c r="N644"/>
  <c r="K644"/>
  <c r="H644"/>
  <c r="E644"/>
  <c r="EN643"/>
  <c r="EM643"/>
  <c r="EJ643"/>
  <c r="EG643"/>
  <c r="ED643"/>
  <c r="EA643"/>
  <c r="DX643"/>
  <c r="DU643"/>
  <c r="DR643"/>
  <c r="DO643"/>
  <c r="DL643"/>
  <c r="DH643"/>
  <c r="DG643"/>
  <c r="DD643"/>
  <c r="DA643"/>
  <c r="CX643"/>
  <c r="CU643"/>
  <c r="CR643"/>
  <c r="CO643"/>
  <c r="CL643"/>
  <c r="CI643"/>
  <c r="CF643"/>
  <c r="CC643"/>
  <c r="BZ643"/>
  <c r="BW643"/>
  <c r="BT643"/>
  <c r="BP643"/>
  <c r="BO643"/>
  <c r="BL643"/>
  <c r="BI643"/>
  <c r="BF643"/>
  <c r="BC643"/>
  <c r="AZ643"/>
  <c r="AW643"/>
  <c r="AT643"/>
  <c r="AP643"/>
  <c r="AO643"/>
  <c r="AL643"/>
  <c r="AC643"/>
  <c r="Z643"/>
  <c r="W643"/>
  <c r="T643"/>
  <c r="Q643"/>
  <c r="N643"/>
  <c r="K643"/>
  <c r="H643"/>
  <c r="D643"/>
  <c r="E643" s="1"/>
  <c r="EN642"/>
  <c r="EM642"/>
  <c r="EJ642"/>
  <c r="EG642"/>
  <c r="ED642"/>
  <c r="EA642"/>
  <c r="DX642"/>
  <c r="DU642"/>
  <c r="DR642"/>
  <c r="DO642"/>
  <c r="DL642"/>
  <c r="DH642"/>
  <c r="DG642"/>
  <c r="DD642"/>
  <c r="DA642"/>
  <c r="CX642"/>
  <c r="CU642"/>
  <c r="CR642"/>
  <c r="CO642"/>
  <c r="CL642"/>
  <c r="CI642"/>
  <c r="CF642"/>
  <c r="CC642"/>
  <c r="BZ642"/>
  <c r="BW642"/>
  <c r="BT642"/>
  <c r="BP642"/>
  <c r="BO642"/>
  <c r="BL642"/>
  <c r="BI642"/>
  <c r="BF642"/>
  <c r="BC642"/>
  <c r="AZ642"/>
  <c r="AW642"/>
  <c r="AT642"/>
  <c r="AP642"/>
  <c r="AO642"/>
  <c r="AL642"/>
  <c r="AC642"/>
  <c r="Z642"/>
  <c r="W642"/>
  <c r="T642"/>
  <c r="Q642"/>
  <c r="N642"/>
  <c r="K642"/>
  <c r="H642"/>
  <c r="D642"/>
  <c r="E642" s="1"/>
  <c r="EN641"/>
  <c r="EM641"/>
  <c r="EJ641"/>
  <c r="EG641"/>
  <c r="ED641"/>
  <c r="EA641"/>
  <c r="DX641"/>
  <c r="DU641"/>
  <c r="DR641"/>
  <c r="DO641"/>
  <c r="DL641"/>
  <c r="DH641"/>
  <c r="DG641"/>
  <c r="DD641"/>
  <c r="DA641"/>
  <c r="CX641"/>
  <c r="CU641"/>
  <c r="CR641"/>
  <c r="CO641"/>
  <c r="CL641"/>
  <c r="CI641"/>
  <c r="CF641"/>
  <c r="CC641"/>
  <c r="BZ641"/>
  <c r="BW641"/>
  <c r="BT641"/>
  <c r="BP641"/>
  <c r="BO641"/>
  <c r="BL641"/>
  <c r="BI641"/>
  <c r="BQ641" s="1"/>
  <c r="BF641"/>
  <c r="BC641"/>
  <c r="AZ641"/>
  <c r="AW641"/>
  <c r="AT641"/>
  <c r="AP641"/>
  <c r="AO641"/>
  <c r="AL641"/>
  <c r="AC641"/>
  <c r="Z641"/>
  <c r="W641"/>
  <c r="T641"/>
  <c r="Q641"/>
  <c r="N641"/>
  <c r="K641"/>
  <c r="H641"/>
  <c r="D641"/>
  <c r="E641" s="1"/>
  <c r="EN640"/>
  <c r="EM640"/>
  <c r="EJ640"/>
  <c r="EG640"/>
  <c r="ED640"/>
  <c r="EA640"/>
  <c r="DX640"/>
  <c r="DU640"/>
  <c r="DR640"/>
  <c r="DO640"/>
  <c r="DL640"/>
  <c r="DH640"/>
  <c r="DG640"/>
  <c r="DD640"/>
  <c r="DA640"/>
  <c r="CX640"/>
  <c r="CU640"/>
  <c r="CR640"/>
  <c r="CO640"/>
  <c r="CL640"/>
  <c r="CI640"/>
  <c r="CF640"/>
  <c r="CC640"/>
  <c r="BZ640"/>
  <c r="BW640"/>
  <c r="BT640"/>
  <c r="BP640"/>
  <c r="BO640"/>
  <c r="BL640"/>
  <c r="BI640"/>
  <c r="BF640"/>
  <c r="BC640"/>
  <c r="AZ640"/>
  <c r="AW640"/>
  <c r="AT640"/>
  <c r="AP640"/>
  <c r="AO640"/>
  <c r="AL640"/>
  <c r="AC640"/>
  <c r="Z640"/>
  <c r="W640"/>
  <c r="T640"/>
  <c r="Q640"/>
  <c r="N640"/>
  <c r="K640"/>
  <c r="H640"/>
  <c r="D640"/>
  <c r="E640" s="1"/>
  <c r="EN639"/>
  <c r="EM639"/>
  <c r="EJ639"/>
  <c r="EG639"/>
  <c r="ED639"/>
  <c r="EA639"/>
  <c r="DX639"/>
  <c r="DU639"/>
  <c r="DR639"/>
  <c r="DO639"/>
  <c r="DL639"/>
  <c r="DH639"/>
  <c r="DG639"/>
  <c r="DD639"/>
  <c r="DA639"/>
  <c r="CX639"/>
  <c r="CU639"/>
  <c r="CR639"/>
  <c r="CO639"/>
  <c r="CL639"/>
  <c r="CI639"/>
  <c r="CF639"/>
  <c r="CC639"/>
  <c r="BZ639"/>
  <c r="BW639"/>
  <c r="BT639"/>
  <c r="BP639"/>
  <c r="BO639"/>
  <c r="BL639"/>
  <c r="BI639"/>
  <c r="BF639"/>
  <c r="BC639"/>
  <c r="AZ639"/>
  <c r="AW639"/>
  <c r="AT639"/>
  <c r="AP639"/>
  <c r="AO639"/>
  <c r="AL639"/>
  <c r="AC639"/>
  <c r="Z639"/>
  <c r="W639"/>
  <c r="T639"/>
  <c r="Q639"/>
  <c r="N639"/>
  <c r="K639"/>
  <c r="H639"/>
  <c r="D639"/>
  <c r="E639" s="1"/>
  <c r="EN638"/>
  <c r="EM638"/>
  <c r="EJ638"/>
  <c r="EG638"/>
  <c r="ED638"/>
  <c r="EA638"/>
  <c r="DX638"/>
  <c r="DU638"/>
  <c r="DR638"/>
  <c r="DO638"/>
  <c r="DL638"/>
  <c r="DH638"/>
  <c r="DG638"/>
  <c r="DD638"/>
  <c r="DA638"/>
  <c r="CX638"/>
  <c r="CU638"/>
  <c r="CR638"/>
  <c r="CO638"/>
  <c r="CL638"/>
  <c r="CI638"/>
  <c r="CF638"/>
  <c r="CC638"/>
  <c r="BZ638"/>
  <c r="BW638"/>
  <c r="BT638"/>
  <c r="BP638"/>
  <c r="BO638"/>
  <c r="BL638"/>
  <c r="BI638"/>
  <c r="BF638"/>
  <c r="BC638"/>
  <c r="AZ638"/>
  <c r="AW638"/>
  <c r="AT638"/>
  <c r="AP638"/>
  <c r="AO638"/>
  <c r="AL638"/>
  <c r="AC638"/>
  <c r="Z638"/>
  <c r="W638"/>
  <c r="T638"/>
  <c r="Q638"/>
  <c r="N638"/>
  <c r="K638"/>
  <c r="H638"/>
  <c r="D638"/>
  <c r="E638" s="1"/>
  <c r="EN637"/>
  <c r="EM637"/>
  <c r="EJ637"/>
  <c r="EG637"/>
  <c r="ED637"/>
  <c r="EA637"/>
  <c r="DX637"/>
  <c r="DU637"/>
  <c r="DR637"/>
  <c r="DO637"/>
  <c r="DL637"/>
  <c r="DH637"/>
  <c r="DG637"/>
  <c r="DD637"/>
  <c r="DA637"/>
  <c r="CX637"/>
  <c r="CU637"/>
  <c r="CR637"/>
  <c r="CO637"/>
  <c r="CL637"/>
  <c r="CI637"/>
  <c r="CF637"/>
  <c r="CC637"/>
  <c r="BZ637"/>
  <c r="BW637"/>
  <c r="BT637"/>
  <c r="BP637"/>
  <c r="BO637"/>
  <c r="BL637"/>
  <c r="BI637"/>
  <c r="BQ637" s="1"/>
  <c r="BF637"/>
  <c r="BC637"/>
  <c r="AZ637"/>
  <c r="AW637"/>
  <c r="AT637"/>
  <c r="AP637"/>
  <c r="AO637"/>
  <c r="AL637"/>
  <c r="AC637"/>
  <c r="Z637"/>
  <c r="W637"/>
  <c r="T637"/>
  <c r="Q637"/>
  <c r="N637"/>
  <c r="K637"/>
  <c r="H637"/>
  <c r="D637"/>
  <c r="E637" s="1"/>
  <c r="EN636"/>
  <c r="EM636"/>
  <c r="EJ636"/>
  <c r="EG636"/>
  <c r="ED636"/>
  <c r="EA636"/>
  <c r="DX636"/>
  <c r="DU636"/>
  <c r="DR636"/>
  <c r="DO636"/>
  <c r="DL636"/>
  <c r="DH636"/>
  <c r="DG636"/>
  <c r="DD636"/>
  <c r="DA636"/>
  <c r="CX636"/>
  <c r="CU636"/>
  <c r="CR636"/>
  <c r="CO636"/>
  <c r="CL636"/>
  <c r="CI636"/>
  <c r="CF636"/>
  <c r="CC636"/>
  <c r="BZ636"/>
  <c r="BW636"/>
  <c r="BT636"/>
  <c r="BP636"/>
  <c r="BO636"/>
  <c r="BL636"/>
  <c r="BI636"/>
  <c r="BF636"/>
  <c r="BC636"/>
  <c r="AZ636"/>
  <c r="AW636"/>
  <c r="AT636"/>
  <c r="AP636"/>
  <c r="AO636"/>
  <c r="AL636"/>
  <c r="AC636"/>
  <c r="Z636"/>
  <c r="W636"/>
  <c r="T636"/>
  <c r="Q636"/>
  <c r="N636"/>
  <c r="K636"/>
  <c r="H636"/>
  <c r="D636"/>
  <c r="E636" s="1"/>
  <c r="EN635"/>
  <c r="EM635"/>
  <c r="EJ635"/>
  <c r="EG635"/>
  <c r="ED635"/>
  <c r="EA635"/>
  <c r="DX635"/>
  <c r="DU635"/>
  <c r="DR635"/>
  <c r="DO635"/>
  <c r="DL635"/>
  <c r="DH635"/>
  <c r="DG635"/>
  <c r="DD635"/>
  <c r="DA635"/>
  <c r="CX635"/>
  <c r="CU635"/>
  <c r="CR635"/>
  <c r="CO635"/>
  <c r="CL635"/>
  <c r="CI635"/>
  <c r="CF635"/>
  <c r="CC635"/>
  <c r="BZ635"/>
  <c r="BW635"/>
  <c r="BT635"/>
  <c r="BP635"/>
  <c r="BO635"/>
  <c r="BL635"/>
  <c r="BI635"/>
  <c r="BF635"/>
  <c r="BC635"/>
  <c r="AZ635"/>
  <c r="AW635"/>
  <c r="AT635"/>
  <c r="AP635"/>
  <c r="AO635"/>
  <c r="AL635"/>
  <c r="AC635"/>
  <c r="Z635"/>
  <c r="W635"/>
  <c r="T635"/>
  <c r="Q635"/>
  <c r="N635"/>
  <c r="K635"/>
  <c r="H635"/>
  <c r="D635"/>
  <c r="E635" s="1"/>
  <c r="EN634"/>
  <c r="EM634"/>
  <c r="EJ634"/>
  <c r="EG634"/>
  <c r="ED634"/>
  <c r="EA634"/>
  <c r="DX634"/>
  <c r="DU634"/>
  <c r="DR634"/>
  <c r="DO634"/>
  <c r="DL634"/>
  <c r="DH634"/>
  <c r="DG634"/>
  <c r="DD634"/>
  <c r="DA634"/>
  <c r="CX634"/>
  <c r="CU634"/>
  <c r="CR634"/>
  <c r="CO634"/>
  <c r="CL634"/>
  <c r="CI634"/>
  <c r="CF634"/>
  <c r="CC634"/>
  <c r="BZ634"/>
  <c r="BW634"/>
  <c r="BT634"/>
  <c r="BO634"/>
  <c r="BK634"/>
  <c r="BI634"/>
  <c r="BF634"/>
  <c r="BC634"/>
  <c r="AZ634"/>
  <c r="AW634"/>
  <c r="AT634"/>
  <c r="AP634"/>
  <c r="AO634"/>
  <c r="AL634"/>
  <c r="AC634"/>
  <c r="Z634"/>
  <c r="W634"/>
  <c r="T634"/>
  <c r="Q634"/>
  <c r="N634"/>
  <c r="K634"/>
  <c r="H634"/>
  <c r="D634"/>
  <c r="E634" s="1"/>
  <c r="EN633"/>
  <c r="EM633"/>
  <c r="EJ633"/>
  <c r="EG633"/>
  <c r="ED633"/>
  <c r="EA633"/>
  <c r="DX633"/>
  <c r="DU633"/>
  <c r="DR633"/>
  <c r="DO633"/>
  <c r="DL633"/>
  <c r="DH633"/>
  <c r="DG633"/>
  <c r="DD633"/>
  <c r="DA633"/>
  <c r="CX633"/>
  <c r="CU633"/>
  <c r="CR633"/>
  <c r="CO633"/>
  <c r="CL633"/>
  <c r="CI633"/>
  <c r="CF633"/>
  <c r="CC633"/>
  <c r="BZ633"/>
  <c r="BW633"/>
  <c r="BT633"/>
  <c r="BP633"/>
  <c r="BO633"/>
  <c r="BL633"/>
  <c r="BI633"/>
  <c r="BF633"/>
  <c r="BC633"/>
  <c r="AZ633"/>
  <c r="AW633"/>
  <c r="AT633"/>
  <c r="AP633"/>
  <c r="AO633"/>
  <c r="AL633"/>
  <c r="AC633"/>
  <c r="Z633"/>
  <c r="W633"/>
  <c r="T633"/>
  <c r="Q633"/>
  <c r="N633"/>
  <c r="K633"/>
  <c r="H633"/>
  <c r="D633"/>
  <c r="E633" s="1"/>
  <c r="EN632"/>
  <c r="EM632"/>
  <c r="EJ632"/>
  <c r="EG632"/>
  <c r="ED632"/>
  <c r="EA632"/>
  <c r="DX632"/>
  <c r="DU632"/>
  <c r="DR632"/>
  <c r="DO632"/>
  <c r="DL632"/>
  <c r="DH632"/>
  <c r="DG632"/>
  <c r="DD632"/>
  <c r="DA632"/>
  <c r="CX632"/>
  <c r="CU632"/>
  <c r="CR632"/>
  <c r="CO632"/>
  <c r="CL632"/>
  <c r="CI632"/>
  <c r="CF632"/>
  <c r="CC632"/>
  <c r="BZ632"/>
  <c r="BW632"/>
  <c r="BT632"/>
  <c r="BP632"/>
  <c r="BO632"/>
  <c r="BL632"/>
  <c r="BI632"/>
  <c r="BF632"/>
  <c r="BC632"/>
  <c r="AZ632"/>
  <c r="AW632"/>
  <c r="AT632"/>
  <c r="AP632"/>
  <c r="AO632"/>
  <c r="AL632"/>
  <c r="AC632"/>
  <c r="Z632"/>
  <c r="W632"/>
  <c r="T632"/>
  <c r="Q632"/>
  <c r="N632"/>
  <c r="K632"/>
  <c r="H632"/>
  <c r="D632"/>
  <c r="E632" s="1"/>
  <c r="EN631"/>
  <c r="EM631"/>
  <c r="EJ631"/>
  <c r="EG631"/>
  <c r="ED631"/>
  <c r="EA631"/>
  <c r="DX631"/>
  <c r="DU631"/>
  <c r="DR631"/>
  <c r="DO631"/>
  <c r="DL631"/>
  <c r="DH631"/>
  <c r="DG631"/>
  <c r="DD631"/>
  <c r="DA631"/>
  <c r="CX631"/>
  <c r="CU631"/>
  <c r="CR631"/>
  <c r="CO631"/>
  <c r="CL631"/>
  <c r="CI631"/>
  <c r="CF631"/>
  <c r="CC631"/>
  <c r="BZ631"/>
  <c r="BW631"/>
  <c r="BT631"/>
  <c r="BP631"/>
  <c r="BO631"/>
  <c r="BL631"/>
  <c r="BI631"/>
  <c r="BF631"/>
  <c r="BC631"/>
  <c r="AZ631"/>
  <c r="AW631"/>
  <c r="AT631"/>
  <c r="AP631"/>
  <c r="AO631"/>
  <c r="AL631"/>
  <c r="AC631"/>
  <c r="Z631"/>
  <c r="W631"/>
  <c r="T631"/>
  <c r="Q631"/>
  <c r="N631"/>
  <c r="K631"/>
  <c r="H631"/>
  <c r="D631"/>
  <c r="E631" s="1"/>
  <c r="EN630"/>
  <c r="EM630"/>
  <c r="EJ630"/>
  <c r="EG630"/>
  <c r="ED630"/>
  <c r="EA630"/>
  <c r="DX630"/>
  <c r="DU630"/>
  <c r="DR630"/>
  <c r="DO630"/>
  <c r="DL630"/>
  <c r="DH630"/>
  <c r="DG630"/>
  <c r="DD630"/>
  <c r="DA630"/>
  <c r="CX630"/>
  <c r="CU630"/>
  <c r="CR630"/>
  <c r="CO630"/>
  <c r="CL630"/>
  <c r="CI630"/>
  <c r="CF630"/>
  <c r="CC630"/>
  <c r="BZ630"/>
  <c r="BW630"/>
  <c r="BT630"/>
  <c r="BP630"/>
  <c r="BO630"/>
  <c r="BL630"/>
  <c r="BI630"/>
  <c r="BF630"/>
  <c r="BC630"/>
  <c r="AZ630"/>
  <c r="AW630"/>
  <c r="AT630"/>
  <c r="AP630"/>
  <c r="AO630"/>
  <c r="AL630"/>
  <c r="AC630"/>
  <c r="Z630"/>
  <c r="W630"/>
  <c r="T630"/>
  <c r="Q630"/>
  <c r="N630"/>
  <c r="K630"/>
  <c r="H630"/>
  <c r="D630"/>
  <c r="E630" s="1"/>
  <c r="EN629"/>
  <c r="EM629"/>
  <c r="EJ629"/>
  <c r="EG629"/>
  <c r="ED629"/>
  <c r="EA629"/>
  <c r="DX629"/>
  <c r="DU629"/>
  <c r="DR629"/>
  <c r="DO629"/>
  <c r="DL629"/>
  <c r="DH629"/>
  <c r="DG629"/>
  <c r="DD629"/>
  <c r="DA629"/>
  <c r="CX629"/>
  <c r="CU629"/>
  <c r="CR629"/>
  <c r="CO629"/>
  <c r="CL629"/>
  <c r="CI629"/>
  <c r="CF629"/>
  <c r="CC629"/>
  <c r="BZ629"/>
  <c r="BW629"/>
  <c r="BT629"/>
  <c r="BP629"/>
  <c r="BO629"/>
  <c r="BL629"/>
  <c r="BI629"/>
  <c r="BF629"/>
  <c r="BC629"/>
  <c r="AZ629"/>
  <c r="AW629"/>
  <c r="AT629"/>
  <c r="AP629"/>
  <c r="AO629"/>
  <c r="AL629"/>
  <c r="AC629"/>
  <c r="Z629"/>
  <c r="W629"/>
  <c r="T629"/>
  <c r="Q629"/>
  <c r="N629"/>
  <c r="K629"/>
  <c r="H629"/>
  <c r="D629"/>
  <c r="E629" s="1"/>
  <c r="EN628"/>
  <c r="EM628"/>
  <c r="EJ628"/>
  <c r="EG628"/>
  <c r="ED628"/>
  <c r="EA628"/>
  <c r="DX628"/>
  <c r="DU628"/>
  <c r="DR628"/>
  <c r="DO628"/>
  <c r="DL628"/>
  <c r="DH628"/>
  <c r="DG628"/>
  <c r="DD628"/>
  <c r="DA628"/>
  <c r="CX628"/>
  <c r="CU628"/>
  <c r="CR628"/>
  <c r="CO628"/>
  <c r="CL628"/>
  <c r="CI628"/>
  <c r="CF628"/>
  <c r="CC628"/>
  <c r="BZ628"/>
  <c r="BW628"/>
  <c r="BT628"/>
  <c r="BP628"/>
  <c r="BO628"/>
  <c r="BL628"/>
  <c r="BI628"/>
  <c r="BF628"/>
  <c r="BC628"/>
  <c r="AZ628"/>
  <c r="AW628"/>
  <c r="AT628"/>
  <c r="AP628"/>
  <c r="AO628"/>
  <c r="AL628"/>
  <c r="AC628"/>
  <c r="Z628"/>
  <c r="W628"/>
  <c r="T628"/>
  <c r="Q628"/>
  <c r="N628"/>
  <c r="K628"/>
  <c r="H628"/>
  <c r="D628"/>
  <c r="E628" s="1"/>
  <c r="EN627"/>
  <c r="EM627"/>
  <c r="EJ627"/>
  <c r="EG627"/>
  <c r="ED627"/>
  <c r="EA627"/>
  <c r="DX627"/>
  <c r="DU627"/>
  <c r="DR627"/>
  <c r="DO627"/>
  <c r="DL627"/>
  <c r="DH627"/>
  <c r="DG627"/>
  <c r="DD627"/>
  <c r="DA627"/>
  <c r="CX627"/>
  <c r="CU627"/>
  <c r="CR627"/>
  <c r="CO627"/>
  <c r="CL627"/>
  <c r="CI627"/>
  <c r="CF627"/>
  <c r="CC627"/>
  <c r="BZ627"/>
  <c r="BW627"/>
  <c r="BT627"/>
  <c r="BP627"/>
  <c r="BO627"/>
  <c r="BL627"/>
  <c r="BI627"/>
  <c r="BF627"/>
  <c r="BC627"/>
  <c r="AZ627"/>
  <c r="AW627"/>
  <c r="AT627"/>
  <c r="AP627"/>
  <c r="AO627"/>
  <c r="AL627"/>
  <c r="AC627"/>
  <c r="Z627"/>
  <c r="W627"/>
  <c r="T627"/>
  <c r="Q627"/>
  <c r="N627"/>
  <c r="K627"/>
  <c r="H627"/>
  <c r="D627"/>
  <c r="E627" s="1"/>
  <c r="EN626"/>
  <c r="EM626"/>
  <c r="EJ626"/>
  <c r="EG626"/>
  <c r="ED626"/>
  <c r="EA626"/>
  <c r="DX626"/>
  <c r="DU626"/>
  <c r="DR626"/>
  <c r="DO626"/>
  <c r="DL626"/>
  <c r="DH626"/>
  <c r="DG626"/>
  <c r="DD626"/>
  <c r="DA626"/>
  <c r="CX626"/>
  <c r="CU626"/>
  <c r="CR626"/>
  <c r="CO626"/>
  <c r="CL626"/>
  <c r="CI626"/>
  <c r="CF626"/>
  <c r="CC626"/>
  <c r="BZ626"/>
  <c r="BW626"/>
  <c r="BT626"/>
  <c r="BP626"/>
  <c r="BO626"/>
  <c r="BL626"/>
  <c r="BI626"/>
  <c r="BF626"/>
  <c r="BC626"/>
  <c r="AZ626"/>
  <c r="AW626"/>
  <c r="AT626"/>
  <c r="AP626"/>
  <c r="AO626"/>
  <c r="AL626"/>
  <c r="AC626"/>
  <c r="Z626"/>
  <c r="W626"/>
  <c r="T626"/>
  <c r="Q626"/>
  <c r="N626"/>
  <c r="K626"/>
  <c r="H626"/>
  <c r="D626"/>
  <c r="E626" s="1"/>
  <c r="EN625"/>
  <c r="EM625"/>
  <c r="EJ625"/>
  <c r="EG625"/>
  <c r="ED625"/>
  <c r="EA625"/>
  <c r="DX625"/>
  <c r="DU625"/>
  <c r="DR625"/>
  <c r="DO625"/>
  <c r="DL625"/>
  <c r="DH625"/>
  <c r="DG625"/>
  <c r="DD625"/>
  <c r="DA625"/>
  <c r="CX625"/>
  <c r="CU625"/>
  <c r="CR625"/>
  <c r="CO625"/>
  <c r="CL625"/>
  <c r="CI625"/>
  <c r="CF625"/>
  <c r="CC625"/>
  <c r="BZ625"/>
  <c r="BW625"/>
  <c r="BT625"/>
  <c r="BP625"/>
  <c r="BO625"/>
  <c r="BL625"/>
  <c r="BI625"/>
  <c r="BF625"/>
  <c r="BC625"/>
  <c r="AZ625"/>
  <c r="AW625"/>
  <c r="AT625"/>
  <c r="AP625"/>
  <c r="AO625"/>
  <c r="AL625"/>
  <c r="AC625"/>
  <c r="Z625"/>
  <c r="W625"/>
  <c r="T625"/>
  <c r="Q625"/>
  <c r="N625"/>
  <c r="K625"/>
  <c r="H625"/>
  <c r="D625"/>
  <c r="E625" s="1"/>
  <c r="EN624"/>
  <c r="EM624"/>
  <c r="EJ624"/>
  <c r="EG624"/>
  <c r="ED624"/>
  <c r="EA624"/>
  <c r="DX624"/>
  <c r="DU624"/>
  <c r="DR624"/>
  <c r="DO624"/>
  <c r="DL624"/>
  <c r="DH624"/>
  <c r="DG624"/>
  <c r="DD624"/>
  <c r="DA624"/>
  <c r="CX624"/>
  <c r="CU624"/>
  <c r="CR624"/>
  <c r="CO624"/>
  <c r="CL624"/>
  <c r="CI624"/>
  <c r="CF624"/>
  <c r="CC624"/>
  <c r="BZ624"/>
  <c r="BW624"/>
  <c r="BT624"/>
  <c r="BP624"/>
  <c r="BO624"/>
  <c r="BL624"/>
  <c r="BI624"/>
  <c r="BF624"/>
  <c r="BC624"/>
  <c r="AZ624"/>
  <c r="AW624"/>
  <c r="AT624"/>
  <c r="AP624"/>
  <c r="AO624"/>
  <c r="AL624"/>
  <c r="AC624"/>
  <c r="Z624"/>
  <c r="W624"/>
  <c r="T624"/>
  <c r="Q624"/>
  <c r="N624"/>
  <c r="K624"/>
  <c r="H624"/>
  <c r="D624"/>
  <c r="E624" s="1"/>
  <c r="EL623"/>
  <c r="EK623"/>
  <c r="EI623"/>
  <c r="EH623"/>
  <c r="EF623"/>
  <c r="EE623"/>
  <c r="EC623"/>
  <c r="EB623"/>
  <c r="DZ623"/>
  <c r="DY623"/>
  <c r="DW623"/>
  <c r="DV623"/>
  <c r="DT623"/>
  <c r="DS623"/>
  <c r="DQ623"/>
  <c r="DP623"/>
  <c r="DN623"/>
  <c r="DM623"/>
  <c r="DK623"/>
  <c r="DJ623"/>
  <c r="DF623"/>
  <c r="DE623"/>
  <c r="DC623"/>
  <c r="DB623"/>
  <c r="CZ623"/>
  <c r="CY623"/>
  <c r="CW623"/>
  <c r="CV623"/>
  <c r="CT623"/>
  <c r="CS623"/>
  <c r="CQ623"/>
  <c r="CP623"/>
  <c r="CN623"/>
  <c r="CM623"/>
  <c r="CK623"/>
  <c r="CJ623"/>
  <c r="CH623"/>
  <c r="CG623"/>
  <c r="CE623"/>
  <c r="CD623"/>
  <c r="CB623"/>
  <c r="CA623"/>
  <c r="BY623"/>
  <c r="BX623"/>
  <c r="BV623"/>
  <c r="BU623"/>
  <c r="BS623"/>
  <c r="BR623"/>
  <c r="BN623"/>
  <c r="BM623"/>
  <c r="BJ623"/>
  <c r="BH623"/>
  <c r="BG623"/>
  <c r="BE623"/>
  <c r="BD623"/>
  <c r="BB623"/>
  <c r="BA623"/>
  <c r="AY623"/>
  <c r="AX623"/>
  <c r="AV623"/>
  <c r="AU623"/>
  <c r="AS623"/>
  <c r="AR623"/>
  <c r="AN623"/>
  <c r="AM623"/>
  <c r="AK623"/>
  <c r="AJ623"/>
  <c r="AI623"/>
  <c r="AH623"/>
  <c r="AG623"/>
  <c r="AF623"/>
  <c r="AE623"/>
  <c r="AD623"/>
  <c r="AB623"/>
  <c r="AA623"/>
  <c r="Y623"/>
  <c r="X623"/>
  <c r="V623"/>
  <c r="U623"/>
  <c r="S623"/>
  <c r="R623"/>
  <c r="P623"/>
  <c r="O623"/>
  <c r="M623"/>
  <c r="L623"/>
  <c r="J623"/>
  <c r="I623"/>
  <c r="G623"/>
  <c r="F623"/>
  <c r="EN622"/>
  <c r="EM622"/>
  <c r="EJ622"/>
  <c r="EG622"/>
  <c r="ED622"/>
  <c r="EA622"/>
  <c r="DX622"/>
  <c r="DU622"/>
  <c r="DR622"/>
  <c r="DO622"/>
  <c r="DL622"/>
  <c r="DH622"/>
  <c r="DG622"/>
  <c r="DD622"/>
  <c r="DA622"/>
  <c r="CX622"/>
  <c r="CU622"/>
  <c r="CR622"/>
  <c r="CO622"/>
  <c r="CL622"/>
  <c r="CI622"/>
  <c r="CF622"/>
  <c r="CC622"/>
  <c r="BZ622"/>
  <c r="BW622"/>
  <c r="BT622"/>
  <c r="BP622"/>
  <c r="BO622"/>
  <c r="BL622"/>
  <c r="BI622"/>
  <c r="BF622"/>
  <c r="BC622"/>
  <c r="AZ622"/>
  <c r="AW622"/>
  <c r="AT622"/>
  <c r="AP622"/>
  <c r="AO622"/>
  <c r="AL622"/>
  <c r="AC622"/>
  <c r="Z622"/>
  <c r="W622"/>
  <c r="T622"/>
  <c r="Q622"/>
  <c r="N622"/>
  <c r="K622"/>
  <c r="H622"/>
  <c r="D622"/>
  <c r="E622" s="1"/>
  <c r="EN621"/>
  <c r="EM621"/>
  <c r="EJ621"/>
  <c r="EG621"/>
  <c r="ED621"/>
  <c r="EA621"/>
  <c r="DX621"/>
  <c r="DU621"/>
  <c r="DR621"/>
  <c r="DO621"/>
  <c r="DL621"/>
  <c r="DH621"/>
  <c r="DG621"/>
  <c r="DD621"/>
  <c r="DA621"/>
  <c r="CX621"/>
  <c r="CU621"/>
  <c r="CR621"/>
  <c r="CO621"/>
  <c r="CL621"/>
  <c r="CI621"/>
  <c r="CF621"/>
  <c r="CC621"/>
  <c r="BZ621"/>
  <c r="BW621"/>
  <c r="BT621"/>
  <c r="BP621"/>
  <c r="BO621"/>
  <c r="BL621"/>
  <c r="BI621"/>
  <c r="BF621"/>
  <c r="BC621"/>
  <c r="AZ621"/>
  <c r="AW621"/>
  <c r="AT621"/>
  <c r="AP621"/>
  <c r="AO621"/>
  <c r="AL621"/>
  <c r="AC621"/>
  <c r="Z621"/>
  <c r="W621"/>
  <c r="T621"/>
  <c r="Q621"/>
  <c r="N621"/>
  <c r="K621"/>
  <c r="H621"/>
  <c r="D621"/>
  <c r="E621" s="1"/>
  <c r="EN620"/>
  <c r="EM620"/>
  <c r="EJ620"/>
  <c r="EG620"/>
  <c r="ED620"/>
  <c r="EA620"/>
  <c r="DX620"/>
  <c r="DU620"/>
  <c r="DR620"/>
  <c r="DO620"/>
  <c r="DL620"/>
  <c r="DH620"/>
  <c r="DG620"/>
  <c r="DD620"/>
  <c r="DA620"/>
  <c r="CX620"/>
  <c r="CU620"/>
  <c r="CR620"/>
  <c r="CO620"/>
  <c r="CL620"/>
  <c r="CI620"/>
  <c r="CF620"/>
  <c r="CC620"/>
  <c r="BZ620"/>
  <c r="BW620"/>
  <c r="BT620"/>
  <c r="BP620"/>
  <c r="BO620"/>
  <c r="BL620"/>
  <c r="BI620"/>
  <c r="BF620"/>
  <c r="BC620"/>
  <c r="AZ620"/>
  <c r="AW620"/>
  <c r="AT620"/>
  <c r="AP620"/>
  <c r="AO620"/>
  <c r="AL620"/>
  <c r="AC620"/>
  <c r="Z620"/>
  <c r="W620"/>
  <c r="T620"/>
  <c r="Q620"/>
  <c r="N620"/>
  <c r="K620"/>
  <c r="H620"/>
  <c r="D620"/>
  <c r="E620" s="1"/>
  <c r="EN619"/>
  <c r="EN617" s="1"/>
  <c r="EM619"/>
  <c r="EJ619"/>
  <c r="EG619"/>
  <c r="ED619"/>
  <c r="EA619"/>
  <c r="EA617" s="1"/>
  <c r="DX619"/>
  <c r="DU619"/>
  <c r="DR619"/>
  <c r="DO619"/>
  <c r="DO617" s="1"/>
  <c r="DL619"/>
  <c r="DH619"/>
  <c r="DG619"/>
  <c r="DD619"/>
  <c r="DA619"/>
  <c r="CX619"/>
  <c r="CU619"/>
  <c r="CR619"/>
  <c r="CR617" s="1"/>
  <c r="CO619"/>
  <c r="CO617" s="1"/>
  <c r="CL619"/>
  <c r="CI619"/>
  <c r="CI617" s="1"/>
  <c r="CF619"/>
  <c r="CC619"/>
  <c r="BZ619"/>
  <c r="BW619"/>
  <c r="BT619"/>
  <c r="BP619"/>
  <c r="BO619"/>
  <c r="BL619"/>
  <c r="BI619"/>
  <c r="BI617" s="1"/>
  <c r="BF619"/>
  <c r="BC619"/>
  <c r="AZ619"/>
  <c r="AW619"/>
  <c r="AW617" s="1"/>
  <c r="AT619"/>
  <c r="AP619"/>
  <c r="AO619"/>
  <c r="AO617" s="1"/>
  <c r="AL619"/>
  <c r="AC619"/>
  <c r="Z619"/>
  <c r="W619"/>
  <c r="T619"/>
  <c r="T617" s="1"/>
  <c r="Q619"/>
  <c r="Q617" s="1"/>
  <c r="N619"/>
  <c r="K619"/>
  <c r="H619"/>
  <c r="D619"/>
  <c r="E619" s="1"/>
  <c r="EN618"/>
  <c r="EM618"/>
  <c r="EJ618"/>
  <c r="EG618"/>
  <c r="EG617" s="1"/>
  <c r="ED618"/>
  <c r="EA618"/>
  <c r="DX618"/>
  <c r="DU618"/>
  <c r="DU617" s="1"/>
  <c r="DR618"/>
  <c r="DO618"/>
  <c r="DL618"/>
  <c r="DH618"/>
  <c r="DH617" s="1"/>
  <c r="DG618"/>
  <c r="DD618"/>
  <c r="DA618"/>
  <c r="CX618"/>
  <c r="CX617" s="1"/>
  <c r="CU618"/>
  <c r="CR618"/>
  <c r="CO618"/>
  <c r="CL618"/>
  <c r="CL617" s="1"/>
  <c r="CI618"/>
  <c r="CF618"/>
  <c r="CC618"/>
  <c r="BZ618"/>
  <c r="BZ617" s="1"/>
  <c r="BW618"/>
  <c r="BT618"/>
  <c r="BP618"/>
  <c r="BO618"/>
  <c r="BO617" s="1"/>
  <c r="BL618"/>
  <c r="BI618"/>
  <c r="BF618"/>
  <c r="BC618"/>
  <c r="BC617" s="1"/>
  <c r="AZ618"/>
  <c r="AW618"/>
  <c r="AT618"/>
  <c r="AP618"/>
  <c r="AP617" s="1"/>
  <c r="AO618"/>
  <c r="AL618"/>
  <c r="AC618"/>
  <c r="Z618"/>
  <c r="Z617" s="1"/>
  <c r="W618"/>
  <c r="T618"/>
  <c r="Q618"/>
  <c r="N618"/>
  <c r="N617" s="1"/>
  <c r="K618"/>
  <c r="H618"/>
  <c r="D618"/>
  <c r="E618" s="1"/>
  <c r="EM617"/>
  <c r="EL617"/>
  <c r="EK617"/>
  <c r="EI617"/>
  <c r="EH617"/>
  <c r="EF617"/>
  <c r="EE617"/>
  <c r="ED617"/>
  <c r="EC617"/>
  <c r="EB617"/>
  <c r="DZ617"/>
  <c r="DY617"/>
  <c r="DW617"/>
  <c r="DV617"/>
  <c r="DT617"/>
  <c r="DS617"/>
  <c r="DR617"/>
  <c r="DQ617"/>
  <c r="DP617"/>
  <c r="DN617"/>
  <c r="DM617"/>
  <c r="DK617"/>
  <c r="DJ617"/>
  <c r="DG617"/>
  <c r="DF617"/>
  <c r="DE617"/>
  <c r="DD617"/>
  <c r="DC617"/>
  <c r="DB617"/>
  <c r="CZ617"/>
  <c r="CY617"/>
  <c r="CW617"/>
  <c r="CV617"/>
  <c r="CU617"/>
  <c r="CT617"/>
  <c r="CS617"/>
  <c r="CQ617"/>
  <c r="CP617"/>
  <c r="CN617"/>
  <c r="CM617"/>
  <c r="CK617"/>
  <c r="CJ617"/>
  <c r="CH617"/>
  <c r="CG617"/>
  <c r="CE617"/>
  <c r="CD617"/>
  <c r="CB617"/>
  <c r="CA617"/>
  <c r="BY617"/>
  <c r="BX617"/>
  <c r="BW617"/>
  <c r="BV617"/>
  <c r="BU617"/>
  <c r="BS617"/>
  <c r="BR617"/>
  <c r="BN617"/>
  <c r="BM617"/>
  <c r="BL617"/>
  <c r="BK617"/>
  <c r="BJ617"/>
  <c r="BH617"/>
  <c r="BG617"/>
  <c r="BE617"/>
  <c r="BD617"/>
  <c r="BB617"/>
  <c r="BA617"/>
  <c r="AZ617"/>
  <c r="AY617"/>
  <c r="AX617"/>
  <c r="AV617"/>
  <c r="AU617"/>
  <c r="AS617"/>
  <c r="AR617"/>
  <c r="AN617"/>
  <c r="AM617"/>
  <c r="AK617"/>
  <c r="AJ617"/>
  <c r="AI617"/>
  <c r="AH617"/>
  <c r="AG617"/>
  <c r="AF617"/>
  <c r="AE617"/>
  <c r="AD617"/>
  <c r="AB617"/>
  <c r="AA617"/>
  <c r="Y617"/>
  <c r="X617"/>
  <c r="V617"/>
  <c r="U617"/>
  <c r="S617"/>
  <c r="R617"/>
  <c r="P617"/>
  <c r="O617"/>
  <c r="M617"/>
  <c r="L617"/>
  <c r="J617"/>
  <c r="I617"/>
  <c r="G617"/>
  <c r="F617"/>
  <c r="EO616"/>
  <c r="EN616"/>
  <c r="DI616"/>
  <c r="DH616"/>
  <c r="BQ616"/>
  <c r="BP616"/>
  <c r="AP616"/>
  <c r="W616"/>
  <c r="T616"/>
  <c r="Q616"/>
  <c r="N616"/>
  <c r="H616"/>
  <c r="D616"/>
  <c r="EO615"/>
  <c r="EO614" s="1"/>
  <c r="EN615"/>
  <c r="EN614" s="1"/>
  <c r="DI615"/>
  <c r="DH615"/>
  <c r="DH614" s="1"/>
  <c r="BQ615"/>
  <c r="BQ614" s="1"/>
  <c r="BP615"/>
  <c r="BP614" s="1"/>
  <c r="AP615"/>
  <c r="AP614" s="1"/>
  <c r="W615"/>
  <c r="T615"/>
  <c r="T614" s="1"/>
  <c r="Q615"/>
  <c r="Q614" s="1"/>
  <c r="N615"/>
  <c r="N614" s="1"/>
  <c r="H615"/>
  <c r="D615"/>
  <c r="E615" s="1"/>
  <c r="E614" s="1"/>
  <c r="EM614"/>
  <c r="EL614"/>
  <c r="EK614"/>
  <c r="EJ614"/>
  <c r="EI614"/>
  <c r="EH614"/>
  <c r="EG614"/>
  <c r="EF614"/>
  <c r="EE614"/>
  <c r="ED614"/>
  <c r="EC614"/>
  <c r="EB614"/>
  <c r="EA614"/>
  <c r="DZ614"/>
  <c r="DY614"/>
  <c r="DX614"/>
  <c r="DW614"/>
  <c r="DV614"/>
  <c r="DU614"/>
  <c r="DT614"/>
  <c r="DS614"/>
  <c r="DR614"/>
  <c r="DQ614"/>
  <c r="DP614"/>
  <c r="DO614"/>
  <c r="DN614"/>
  <c r="DM614"/>
  <c r="DL614"/>
  <c r="DK614"/>
  <c r="DJ614"/>
  <c r="DI614"/>
  <c r="DG614"/>
  <c r="DF614"/>
  <c r="DE614"/>
  <c r="DD614"/>
  <c r="DC614"/>
  <c r="DB614"/>
  <c r="DA614"/>
  <c r="CZ614"/>
  <c r="CY614"/>
  <c r="CX614"/>
  <c r="CW614"/>
  <c r="CV614"/>
  <c r="CU614"/>
  <c r="CT614"/>
  <c r="CS614"/>
  <c r="CR614"/>
  <c r="CQ614"/>
  <c r="CP614"/>
  <c r="CO614"/>
  <c r="CN614"/>
  <c r="CM614"/>
  <c r="CL614"/>
  <c r="CK614"/>
  <c r="CJ614"/>
  <c r="CI614"/>
  <c r="CH614"/>
  <c r="CG614"/>
  <c r="CF614"/>
  <c r="CE614"/>
  <c r="CD614"/>
  <c r="CC614"/>
  <c r="CB614"/>
  <c r="CA614"/>
  <c r="BZ614"/>
  <c r="BY614"/>
  <c r="BX614"/>
  <c r="BW614"/>
  <c r="BV614"/>
  <c r="BU614"/>
  <c r="BT614"/>
  <c r="BS614"/>
  <c r="BR614"/>
  <c r="BO614"/>
  <c r="BN614"/>
  <c r="BM614"/>
  <c r="BL614"/>
  <c r="BK614"/>
  <c r="BJ614"/>
  <c r="BI614"/>
  <c r="BH614"/>
  <c r="BG614"/>
  <c r="BF614"/>
  <c r="BE614"/>
  <c r="BD614"/>
  <c r="BC614"/>
  <c r="BB614"/>
  <c r="BA614"/>
  <c r="AZ614"/>
  <c r="AY614"/>
  <c r="AX614"/>
  <c r="AW614"/>
  <c r="AV614"/>
  <c r="AU614"/>
  <c r="AT614"/>
  <c r="AS614"/>
  <c r="AR614"/>
  <c r="AO614"/>
  <c r="AN614"/>
  <c r="AM614"/>
  <c r="AL614"/>
  <c r="AK614"/>
  <c r="AJ614"/>
  <c r="AI614"/>
  <c r="AH614"/>
  <c r="AG614"/>
  <c r="AF614"/>
  <c r="AE614"/>
  <c r="AD614"/>
  <c r="AC614"/>
  <c r="AB614"/>
  <c r="AA614"/>
  <c r="Z614"/>
  <c r="Y614"/>
  <c r="X614"/>
  <c r="W614"/>
  <c r="V614"/>
  <c r="U614"/>
  <c r="S614"/>
  <c r="R614"/>
  <c r="P614"/>
  <c r="O614"/>
  <c r="M614"/>
  <c r="L614"/>
  <c r="K614"/>
  <c r="J614"/>
  <c r="I614"/>
  <c r="H614"/>
  <c r="G614"/>
  <c r="F614"/>
  <c r="EN613"/>
  <c r="EM613"/>
  <c r="EJ613"/>
  <c r="EG613"/>
  <c r="ED613"/>
  <c r="EA613"/>
  <c r="DX613"/>
  <c r="DU613"/>
  <c r="DR613"/>
  <c r="DO613"/>
  <c r="DL613"/>
  <c r="DH613"/>
  <c r="DG613"/>
  <c r="DD613"/>
  <c r="DA613"/>
  <c r="CX613"/>
  <c r="CU613"/>
  <c r="CR613"/>
  <c r="CO613"/>
  <c r="CL613"/>
  <c r="CI613"/>
  <c r="CF613"/>
  <c r="CC613"/>
  <c r="BZ613"/>
  <c r="BW613"/>
  <c r="BT613"/>
  <c r="BP613"/>
  <c r="BO613"/>
  <c r="BL613"/>
  <c r="BI613"/>
  <c r="BF613"/>
  <c r="BC613"/>
  <c r="AZ613"/>
  <c r="AW613"/>
  <c r="AT613"/>
  <c r="AP613"/>
  <c r="AO613"/>
  <c r="AL613"/>
  <c r="AC613"/>
  <c r="Z613"/>
  <c r="W613"/>
  <c r="T613"/>
  <c r="Q613"/>
  <c r="N613"/>
  <c r="K613"/>
  <c r="H613"/>
  <c r="E613"/>
  <c r="D613"/>
  <c r="EN612"/>
  <c r="EM612"/>
  <c r="EJ612"/>
  <c r="EG612"/>
  <c r="ED612"/>
  <c r="EA612"/>
  <c r="DX612"/>
  <c r="DU612"/>
  <c r="DR612"/>
  <c r="DO612"/>
  <c r="DL612"/>
  <c r="DH612"/>
  <c r="DG612"/>
  <c r="DD612"/>
  <c r="DA612"/>
  <c r="CX612"/>
  <c r="CU612"/>
  <c r="CR612"/>
  <c r="CO612"/>
  <c r="CL612"/>
  <c r="CI612"/>
  <c r="CF612"/>
  <c r="CC612"/>
  <c r="BZ612"/>
  <c r="BW612"/>
  <c r="BT612"/>
  <c r="BP612"/>
  <c r="BO612"/>
  <c r="BL612"/>
  <c r="BI612"/>
  <c r="BF612"/>
  <c r="BC612"/>
  <c r="AZ612"/>
  <c r="AW612"/>
  <c r="AT612"/>
  <c r="AP612"/>
  <c r="AO612"/>
  <c r="AL612"/>
  <c r="AC612"/>
  <c r="Z612"/>
  <c r="W612"/>
  <c r="T612"/>
  <c r="Q612"/>
  <c r="N612"/>
  <c r="K612"/>
  <c r="H612"/>
  <c r="E612"/>
  <c r="D612"/>
  <c r="EN611"/>
  <c r="EN610" s="1"/>
  <c r="DU611"/>
  <c r="DR611"/>
  <c r="DR610" s="1"/>
  <c r="DO611"/>
  <c r="DL611"/>
  <c r="DH611"/>
  <c r="DG611"/>
  <c r="DG610" s="1"/>
  <c r="DD611"/>
  <c r="DA611"/>
  <c r="CX611"/>
  <c r="CX610" s="1"/>
  <c r="CU611"/>
  <c r="CR611"/>
  <c r="CO611"/>
  <c r="CO610" s="1"/>
  <c r="CL611"/>
  <c r="CL610" s="1"/>
  <c r="CI611"/>
  <c r="CI610" s="1"/>
  <c r="CF611"/>
  <c r="CC611"/>
  <c r="BZ611"/>
  <c r="BZ610" s="1"/>
  <c r="BW611"/>
  <c r="BW610" s="1"/>
  <c r="BT611"/>
  <c r="BP611"/>
  <c r="BO611"/>
  <c r="BO610" s="1"/>
  <c r="BL611"/>
  <c r="BI611"/>
  <c r="BF611"/>
  <c r="BF610" s="1"/>
  <c r="BC611"/>
  <c r="AZ611"/>
  <c r="AW611"/>
  <c r="AT611"/>
  <c r="AT610" s="1"/>
  <c r="AP611"/>
  <c r="W611"/>
  <c r="W610" s="1"/>
  <c r="T611"/>
  <c r="Q611"/>
  <c r="N611"/>
  <c r="K611"/>
  <c r="K610" s="1"/>
  <c r="H611"/>
  <c r="D611"/>
  <c r="E611" s="1"/>
  <c r="E610" s="1"/>
  <c r="EM610"/>
  <c r="EL610"/>
  <c r="EK610"/>
  <c r="EJ610"/>
  <c r="EI610"/>
  <c r="EH610"/>
  <c r="EG610"/>
  <c r="EF610"/>
  <c r="EE610"/>
  <c r="ED610"/>
  <c r="EC610"/>
  <c r="EB610"/>
  <c r="EA610"/>
  <c r="DZ610"/>
  <c r="DY610"/>
  <c r="DX610"/>
  <c r="DW610"/>
  <c r="DV610"/>
  <c r="DU610"/>
  <c r="DT610"/>
  <c r="DS610"/>
  <c r="DQ610"/>
  <c r="DP610"/>
  <c r="DO610"/>
  <c r="DN610"/>
  <c r="DM610"/>
  <c r="DL610"/>
  <c r="DK610"/>
  <c r="DJ610"/>
  <c r="DH610"/>
  <c r="DF610"/>
  <c r="DE610"/>
  <c r="DD610"/>
  <c r="DC610"/>
  <c r="DB610"/>
  <c r="DA610"/>
  <c r="CZ610"/>
  <c r="CY610"/>
  <c r="CW610"/>
  <c r="CV610"/>
  <c r="CU610"/>
  <c r="CT610"/>
  <c r="CS610"/>
  <c r="CR610"/>
  <c r="CQ610"/>
  <c r="CP610"/>
  <c r="CN610"/>
  <c r="CM610"/>
  <c r="CK610"/>
  <c r="CJ610"/>
  <c r="CH610"/>
  <c r="CG610"/>
  <c r="CF610"/>
  <c r="CE610"/>
  <c r="CD610"/>
  <c r="CC610"/>
  <c r="CB610"/>
  <c r="CA610"/>
  <c r="BY610"/>
  <c r="BX610"/>
  <c r="BV610"/>
  <c r="BU610"/>
  <c r="BT610"/>
  <c r="BS610"/>
  <c r="BR610"/>
  <c r="BP610"/>
  <c r="BN610"/>
  <c r="BM610"/>
  <c r="BL610"/>
  <c r="BK610"/>
  <c r="BJ610"/>
  <c r="BI610"/>
  <c r="BH610"/>
  <c r="BG610"/>
  <c r="BE610"/>
  <c r="BD610"/>
  <c r="BC610"/>
  <c r="BB610"/>
  <c r="BA610"/>
  <c r="AZ610"/>
  <c r="AY610"/>
  <c r="AX610"/>
  <c r="AW610"/>
  <c r="AV610"/>
  <c r="AU610"/>
  <c r="AS610"/>
  <c r="AR610"/>
  <c r="AP610"/>
  <c r="AO610"/>
  <c r="AN610"/>
  <c r="AM610"/>
  <c r="AL610"/>
  <c r="AK610"/>
  <c r="AJ610"/>
  <c r="AI610"/>
  <c r="AH610"/>
  <c r="AG610"/>
  <c r="AF610"/>
  <c r="AE610"/>
  <c r="AD610"/>
  <c r="AC610"/>
  <c r="AB610"/>
  <c r="AA610"/>
  <c r="Z610"/>
  <c r="Y610"/>
  <c r="X610"/>
  <c r="V610"/>
  <c r="U610"/>
  <c r="T610"/>
  <c r="S610"/>
  <c r="R610"/>
  <c r="Q610"/>
  <c r="P610"/>
  <c r="O610"/>
  <c r="N610"/>
  <c r="M610"/>
  <c r="L610"/>
  <c r="J610"/>
  <c r="I610"/>
  <c r="H610"/>
  <c r="G610"/>
  <c r="F610"/>
  <c r="EN609"/>
  <c r="EM609"/>
  <c r="EJ609"/>
  <c r="EG609"/>
  <c r="ED609"/>
  <c r="EA609"/>
  <c r="DX609"/>
  <c r="DU609"/>
  <c r="DR609"/>
  <c r="DO609"/>
  <c r="DL609"/>
  <c r="DH609"/>
  <c r="DG609"/>
  <c r="DD609"/>
  <c r="DA609"/>
  <c r="CX609"/>
  <c r="CU609"/>
  <c r="CR609"/>
  <c r="CO609"/>
  <c r="CL609"/>
  <c r="CI609"/>
  <c r="CF609"/>
  <c r="CC609"/>
  <c r="BZ609"/>
  <c r="BW609"/>
  <c r="BT609"/>
  <c r="BP609"/>
  <c r="BO609"/>
  <c r="BL609"/>
  <c r="BI609"/>
  <c r="BF609"/>
  <c r="BC609"/>
  <c r="AZ609"/>
  <c r="AW609"/>
  <c r="AT609"/>
  <c r="AP609"/>
  <c r="AO609"/>
  <c r="AL609"/>
  <c r="AC609"/>
  <c r="Z609"/>
  <c r="W609"/>
  <c r="T609"/>
  <c r="Q609"/>
  <c r="N609"/>
  <c r="K609"/>
  <c r="H609"/>
  <c r="D609"/>
  <c r="E609" s="1"/>
  <c r="EN608"/>
  <c r="EM608"/>
  <c r="EJ608"/>
  <c r="EG608"/>
  <c r="ED608"/>
  <c r="EA608"/>
  <c r="DX608"/>
  <c r="DU608"/>
  <c r="DR608"/>
  <c r="DO608"/>
  <c r="DL608"/>
  <c r="DH608"/>
  <c r="DG608"/>
  <c r="DD608"/>
  <c r="DA608"/>
  <c r="CX608"/>
  <c r="CU608"/>
  <c r="CR608"/>
  <c r="CO608"/>
  <c r="CL608"/>
  <c r="CI608"/>
  <c r="CF608"/>
  <c r="CC608"/>
  <c r="BZ608"/>
  <c r="BW608"/>
  <c r="BT608"/>
  <c r="BP608"/>
  <c r="BO608"/>
  <c r="BL608"/>
  <c r="BI608"/>
  <c r="BF608"/>
  <c r="BC608"/>
  <c r="AZ608"/>
  <c r="AW608"/>
  <c r="AT608"/>
  <c r="AP608"/>
  <c r="AO608"/>
  <c r="AL608"/>
  <c r="AC608"/>
  <c r="Z608"/>
  <c r="W608"/>
  <c r="T608"/>
  <c r="Q608"/>
  <c r="N608"/>
  <c r="K608"/>
  <c r="H608"/>
  <c r="D608"/>
  <c r="E608" s="1"/>
  <c r="EN607"/>
  <c r="EM607"/>
  <c r="EJ607"/>
  <c r="EG607"/>
  <c r="ED607"/>
  <c r="EA607"/>
  <c r="DX607"/>
  <c r="DU607"/>
  <c r="DR607"/>
  <c r="DO607"/>
  <c r="DL607"/>
  <c r="DH607"/>
  <c r="DG607"/>
  <c r="DD607"/>
  <c r="DA607"/>
  <c r="CX607"/>
  <c r="CU607"/>
  <c r="CR607"/>
  <c r="CO607"/>
  <c r="CL607"/>
  <c r="CI607"/>
  <c r="CF607"/>
  <c r="CC607"/>
  <c r="BZ607"/>
  <c r="BW607"/>
  <c r="BT607"/>
  <c r="BP607"/>
  <c r="BO607"/>
  <c r="BL607"/>
  <c r="BI607"/>
  <c r="BF607"/>
  <c r="BC607"/>
  <c r="AZ607"/>
  <c r="AW607"/>
  <c r="AT607"/>
  <c r="AP607"/>
  <c r="AO607"/>
  <c r="AL607"/>
  <c r="AC607"/>
  <c r="Z607"/>
  <c r="W607"/>
  <c r="T607"/>
  <c r="Q607"/>
  <c r="N607"/>
  <c r="K607"/>
  <c r="H607"/>
  <c r="D607"/>
  <c r="E607" s="1"/>
  <c r="D606"/>
  <c r="E606" s="1"/>
  <c r="EN605"/>
  <c r="DU605"/>
  <c r="DR605"/>
  <c r="DR604" s="1"/>
  <c r="DO605"/>
  <c r="DL605"/>
  <c r="DH605"/>
  <c r="DH604" s="1"/>
  <c r="DG605"/>
  <c r="DD605"/>
  <c r="DA605"/>
  <c r="DA604" s="1"/>
  <c r="CX605"/>
  <c r="CX604" s="1"/>
  <c r="CU605"/>
  <c r="CR605"/>
  <c r="CO605"/>
  <c r="CO604" s="1"/>
  <c r="CL605"/>
  <c r="CL604" s="1"/>
  <c r="CI605"/>
  <c r="CI604" s="1"/>
  <c r="CF605"/>
  <c r="CC605"/>
  <c r="BZ605"/>
  <c r="BZ604" s="1"/>
  <c r="BW605"/>
  <c r="BW604" s="1"/>
  <c r="BT605"/>
  <c r="BP605"/>
  <c r="BP604" s="1"/>
  <c r="BO605"/>
  <c r="BL605"/>
  <c r="BL604" s="1"/>
  <c r="BI605"/>
  <c r="BF605"/>
  <c r="BF604" s="1"/>
  <c r="BC605"/>
  <c r="BC604" s="1"/>
  <c r="AZ605"/>
  <c r="AW605"/>
  <c r="AW604" s="1"/>
  <c r="AT605"/>
  <c r="AT604" s="1"/>
  <c r="AP605"/>
  <c r="AO605"/>
  <c r="AO604" s="1"/>
  <c r="AL605"/>
  <c r="AL604" s="1"/>
  <c r="AC605"/>
  <c r="AC604" s="1"/>
  <c r="Z605"/>
  <c r="W605"/>
  <c r="W604" s="1"/>
  <c r="T605"/>
  <c r="T604" s="1"/>
  <c r="Q605"/>
  <c r="Q604" s="1"/>
  <c r="N605"/>
  <c r="N604" s="1"/>
  <c r="K605"/>
  <c r="K604" s="1"/>
  <c r="H605"/>
  <c r="D605"/>
  <c r="E605" s="1"/>
  <c r="E604" s="1"/>
  <c r="EN604"/>
  <c r="EM604"/>
  <c r="EL604"/>
  <c r="EK604"/>
  <c r="EJ604"/>
  <c r="EI604"/>
  <c r="EH604"/>
  <c r="EG604"/>
  <c r="EF604"/>
  <c r="EE604"/>
  <c r="ED604"/>
  <c r="EC604"/>
  <c r="EB604"/>
  <c r="EA604"/>
  <c r="DZ604"/>
  <c r="DY604"/>
  <c r="DX604"/>
  <c r="DW604"/>
  <c r="DV604"/>
  <c r="DU604"/>
  <c r="DT604"/>
  <c r="DS604"/>
  <c r="DQ604"/>
  <c r="DP604"/>
  <c r="DO604"/>
  <c r="DN604"/>
  <c r="DM604"/>
  <c r="DL604"/>
  <c r="DK604"/>
  <c r="DJ604"/>
  <c r="DF604"/>
  <c r="DE604"/>
  <c r="DD604"/>
  <c r="DC604"/>
  <c r="DB604"/>
  <c r="CZ604"/>
  <c r="CY604"/>
  <c r="CW604"/>
  <c r="CV604"/>
  <c r="CU604"/>
  <c r="CT604"/>
  <c r="CS604"/>
  <c r="CR604"/>
  <c r="CQ604"/>
  <c r="CP604"/>
  <c r="CN604"/>
  <c r="CM604"/>
  <c r="CK604"/>
  <c r="CJ604"/>
  <c r="CH604"/>
  <c r="CG604"/>
  <c r="CF604"/>
  <c r="CE604"/>
  <c r="CD604"/>
  <c r="CC604"/>
  <c r="CB604"/>
  <c r="CA604"/>
  <c r="BY604"/>
  <c r="BX604"/>
  <c r="BV604"/>
  <c r="BU604"/>
  <c r="BT604"/>
  <c r="BS604"/>
  <c r="BR604"/>
  <c r="BN604"/>
  <c r="BM604"/>
  <c r="BK604"/>
  <c r="BJ604"/>
  <c r="BI604"/>
  <c r="BH604"/>
  <c r="BG604"/>
  <c r="BE604"/>
  <c r="BD604"/>
  <c r="BB604"/>
  <c r="BA604"/>
  <c r="AZ604"/>
  <c r="AY604"/>
  <c r="AX604"/>
  <c r="AV604"/>
  <c r="AU604"/>
  <c r="AS604"/>
  <c r="AR604"/>
  <c r="AP604"/>
  <c r="AN604"/>
  <c r="AM604"/>
  <c r="AK604"/>
  <c r="AJ604"/>
  <c r="AI604"/>
  <c r="AH604"/>
  <c r="AG604"/>
  <c r="AF604"/>
  <c r="AE604"/>
  <c r="AD604"/>
  <c r="AB604"/>
  <c r="AA604"/>
  <c r="Z604"/>
  <c r="Y604"/>
  <c r="X604"/>
  <c r="V604"/>
  <c r="U604"/>
  <c r="S604"/>
  <c r="R604"/>
  <c r="P604"/>
  <c r="O604"/>
  <c r="M604"/>
  <c r="L604"/>
  <c r="J604"/>
  <c r="I604"/>
  <c r="H604"/>
  <c r="G604"/>
  <c r="F604"/>
  <c r="EN603"/>
  <c r="EM603"/>
  <c r="EJ603"/>
  <c r="EG603"/>
  <c r="ED603"/>
  <c r="EA603"/>
  <c r="DX603"/>
  <c r="DU603"/>
  <c r="DR603"/>
  <c r="DO603"/>
  <c r="DL603"/>
  <c r="DH603"/>
  <c r="DG603"/>
  <c r="DD603"/>
  <c r="DA603"/>
  <c r="CX603"/>
  <c r="CU603"/>
  <c r="CR603"/>
  <c r="CO603"/>
  <c r="CL603"/>
  <c r="CI603"/>
  <c r="CF603"/>
  <c r="CC603"/>
  <c r="BZ603"/>
  <c r="BW603"/>
  <c r="BT603"/>
  <c r="BP603"/>
  <c r="BO603"/>
  <c r="BL603"/>
  <c r="BI603"/>
  <c r="BF603"/>
  <c r="BC603"/>
  <c r="AZ603"/>
  <c r="AW603"/>
  <c r="AT603"/>
  <c r="AP603"/>
  <c r="AO603"/>
  <c r="AL603"/>
  <c r="AC603"/>
  <c r="Z603"/>
  <c r="W603"/>
  <c r="T603"/>
  <c r="Q603"/>
  <c r="N603"/>
  <c r="K603"/>
  <c r="H603"/>
  <c r="D603"/>
  <c r="E603" s="1"/>
  <c r="EN602"/>
  <c r="EM602"/>
  <c r="EJ602"/>
  <c r="EG602"/>
  <c r="ED602"/>
  <c r="EA602"/>
  <c r="DX602"/>
  <c r="DU602"/>
  <c r="DR602"/>
  <c r="DO602"/>
  <c r="DL602"/>
  <c r="DH602"/>
  <c r="DG602"/>
  <c r="DD602"/>
  <c r="DA602"/>
  <c r="CX602"/>
  <c r="CU602"/>
  <c r="CR602"/>
  <c r="CO602"/>
  <c r="CL602"/>
  <c r="CI602"/>
  <c r="CF602"/>
  <c r="CC602"/>
  <c r="BZ602"/>
  <c r="BW602"/>
  <c r="BT602"/>
  <c r="BP602"/>
  <c r="BO602"/>
  <c r="BL602"/>
  <c r="BI602"/>
  <c r="BF602"/>
  <c r="BC602"/>
  <c r="AZ602"/>
  <c r="AW602"/>
  <c r="AT602"/>
  <c r="AP602"/>
  <c r="AO602"/>
  <c r="AL602"/>
  <c r="AC602"/>
  <c r="Z602"/>
  <c r="W602"/>
  <c r="T602"/>
  <c r="Q602"/>
  <c r="N602"/>
  <c r="K602"/>
  <c r="H602"/>
  <c r="D602"/>
  <c r="E602" s="1"/>
  <c r="EN601"/>
  <c r="EM601"/>
  <c r="EJ601"/>
  <c r="EG601"/>
  <c r="ED601"/>
  <c r="EA601"/>
  <c r="DX601"/>
  <c r="DU601"/>
  <c r="DR601"/>
  <c r="DO601"/>
  <c r="DL601"/>
  <c r="DH601"/>
  <c r="DG601"/>
  <c r="DD601"/>
  <c r="DA601"/>
  <c r="CX601"/>
  <c r="CU601"/>
  <c r="CR601"/>
  <c r="CO601"/>
  <c r="CL601"/>
  <c r="CI601"/>
  <c r="CF601"/>
  <c r="CC601"/>
  <c r="BZ601"/>
  <c r="BW601"/>
  <c r="BT601"/>
  <c r="BP601"/>
  <c r="BO601"/>
  <c r="BL601"/>
  <c r="BI601"/>
  <c r="BF601"/>
  <c r="BC601"/>
  <c r="AZ601"/>
  <c r="AW601"/>
  <c r="AT601"/>
  <c r="AP601"/>
  <c r="AO601"/>
  <c r="AL601"/>
  <c r="AC601"/>
  <c r="Z601"/>
  <c r="W601"/>
  <c r="T601"/>
  <c r="Q601"/>
  <c r="N601"/>
  <c r="K601"/>
  <c r="H601"/>
  <c r="D601"/>
  <c r="E601" s="1"/>
  <c r="EN600"/>
  <c r="EM600"/>
  <c r="EJ600"/>
  <c r="EG600"/>
  <c r="ED600"/>
  <c r="EA600"/>
  <c r="DX600"/>
  <c r="DU600"/>
  <c r="DR600"/>
  <c r="DO600"/>
  <c r="DL600"/>
  <c r="DH600"/>
  <c r="DG600"/>
  <c r="DD600"/>
  <c r="DA600"/>
  <c r="CX600"/>
  <c r="CU600"/>
  <c r="CR600"/>
  <c r="CR597" s="1"/>
  <c r="CO600"/>
  <c r="CL600"/>
  <c r="CI600"/>
  <c r="CF600"/>
  <c r="CF597" s="1"/>
  <c r="CC600"/>
  <c r="BZ600"/>
  <c r="BW600"/>
  <c r="BT600"/>
  <c r="BT597" s="1"/>
  <c r="BP600"/>
  <c r="BO600"/>
  <c r="BL600"/>
  <c r="BI600"/>
  <c r="BF600"/>
  <c r="BC600"/>
  <c r="AZ600"/>
  <c r="AT600"/>
  <c r="AP600"/>
  <c r="AO600"/>
  <c r="AL600"/>
  <c r="AC600"/>
  <c r="Z600"/>
  <c r="W600"/>
  <c r="T600"/>
  <c r="Q600"/>
  <c r="N600"/>
  <c r="K600"/>
  <c r="H600"/>
  <c r="D600"/>
  <c r="E600" s="1"/>
  <c r="EN599"/>
  <c r="EM599"/>
  <c r="EJ599"/>
  <c r="EG599"/>
  <c r="ED599"/>
  <c r="EA599"/>
  <c r="DX599"/>
  <c r="DU599"/>
  <c r="DR599"/>
  <c r="DO599"/>
  <c r="DL599"/>
  <c r="DH599"/>
  <c r="DG599"/>
  <c r="DD599"/>
  <c r="DA599"/>
  <c r="DA597" s="1"/>
  <c r="CX599"/>
  <c r="CU599"/>
  <c r="CR599"/>
  <c r="CO599"/>
  <c r="CO597" s="1"/>
  <c r="CL599"/>
  <c r="CI599"/>
  <c r="CF599"/>
  <c r="CC599"/>
  <c r="CC597" s="1"/>
  <c r="BZ599"/>
  <c r="BW599"/>
  <c r="BT599"/>
  <c r="BP599"/>
  <c r="BO599"/>
  <c r="BL599"/>
  <c r="BI599"/>
  <c r="BF599"/>
  <c r="BC599"/>
  <c r="AZ599"/>
  <c r="AT599"/>
  <c r="AP599"/>
  <c r="AO599"/>
  <c r="AL599"/>
  <c r="AC599"/>
  <c r="Z599"/>
  <c r="W599"/>
  <c r="T599"/>
  <c r="Q599"/>
  <c r="N599"/>
  <c r="K599"/>
  <c r="H599"/>
  <c r="D599"/>
  <c r="E599" s="1"/>
  <c r="EN598"/>
  <c r="EM598"/>
  <c r="EJ598"/>
  <c r="EG598"/>
  <c r="ED598"/>
  <c r="ED597" s="1"/>
  <c r="EA598"/>
  <c r="DX598"/>
  <c r="DU598"/>
  <c r="DR598"/>
  <c r="DR597" s="1"/>
  <c r="DO598"/>
  <c r="DL598"/>
  <c r="DH598"/>
  <c r="DH597" s="1"/>
  <c r="DG598"/>
  <c r="DD598"/>
  <c r="DA598"/>
  <c r="CX598"/>
  <c r="CX597" s="1"/>
  <c r="CU598"/>
  <c r="CR598"/>
  <c r="CO598"/>
  <c r="CL598"/>
  <c r="CL597" s="1"/>
  <c r="CI598"/>
  <c r="CI597" s="1"/>
  <c r="CF598"/>
  <c r="CC598"/>
  <c r="BZ598"/>
  <c r="BZ597" s="1"/>
  <c r="BW598"/>
  <c r="BW597" s="1"/>
  <c r="BT598"/>
  <c r="BP598"/>
  <c r="BO598"/>
  <c r="BL598"/>
  <c r="BI598"/>
  <c r="BF598"/>
  <c r="BC598"/>
  <c r="BC597" s="1"/>
  <c r="AZ598"/>
  <c r="AW598"/>
  <c r="AT598"/>
  <c r="AP598"/>
  <c r="AO598"/>
  <c r="AL598"/>
  <c r="AC598"/>
  <c r="AC597" s="1"/>
  <c r="Z598"/>
  <c r="W598"/>
  <c r="T598"/>
  <c r="Q598"/>
  <c r="N598"/>
  <c r="K598"/>
  <c r="H598"/>
  <c r="D598"/>
  <c r="E598" s="1"/>
  <c r="EN597"/>
  <c r="EL597"/>
  <c r="EK597"/>
  <c r="EI597"/>
  <c r="EH597"/>
  <c r="EF597"/>
  <c r="EE597"/>
  <c r="EC597"/>
  <c r="EB597"/>
  <c r="DZ597"/>
  <c r="DY597"/>
  <c r="DW597"/>
  <c r="DV597"/>
  <c r="DT597"/>
  <c r="DS597"/>
  <c r="DQ597"/>
  <c r="DP597"/>
  <c r="DN597"/>
  <c r="DM597"/>
  <c r="DK597"/>
  <c r="DJ597"/>
  <c r="DF597"/>
  <c r="DE597"/>
  <c r="DD597"/>
  <c r="DC597"/>
  <c r="DB597"/>
  <c r="CZ597"/>
  <c r="CY597"/>
  <c r="CW597"/>
  <c r="CV597"/>
  <c r="CU597"/>
  <c r="CT597"/>
  <c r="CS597"/>
  <c r="CQ597"/>
  <c r="CP597"/>
  <c r="CN597"/>
  <c r="CM597"/>
  <c r="CK597"/>
  <c r="CJ597"/>
  <c r="CH597"/>
  <c r="CG597"/>
  <c r="CE597"/>
  <c r="CD597"/>
  <c r="CB597"/>
  <c r="CA597"/>
  <c r="BY597"/>
  <c r="BX597"/>
  <c r="BV597"/>
  <c r="BU597"/>
  <c r="BS597"/>
  <c r="BR597"/>
  <c r="BN597"/>
  <c r="BM597"/>
  <c r="BK597"/>
  <c r="BJ597"/>
  <c r="BH597"/>
  <c r="BG597"/>
  <c r="BE597"/>
  <c r="BD597"/>
  <c r="BB597"/>
  <c r="BA597"/>
  <c r="AY597"/>
  <c r="AX597"/>
  <c r="AW597"/>
  <c r="AV597"/>
  <c r="AU597"/>
  <c r="AS597"/>
  <c r="AR597"/>
  <c r="AN597"/>
  <c r="AM597"/>
  <c r="AK597"/>
  <c r="AJ597"/>
  <c r="AI597"/>
  <c r="AH597"/>
  <c r="AG597"/>
  <c r="AF597"/>
  <c r="AE597"/>
  <c r="AD597"/>
  <c r="AB597"/>
  <c r="AA597"/>
  <c r="Y597"/>
  <c r="X597"/>
  <c r="V597"/>
  <c r="U597"/>
  <c r="T597"/>
  <c r="S597"/>
  <c r="R597"/>
  <c r="Q597"/>
  <c r="P597"/>
  <c r="O597"/>
  <c r="M597"/>
  <c r="L597"/>
  <c r="K597"/>
  <c r="J597"/>
  <c r="I597"/>
  <c r="G597"/>
  <c r="F597"/>
  <c r="EN596"/>
  <c r="EM596"/>
  <c r="EJ596"/>
  <c r="EJ595" s="1"/>
  <c r="EG596"/>
  <c r="EG595" s="1"/>
  <c r="ED596"/>
  <c r="EA596"/>
  <c r="EA595" s="1"/>
  <c r="DX596"/>
  <c r="DX595" s="1"/>
  <c r="DU596"/>
  <c r="DU595" s="1"/>
  <c r="DR596"/>
  <c r="DO596"/>
  <c r="DL596"/>
  <c r="DL595" s="1"/>
  <c r="DH596"/>
  <c r="DH595" s="1"/>
  <c r="DG596"/>
  <c r="DD596"/>
  <c r="DD595" s="1"/>
  <c r="DA596"/>
  <c r="DA595" s="1"/>
  <c r="CX596"/>
  <c r="CX595" s="1"/>
  <c r="CU596"/>
  <c r="CR596"/>
  <c r="CR595" s="1"/>
  <c r="CO596"/>
  <c r="CL596"/>
  <c r="CL595" s="1"/>
  <c r="CI596"/>
  <c r="CI595" s="1"/>
  <c r="CF596"/>
  <c r="CF595" s="1"/>
  <c r="CC596"/>
  <c r="CC595" s="1"/>
  <c r="BZ596"/>
  <c r="BZ595" s="1"/>
  <c r="BW596"/>
  <c r="BT596"/>
  <c r="BT595" s="1"/>
  <c r="BP596"/>
  <c r="BP595" s="1"/>
  <c r="BO596"/>
  <c r="BO595" s="1"/>
  <c r="BL596"/>
  <c r="BL595" s="1"/>
  <c r="BI596"/>
  <c r="BF596"/>
  <c r="BF595" s="1"/>
  <c r="BC596"/>
  <c r="AZ596"/>
  <c r="AZ595" s="1"/>
  <c r="AW596"/>
  <c r="AT596"/>
  <c r="AP596"/>
  <c r="AP595" s="1"/>
  <c r="AO596"/>
  <c r="AL596"/>
  <c r="AC596"/>
  <c r="Z596"/>
  <c r="Z595" s="1"/>
  <c r="W596"/>
  <c r="T596"/>
  <c r="Q596"/>
  <c r="Q595" s="1"/>
  <c r="N596"/>
  <c r="N595" s="1"/>
  <c r="K596"/>
  <c r="H596"/>
  <c r="D596"/>
  <c r="E596" s="1"/>
  <c r="E595" s="1"/>
  <c r="EN595"/>
  <c r="EM595"/>
  <c r="EL595"/>
  <c r="EK595"/>
  <c r="EI595"/>
  <c r="EH595"/>
  <c r="EF595"/>
  <c r="EE595"/>
  <c r="ED595"/>
  <c r="EC595"/>
  <c r="EB595"/>
  <c r="DZ595"/>
  <c r="DY595"/>
  <c r="DW595"/>
  <c r="DV595"/>
  <c r="DT595"/>
  <c r="DS595"/>
  <c r="DR595"/>
  <c r="DQ595"/>
  <c r="DP595"/>
  <c r="DO595"/>
  <c r="DN595"/>
  <c r="DM595"/>
  <c r="DK595"/>
  <c r="DJ595"/>
  <c r="DG595"/>
  <c r="DF595"/>
  <c r="DE595"/>
  <c r="DC595"/>
  <c r="DB595"/>
  <c r="CZ595"/>
  <c r="CY595"/>
  <c r="CW595"/>
  <c r="CV595"/>
  <c r="CU595"/>
  <c r="CT595"/>
  <c r="CS595"/>
  <c r="CQ595"/>
  <c r="CP595"/>
  <c r="CO595"/>
  <c r="CN595"/>
  <c r="CM595"/>
  <c r="CK595"/>
  <c r="CJ595"/>
  <c r="CH595"/>
  <c r="CG595"/>
  <c r="CE595"/>
  <c r="CD595"/>
  <c r="CB595"/>
  <c r="CA595"/>
  <c r="BY595"/>
  <c r="BX595"/>
  <c r="BW595"/>
  <c r="BV595"/>
  <c r="BU595"/>
  <c r="BS595"/>
  <c r="BR595"/>
  <c r="BN595"/>
  <c r="BM595"/>
  <c r="BK595"/>
  <c r="BJ595"/>
  <c r="BI595"/>
  <c r="BH595"/>
  <c r="BG595"/>
  <c r="BE595"/>
  <c r="BD595"/>
  <c r="BC595"/>
  <c r="BB595"/>
  <c r="BA595"/>
  <c r="AY595"/>
  <c r="AX595"/>
  <c r="AW595"/>
  <c r="AV595"/>
  <c r="AU595"/>
  <c r="AT595"/>
  <c r="AS595"/>
  <c r="AR595"/>
  <c r="AO595"/>
  <c r="AN595"/>
  <c r="AM595"/>
  <c r="AL595"/>
  <c r="AK595"/>
  <c r="AJ595"/>
  <c r="AI595"/>
  <c r="AH595"/>
  <c r="AG595"/>
  <c r="AF595"/>
  <c r="AE595"/>
  <c r="AD595"/>
  <c r="AC595"/>
  <c r="AB595"/>
  <c r="AA595"/>
  <c r="Y595"/>
  <c r="X595"/>
  <c r="W595"/>
  <c r="V595"/>
  <c r="U595"/>
  <c r="T595"/>
  <c r="S595"/>
  <c r="R595"/>
  <c r="P595"/>
  <c r="O595"/>
  <c r="M595"/>
  <c r="L595"/>
  <c r="K595"/>
  <c r="J595"/>
  <c r="I595"/>
  <c r="H595"/>
  <c r="G595"/>
  <c r="F595"/>
  <c r="EN594"/>
  <c r="EM594"/>
  <c r="EJ594"/>
  <c r="EG594"/>
  <c r="ED594"/>
  <c r="EA594"/>
  <c r="DX594"/>
  <c r="DU594"/>
  <c r="DR594"/>
  <c r="DO594"/>
  <c r="DL594"/>
  <c r="DH594"/>
  <c r="DG594"/>
  <c r="DD594"/>
  <c r="DA594"/>
  <c r="CX594"/>
  <c r="CU594"/>
  <c r="CR594"/>
  <c r="CO594"/>
  <c r="CL594"/>
  <c r="CI594"/>
  <c r="CF594"/>
  <c r="CC594"/>
  <c r="BZ594"/>
  <c r="BW594"/>
  <c r="BT594"/>
  <c r="BP594"/>
  <c r="BO594"/>
  <c r="BL594"/>
  <c r="BI594"/>
  <c r="BF594"/>
  <c r="BC594"/>
  <c r="AZ594"/>
  <c r="AW594"/>
  <c r="AT594"/>
  <c r="AP594"/>
  <c r="AO594"/>
  <c r="AL594"/>
  <c r="AC594"/>
  <c r="Z594"/>
  <c r="W594"/>
  <c r="T594"/>
  <c r="Q594"/>
  <c r="N594"/>
  <c r="K594"/>
  <c r="H594"/>
  <c r="D594"/>
  <c r="E594" s="1"/>
  <c r="EN593"/>
  <c r="EN592" s="1"/>
  <c r="EM593"/>
  <c r="EJ593"/>
  <c r="EG593"/>
  <c r="ED593"/>
  <c r="ED592" s="1"/>
  <c r="EA593"/>
  <c r="DX593"/>
  <c r="DX592" s="1"/>
  <c r="DU593"/>
  <c r="DR593"/>
  <c r="DR592" s="1"/>
  <c r="DO593"/>
  <c r="DL593"/>
  <c r="DH593"/>
  <c r="DG593"/>
  <c r="DD593"/>
  <c r="DA593"/>
  <c r="CX593"/>
  <c r="CU593"/>
  <c r="CR593"/>
  <c r="CO593"/>
  <c r="CL593"/>
  <c r="CI593"/>
  <c r="CF593"/>
  <c r="CC593"/>
  <c r="CC592" s="1"/>
  <c r="BZ593"/>
  <c r="BW593"/>
  <c r="BT593"/>
  <c r="BP593"/>
  <c r="BP592" s="1"/>
  <c r="BO593"/>
  <c r="BL593"/>
  <c r="BI593"/>
  <c r="BF593"/>
  <c r="BF592" s="1"/>
  <c r="BC593"/>
  <c r="AZ593"/>
  <c r="AW593"/>
  <c r="AT593"/>
  <c r="AT592" s="1"/>
  <c r="AP593"/>
  <c r="AO593"/>
  <c r="AL593"/>
  <c r="AC593"/>
  <c r="AC592" s="1"/>
  <c r="Z593"/>
  <c r="W593"/>
  <c r="T593"/>
  <c r="T592" s="1"/>
  <c r="Q593"/>
  <c r="Q592" s="1"/>
  <c r="N593"/>
  <c r="K593"/>
  <c r="H593"/>
  <c r="D593"/>
  <c r="E593" s="1"/>
  <c r="EM592"/>
  <c r="EL592"/>
  <c r="EK592"/>
  <c r="EJ592"/>
  <c r="EI592"/>
  <c r="EH592"/>
  <c r="EF592"/>
  <c r="EE592"/>
  <c r="EC592"/>
  <c r="EB592"/>
  <c r="EA592"/>
  <c r="DZ592"/>
  <c r="DY592"/>
  <c r="DW592"/>
  <c r="DV592"/>
  <c r="DT592"/>
  <c r="DS592"/>
  <c r="DQ592"/>
  <c r="DP592"/>
  <c r="DO592"/>
  <c r="DN592"/>
  <c r="DM592"/>
  <c r="DL592"/>
  <c r="DK592"/>
  <c r="DJ592"/>
  <c r="DG592"/>
  <c r="DF592"/>
  <c r="DE592"/>
  <c r="DD592"/>
  <c r="DC592"/>
  <c r="DB592"/>
  <c r="CZ592"/>
  <c r="CY592"/>
  <c r="CW592"/>
  <c r="CV592"/>
  <c r="CU592"/>
  <c r="CT592"/>
  <c r="CS592"/>
  <c r="CR592"/>
  <c r="CQ592"/>
  <c r="CP592"/>
  <c r="CN592"/>
  <c r="CM592"/>
  <c r="CK592"/>
  <c r="CJ592"/>
  <c r="CI592"/>
  <c r="CH592"/>
  <c r="CG592"/>
  <c r="CF592"/>
  <c r="CE592"/>
  <c r="CD592"/>
  <c r="CB592"/>
  <c r="CA592"/>
  <c r="BY592"/>
  <c r="BX592"/>
  <c r="BW592"/>
  <c r="BV592"/>
  <c r="BU592"/>
  <c r="BT592"/>
  <c r="BS592"/>
  <c r="BR592"/>
  <c r="BN592"/>
  <c r="BM592"/>
  <c r="BL592"/>
  <c r="BK592"/>
  <c r="BJ592"/>
  <c r="BH592"/>
  <c r="BG592"/>
  <c r="BE592"/>
  <c r="BD592"/>
  <c r="BC592"/>
  <c r="BB592"/>
  <c r="BA592"/>
  <c r="AZ592"/>
  <c r="AY592"/>
  <c r="AX592"/>
  <c r="AV592"/>
  <c r="AU592"/>
  <c r="AS592"/>
  <c r="AR592"/>
  <c r="AO592"/>
  <c r="AN592"/>
  <c r="AM592"/>
  <c r="AK592"/>
  <c r="AJ592"/>
  <c r="AI592"/>
  <c r="AH592"/>
  <c r="AG592"/>
  <c r="AF592"/>
  <c r="AE592"/>
  <c r="AD592"/>
  <c r="AB592"/>
  <c r="AA592"/>
  <c r="Y592"/>
  <c r="X592"/>
  <c r="V592"/>
  <c r="U592"/>
  <c r="S592"/>
  <c r="R592"/>
  <c r="P592"/>
  <c r="O592"/>
  <c r="M592"/>
  <c r="L592"/>
  <c r="J592"/>
  <c r="I592"/>
  <c r="G592"/>
  <c r="F592"/>
  <c r="EN591"/>
  <c r="EM591"/>
  <c r="EJ591"/>
  <c r="EG591"/>
  <c r="ED591"/>
  <c r="EA591"/>
  <c r="DX591"/>
  <c r="DU591"/>
  <c r="DR591"/>
  <c r="DO591"/>
  <c r="DL591"/>
  <c r="DH591"/>
  <c r="DG591"/>
  <c r="DD591"/>
  <c r="DA591"/>
  <c r="CX591"/>
  <c r="CU591"/>
  <c r="CR591"/>
  <c r="CO591"/>
  <c r="CL591"/>
  <c r="CI591"/>
  <c r="CF591"/>
  <c r="CC591"/>
  <c r="BZ591"/>
  <c r="BW591"/>
  <c r="BT591"/>
  <c r="BP591"/>
  <c r="BO591"/>
  <c r="BL591"/>
  <c r="BI591"/>
  <c r="BF591"/>
  <c r="BC591"/>
  <c r="AZ591"/>
  <c r="AW591"/>
  <c r="AT591"/>
  <c r="AP591"/>
  <c r="AO591"/>
  <c r="AL591"/>
  <c r="AC591"/>
  <c r="Z591"/>
  <c r="W591"/>
  <c r="T591"/>
  <c r="Q591"/>
  <c r="N591"/>
  <c r="K591"/>
  <c r="H591"/>
  <c r="D591"/>
  <c r="E591" s="1"/>
  <c r="EN590"/>
  <c r="EM590"/>
  <c r="EJ590"/>
  <c r="EJ589" s="1"/>
  <c r="EG590"/>
  <c r="EG589" s="1"/>
  <c r="ED590"/>
  <c r="EA590"/>
  <c r="DX590"/>
  <c r="DX589" s="1"/>
  <c r="DU590"/>
  <c r="DU589" s="1"/>
  <c r="DR590"/>
  <c r="DO590"/>
  <c r="DO589" s="1"/>
  <c r="DL590"/>
  <c r="DL589" s="1"/>
  <c r="DH590"/>
  <c r="DH589" s="1"/>
  <c r="DG590"/>
  <c r="DD590"/>
  <c r="DA590"/>
  <c r="DA589" s="1"/>
  <c r="CX590"/>
  <c r="CX589" s="1"/>
  <c r="CU590"/>
  <c r="CU589" s="1"/>
  <c r="CR590"/>
  <c r="CO590"/>
  <c r="CO589" s="1"/>
  <c r="CL590"/>
  <c r="CL589" s="1"/>
  <c r="CI590"/>
  <c r="CI589" s="1"/>
  <c r="CF590"/>
  <c r="CC590"/>
  <c r="CC589" s="1"/>
  <c r="BZ590"/>
  <c r="BZ589" s="1"/>
  <c r="BW590"/>
  <c r="BW589" s="1"/>
  <c r="BT590"/>
  <c r="BP590"/>
  <c r="BP589" s="1"/>
  <c r="BO590"/>
  <c r="BL590"/>
  <c r="BL589" s="1"/>
  <c r="BI590"/>
  <c r="BF590"/>
  <c r="BF589" s="1"/>
  <c r="BC590"/>
  <c r="BC589" s="1"/>
  <c r="AZ590"/>
  <c r="AW590"/>
  <c r="AT590"/>
  <c r="AT589" s="1"/>
  <c r="AP590"/>
  <c r="AP589" s="1"/>
  <c r="AO590"/>
  <c r="AL590"/>
  <c r="AC590"/>
  <c r="AC589" s="1"/>
  <c r="Z590"/>
  <c r="Z589" s="1"/>
  <c r="W590"/>
  <c r="T590"/>
  <c r="Q590"/>
  <c r="Q589" s="1"/>
  <c r="N590"/>
  <c r="N589" s="1"/>
  <c r="K590"/>
  <c r="H590"/>
  <c r="D590"/>
  <c r="E590" s="1"/>
  <c r="E589" s="1"/>
  <c r="EN589"/>
  <c r="EM589"/>
  <c r="EL589"/>
  <c r="EK589"/>
  <c r="EI589"/>
  <c r="EH589"/>
  <c r="EF589"/>
  <c r="EE589"/>
  <c r="ED589"/>
  <c r="EC589"/>
  <c r="EB589"/>
  <c r="EA589"/>
  <c r="DZ589"/>
  <c r="DY589"/>
  <c r="DW589"/>
  <c r="DV589"/>
  <c r="DT589"/>
  <c r="DS589"/>
  <c r="DR589"/>
  <c r="DQ589"/>
  <c r="DP589"/>
  <c r="DN589"/>
  <c r="DM589"/>
  <c r="DK589"/>
  <c r="DJ589"/>
  <c r="DF589"/>
  <c r="DE589"/>
  <c r="DD589"/>
  <c r="DC589"/>
  <c r="DB589"/>
  <c r="CZ589"/>
  <c r="CY589"/>
  <c r="CW589"/>
  <c r="CV589"/>
  <c r="CT589"/>
  <c r="CS589"/>
  <c r="CR589"/>
  <c r="CQ589"/>
  <c r="CP589"/>
  <c r="CN589"/>
  <c r="CM589"/>
  <c r="CK589"/>
  <c r="CJ589"/>
  <c r="CH589"/>
  <c r="CG589"/>
  <c r="CF589"/>
  <c r="CE589"/>
  <c r="CD589"/>
  <c r="CB589"/>
  <c r="CA589"/>
  <c r="BY589"/>
  <c r="BX589"/>
  <c r="BV589"/>
  <c r="BU589"/>
  <c r="BT589"/>
  <c r="BS589"/>
  <c r="BR589"/>
  <c r="BN589"/>
  <c r="BM589"/>
  <c r="BK589"/>
  <c r="BJ589"/>
  <c r="BI589"/>
  <c r="BH589"/>
  <c r="BG589"/>
  <c r="BE589"/>
  <c r="BD589"/>
  <c r="BB589"/>
  <c r="BA589"/>
  <c r="AZ589"/>
  <c r="AY589"/>
  <c r="AX589"/>
  <c r="AW589"/>
  <c r="AV589"/>
  <c r="AU589"/>
  <c r="AS589"/>
  <c r="AR589"/>
  <c r="AO589"/>
  <c r="AN589"/>
  <c r="AM589"/>
  <c r="AL589"/>
  <c r="AK589"/>
  <c r="AJ589"/>
  <c r="AI589"/>
  <c r="AH589"/>
  <c r="AG589"/>
  <c r="AF589"/>
  <c r="AE589"/>
  <c r="AD589"/>
  <c r="AB589"/>
  <c r="AA589"/>
  <c r="Y589"/>
  <c r="X589"/>
  <c r="W589"/>
  <c r="V589"/>
  <c r="U589"/>
  <c r="T589"/>
  <c r="S589"/>
  <c r="R589"/>
  <c r="P589"/>
  <c r="O589"/>
  <c r="M589"/>
  <c r="L589"/>
  <c r="K589"/>
  <c r="J589"/>
  <c r="I589"/>
  <c r="H589"/>
  <c r="G589"/>
  <c r="F589"/>
  <c r="EO588"/>
  <c r="EN588"/>
  <c r="EN587" s="1"/>
  <c r="DI588"/>
  <c r="DI587" s="1"/>
  <c r="DH588"/>
  <c r="DH587" s="1"/>
  <c r="BQ588"/>
  <c r="BP588"/>
  <c r="BP587" s="1"/>
  <c r="AP588"/>
  <c r="AP587" s="1"/>
  <c r="W588"/>
  <c r="T588"/>
  <c r="T587" s="1"/>
  <c r="Q588"/>
  <c r="N588"/>
  <c r="N587" s="1"/>
  <c r="H588"/>
  <c r="D588"/>
  <c r="E588" s="1"/>
  <c r="EO587"/>
  <c r="EM587"/>
  <c r="EL587"/>
  <c r="EK587"/>
  <c r="EJ587"/>
  <c r="EI587"/>
  <c r="EH587"/>
  <c r="EG587"/>
  <c r="EF587"/>
  <c r="EE587"/>
  <c r="ED587"/>
  <c r="EC587"/>
  <c r="EB587"/>
  <c r="EA587"/>
  <c r="DZ587"/>
  <c r="DY587"/>
  <c r="DX587"/>
  <c r="DW587"/>
  <c r="DV587"/>
  <c r="DU587"/>
  <c r="DT587"/>
  <c r="DS587"/>
  <c r="DR587"/>
  <c r="DQ587"/>
  <c r="DP587"/>
  <c r="DO587"/>
  <c r="DN587"/>
  <c r="DM587"/>
  <c r="DL587"/>
  <c r="DK587"/>
  <c r="DJ587"/>
  <c r="DG587"/>
  <c r="DF587"/>
  <c r="DE587"/>
  <c r="DD587"/>
  <c r="DC587"/>
  <c r="DB587"/>
  <c r="DA587"/>
  <c r="CZ587"/>
  <c r="CY587"/>
  <c r="CX587"/>
  <c r="CW587"/>
  <c r="CV587"/>
  <c r="CU587"/>
  <c r="CT587"/>
  <c r="CS587"/>
  <c r="CR587"/>
  <c r="CQ587"/>
  <c r="CP587"/>
  <c r="CO587"/>
  <c r="CN587"/>
  <c r="CM587"/>
  <c r="CL587"/>
  <c r="CK587"/>
  <c r="CJ587"/>
  <c r="CI587"/>
  <c r="CH587"/>
  <c r="CG587"/>
  <c r="CF587"/>
  <c r="CE587"/>
  <c r="CD587"/>
  <c r="CC587"/>
  <c r="CB587"/>
  <c r="CA587"/>
  <c r="BZ587"/>
  <c r="BY587"/>
  <c r="BX587"/>
  <c r="BW587"/>
  <c r="BV587"/>
  <c r="BU587"/>
  <c r="BT587"/>
  <c r="BS587"/>
  <c r="BR587"/>
  <c r="BQ587"/>
  <c r="BO587"/>
  <c r="BN587"/>
  <c r="BM587"/>
  <c r="BL587"/>
  <c r="BK587"/>
  <c r="BJ587"/>
  <c r="BI587"/>
  <c r="BH587"/>
  <c r="BG587"/>
  <c r="BF587"/>
  <c r="BE587"/>
  <c r="BD587"/>
  <c r="BC587"/>
  <c r="BB587"/>
  <c r="BA587"/>
  <c r="AZ587"/>
  <c r="AY587"/>
  <c r="AX587"/>
  <c r="AW587"/>
  <c r="AV587"/>
  <c r="AU587"/>
  <c r="AT587"/>
  <c r="AS587"/>
  <c r="AR587"/>
  <c r="AO587"/>
  <c r="AN587"/>
  <c r="AM587"/>
  <c r="AL587"/>
  <c r="AK587"/>
  <c r="AJ587"/>
  <c r="AI587"/>
  <c r="AH587"/>
  <c r="AG587"/>
  <c r="AF587"/>
  <c r="AE587"/>
  <c r="AD587"/>
  <c r="AC587"/>
  <c r="AB587"/>
  <c r="AA587"/>
  <c r="Z587"/>
  <c r="Y587"/>
  <c r="X587"/>
  <c r="W587"/>
  <c r="V587"/>
  <c r="U587"/>
  <c r="S587"/>
  <c r="R587"/>
  <c r="Q587"/>
  <c r="P587"/>
  <c r="O587"/>
  <c r="M587"/>
  <c r="L587"/>
  <c r="K587"/>
  <c r="J587"/>
  <c r="I587"/>
  <c r="H587"/>
  <c r="G587"/>
  <c r="F587"/>
  <c r="E587"/>
  <c r="EN586"/>
  <c r="EM586"/>
  <c r="EJ586"/>
  <c r="EG586"/>
  <c r="EO586" s="1"/>
  <c r="ED586"/>
  <c r="EA586"/>
  <c r="DX586"/>
  <c r="DU586"/>
  <c r="DR586"/>
  <c r="DO586"/>
  <c r="DL586"/>
  <c r="DH586"/>
  <c r="DG586"/>
  <c r="DD586"/>
  <c r="DA586"/>
  <c r="CX586"/>
  <c r="CU586"/>
  <c r="CR586"/>
  <c r="CO586"/>
  <c r="CL586"/>
  <c r="CI586"/>
  <c r="CF586"/>
  <c r="CC586"/>
  <c r="BZ586"/>
  <c r="BW586"/>
  <c r="BT586"/>
  <c r="BP586"/>
  <c r="BO586"/>
  <c r="BL586"/>
  <c r="BI586"/>
  <c r="BF586"/>
  <c r="BC586"/>
  <c r="AZ586"/>
  <c r="AW586"/>
  <c r="AT586"/>
  <c r="AP586"/>
  <c r="AO586"/>
  <c r="AL586"/>
  <c r="AC586"/>
  <c r="Z586"/>
  <c r="W586"/>
  <c r="T586"/>
  <c r="Q586"/>
  <c r="N586"/>
  <c r="K586"/>
  <c r="H586"/>
  <c r="D586"/>
  <c r="E586" s="1"/>
  <c r="EN585"/>
  <c r="EM585"/>
  <c r="EJ585"/>
  <c r="EG585"/>
  <c r="ED585"/>
  <c r="EA585"/>
  <c r="DX585"/>
  <c r="DU585"/>
  <c r="DR585"/>
  <c r="DO585"/>
  <c r="DL585"/>
  <c r="DH585"/>
  <c r="DG585"/>
  <c r="DD585"/>
  <c r="DA585"/>
  <c r="CX585"/>
  <c r="CU585"/>
  <c r="CR585"/>
  <c r="CO585"/>
  <c r="CL585"/>
  <c r="CI585"/>
  <c r="CF585"/>
  <c r="CC585"/>
  <c r="BZ585"/>
  <c r="BW585"/>
  <c r="BT585"/>
  <c r="BP585"/>
  <c r="BO585"/>
  <c r="BL585"/>
  <c r="BI585"/>
  <c r="BF585"/>
  <c r="BC585"/>
  <c r="AZ585"/>
  <c r="AW585"/>
  <c r="AT585"/>
  <c r="AP585"/>
  <c r="AO585"/>
  <c r="AL585"/>
  <c r="AC585"/>
  <c r="Z585"/>
  <c r="W585"/>
  <c r="T585"/>
  <c r="Q585"/>
  <c r="N585"/>
  <c r="K585"/>
  <c r="H585"/>
  <c r="D585"/>
  <c r="E585" s="1"/>
  <c r="EN584"/>
  <c r="EM584"/>
  <c r="EJ584"/>
  <c r="EG584"/>
  <c r="ED584"/>
  <c r="EA584"/>
  <c r="DX584"/>
  <c r="DU584"/>
  <c r="DR584"/>
  <c r="DO584"/>
  <c r="DL584"/>
  <c r="DH584"/>
  <c r="DG584"/>
  <c r="DD584"/>
  <c r="DA584"/>
  <c r="CX584"/>
  <c r="CU584"/>
  <c r="CR584"/>
  <c r="CO584"/>
  <c r="CL584"/>
  <c r="CI584"/>
  <c r="CF584"/>
  <c r="CC584"/>
  <c r="BZ584"/>
  <c r="BW584"/>
  <c r="BT584"/>
  <c r="BP584"/>
  <c r="BO584"/>
  <c r="BL584"/>
  <c r="BI584"/>
  <c r="BF584"/>
  <c r="BC584"/>
  <c r="AZ584"/>
  <c r="AW584"/>
  <c r="AT584"/>
  <c r="AP584"/>
  <c r="AO584"/>
  <c r="AL584"/>
  <c r="AC584"/>
  <c r="Z584"/>
  <c r="W584"/>
  <c r="T584"/>
  <c r="Q584"/>
  <c r="N584"/>
  <c r="K584"/>
  <c r="H584"/>
  <c r="D584"/>
  <c r="E584" s="1"/>
  <c r="EN583"/>
  <c r="EM583"/>
  <c r="EJ583"/>
  <c r="EG583"/>
  <c r="ED583"/>
  <c r="EA583"/>
  <c r="DX583"/>
  <c r="DU583"/>
  <c r="DR583"/>
  <c r="DO583"/>
  <c r="DL583"/>
  <c r="DH583"/>
  <c r="DG583"/>
  <c r="DD583"/>
  <c r="DA583"/>
  <c r="CX583"/>
  <c r="CU583"/>
  <c r="CR583"/>
  <c r="CO583"/>
  <c r="CL583"/>
  <c r="CI583"/>
  <c r="CF583"/>
  <c r="CC583"/>
  <c r="BZ583"/>
  <c r="BW583"/>
  <c r="BT583"/>
  <c r="BP583"/>
  <c r="BO583"/>
  <c r="BL583"/>
  <c r="BI583"/>
  <c r="BF583"/>
  <c r="BC583"/>
  <c r="AZ583"/>
  <c r="AW583"/>
  <c r="AT583"/>
  <c r="AP583"/>
  <c r="AO583"/>
  <c r="AL583"/>
  <c r="AC583"/>
  <c r="Z583"/>
  <c r="W583"/>
  <c r="T583"/>
  <c r="Q583"/>
  <c r="N583"/>
  <c r="K583"/>
  <c r="H583"/>
  <c r="D583"/>
  <c r="E583" s="1"/>
  <c r="EN582"/>
  <c r="EM582"/>
  <c r="EJ582"/>
  <c r="EG582"/>
  <c r="ED582"/>
  <c r="EA582"/>
  <c r="DX582"/>
  <c r="DU582"/>
  <c r="DR582"/>
  <c r="DO582"/>
  <c r="DL582"/>
  <c r="DH582"/>
  <c r="DG582"/>
  <c r="DD582"/>
  <c r="DA582"/>
  <c r="CX582"/>
  <c r="CU582"/>
  <c r="CR582"/>
  <c r="CO582"/>
  <c r="CL582"/>
  <c r="CI582"/>
  <c r="CF582"/>
  <c r="CC582"/>
  <c r="BZ582"/>
  <c r="BW582"/>
  <c r="BT582"/>
  <c r="BP582"/>
  <c r="BO582"/>
  <c r="BL582"/>
  <c r="BI582"/>
  <c r="BF582"/>
  <c r="BC582"/>
  <c r="AZ582"/>
  <c r="AW582"/>
  <c r="AT582"/>
  <c r="AP582"/>
  <c r="AO582"/>
  <c r="AL582"/>
  <c r="AC582"/>
  <c r="Z582"/>
  <c r="W582"/>
  <c r="T582"/>
  <c r="Q582"/>
  <c r="N582"/>
  <c r="K582"/>
  <c r="H582"/>
  <c r="D582"/>
  <c r="E582" s="1"/>
  <c r="EN581"/>
  <c r="EM581"/>
  <c r="EJ581"/>
  <c r="EG581"/>
  <c r="ED581"/>
  <c r="EA581"/>
  <c r="DX581"/>
  <c r="DU581"/>
  <c r="DR581"/>
  <c r="DO581"/>
  <c r="DL581"/>
  <c r="DH581"/>
  <c r="DG581"/>
  <c r="DD581"/>
  <c r="DA581"/>
  <c r="CX581"/>
  <c r="CU581"/>
  <c r="CR581"/>
  <c r="CO581"/>
  <c r="CL581"/>
  <c r="CI581"/>
  <c r="CF581"/>
  <c r="CC581"/>
  <c r="BZ581"/>
  <c r="BW581"/>
  <c r="BT581"/>
  <c r="BP581"/>
  <c r="BO581"/>
  <c r="BL581"/>
  <c r="BI581"/>
  <c r="BF581"/>
  <c r="BC581"/>
  <c r="AZ581"/>
  <c r="AW581"/>
  <c r="AT581"/>
  <c r="AP581"/>
  <c r="AO581"/>
  <c r="AL581"/>
  <c r="AC581"/>
  <c r="Z581"/>
  <c r="W581"/>
  <c r="T581"/>
  <c r="Q581"/>
  <c r="N581"/>
  <c r="K581"/>
  <c r="H581"/>
  <c r="D581"/>
  <c r="E581" s="1"/>
  <c r="EN580"/>
  <c r="EM580"/>
  <c r="EJ580"/>
  <c r="EG580"/>
  <c r="ED580"/>
  <c r="EA580"/>
  <c r="DX580"/>
  <c r="DU580"/>
  <c r="DR580"/>
  <c r="DO580"/>
  <c r="DL580"/>
  <c r="DH580"/>
  <c r="DG580"/>
  <c r="DD580"/>
  <c r="DA580"/>
  <c r="CX580"/>
  <c r="CU580"/>
  <c r="CR580"/>
  <c r="CO580"/>
  <c r="CL580"/>
  <c r="CI580"/>
  <c r="CF580"/>
  <c r="CC580"/>
  <c r="BZ580"/>
  <c r="BW580"/>
  <c r="BT580"/>
  <c r="BP580"/>
  <c r="BO580"/>
  <c r="BL580"/>
  <c r="BI580"/>
  <c r="BF580"/>
  <c r="BC580"/>
  <c r="AZ580"/>
  <c r="AW580"/>
  <c r="AT580"/>
  <c r="AP580"/>
  <c r="AO580"/>
  <c r="AL580"/>
  <c r="AC580"/>
  <c r="Z580"/>
  <c r="W580"/>
  <c r="T580"/>
  <c r="Q580"/>
  <c r="N580"/>
  <c r="K580"/>
  <c r="H580"/>
  <c r="D580"/>
  <c r="E580" s="1"/>
  <c r="EO579"/>
  <c r="EO578" s="1"/>
  <c r="EN579"/>
  <c r="DI579"/>
  <c r="DI578" s="1"/>
  <c r="DH579"/>
  <c r="DH578" s="1"/>
  <c r="BQ579"/>
  <c r="BQ578" s="1"/>
  <c r="BP579"/>
  <c r="AP579"/>
  <c r="T579"/>
  <c r="Q579"/>
  <c r="Q578" s="1"/>
  <c r="N579"/>
  <c r="K579"/>
  <c r="H579"/>
  <c r="H578" s="1"/>
  <c r="D579"/>
  <c r="E579" s="1"/>
  <c r="E578" s="1"/>
  <c r="EN578"/>
  <c r="EM578"/>
  <c r="EL578"/>
  <c r="EK578"/>
  <c r="EJ578"/>
  <c r="EI578"/>
  <c r="EH578"/>
  <c r="EG578"/>
  <c r="EF578"/>
  <c r="EE578"/>
  <c r="ED578"/>
  <c r="EC578"/>
  <c r="EB578"/>
  <c r="EA578"/>
  <c r="DZ578"/>
  <c r="DY578"/>
  <c r="DX578"/>
  <c r="DW578"/>
  <c r="DV578"/>
  <c r="DU578"/>
  <c r="DT578"/>
  <c r="DS578"/>
  <c r="DR578"/>
  <c r="DQ578"/>
  <c r="DP578"/>
  <c r="DO578"/>
  <c r="DN578"/>
  <c r="DM578"/>
  <c r="DL578"/>
  <c r="DK578"/>
  <c r="DJ578"/>
  <c r="DG578"/>
  <c r="DF578"/>
  <c r="DE578"/>
  <c r="DD578"/>
  <c r="DC578"/>
  <c r="DB578"/>
  <c r="DA578"/>
  <c r="CZ578"/>
  <c r="CY578"/>
  <c r="CX578"/>
  <c r="CW578"/>
  <c r="CV578"/>
  <c r="CU578"/>
  <c r="CT578"/>
  <c r="CS578"/>
  <c r="CR578"/>
  <c r="CQ578"/>
  <c r="CP578"/>
  <c r="CO578"/>
  <c r="CN578"/>
  <c r="CM578"/>
  <c r="CL578"/>
  <c r="CK578"/>
  <c r="CJ578"/>
  <c r="CI578"/>
  <c r="CH578"/>
  <c r="CG578"/>
  <c r="CF578"/>
  <c r="CE578"/>
  <c r="CD578"/>
  <c r="CC578"/>
  <c r="CB578"/>
  <c r="CA578"/>
  <c r="BZ578"/>
  <c r="BY578"/>
  <c r="BX578"/>
  <c r="BW578"/>
  <c r="BV578"/>
  <c r="BU578"/>
  <c r="BT578"/>
  <c r="BS578"/>
  <c r="BR578"/>
  <c r="BP578"/>
  <c r="BO578"/>
  <c r="BN578"/>
  <c r="BM578"/>
  <c r="BL578"/>
  <c r="BK578"/>
  <c r="BJ578"/>
  <c r="BI578"/>
  <c r="BH578"/>
  <c r="BG578"/>
  <c r="BF578"/>
  <c r="BE578"/>
  <c r="BD578"/>
  <c r="BC578"/>
  <c r="BB578"/>
  <c r="BA578"/>
  <c r="AZ578"/>
  <c r="AY578"/>
  <c r="AX578"/>
  <c r="AW578"/>
  <c r="AV578"/>
  <c r="AU578"/>
  <c r="AT578"/>
  <c r="AS578"/>
  <c r="AR578"/>
  <c r="AP578"/>
  <c r="AO578"/>
  <c r="AN578"/>
  <c r="AM578"/>
  <c r="AL578"/>
  <c r="AK578"/>
  <c r="AJ578"/>
  <c r="AI578"/>
  <c r="AH578"/>
  <c r="AG578"/>
  <c r="AF578"/>
  <c r="AE578"/>
  <c r="AD578"/>
  <c r="AC578"/>
  <c r="AB578"/>
  <c r="AA578"/>
  <c r="Z578"/>
  <c r="Y578"/>
  <c r="X578"/>
  <c r="W578"/>
  <c r="V578"/>
  <c r="U578"/>
  <c r="S578"/>
  <c r="R578"/>
  <c r="P578"/>
  <c r="O578"/>
  <c r="N578"/>
  <c r="M578"/>
  <c r="L578"/>
  <c r="K578"/>
  <c r="J578"/>
  <c r="I578"/>
  <c r="G578"/>
  <c r="F578"/>
  <c r="EN577"/>
  <c r="EM577"/>
  <c r="EJ577"/>
  <c r="EG577"/>
  <c r="ED577"/>
  <c r="EA577"/>
  <c r="DX577"/>
  <c r="DU577"/>
  <c r="DR577"/>
  <c r="DO577"/>
  <c r="DL577"/>
  <c r="DH577"/>
  <c r="DG577"/>
  <c r="DD577"/>
  <c r="DA577"/>
  <c r="CX577"/>
  <c r="CU577"/>
  <c r="CR577"/>
  <c r="CO577"/>
  <c r="CL577"/>
  <c r="CI577"/>
  <c r="CF577"/>
  <c r="CC577"/>
  <c r="BZ577"/>
  <c r="BW577"/>
  <c r="BT577"/>
  <c r="BP577"/>
  <c r="BO577"/>
  <c r="BL577"/>
  <c r="BI577"/>
  <c r="BF577"/>
  <c r="BC577"/>
  <c r="AZ577"/>
  <c r="AW577"/>
  <c r="AT577"/>
  <c r="AP577"/>
  <c r="AO577"/>
  <c r="AL577"/>
  <c r="AC577"/>
  <c r="Z577"/>
  <c r="W577"/>
  <c r="T577"/>
  <c r="Q577"/>
  <c r="N577"/>
  <c r="K577"/>
  <c r="H577"/>
  <c r="D577"/>
  <c r="E577" s="1"/>
  <c r="EN576"/>
  <c r="EM576"/>
  <c r="EJ576"/>
  <c r="EG576"/>
  <c r="ED576"/>
  <c r="EA576"/>
  <c r="DX576"/>
  <c r="DU576"/>
  <c r="DR576"/>
  <c r="DO576"/>
  <c r="DL576"/>
  <c r="DH576"/>
  <c r="DG576"/>
  <c r="DD576"/>
  <c r="DA576"/>
  <c r="CX576"/>
  <c r="CU576"/>
  <c r="CR576"/>
  <c r="CO576"/>
  <c r="CL576"/>
  <c r="CI576"/>
  <c r="CF576"/>
  <c r="CC576"/>
  <c r="BZ576"/>
  <c r="BW576"/>
  <c r="BT576"/>
  <c r="BP576"/>
  <c r="BO576"/>
  <c r="BL576"/>
  <c r="BI576"/>
  <c r="BF576"/>
  <c r="BC576"/>
  <c r="AZ576"/>
  <c r="AW576"/>
  <c r="AT576"/>
  <c r="AP576"/>
  <c r="AO576"/>
  <c r="AL576"/>
  <c r="AC576"/>
  <c r="Z576"/>
  <c r="W576"/>
  <c r="T576"/>
  <c r="Q576"/>
  <c r="N576"/>
  <c r="K576"/>
  <c r="H576"/>
  <c r="D576"/>
  <c r="E576" s="1"/>
  <c r="EN575"/>
  <c r="EM575"/>
  <c r="EJ575"/>
  <c r="EG575"/>
  <c r="ED575"/>
  <c r="EA575"/>
  <c r="DX575"/>
  <c r="DU575"/>
  <c r="DR575"/>
  <c r="DO575"/>
  <c r="DL575"/>
  <c r="DH575"/>
  <c r="DG575"/>
  <c r="DD575"/>
  <c r="DA575"/>
  <c r="CX575"/>
  <c r="CU575"/>
  <c r="CR575"/>
  <c r="CO575"/>
  <c r="CL575"/>
  <c r="CI575"/>
  <c r="CF575"/>
  <c r="CC575"/>
  <c r="BZ575"/>
  <c r="BW575"/>
  <c r="BT575"/>
  <c r="BP575"/>
  <c r="BO575"/>
  <c r="BL575"/>
  <c r="BI575"/>
  <c r="BF575"/>
  <c r="BC575"/>
  <c r="AZ575"/>
  <c r="AW575"/>
  <c r="AT575"/>
  <c r="AP575"/>
  <c r="AO575"/>
  <c r="AL575"/>
  <c r="AC575"/>
  <c r="Z575"/>
  <c r="W575"/>
  <c r="T575"/>
  <c r="Q575"/>
  <c r="N575"/>
  <c r="K575"/>
  <c r="H575"/>
  <c r="D575"/>
  <c r="E575" s="1"/>
  <c r="EN574"/>
  <c r="EM574"/>
  <c r="EJ574"/>
  <c r="EG574"/>
  <c r="ED574"/>
  <c r="EA574"/>
  <c r="DX574"/>
  <c r="DU574"/>
  <c r="DR574"/>
  <c r="DO574"/>
  <c r="DL574"/>
  <c r="DH574"/>
  <c r="DG574"/>
  <c r="DD574"/>
  <c r="DA574"/>
  <c r="CX574"/>
  <c r="CU574"/>
  <c r="CR574"/>
  <c r="CO574"/>
  <c r="CL574"/>
  <c r="CI574"/>
  <c r="CF574"/>
  <c r="CC574"/>
  <c r="BZ574"/>
  <c r="BW574"/>
  <c r="BT574"/>
  <c r="BP574"/>
  <c r="BO574"/>
  <c r="BL574"/>
  <c r="BI574"/>
  <c r="BF574"/>
  <c r="BC574"/>
  <c r="AZ574"/>
  <c r="AW574"/>
  <c r="AT574"/>
  <c r="AP574"/>
  <c r="AO574"/>
  <c r="AL574"/>
  <c r="AC574"/>
  <c r="Z574"/>
  <c r="W574"/>
  <c r="T574"/>
  <c r="Q574"/>
  <c r="N574"/>
  <c r="K574"/>
  <c r="H574"/>
  <c r="D574"/>
  <c r="E574" s="1"/>
  <c r="EN573"/>
  <c r="EM573"/>
  <c r="EJ573"/>
  <c r="EG573"/>
  <c r="ED573"/>
  <c r="EA573"/>
  <c r="DX573"/>
  <c r="DU573"/>
  <c r="DR573"/>
  <c r="DO573"/>
  <c r="DL573"/>
  <c r="DH573"/>
  <c r="DG573"/>
  <c r="DD573"/>
  <c r="DA573"/>
  <c r="CX573"/>
  <c r="CU573"/>
  <c r="CR573"/>
  <c r="CO573"/>
  <c r="CL573"/>
  <c r="CI573"/>
  <c r="CF573"/>
  <c r="CC573"/>
  <c r="BZ573"/>
  <c r="BW573"/>
  <c r="BT573"/>
  <c r="BP573"/>
  <c r="BO573"/>
  <c r="BL573"/>
  <c r="BI573"/>
  <c r="BF573"/>
  <c r="BC573"/>
  <c r="AZ573"/>
  <c r="AW573"/>
  <c r="AT573"/>
  <c r="AP573"/>
  <c r="AO573"/>
  <c r="AL573"/>
  <c r="AC573"/>
  <c r="Z573"/>
  <c r="W573"/>
  <c r="T573"/>
  <c r="Q573"/>
  <c r="N573"/>
  <c r="K573"/>
  <c r="H573"/>
  <c r="D573"/>
  <c r="E573" s="1"/>
  <c r="EN572"/>
  <c r="EM572"/>
  <c r="EJ572"/>
  <c r="EG572"/>
  <c r="ED572"/>
  <c r="EA572"/>
  <c r="DX572"/>
  <c r="DU572"/>
  <c r="DR572"/>
  <c r="DO572"/>
  <c r="DL572"/>
  <c r="DH572"/>
  <c r="DG572"/>
  <c r="DD572"/>
  <c r="DA572"/>
  <c r="CX572"/>
  <c r="CU572"/>
  <c r="CR572"/>
  <c r="CO572"/>
  <c r="CL572"/>
  <c r="CI572"/>
  <c r="CF572"/>
  <c r="CC572"/>
  <c r="BZ572"/>
  <c r="BW572"/>
  <c r="BT572"/>
  <c r="BP572"/>
  <c r="BO572"/>
  <c r="BL572"/>
  <c r="BI572"/>
  <c r="BF572"/>
  <c r="BC572"/>
  <c r="AZ572"/>
  <c r="AW572"/>
  <c r="AT572"/>
  <c r="AP572"/>
  <c r="AO572"/>
  <c r="AL572"/>
  <c r="AC572"/>
  <c r="Z572"/>
  <c r="W572"/>
  <c r="T572"/>
  <c r="Q572"/>
  <c r="N572"/>
  <c r="K572"/>
  <c r="H572"/>
  <c r="D572"/>
  <c r="E572" s="1"/>
  <c r="EN571"/>
  <c r="EM571"/>
  <c r="EJ571"/>
  <c r="EG571"/>
  <c r="ED571"/>
  <c r="EA571"/>
  <c r="DX571"/>
  <c r="DU571"/>
  <c r="DR571"/>
  <c r="DO571"/>
  <c r="DL571"/>
  <c r="DH571"/>
  <c r="DG571"/>
  <c r="DD571"/>
  <c r="DA571"/>
  <c r="CX571"/>
  <c r="CU571"/>
  <c r="CR571"/>
  <c r="CO571"/>
  <c r="CL571"/>
  <c r="CI571"/>
  <c r="CF571"/>
  <c r="CC571"/>
  <c r="BZ571"/>
  <c r="BW571"/>
  <c r="BT571"/>
  <c r="BP571"/>
  <c r="BO571"/>
  <c r="BL571"/>
  <c r="BI571"/>
  <c r="BF571"/>
  <c r="BC571"/>
  <c r="AZ571"/>
  <c r="AW571"/>
  <c r="AT571"/>
  <c r="AP571"/>
  <c r="AO571"/>
  <c r="AL571"/>
  <c r="AC571"/>
  <c r="Z571"/>
  <c r="W571"/>
  <c r="T571"/>
  <c r="Q571"/>
  <c r="N571"/>
  <c r="K571"/>
  <c r="H571"/>
  <c r="D571"/>
  <c r="E571" s="1"/>
  <c r="EN570"/>
  <c r="EM570"/>
  <c r="EJ570"/>
  <c r="EG570"/>
  <c r="ED570"/>
  <c r="EA570"/>
  <c r="DX570"/>
  <c r="DU570"/>
  <c r="DR570"/>
  <c r="DO570"/>
  <c r="DL570"/>
  <c r="DH570"/>
  <c r="DG570"/>
  <c r="DD570"/>
  <c r="DA570"/>
  <c r="CX570"/>
  <c r="CU570"/>
  <c r="CR570"/>
  <c r="CO570"/>
  <c r="CL570"/>
  <c r="CI570"/>
  <c r="CF570"/>
  <c r="CC570"/>
  <c r="BZ570"/>
  <c r="BW570"/>
  <c r="BT570"/>
  <c r="BP570"/>
  <c r="BO570"/>
  <c r="BL570"/>
  <c r="BI570"/>
  <c r="BF570"/>
  <c r="BC570"/>
  <c r="AZ570"/>
  <c r="AW570"/>
  <c r="AT570"/>
  <c r="AP570"/>
  <c r="AO570"/>
  <c r="AL570"/>
  <c r="AC570"/>
  <c r="Z570"/>
  <c r="W570"/>
  <c r="T570"/>
  <c r="Q570"/>
  <c r="N570"/>
  <c r="K570"/>
  <c r="H570"/>
  <c r="D570"/>
  <c r="E570" s="1"/>
  <c r="EN569"/>
  <c r="EM569"/>
  <c r="EJ569"/>
  <c r="EG569"/>
  <c r="ED569"/>
  <c r="EA569"/>
  <c r="DX569"/>
  <c r="DU569"/>
  <c r="DR569"/>
  <c r="DO569"/>
  <c r="DL569"/>
  <c r="DH569"/>
  <c r="DG569"/>
  <c r="DD569"/>
  <c r="DA569"/>
  <c r="CX569"/>
  <c r="CU569"/>
  <c r="CR569"/>
  <c r="CO569"/>
  <c r="CL569"/>
  <c r="CI569"/>
  <c r="CF569"/>
  <c r="CC569"/>
  <c r="BZ569"/>
  <c r="BW569"/>
  <c r="BT569"/>
  <c r="BP569"/>
  <c r="BO569"/>
  <c r="BL569"/>
  <c r="BI569"/>
  <c r="BF569"/>
  <c r="BC569"/>
  <c r="AZ569"/>
  <c r="AW569"/>
  <c r="AT569"/>
  <c r="AP569"/>
  <c r="AO569"/>
  <c r="AL569"/>
  <c r="AC569"/>
  <c r="Z569"/>
  <c r="W569"/>
  <c r="T569"/>
  <c r="Q569"/>
  <c r="N569"/>
  <c r="K569"/>
  <c r="H569"/>
  <c r="D569"/>
  <c r="E569" s="1"/>
  <c r="EN568"/>
  <c r="EM568"/>
  <c r="EJ568"/>
  <c r="EG568"/>
  <c r="ED568"/>
  <c r="EA568"/>
  <c r="DX568"/>
  <c r="DU568"/>
  <c r="DR568"/>
  <c r="DO568"/>
  <c r="DL568"/>
  <c r="DH568"/>
  <c r="DG568"/>
  <c r="DD568"/>
  <c r="DA568"/>
  <c r="CX568"/>
  <c r="CU568"/>
  <c r="CR568"/>
  <c r="CO568"/>
  <c r="CL568"/>
  <c r="CI568"/>
  <c r="CF568"/>
  <c r="CC568"/>
  <c r="BZ568"/>
  <c r="BW568"/>
  <c r="BT568"/>
  <c r="BP568"/>
  <c r="BO568"/>
  <c r="BL568"/>
  <c r="BI568"/>
  <c r="BF568"/>
  <c r="BC568"/>
  <c r="AZ568"/>
  <c r="AW568"/>
  <c r="AT568"/>
  <c r="AP568"/>
  <c r="AO568"/>
  <c r="AL568"/>
  <c r="AC568"/>
  <c r="Z568"/>
  <c r="W568"/>
  <c r="T568"/>
  <c r="Q568"/>
  <c r="N568"/>
  <c r="K568"/>
  <c r="H568"/>
  <c r="D568"/>
  <c r="E568" s="1"/>
  <c r="EN567"/>
  <c r="EM567"/>
  <c r="EJ567"/>
  <c r="EG567"/>
  <c r="ED567"/>
  <c r="EA567"/>
  <c r="DX567"/>
  <c r="DU567"/>
  <c r="DR567"/>
  <c r="DO567"/>
  <c r="DL567"/>
  <c r="DH567"/>
  <c r="DG567"/>
  <c r="DD567"/>
  <c r="DA567"/>
  <c r="CX567"/>
  <c r="CU567"/>
  <c r="CR567"/>
  <c r="CO567"/>
  <c r="CL567"/>
  <c r="CI567"/>
  <c r="CF567"/>
  <c r="CC567"/>
  <c r="BZ567"/>
  <c r="BW567"/>
  <c r="BT567"/>
  <c r="BP567"/>
  <c r="BO567"/>
  <c r="BL567"/>
  <c r="BI567"/>
  <c r="BF567"/>
  <c r="BC567"/>
  <c r="AZ567"/>
  <c r="AW567"/>
  <c r="AT567"/>
  <c r="AP567"/>
  <c r="AO567"/>
  <c r="AL567"/>
  <c r="AC567"/>
  <c r="Z567"/>
  <c r="W567"/>
  <c r="T567"/>
  <c r="Q567"/>
  <c r="N567"/>
  <c r="K567"/>
  <c r="H567"/>
  <c r="D567"/>
  <c r="E567" s="1"/>
  <c r="EN566"/>
  <c r="EM566"/>
  <c r="EJ566"/>
  <c r="EG566"/>
  <c r="ED566"/>
  <c r="EA566"/>
  <c r="DX566"/>
  <c r="DU566"/>
  <c r="DR566"/>
  <c r="DO566"/>
  <c r="DL566"/>
  <c r="DH566"/>
  <c r="DG566"/>
  <c r="DD566"/>
  <c r="DA566"/>
  <c r="CX566"/>
  <c r="CU566"/>
  <c r="CR566"/>
  <c r="CO566"/>
  <c r="CL566"/>
  <c r="CI566"/>
  <c r="CF566"/>
  <c r="CC566"/>
  <c r="BZ566"/>
  <c r="BW566"/>
  <c r="BT566"/>
  <c r="BP566"/>
  <c r="BO566"/>
  <c r="BL566"/>
  <c r="BI566"/>
  <c r="BF566"/>
  <c r="BC566"/>
  <c r="AZ566"/>
  <c r="AW566"/>
  <c r="AT566"/>
  <c r="AP566"/>
  <c r="AO566"/>
  <c r="AL566"/>
  <c r="AC566"/>
  <c r="Z566"/>
  <c r="W566"/>
  <c r="T566"/>
  <c r="Q566"/>
  <c r="N566"/>
  <c r="K566"/>
  <c r="H566"/>
  <c r="D566"/>
  <c r="E566" s="1"/>
  <c r="EN565"/>
  <c r="EM565"/>
  <c r="EJ565"/>
  <c r="EG565"/>
  <c r="ED565"/>
  <c r="EA565"/>
  <c r="DX565"/>
  <c r="DU565"/>
  <c r="DR565"/>
  <c r="DO565"/>
  <c r="DL565"/>
  <c r="DH565"/>
  <c r="DG565"/>
  <c r="DD565"/>
  <c r="DA565"/>
  <c r="CX565"/>
  <c r="CU565"/>
  <c r="CR565"/>
  <c r="CO565"/>
  <c r="CL565"/>
  <c r="CI565"/>
  <c r="CF565"/>
  <c r="CC565"/>
  <c r="BZ565"/>
  <c r="BW565"/>
  <c r="BT565"/>
  <c r="BP565"/>
  <c r="BO565"/>
  <c r="BL565"/>
  <c r="BI565"/>
  <c r="BF565"/>
  <c r="BC565"/>
  <c r="AZ565"/>
  <c r="AW565"/>
  <c r="AT565"/>
  <c r="AP565"/>
  <c r="AO565"/>
  <c r="AL565"/>
  <c r="AC565"/>
  <c r="Z565"/>
  <c r="W565"/>
  <c r="T565"/>
  <c r="Q565"/>
  <c r="N565"/>
  <c r="K565"/>
  <c r="H565"/>
  <c r="D565"/>
  <c r="E565" s="1"/>
  <c r="EN564"/>
  <c r="EM564"/>
  <c r="EJ564"/>
  <c r="EG564"/>
  <c r="ED564"/>
  <c r="EA564"/>
  <c r="DX564"/>
  <c r="DU564"/>
  <c r="DR564"/>
  <c r="DO564"/>
  <c r="DL564"/>
  <c r="DH564"/>
  <c r="DG564"/>
  <c r="DD564"/>
  <c r="DA564"/>
  <c r="CX564"/>
  <c r="CU564"/>
  <c r="CR564"/>
  <c r="CO564"/>
  <c r="CL564"/>
  <c r="CI564"/>
  <c r="CF564"/>
  <c r="CC564"/>
  <c r="BZ564"/>
  <c r="BW564"/>
  <c r="BT564"/>
  <c r="BP564"/>
  <c r="BO564"/>
  <c r="BL564"/>
  <c r="BI564"/>
  <c r="BF564"/>
  <c r="BC564"/>
  <c r="AZ564"/>
  <c r="AW564"/>
  <c r="AT564"/>
  <c r="AP564"/>
  <c r="AO564"/>
  <c r="AL564"/>
  <c r="AC564"/>
  <c r="Z564"/>
  <c r="W564"/>
  <c r="T564"/>
  <c r="Q564"/>
  <c r="N564"/>
  <c r="K564"/>
  <c r="H564"/>
  <c r="D564"/>
  <c r="E564" s="1"/>
  <c r="EM563"/>
  <c r="EJ563"/>
  <c r="EG563"/>
  <c r="ED563"/>
  <c r="EA563"/>
  <c r="DX563"/>
  <c r="DU563"/>
  <c r="DR563"/>
  <c r="DO563"/>
  <c r="DL563"/>
  <c r="DG563"/>
  <c r="DD563"/>
  <c r="DA563"/>
  <c r="CX563"/>
  <c r="CU563"/>
  <c r="CR563"/>
  <c r="CO563"/>
  <c r="CL563"/>
  <c r="CI563"/>
  <c r="CF563"/>
  <c r="CC563"/>
  <c r="BZ563"/>
  <c r="BW563"/>
  <c r="BT563"/>
  <c r="BO563"/>
  <c r="BL563"/>
  <c r="BI563"/>
  <c r="BF563"/>
  <c r="BC563"/>
  <c r="AZ563"/>
  <c r="AW563"/>
  <c r="AT563"/>
  <c r="AO563"/>
  <c r="AL563"/>
  <c r="AC563"/>
  <c r="Z563"/>
  <c r="W563"/>
  <c r="T563"/>
  <c r="Q563"/>
  <c r="N563"/>
  <c r="K563"/>
  <c r="D563"/>
  <c r="E563" s="1"/>
  <c r="EN562"/>
  <c r="EM562"/>
  <c r="EJ562"/>
  <c r="EG562"/>
  <c r="EG560" s="1"/>
  <c r="ED562"/>
  <c r="EA562"/>
  <c r="DX562"/>
  <c r="DU562"/>
  <c r="DR562"/>
  <c r="DO562"/>
  <c r="DL562"/>
  <c r="DH562"/>
  <c r="DH560" s="1"/>
  <c r="DG562"/>
  <c r="DD562"/>
  <c r="DA562"/>
  <c r="CX562"/>
  <c r="CU562"/>
  <c r="CR562"/>
  <c r="CO562"/>
  <c r="CL562"/>
  <c r="CI562"/>
  <c r="CF562"/>
  <c r="CC562"/>
  <c r="BZ562"/>
  <c r="BW562"/>
  <c r="BT562"/>
  <c r="BP562"/>
  <c r="BO562"/>
  <c r="BL562"/>
  <c r="BI562"/>
  <c r="BF562"/>
  <c r="BC562"/>
  <c r="BC560" s="1"/>
  <c r="AZ562"/>
  <c r="AW562"/>
  <c r="AT562"/>
  <c r="AP562"/>
  <c r="AP560" s="1"/>
  <c r="AO562"/>
  <c r="AL562"/>
  <c r="AC562"/>
  <c r="Z562"/>
  <c r="W562"/>
  <c r="T562"/>
  <c r="Q562"/>
  <c r="N562"/>
  <c r="K562"/>
  <c r="H562"/>
  <c r="D562"/>
  <c r="E562" s="1"/>
  <c r="EN561"/>
  <c r="EM561"/>
  <c r="EJ561"/>
  <c r="EG561"/>
  <c r="ED561"/>
  <c r="EA561"/>
  <c r="EA560" s="1"/>
  <c r="DX561"/>
  <c r="DU561"/>
  <c r="DR561"/>
  <c r="DO561"/>
  <c r="DO560" s="1"/>
  <c r="DL561"/>
  <c r="DH561"/>
  <c r="DG561"/>
  <c r="DD561"/>
  <c r="DD560" s="1"/>
  <c r="DA561"/>
  <c r="CX561"/>
  <c r="CU561"/>
  <c r="CR561"/>
  <c r="CR560" s="1"/>
  <c r="CO561"/>
  <c r="CL561"/>
  <c r="CI561"/>
  <c r="CF561"/>
  <c r="CF560" s="1"/>
  <c r="CC561"/>
  <c r="BZ561"/>
  <c r="BW561"/>
  <c r="BT561"/>
  <c r="BT560" s="1"/>
  <c r="BP561"/>
  <c r="BO561"/>
  <c r="BL561"/>
  <c r="BI561"/>
  <c r="BF561"/>
  <c r="BC561"/>
  <c r="AZ561"/>
  <c r="AW561"/>
  <c r="AT561"/>
  <c r="AP561"/>
  <c r="AO561"/>
  <c r="AL561"/>
  <c r="AC561"/>
  <c r="Z561"/>
  <c r="W561"/>
  <c r="T561"/>
  <c r="T560" s="1"/>
  <c r="Q561"/>
  <c r="N561"/>
  <c r="K561"/>
  <c r="H561"/>
  <c r="H560" s="1"/>
  <c r="D561"/>
  <c r="E561" s="1"/>
  <c r="EL560"/>
  <c r="EK560"/>
  <c r="EI560"/>
  <c r="EH560"/>
  <c r="EF560"/>
  <c r="EE560"/>
  <c r="EC560"/>
  <c r="EB560"/>
  <c r="DZ560"/>
  <c r="DY560"/>
  <c r="DW560"/>
  <c r="DV560"/>
  <c r="DT560"/>
  <c r="DS560"/>
  <c r="DQ560"/>
  <c r="DP560"/>
  <c r="DN560"/>
  <c r="DM560"/>
  <c r="DL560"/>
  <c r="DK560"/>
  <c r="DJ560"/>
  <c r="DF560"/>
  <c r="DE560"/>
  <c r="DC560"/>
  <c r="DB560"/>
  <c r="DA560"/>
  <c r="CZ560"/>
  <c r="CY560"/>
  <c r="CW560"/>
  <c r="CV560"/>
  <c r="CT560"/>
  <c r="CS560"/>
  <c r="CQ560"/>
  <c r="CP560"/>
  <c r="CO560"/>
  <c r="CN560"/>
  <c r="CM560"/>
  <c r="CK560"/>
  <c r="CJ560"/>
  <c r="CH560"/>
  <c r="CG560"/>
  <c r="CE560"/>
  <c r="CD560"/>
  <c r="CC560"/>
  <c r="CB560"/>
  <c r="CA560"/>
  <c r="BY560"/>
  <c r="BX560"/>
  <c r="BV560"/>
  <c r="BU560"/>
  <c r="BS560"/>
  <c r="BR560"/>
  <c r="BN560"/>
  <c r="BM560"/>
  <c r="BK560"/>
  <c r="BJ560"/>
  <c r="BI560"/>
  <c r="BH560"/>
  <c r="BG560"/>
  <c r="BF560"/>
  <c r="BE560"/>
  <c r="BD560"/>
  <c r="BB560"/>
  <c r="BA560"/>
  <c r="AY560"/>
  <c r="AX560"/>
  <c r="AW560"/>
  <c r="AV560"/>
  <c r="AU560"/>
  <c r="AS560"/>
  <c r="AR560"/>
  <c r="AN560"/>
  <c r="AM560"/>
  <c r="AK560"/>
  <c r="AJ560"/>
  <c r="AI560"/>
  <c r="AH560"/>
  <c r="AG560"/>
  <c r="AF560"/>
  <c r="AE560"/>
  <c r="AD560"/>
  <c r="AB560"/>
  <c r="AA560"/>
  <c r="Y560"/>
  <c r="X560"/>
  <c r="V560"/>
  <c r="U560"/>
  <c r="S560"/>
  <c r="R560"/>
  <c r="P560"/>
  <c r="O560"/>
  <c r="M560"/>
  <c r="L560"/>
  <c r="J560"/>
  <c r="I560"/>
  <c r="G560"/>
  <c r="F560"/>
  <c r="EN559"/>
  <c r="EM559"/>
  <c r="EJ559"/>
  <c r="EG559"/>
  <c r="ED559"/>
  <c r="EA559"/>
  <c r="DX559"/>
  <c r="DU559"/>
  <c r="DR559"/>
  <c r="DO559"/>
  <c r="DL559"/>
  <c r="DH559"/>
  <c r="DG559"/>
  <c r="DD559"/>
  <c r="DA559"/>
  <c r="CX559"/>
  <c r="CU559"/>
  <c r="CR559"/>
  <c r="CO559"/>
  <c r="CL559"/>
  <c r="CI559"/>
  <c r="CF559"/>
  <c r="CC559"/>
  <c r="BZ559"/>
  <c r="BW559"/>
  <c r="BT559"/>
  <c r="BP559"/>
  <c r="BO559"/>
  <c r="BL559"/>
  <c r="BI559"/>
  <c r="BF559"/>
  <c r="BC559"/>
  <c r="AZ559"/>
  <c r="AW559"/>
  <c r="AT559"/>
  <c r="AP559"/>
  <c r="AO559"/>
  <c r="AL559"/>
  <c r="AC559"/>
  <c r="Z559"/>
  <c r="W559"/>
  <c r="T559"/>
  <c r="Q559"/>
  <c r="N559"/>
  <c r="K559"/>
  <c r="H559"/>
  <c r="D559"/>
  <c r="E559" s="1"/>
  <c r="EN558"/>
  <c r="EM558"/>
  <c r="EJ558"/>
  <c r="EG558"/>
  <c r="ED558"/>
  <c r="EA558"/>
  <c r="DX558"/>
  <c r="DU558"/>
  <c r="DR558"/>
  <c r="DO558"/>
  <c r="DL558"/>
  <c r="DH558"/>
  <c r="DG558"/>
  <c r="DD558"/>
  <c r="DA558"/>
  <c r="CX558"/>
  <c r="CU558"/>
  <c r="CR558"/>
  <c r="CO558"/>
  <c r="CL558"/>
  <c r="CI558"/>
  <c r="CF558"/>
  <c r="CC558"/>
  <c r="BZ558"/>
  <c r="BW558"/>
  <c r="BT558"/>
  <c r="BP558"/>
  <c r="BO558"/>
  <c r="BL558"/>
  <c r="BI558"/>
  <c r="BF558"/>
  <c r="BC558"/>
  <c r="AZ558"/>
  <c r="AW558"/>
  <c r="AT558"/>
  <c r="AP558"/>
  <c r="AO558"/>
  <c r="AL558"/>
  <c r="AC558"/>
  <c r="Z558"/>
  <c r="W558"/>
  <c r="T558"/>
  <c r="Q558"/>
  <c r="N558"/>
  <c r="K558"/>
  <c r="H558"/>
  <c r="D558"/>
  <c r="E558" s="1"/>
  <c r="EM557"/>
  <c r="EJ557"/>
  <c r="EG557"/>
  <c r="ED557"/>
  <c r="EA557"/>
  <c r="DX557"/>
  <c r="DU557"/>
  <c r="DR557"/>
  <c r="DO557"/>
  <c r="DL557"/>
  <c r="DG557"/>
  <c r="DD557"/>
  <c r="DA557"/>
  <c r="CX557"/>
  <c r="CU557"/>
  <c r="CR557"/>
  <c r="CO557"/>
  <c r="CL557"/>
  <c r="CI557"/>
  <c r="CF557"/>
  <c r="CC557"/>
  <c r="BZ557"/>
  <c r="BW557"/>
  <c r="BT557"/>
  <c r="BO557"/>
  <c r="BL557"/>
  <c r="BI557"/>
  <c r="BF557"/>
  <c r="BC557"/>
  <c r="AZ557"/>
  <c r="AW557"/>
  <c r="AT557"/>
  <c r="AO557"/>
  <c r="AL557"/>
  <c r="AC557"/>
  <c r="Z557"/>
  <c r="W557"/>
  <c r="T557"/>
  <c r="Q557"/>
  <c r="N557"/>
  <c r="K557"/>
  <c r="E557"/>
  <c r="EN556"/>
  <c r="EN553" s="1"/>
  <c r="EM556"/>
  <c r="EJ556"/>
  <c r="EG556"/>
  <c r="ED556"/>
  <c r="EA556"/>
  <c r="DX556"/>
  <c r="DU556"/>
  <c r="DR556"/>
  <c r="DO556"/>
  <c r="DL556"/>
  <c r="DH556"/>
  <c r="DG556"/>
  <c r="DD556"/>
  <c r="DA556"/>
  <c r="CX556"/>
  <c r="CU556"/>
  <c r="CU553" s="1"/>
  <c r="CR556"/>
  <c r="CO556"/>
  <c r="CL556"/>
  <c r="CI556"/>
  <c r="CI553" s="1"/>
  <c r="CF556"/>
  <c r="CC556"/>
  <c r="BZ556"/>
  <c r="BW556"/>
  <c r="BW553" s="1"/>
  <c r="BT556"/>
  <c r="BP556"/>
  <c r="BO556"/>
  <c r="BL556"/>
  <c r="BI556"/>
  <c r="BI553" s="1"/>
  <c r="BF556"/>
  <c r="BC556"/>
  <c r="AZ556"/>
  <c r="AW556"/>
  <c r="AT556"/>
  <c r="AP556"/>
  <c r="AO556"/>
  <c r="AL556"/>
  <c r="AC556"/>
  <c r="Z556"/>
  <c r="W556"/>
  <c r="T556"/>
  <c r="Q556"/>
  <c r="N556"/>
  <c r="K556"/>
  <c r="K553" s="1"/>
  <c r="H556"/>
  <c r="D556"/>
  <c r="E556" s="1"/>
  <c r="EN555"/>
  <c r="EM555"/>
  <c r="EJ555"/>
  <c r="EG555"/>
  <c r="ED555"/>
  <c r="EA555"/>
  <c r="DX555"/>
  <c r="DU555"/>
  <c r="DR555"/>
  <c r="DO555"/>
  <c r="DL555"/>
  <c r="DH555"/>
  <c r="DG555"/>
  <c r="DD555"/>
  <c r="DA555"/>
  <c r="CX555"/>
  <c r="CU555"/>
  <c r="CR555"/>
  <c r="CO555"/>
  <c r="CL555"/>
  <c r="CI555"/>
  <c r="CF555"/>
  <c r="CC555"/>
  <c r="BZ555"/>
  <c r="BW555"/>
  <c r="BT555"/>
  <c r="BP555"/>
  <c r="BO555"/>
  <c r="BL555"/>
  <c r="BI555"/>
  <c r="BF555"/>
  <c r="BC555"/>
  <c r="AZ555"/>
  <c r="AW555"/>
  <c r="AT555"/>
  <c r="AP555"/>
  <c r="AO555"/>
  <c r="AL555"/>
  <c r="AC555"/>
  <c r="Z555"/>
  <c r="W555"/>
  <c r="T555"/>
  <c r="Q555"/>
  <c r="N555"/>
  <c r="K555"/>
  <c r="H555"/>
  <c r="E555"/>
  <c r="D555"/>
  <c r="EN554"/>
  <c r="EM554"/>
  <c r="EJ554"/>
  <c r="EJ553" s="1"/>
  <c r="EG554"/>
  <c r="EG553" s="1"/>
  <c r="ED554"/>
  <c r="EA554"/>
  <c r="DX554"/>
  <c r="DX553" s="1"/>
  <c r="DU554"/>
  <c r="DR554"/>
  <c r="DO554"/>
  <c r="DL554"/>
  <c r="DL553" s="1"/>
  <c r="DH554"/>
  <c r="DG554"/>
  <c r="DD554"/>
  <c r="DA554"/>
  <c r="CX554"/>
  <c r="CU554"/>
  <c r="CR554"/>
  <c r="CO554"/>
  <c r="CL554"/>
  <c r="CI554"/>
  <c r="CF554"/>
  <c r="CC554"/>
  <c r="CC553" s="1"/>
  <c r="BZ554"/>
  <c r="BW554"/>
  <c r="BT554"/>
  <c r="BP554"/>
  <c r="BP553" s="1"/>
  <c r="BO554"/>
  <c r="BL554"/>
  <c r="BI554"/>
  <c r="BF554"/>
  <c r="BF553" s="1"/>
  <c r="BC554"/>
  <c r="AZ554"/>
  <c r="AW554"/>
  <c r="AT554"/>
  <c r="AT553" s="1"/>
  <c r="AP554"/>
  <c r="AP553" s="1"/>
  <c r="AO554"/>
  <c r="AL554"/>
  <c r="AC554"/>
  <c r="Z554"/>
  <c r="W554"/>
  <c r="T554"/>
  <c r="Q554"/>
  <c r="N554"/>
  <c r="N553" s="1"/>
  <c r="K554"/>
  <c r="H554"/>
  <c r="D554"/>
  <c r="E554" s="1"/>
  <c r="E553" s="1"/>
  <c r="EL553"/>
  <c r="EK553"/>
  <c r="EI553"/>
  <c r="EH553"/>
  <c r="EF553"/>
  <c r="EE553"/>
  <c r="EC553"/>
  <c r="EB553"/>
  <c r="EA553"/>
  <c r="DZ553"/>
  <c r="DY553"/>
  <c r="DW553"/>
  <c r="DV553"/>
  <c r="DU553"/>
  <c r="DT553"/>
  <c r="DS553"/>
  <c r="DQ553"/>
  <c r="DP553"/>
  <c r="DN553"/>
  <c r="DM553"/>
  <c r="DK553"/>
  <c r="DJ553"/>
  <c r="DF553"/>
  <c r="DE553"/>
  <c r="DC553"/>
  <c r="DB553"/>
  <c r="DA553"/>
  <c r="CZ553"/>
  <c r="CY553"/>
  <c r="CW553"/>
  <c r="CV553"/>
  <c r="CT553"/>
  <c r="CS553"/>
  <c r="CQ553"/>
  <c r="CP553"/>
  <c r="CO553"/>
  <c r="CN553"/>
  <c r="CM553"/>
  <c r="CK553"/>
  <c r="CJ553"/>
  <c r="CH553"/>
  <c r="CG553"/>
  <c r="CE553"/>
  <c r="CD553"/>
  <c r="CB553"/>
  <c r="CA553"/>
  <c r="BZ553"/>
  <c r="BY553"/>
  <c r="BX553"/>
  <c r="BV553"/>
  <c r="BU553"/>
  <c r="BS553"/>
  <c r="BR553"/>
  <c r="BN553"/>
  <c r="BM553"/>
  <c r="BK553"/>
  <c r="BJ553"/>
  <c r="BH553"/>
  <c r="BG553"/>
  <c r="BE553"/>
  <c r="BD553"/>
  <c r="BB553"/>
  <c r="BA553"/>
  <c r="AY553"/>
  <c r="AX553"/>
  <c r="AW553"/>
  <c r="AV553"/>
  <c r="AU553"/>
  <c r="AS553"/>
  <c r="AR553"/>
  <c r="AO553"/>
  <c r="AN553"/>
  <c r="AM553"/>
  <c r="AK553"/>
  <c r="AJ553"/>
  <c r="AI553"/>
  <c r="AH553"/>
  <c r="AG553"/>
  <c r="AF553"/>
  <c r="AE553"/>
  <c r="AD553"/>
  <c r="AB553"/>
  <c r="AA553"/>
  <c r="Y553"/>
  <c r="X553"/>
  <c r="W553"/>
  <c r="V553"/>
  <c r="U553"/>
  <c r="S553"/>
  <c r="R553"/>
  <c r="P553"/>
  <c r="O553"/>
  <c r="M553"/>
  <c r="L553"/>
  <c r="J553"/>
  <c r="I553"/>
  <c r="G553"/>
  <c r="F553"/>
  <c r="EN552"/>
  <c r="EM552"/>
  <c r="EJ552"/>
  <c r="EG552"/>
  <c r="ED552"/>
  <c r="EA552"/>
  <c r="DX552"/>
  <c r="DU552"/>
  <c r="DR552"/>
  <c r="DO552"/>
  <c r="DL552"/>
  <c r="DH552"/>
  <c r="DG552"/>
  <c r="DD552"/>
  <c r="DA552"/>
  <c r="CX552"/>
  <c r="CU552"/>
  <c r="CR552"/>
  <c r="CO552"/>
  <c r="CL552"/>
  <c r="CI552"/>
  <c r="CF552"/>
  <c r="CC552"/>
  <c r="BZ552"/>
  <c r="BW552"/>
  <c r="BT552"/>
  <c r="BP552"/>
  <c r="BO552"/>
  <c r="BL552"/>
  <c r="BI552"/>
  <c r="BF552"/>
  <c r="BC552"/>
  <c r="AZ552"/>
  <c r="AW552"/>
  <c r="AT552"/>
  <c r="AP552"/>
  <c r="AO552"/>
  <c r="AL552"/>
  <c r="AC552"/>
  <c r="Z552"/>
  <c r="W552"/>
  <c r="T552"/>
  <c r="Q552"/>
  <c r="N552"/>
  <c r="K552"/>
  <c r="H552"/>
  <c r="D552"/>
  <c r="E552" s="1"/>
  <c r="EN551"/>
  <c r="EM551"/>
  <c r="EJ551"/>
  <c r="EG551"/>
  <c r="ED551"/>
  <c r="EA551"/>
  <c r="DX551"/>
  <c r="DU551"/>
  <c r="DR551"/>
  <c r="DO551"/>
  <c r="DL551"/>
  <c r="DH551"/>
  <c r="DG551"/>
  <c r="DD551"/>
  <c r="DA551"/>
  <c r="CX551"/>
  <c r="CU551"/>
  <c r="CR551"/>
  <c r="CO551"/>
  <c r="CL551"/>
  <c r="CI551"/>
  <c r="CF551"/>
  <c r="CC551"/>
  <c r="BZ551"/>
  <c r="BW551"/>
  <c r="BT551"/>
  <c r="BP551"/>
  <c r="BO551"/>
  <c r="BL551"/>
  <c r="BI551"/>
  <c r="BF551"/>
  <c r="BC551"/>
  <c r="AZ551"/>
  <c r="AW551"/>
  <c r="AT551"/>
  <c r="AP551"/>
  <c r="AO551"/>
  <c r="AL551"/>
  <c r="AC551"/>
  <c r="Z551"/>
  <c r="W551"/>
  <c r="T551"/>
  <c r="Q551"/>
  <c r="N551"/>
  <c r="K551"/>
  <c r="H551"/>
  <c r="D551"/>
  <c r="E551" s="1"/>
  <c r="EN550"/>
  <c r="EM550"/>
  <c r="EJ550"/>
  <c r="EG550"/>
  <c r="ED550"/>
  <c r="EA550"/>
  <c r="DX550"/>
  <c r="DU550"/>
  <c r="DR550"/>
  <c r="DO550"/>
  <c r="DL550"/>
  <c r="DH550"/>
  <c r="DG550"/>
  <c r="DD550"/>
  <c r="DA550"/>
  <c r="CX550"/>
  <c r="CU550"/>
  <c r="CR550"/>
  <c r="CO550"/>
  <c r="CL550"/>
  <c r="CI550"/>
  <c r="CF550"/>
  <c r="CC550"/>
  <c r="BZ550"/>
  <c r="BW550"/>
  <c r="BT550"/>
  <c r="BP550"/>
  <c r="BO550"/>
  <c r="BL550"/>
  <c r="BI550"/>
  <c r="BF550"/>
  <c r="BC550"/>
  <c r="AZ550"/>
  <c r="AW550"/>
  <c r="AT550"/>
  <c r="AP550"/>
  <c r="AO550"/>
  <c r="AL550"/>
  <c r="AC550"/>
  <c r="Z550"/>
  <c r="W550"/>
  <c r="T550"/>
  <c r="Q550"/>
  <c r="N550"/>
  <c r="K550"/>
  <c r="H550"/>
  <c r="D550"/>
  <c r="E550" s="1"/>
  <c r="EN549"/>
  <c r="EM549"/>
  <c r="EJ549"/>
  <c r="EG549"/>
  <c r="ED549"/>
  <c r="EA549"/>
  <c r="DX549"/>
  <c r="DU549"/>
  <c r="DR549"/>
  <c r="DO549"/>
  <c r="DL549"/>
  <c r="DH549"/>
  <c r="DG549"/>
  <c r="DD549"/>
  <c r="DA549"/>
  <c r="CX549"/>
  <c r="CU549"/>
  <c r="CR549"/>
  <c r="CO549"/>
  <c r="CL549"/>
  <c r="CI549"/>
  <c r="CF549"/>
  <c r="CC549"/>
  <c r="BZ549"/>
  <c r="BW549"/>
  <c r="BT549"/>
  <c r="BP549"/>
  <c r="BO549"/>
  <c r="BL549"/>
  <c r="BI549"/>
  <c r="BF549"/>
  <c r="BC549"/>
  <c r="AZ549"/>
  <c r="AW549"/>
  <c r="AT549"/>
  <c r="AP549"/>
  <c r="AO549"/>
  <c r="AL549"/>
  <c r="AC549"/>
  <c r="Z549"/>
  <c r="W549"/>
  <c r="T549"/>
  <c r="Q549"/>
  <c r="N549"/>
  <c r="K549"/>
  <c r="H549"/>
  <c r="D549"/>
  <c r="E549" s="1"/>
  <c r="EN548"/>
  <c r="EN547" s="1"/>
  <c r="EM548"/>
  <c r="EM547" s="1"/>
  <c r="EJ548"/>
  <c r="EJ547" s="1"/>
  <c r="EG548"/>
  <c r="EG547" s="1"/>
  <c r="ED548"/>
  <c r="EA548"/>
  <c r="DX548"/>
  <c r="DU548"/>
  <c r="DU547" s="1"/>
  <c r="DR548"/>
  <c r="DO548"/>
  <c r="DL548"/>
  <c r="DL547" s="1"/>
  <c r="DH548"/>
  <c r="DH547" s="1"/>
  <c r="DG548"/>
  <c r="DD548"/>
  <c r="DA548"/>
  <c r="DA547" s="1"/>
  <c r="CX548"/>
  <c r="CU548"/>
  <c r="CR548"/>
  <c r="CO548"/>
  <c r="CO547" s="1"/>
  <c r="CL548"/>
  <c r="CI548"/>
  <c r="CF548"/>
  <c r="CF547" s="1"/>
  <c r="CC548"/>
  <c r="CC547" s="1"/>
  <c r="BZ548"/>
  <c r="BZ547" s="1"/>
  <c r="BW548"/>
  <c r="BT548"/>
  <c r="BP548"/>
  <c r="BP547" s="1"/>
  <c r="BO548"/>
  <c r="BL548"/>
  <c r="BI548"/>
  <c r="BI547" s="1"/>
  <c r="BF548"/>
  <c r="BC548"/>
  <c r="AZ548"/>
  <c r="AW548"/>
  <c r="AW547" s="1"/>
  <c r="AT548"/>
  <c r="AT547" s="1"/>
  <c r="AP548"/>
  <c r="AO548"/>
  <c r="AL548"/>
  <c r="AL547" s="1"/>
  <c r="AC548"/>
  <c r="Z548"/>
  <c r="W548"/>
  <c r="W547" s="1"/>
  <c r="T548"/>
  <c r="Q548"/>
  <c r="N548"/>
  <c r="K548"/>
  <c r="K547" s="1"/>
  <c r="H548"/>
  <c r="H547" s="1"/>
  <c r="D548"/>
  <c r="E548" s="1"/>
  <c r="E547" s="1"/>
  <c r="EL547"/>
  <c r="EK547"/>
  <c r="EI547"/>
  <c r="EH547"/>
  <c r="EF547"/>
  <c r="EE547"/>
  <c r="ED547"/>
  <c r="EC547"/>
  <c r="EB547"/>
  <c r="EA547"/>
  <c r="DZ547"/>
  <c r="DY547"/>
  <c r="DX547"/>
  <c r="DW547"/>
  <c r="DV547"/>
  <c r="DT547"/>
  <c r="DS547"/>
  <c r="DR547"/>
  <c r="DQ547"/>
  <c r="DP547"/>
  <c r="DO547"/>
  <c r="DN547"/>
  <c r="DM547"/>
  <c r="DK547"/>
  <c r="DJ547"/>
  <c r="DG547"/>
  <c r="DF547"/>
  <c r="DE547"/>
  <c r="DD547"/>
  <c r="DC547"/>
  <c r="DB547"/>
  <c r="CZ547"/>
  <c r="CY547"/>
  <c r="CX547"/>
  <c r="CW547"/>
  <c r="CV547"/>
  <c r="CU547"/>
  <c r="CT547"/>
  <c r="CS547"/>
  <c r="CR547"/>
  <c r="CQ547"/>
  <c r="CP547"/>
  <c r="CN547"/>
  <c r="CM547"/>
  <c r="CL547"/>
  <c r="CK547"/>
  <c r="CJ547"/>
  <c r="CI547"/>
  <c r="CH547"/>
  <c r="CG547"/>
  <c r="CE547"/>
  <c r="CD547"/>
  <c r="CB547"/>
  <c r="CA547"/>
  <c r="BY547"/>
  <c r="BX547"/>
  <c r="BW547"/>
  <c r="BV547"/>
  <c r="BU547"/>
  <c r="BT547"/>
  <c r="BS547"/>
  <c r="BR547"/>
  <c r="BO547"/>
  <c r="BN547"/>
  <c r="BM547"/>
  <c r="BL547"/>
  <c r="BK547"/>
  <c r="BJ547"/>
  <c r="BH547"/>
  <c r="BG547"/>
  <c r="BF547"/>
  <c r="BE547"/>
  <c r="BD547"/>
  <c r="BC547"/>
  <c r="BB547"/>
  <c r="BA547"/>
  <c r="AZ547"/>
  <c r="AY547"/>
  <c r="AX547"/>
  <c r="AV547"/>
  <c r="AU547"/>
  <c r="AS547"/>
  <c r="AR547"/>
  <c r="AP547"/>
  <c r="AO547"/>
  <c r="AN547"/>
  <c r="AM547"/>
  <c r="AK547"/>
  <c r="AJ547"/>
  <c r="AI547"/>
  <c r="AH547"/>
  <c r="AG547"/>
  <c r="AF547"/>
  <c r="AE547"/>
  <c r="AD547"/>
  <c r="AC547"/>
  <c r="AB547"/>
  <c r="AA547"/>
  <c r="Z547"/>
  <c r="Y547"/>
  <c r="X547"/>
  <c r="V547"/>
  <c r="U547"/>
  <c r="T547"/>
  <c r="S547"/>
  <c r="R547"/>
  <c r="Q547"/>
  <c r="P547"/>
  <c r="O547"/>
  <c r="N547"/>
  <c r="M547"/>
  <c r="L547"/>
  <c r="J547"/>
  <c r="I547"/>
  <c r="G547"/>
  <c r="F547"/>
  <c r="EN546"/>
  <c r="EN545" s="1"/>
  <c r="EM546"/>
  <c r="EJ546"/>
  <c r="EJ545" s="1"/>
  <c r="EG546"/>
  <c r="EG545" s="1"/>
  <c r="ED546"/>
  <c r="EA546"/>
  <c r="DX546"/>
  <c r="DX545" s="1"/>
  <c r="DU546"/>
  <c r="DU545" s="1"/>
  <c r="DR546"/>
  <c r="DO546"/>
  <c r="DL546"/>
  <c r="DL545" s="1"/>
  <c r="DH546"/>
  <c r="DH545" s="1"/>
  <c r="DG546"/>
  <c r="DD546"/>
  <c r="DA546"/>
  <c r="DA545" s="1"/>
  <c r="CX546"/>
  <c r="CX545" s="1"/>
  <c r="CU546"/>
  <c r="CU545" s="1"/>
  <c r="CR546"/>
  <c r="CO546"/>
  <c r="CL546"/>
  <c r="CL545" s="1"/>
  <c r="CI546"/>
  <c r="CI545" s="1"/>
  <c r="CF546"/>
  <c r="CC546"/>
  <c r="CC545" s="1"/>
  <c r="BZ546"/>
  <c r="BZ545" s="1"/>
  <c r="BW546"/>
  <c r="BW545" s="1"/>
  <c r="BT546"/>
  <c r="BP546"/>
  <c r="BO546"/>
  <c r="BL546"/>
  <c r="BI546"/>
  <c r="BF546"/>
  <c r="BF545" s="1"/>
  <c r="BC546"/>
  <c r="BC545" s="1"/>
  <c r="AZ546"/>
  <c r="AW546"/>
  <c r="AT546"/>
  <c r="AT545" s="1"/>
  <c r="AP546"/>
  <c r="AP545" s="1"/>
  <c r="AO546"/>
  <c r="AL546"/>
  <c r="AL545" s="1"/>
  <c r="AC546"/>
  <c r="AC545" s="1"/>
  <c r="Z546"/>
  <c r="Z545" s="1"/>
  <c r="W546"/>
  <c r="T546"/>
  <c r="Q546"/>
  <c r="Q545" s="1"/>
  <c r="N546"/>
  <c r="N545" s="1"/>
  <c r="K546"/>
  <c r="H546"/>
  <c r="H545" s="1"/>
  <c r="D546"/>
  <c r="E546" s="1"/>
  <c r="E545" s="1"/>
  <c r="EM545"/>
  <c r="EL545"/>
  <c r="EK545"/>
  <c r="EI545"/>
  <c r="EH545"/>
  <c r="EF545"/>
  <c r="EE545"/>
  <c r="ED545"/>
  <c r="EC545"/>
  <c r="EB545"/>
  <c r="EA545"/>
  <c r="DZ545"/>
  <c r="DY545"/>
  <c r="DW545"/>
  <c r="DV545"/>
  <c r="DT545"/>
  <c r="DS545"/>
  <c r="DR545"/>
  <c r="DQ545"/>
  <c r="DP545"/>
  <c r="DO545"/>
  <c r="DN545"/>
  <c r="DM545"/>
  <c r="DK545"/>
  <c r="DJ545"/>
  <c r="DF545"/>
  <c r="DE545"/>
  <c r="DD545"/>
  <c r="DC545"/>
  <c r="DB545"/>
  <c r="CZ545"/>
  <c r="CY545"/>
  <c r="CW545"/>
  <c r="CV545"/>
  <c r="CT545"/>
  <c r="CS545"/>
  <c r="CR545"/>
  <c r="CQ545"/>
  <c r="CP545"/>
  <c r="CO545"/>
  <c r="CN545"/>
  <c r="CM545"/>
  <c r="CK545"/>
  <c r="CJ545"/>
  <c r="CH545"/>
  <c r="CG545"/>
  <c r="CF545"/>
  <c r="CE545"/>
  <c r="CD545"/>
  <c r="CB545"/>
  <c r="CA545"/>
  <c r="BY545"/>
  <c r="BX545"/>
  <c r="BV545"/>
  <c r="BU545"/>
  <c r="BT545"/>
  <c r="BS545"/>
  <c r="BR545"/>
  <c r="BP545"/>
  <c r="BN545"/>
  <c r="BM545"/>
  <c r="BL545"/>
  <c r="BK545"/>
  <c r="BJ545"/>
  <c r="BI545"/>
  <c r="BH545"/>
  <c r="BG545"/>
  <c r="BE545"/>
  <c r="BD545"/>
  <c r="BB545"/>
  <c r="BA545"/>
  <c r="AZ545"/>
  <c r="AY545"/>
  <c r="AX545"/>
  <c r="AW545"/>
  <c r="AV545"/>
  <c r="AU545"/>
  <c r="AS545"/>
  <c r="AR545"/>
  <c r="AO545"/>
  <c r="AN545"/>
  <c r="AM545"/>
  <c r="AK545"/>
  <c r="AJ545"/>
  <c r="AI545"/>
  <c r="AH545"/>
  <c r="AG545"/>
  <c r="AF545"/>
  <c r="AE545"/>
  <c r="AD545"/>
  <c r="AB545"/>
  <c r="AA545"/>
  <c r="Y545"/>
  <c r="X545"/>
  <c r="W545"/>
  <c r="V545"/>
  <c r="U545"/>
  <c r="T545"/>
  <c r="S545"/>
  <c r="R545"/>
  <c r="P545"/>
  <c r="O545"/>
  <c r="M545"/>
  <c r="L545"/>
  <c r="K545"/>
  <c r="J545"/>
  <c r="I545"/>
  <c r="G545"/>
  <c r="F545"/>
  <c r="EN544"/>
  <c r="EN543" s="1"/>
  <c r="EM544"/>
  <c r="EJ544"/>
  <c r="EG544"/>
  <c r="EG543" s="1"/>
  <c r="ED544"/>
  <c r="ED543" s="1"/>
  <c r="EA544"/>
  <c r="DX544"/>
  <c r="DX543" s="1"/>
  <c r="DU544"/>
  <c r="DR544"/>
  <c r="DO544"/>
  <c r="DL544"/>
  <c r="DL543" s="1"/>
  <c r="DH544"/>
  <c r="DG544"/>
  <c r="DG543" s="1"/>
  <c r="DD544"/>
  <c r="DA544"/>
  <c r="CX544"/>
  <c r="CU544"/>
  <c r="CR544"/>
  <c r="CR543" s="1"/>
  <c r="CO544"/>
  <c r="CL544"/>
  <c r="CI544"/>
  <c r="CI543" s="1"/>
  <c r="CF544"/>
  <c r="CF543" s="1"/>
  <c r="CC544"/>
  <c r="BZ544"/>
  <c r="BZ543" s="1"/>
  <c r="BW544"/>
  <c r="BW543" s="1"/>
  <c r="BT544"/>
  <c r="BT543" s="1"/>
  <c r="BP544"/>
  <c r="BO544"/>
  <c r="BL544"/>
  <c r="BL543" s="1"/>
  <c r="BI544"/>
  <c r="BF544"/>
  <c r="BC544"/>
  <c r="AZ544"/>
  <c r="AZ543" s="1"/>
  <c r="AW544"/>
  <c r="AT544"/>
  <c r="AP544"/>
  <c r="AP543" s="1"/>
  <c r="AO544"/>
  <c r="AL544"/>
  <c r="AC544"/>
  <c r="Z544"/>
  <c r="Z543" s="1"/>
  <c r="W544"/>
  <c r="W543" s="1"/>
  <c r="T544"/>
  <c r="Q544"/>
  <c r="N544"/>
  <c r="K544"/>
  <c r="K543" s="1"/>
  <c r="H544"/>
  <c r="D544"/>
  <c r="E544" s="1"/>
  <c r="EM543"/>
  <c r="EL543"/>
  <c r="EK543"/>
  <c r="EI543"/>
  <c r="EH543"/>
  <c r="EF543"/>
  <c r="EE543"/>
  <c r="EC543"/>
  <c r="EB543"/>
  <c r="EA543"/>
  <c r="DZ543"/>
  <c r="DY543"/>
  <c r="DW543"/>
  <c r="DV543"/>
  <c r="DU543"/>
  <c r="DT543"/>
  <c r="DS543"/>
  <c r="DR543"/>
  <c r="DQ543"/>
  <c r="DP543"/>
  <c r="DO543"/>
  <c r="DN543"/>
  <c r="DM543"/>
  <c r="DK543"/>
  <c r="DJ543"/>
  <c r="DH543"/>
  <c r="DF543"/>
  <c r="DE543"/>
  <c r="DC543"/>
  <c r="DB543"/>
  <c r="DA543"/>
  <c r="CZ543"/>
  <c r="CY543"/>
  <c r="CX543"/>
  <c r="CW543"/>
  <c r="CV543"/>
  <c r="CU543"/>
  <c r="CT543"/>
  <c r="CS543"/>
  <c r="CQ543"/>
  <c r="CP543"/>
  <c r="CO543"/>
  <c r="CN543"/>
  <c r="CM543"/>
  <c r="CL543"/>
  <c r="CK543"/>
  <c r="CJ543"/>
  <c r="CH543"/>
  <c r="CG543"/>
  <c r="CE543"/>
  <c r="CD543"/>
  <c r="CC543"/>
  <c r="CB543"/>
  <c r="CA543"/>
  <c r="BY543"/>
  <c r="BX543"/>
  <c r="BV543"/>
  <c r="BU543"/>
  <c r="BS543"/>
  <c r="BR543"/>
  <c r="BP543"/>
  <c r="BO543"/>
  <c r="BN543"/>
  <c r="BM543"/>
  <c r="BK543"/>
  <c r="BJ543"/>
  <c r="BI543"/>
  <c r="BH543"/>
  <c r="BG543"/>
  <c r="BF543"/>
  <c r="BE543"/>
  <c r="BD543"/>
  <c r="BC543"/>
  <c r="BB543"/>
  <c r="BA543"/>
  <c r="AY543"/>
  <c r="AX543"/>
  <c r="AW543"/>
  <c r="AV543"/>
  <c r="AU543"/>
  <c r="AT543"/>
  <c r="AS543"/>
  <c r="AR543"/>
  <c r="AN543"/>
  <c r="AM543"/>
  <c r="AL543"/>
  <c r="AK543"/>
  <c r="AJ543"/>
  <c r="AI543"/>
  <c r="AH543"/>
  <c r="AG543"/>
  <c r="AF543"/>
  <c r="AE543"/>
  <c r="AD543"/>
  <c r="AC543"/>
  <c r="AB543"/>
  <c r="AA543"/>
  <c r="Y543"/>
  <c r="X543"/>
  <c r="V543"/>
  <c r="U543"/>
  <c r="T543"/>
  <c r="S543"/>
  <c r="R543"/>
  <c r="Q543"/>
  <c r="P543"/>
  <c r="O543"/>
  <c r="N543"/>
  <c r="M543"/>
  <c r="L543"/>
  <c r="J543"/>
  <c r="I543"/>
  <c r="H543"/>
  <c r="G543"/>
  <c r="F543"/>
  <c r="E543"/>
  <c r="EN542"/>
  <c r="EM542"/>
  <c r="EJ542"/>
  <c r="EG542"/>
  <c r="ED542"/>
  <c r="EA542"/>
  <c r="DX542"/>
  <c r="DU542"/>
  <c r="DR542"/>
  <c r="DO542"/>
  <c r="DL542"/>
  <c r="DH542"/>
  <c r="DG542"/>
  <c r="DD542"/>
  <c r="DA542"/>
  <c r="CX542"/>
  <c r="CU542"/>
  <c r="CR542"/>
  <c r="CO542"/>
  <c r="CL542"/>
  <c r="CI542"/>
  <c r="CF542"/>
  <c r="CC542"/>
  <c r="BZ542"/>
  <c r="BW542"/>
  <c r="BT542"/>
  <c r="BP542"/>
  <c r="BO542"/>
  <c r="BL542"/>
  <c r="BI542"/>
  <c r="BF542"/>
  <c r="BC542"/>
  <c r="AZ542"/>
  <c r="AW542"/>
  <c r="AT542"/>
  <c r="AP542"/>
  <c r="AO542"/>
  <c r="AL542"/>
  <c r="AC542"/>
  <c r="Z542"/>
  <c r="W542"/>
  <c r="T542"/>
  <c r="Q542"/>
  <c r="N542"/>
  <c r="K542"/>
  <c r="H542"/>
  <c r="D542"/>
  <c r="E542" s="1"/>
  <c r="EN541"/>
  <c r="EM541"/>
  <c r="EJ541"/>
  <c r="EG541"/>
  <c r="ED541"/>
  <c r="EA541"/>
  <c r="DX541"/>
  <c r="DU541"/>
  <c r="DR541"/>
  <c r="DO541"/>
  <c r="DL541"/>
  <c r="DH541"/>
  <c r="DG541"/>
  <c r="DD541"/>
  <c r="DA541"/>
  <c r="CX541"/>
  <c r="CU541"/>
  <c r="CR541"/>
  <c r="CO541"/>
  <c r="CL541"/>
  <c r="CI541"/>
  <c r="CF541"/>
  <c r="CC541"/>
  <c r="BZ541"/>
  <c r="BW541"/>
  <c r="BT541"/>
  <c r="BP541"/>
  <c r="BO541"/>
  <c r="BL541"/>
  <c r="BI541"/>
  <c r="BF541"/>
  <c r="BC541"/>
  <c r="AZ541"/>
  <c r="AW541"/>
  <c r="AT541"/>
  <c r="AP541"/>
  <c r="AO541"/>
  <c r="AL541"/>
  <c r="AC541"/>
  <c r="Z541"/>
  <c r="W541"/>
  <c r="T541"/>
  <c r="Q541"/>
  <c r="N541"/>
  <c r="K541"/>
  <c r="H541"/>
  <c r="D541"/>
  <c r="E541" s="1"/>
  <c r="EN540"/>
  <c r="EM540"/>
  <c r="EJ540"/>
  <c r="EG540"/>
  <c r="ED540"/>
  <c r="EA540"/>
  <c r="DX540"/>
  <c r="DU540"/>
  <c r="DR540"/>
  <c r="DO540"/>
  <c r="DL540"/>
  <c r="DH540"/>
  <c r="DG540"/>
  <c r="DD540"/>
  <c r="DA540"/>
  <c r="CX540"/>
  <c r="CU540"/>
  <c r="CR540"/>
  <c r="CO540"/>
  <c r="CL540"/>
  <c r="CI540"/>
  <c r="CF540"/>
  <c r="CC540"/>
  <c r="BZ540"/>
  <c r="BW540"/>
  <c r="BT540"/>
  <c r="BO540"/>
  <c r="BK540"/>
  <c r="BL540" s="1"/>
  <c r="BH540"/>
  <c r="BF540"/>
  <c r="BF538" s="1"/>
  <c r="BB540"/>
  <c r="BC540" s="1"/>
  <c r="AZ540"/>
  <c r="AW540"/>
  <c r="AT540"/>
  <c r="AP540"/>
  <c r="AO540"/>
  <c r="AL540"/>
  <c r="AC540"/>
  <c r="AC538" s="1"/>
  <c r="Z540"/>
  <c r="W540"/>
  <c r="T540"/>
  <c r="Q540"/>
  <c r="N540"/>
  <c r="K540"/>
  <c r="H540"/>
  <c r="EN539"/>
  <c r="EM539"/>
  <c r="EJ539"/>
  <c r="EG539"/>
  <c r="ED539"/>
  <c r="EA539"/>
  <c r="DX539"/>
  <c r="DU539"/>
  <c r="DR539"/>
  <c r="DO539"/>
  <c r="DL539"/>
  <c r="DH539"/>
  <c r="DG539"/>
  <c r="DD539"/>
  <c r="DA539"/>
  <c r="CX539"/>
  <c r="CU539"/>
  <c r="CU538" s="1"/>
  <c r="CR539"/>
  <c r="CO539"/>
  <c r="CL539"/>
  <c r="CI539"/>
  <c r="CF539"/>
  <c r="CC539"/>
  <c r="BZ539"/>
  <c r="BW539"/>
  <c r="BT539"/>
  <c r="BP539"/>
  <c r="BO539"/>
  <c r="BL539"/>
  <c r="BI539"/>
  <c r="BF539"/>
  <c r="BC539"/>
  <c r="AZ539"/>
  <c r="AW539"/>
  <c r="AT539"/>
  <c r="AP539"/>
  <c r="AO539"/>
  <c r="AL539"/>
  <c r="AC539"/>
  <c r="Z539"/>
  <c r="W539"/>
  <c r="W538" s="1"/>
  <c r="T539"/>
  <c r="Q539"/>
  <c r="N539"/>
  <c r="K539"/>
  <c r="K538" s="1"/>
  <c r="H539"/>
  <c r="D539"/>
  <c r="E539" s="1"/>
  <c r="EL538"/>
  <c r="EK538"/>
  <c r="EI538"/>
  <c r="EH538"/>
  <c r="EF538"/>
  <c r="EE538"/>
  <c r="EC538"/>
  <c r="EB538"/>
  <c r="DZ538"/>
  <c r="DY538"/>
  <c r="DW538"/>
  <c r="DV538"/>
  <c r="DT538"/>
  <c r="DS538"/>
  <c r="DQ538"/>
  <c r="DP538"/>
  <c r="DN538"/>
  <c r="DM538"/>
  <c r="DK538"/>
  <c r="DJ538"/>
  <c r="DF538"/>
  <c r="DE538"/>
  <c r="DC538"/>
  <c r="DB538"/>
  <c r="CZ538"/>
  <c r="CY538"/>
  <c r="CW538"/>
  <c r="CV538"/>
  <c r="CT538"/>
  <c r="CS538"/>
  <c r="CQ538"/>
  <c r="CP538"/>
  <c r="CN538"/>
  <c r="CM538"/>
  <c r="CK538"/>
  <c r="CJ538"/>
  <c r="CH538"/>
  <c r="CG538"/>
  <c r="CE538"/>
  <c r="CD538"/>
  <c r="CB538"/>
  <c r="CA538"/>
  <c r="BY538"/>
  <c r="BX538"/>
  <c r="BV538"/>
  <c r="BU538"/>
  <c r="BS538"/>
  <c r="BR538"/>
  <c r="BN538"/>
  <c r="BM538"/>
  <c r="BK538"/>
  <c r="BJ538"/>
  <c r="BG538"/>
  <c r="BE538"/>
  <c r="BD538"/>
  <c r="BB538"/>
  <c r="BA538"/>
  <c r="AY538"/>
  <c r="AX538"/>
  <c r="AV538"/>
  <c r="AU538"/>
  <c r="AS538"/>
  <c r="AR538"/>
  <c r="AN538"/>
  <c r="AM538"/>
  <c r="AK538"/>
  <c r="AJ538"/>
  <c r="AI538"/>
  <c r="AH538"/>
  <c r="AG538"/>
  <c r="AF538"/>
  <c r="AE538"/>
  <c r="AD538"/>
  <c r="AB538"/>
  <c r="AA538"/>
  <c r="Y538"/>
  <c r="X538"/>
  <c r="V538"/>
  <c r="U538"/>
  <c r="S538"/>
  <c r="R538"/>
  <c r="P538"/>
  <c r="O538"/>
  <c r="M538"/>
  <c r="L538"/>
  <c r="J538"/>
  <c r="I538"/>
  <c r="G538"/>
  <c r="F538"/>
  <c r="EN537"/>
  <c r="EM537"/>
  <c r="EJ537"/>
  <c r="EG537"/>
  <c r="ED537"/>
  <c r="EA537"/>
  <c r="DX537"/>
  <c r="DU537"/>
  <c r="DR537"/>
  <c r="DO537"/>
  <c r="DL537"/>
  <c r="DH537"/>
  <c r="DG537"/>
  <c r="DD537"/>
  <c r="DA537"/>
  <c r="CX537"/>
  <c r="CU537"/>
  <c r="CR537"/>
  <c r="CO537"/>
  <c r="CL537"/>
  <c r="CI537"/>
  <c r="CF537"/>
  <c r="CC537"/>
  <c r="BZ537"/>
  <c r="BW537"/>
  <c r="BT537"/>
  <c r="BP537"/>
  <c r="BO537"/>
  <c r="BL537"/>
  <c r="BI537"/>
  <c r="BF537"/>
  <c r="BC537"/>
  <c r="AZ537"/>
  <c r="AW537"/>
  <c r="AT537"/>
  <c r="AP537"/>
  <c r="AO537"/>
  <c r="AL537"/>
  <c r="AC537"/>
  <c r="Z537"/>
  <c r="W537"/>
  <c r="T537"/>
  <c r="Q537"/>
  <c r="N537"/>
  <c r="K537"/>
  <c r="H537"/>
  <c r="E537"/>
  <c r="D537"/>
  <c r="EN536"/>
  <c r="EM536"/>
  <c r="EJ536"/>
  <c r="EG536"/>
  <c r="ED536"/>
  <c r="EA536"/>
  <c r="DX536"/>
  <c r="DU536"/>
  <c r="DR536"/>
  <c r="DO536"/>
  <c r="DL536"/>
  <c r="DH536"/>
  <c r="DG536"/>
  <c r="DD536"/>
  <c r="DA536"/>
  <c r="CX536"/>
  <c r="CU536"/>
  <c r="CR536"/>
  <c r="CO536"/>
  <c r="CL536"/>
  <c r="CI536"/>
  <c r="CF536"/>
  <c r="CC536"/>
  <c r="BZ536"/>
  <c r="BW536"/>
  <c r="BT536"/>
  <c r="BP536"/>
  <c r="BO536"/>
  <c r="BL536"/>
  <c r="BI536"/>
  <c r="BF536"/>
  <c r="BC536"/>
  <c r="AZ536"/>
  <c r="AW536"/>
  <c r="AT536"/>
  <c r="AP536"/>
  <c r="AO536"/>
  <c r="AL536"/>
  <c r="AC536"/>
  <c r="Z536"/>
  <c r="W536"/>
  <c r="T536"/>
  <c r="Q536"/>
  <c r="N536"/>
  <c r="K536"/>
  <c r="H536"/>
  <c r="E536"/>
  <c r="D536"/>
  <c r="EN535"/>
  <c r="EM535"/>
  <c r="EJ535"/>
  <c r="EJ534" s="1"/>
  <c r="EG535"/>
  <c r="ED535"/>
  <c r="ED534" s="1"/>
  <c r="EA535"/>
  <c r="EA534" s="1"/>
  <c r="DX535"/>
  <c r="DX534" s="1"/>
  <c r="DU535"/>
  <c r="DR535"/>
  <c r="DR534" s="1"/>
  <c r="DO535"/>
  <c r="DO534" s="1"/>
  <c r="DL535"/>
  <c r="DL534" s="1"/>
  <c r="DH535"/>
  <c r="DG535"/>
  <c r="DD535"/>
  <c r="DA535"/>
  <c r="CX535"/>
  <c r="CX534" s="1"/>
  <c r="CU535"/>
  <c r="CR535"/>
  <c r="CR534" s="1"/>
  <c r="CO535"/>
  <c r="CO534" s="1"/>
  <c r="CL535"/>
  <c r="CL534" s="1"/>
  <c r="CI535"/>
  <c r="CF535"/>
  <c r="CC535"/>
  <c r="CC534" s="1"/>
  <c r="BZ535"/>
  <c r="BZ534" s="1"/>
  <c r="BW535"/>
  <c r="BT535"/>
  <c r="BT534" s="1"/>
  <c r="BP535"/>
  <c r="BP534" s="1"/>
  <c r="BO535"/>
  <c r="BL535"/>
  <c r="BI535"/>
  <c r="BI534" s="1"/>
  <c r="BF535"/>
  <c r="BF534" s="1"/>
  <c r="BC535"/>
  <c r="AZ535"/>
  <c r="AW535"/>
  <c r="AT535"/>
  <c r="AT534" s="1"/>
  <c r="AP535"/>
  <c r="AO535"/>
  <c r="AL535"/>
  <c r="AL534" s="1"/>
  <c r="AC535"/>
  <c r="Z535"/>
  <c r="W535"/>
  <c r="T535"/>
  <c r="T534" s="1"/>
  <c r="Q535"/>
  <c r="N535"/>
  <c r="K535"/>
  <c r="H535"/>
  <c r="E535"/>
  <c r="D535"/>
  <c r="EN534"/>
  <c r="EM534"/>
  <c r="EL534"/>
  <c r="EK534"/>
  <c r="EI534"/>
  <c r="EH534"/>
  <c r="EG534"/>
  <c r="EF534"/>
  <c r="EE534"/>
  <c r="EC534"/>
  <c r="EB534"/>
  <c r="DZ534"/>
  <c r="DY534"/>
  <c r="DW534"/>
  <c r="DV534"/>
  <c r="DU534"/>
  <c r="DT534"/>
  <c r="DS534"/>
  <c r="DQ534"/>
  <c r="DP534"/>
  <c r="DN534"/>
  <c r="DM534"/>
  <c r="DK534"/>
  <c r="DJ534"/>
  <c r="DH534"/>
  <c r="DF534"/>
  <c r="DE534"/>
  <c r="DD534"/>
  <c r="DC534"/>
  <c r="DB534"/>
  <c r="DA534"/>
  <c r="CZ534"/>
  <c r="CY534"/>
  <c r="CW534"/>
  <c r="CV534"/>
  <c r="CT534"/>
  <c r="CS534"/>
  <c r="CQ534"/>
  <c r="CP534"/>
  <c r="CN534"/>
  <c r="CM534"/>
  <c r="CK534"/>
  <c r="CJ534"/>
  <c r="CH534"/>
  <c r="CG534"/>
  <c r="CF534"/>
  <c r="CE534"/>
  <c r="CD534"/>
  <c r="CB534"/>
  <c r="CA534"/>
  <c r="BY534"/>
  <c r="BX534"/>
  <c r="BV534"/>
  <c r="BU534"/>
  <c r="BS534"/>
  <c r="BR534"/>
  <c r="BN534"/>
  <c r="BM534"/>
  <c r="BL534"/>
  <c r="BK534"/>
  <c r="BJ534"/>
  <c r="BH534"/>
  <c r="BG534"/>
  <c r="BE534"/>
  <c r="BD534"/>
  <c r="BB534"/>
  <c r="BA534"/>
  <c r="AZ534"/>
  <c r="AY534"/>
  <c r="AX534"/>
  <c r="AW534"/>
  <c r="AV534"/>
  <c r="AU534"/>
  <c r="AS534"/>
  <c r="AR534"/>
  <c r="AP534"/>
  <c r="AO534"/>
  <c r="AN534"/>
  <c r="AM534"/>
  <c r="AK534"/>
  <c r="AJ534"/>
  <c r="AI534"/>
  <c r="AH534"/>
  <c r="AG534"/>
  <c r="AF534"/>
  <c r="AE534"/>
  <c r="AD534"/>
  <c r="AB534"/>
  <c r="AA534"/>
  <c r="Z534"/>
  <c r="Y534"/>
  <c r="X534"/>
  <c r="W534"/>
  <c r="V534"/>
  <c r="U534"/>
  <c r="S534"/>
  <c r="R534"/>
  <c r="P534"/>
  <c r="O534"/>
  <c r="N534"/>
  <c r="M534"/>
  <c r="L534"/>
  <c r="K534"/>
  <c r="J534"/>
  <c r="I534"/>
  <c r="H534"/>
  <c r="G534"/>
  <c r="F534"/>
  <c r="EN533"/>
  <c r="EM533"/>
  <c r="EJ533"/>
  <c r="EG533"/>
  <c r="ED533"/>
  <c r="EA533"/>
  <c r="DX533"/>
  <c r="DU533"/>
  <c r="DR533"/>
  <c r="DO533"/>
  <c r="DL533"/>
  <c r="DH533"/>
  <c r="DG533"/>
  <c r="DD533"/>
  <c r="DA533"/>
  <c r="CX533"/>
  <c r="CU533"/>
  <c r="CR533"/>
  <c r="CO533"/>
  <c r="CL533"/>
  <c r="CI533"/>
  <c r="CF533"/>
  <c r="CC533"/>
  <c r="BZ533"/>
  <c r="BW533"/>
  <c r="BT533"/>
  <c r="BP533"/>
  <c r="BO533"/>
  <c r="BL533"/>
  <c r="BI533"/>
  <c r="BF533"/>
  <c r="BC533"/>
  <c r="AZ533"/>
  <c r="AW533"/>
  <c r="AT533"/>
  <c r="AO533"/>
  <c r="AL533"/>
  <c r="AC533"/>
  <c r="Z533"/>
  <c r="W533"/>
  <c r="T533"/>
  <c r="Q533"/>
  <c r="N533"/>
  <c r="K533"/>
  <c r="G533"/>
  <c r="EN532"/>
  <c r="EM532"/>
  <c r="EJ532"/>
  <c r="EG532"/>
  <c r="ED532"/>
  <c r="ED530" s="1"/>
  <c r="EA532"/>
  <c r="DX532"/>
  <c r="DU532"/>
  <c r="DR532"/>
  <c r="DO532"/>
  <c r="DL532"/>
  <c r="DH532"/>
  <c r="DH530" s="1"/>
  <c r="DG532"/>
  <c r="DD532"/>
  <c r="DA532"/>
  <c r="CX532"/>
  <c r="CX530" s="1"/>
  <c r="CU532"/>
  <c r="CR532"/>
  <c r="CO532"/>
  <c r="CL532"/>
  <c r="CL530" s="1"/>
  <c r="CI532"/>
  <c r="CF532"/>
  <c r="CC532"/>
  <c r="BZ532"/>
  <c r="BZ530" s="1"/>
  <c r="BW532"/>
  <c r="BT532"/>
  <c r="BP532"/>
  <c r="BO532"/>
  <c r="BL532"/>
  <c r="BL530" s="1"/>
  <c r="BI532"/>
  <c r="BF532"/>
  <c r="BC532"/>
  <c r="AZ532"/>
  <c r="AZ530" s="1"/>
  <c r="AW532"/>
  <c r="AT532"/>
  <c r="AP532"/>
  <c r="AO532"/>
  <c r="AL532"/>
  <c r="AC532"/>
  <c r="Z532"/>
  <c r="Z530" s="1"/>
  <c r="W532"/>
  <c r="T532"/>
  <c r="Q532"/>
  <c r="N532"/>
  <c r="N530" s="1"/>
  <c r="K532"/>
  <c r="G532"/>
  <c r="D532" s="1"/>
  <c r="E532" s="1"/>
  <c r="EN531"/>
  <c r="EM531"/>
  <c r="EJ531"/>
  <c r="EG531"/>
  <c r="ED531"/>
  <c r="EA531"/>
  <c r="DX531"/>
  <c r="DU531"/>
  <c r="DR531"/>
  <c r="DO531"/>
  <c r="DL531"/>
  <c r="DH531"/>
  <c r="DG531"/>
  <c r="DD531"/>
  <c r="DA531"/>
  <c r="DA530" s="1"/>
  <c r="CX531"/>
  <c r="CU531"/>
  <c r="CR531"/>
  <c r="CO531"/>
  <c r="CO530" s="1"/>
  <c r="CL531"/>
  <c r="CI531"/>
  <c r="CF531"/>
  <c r="CC531"/>
  <c r="CC530" s="1"/>
  <c r="BZ531"/>
  <c r="BW531"/>
  <c r="BT531"/>
  <c r="BP531"/>
  <c r="BO531"/>
  <c r="BL531"/>
  <c r="BI531"/>
  <c r="BI530" s="1"/>
  <c r="BF531"/>
  <c r="BC531"/>
  <c r="AZ531"/>
  <c r="AW531"/>
  <c r="AT531"/>
  <c r="AO531"/>
  <c r="AL531"/>
  <c r="AC531"/>
  <c r="Z531"/>
  <c r="W531"/>
  <c r="T531"/>
  <c r="Q531"/>
  <c r="N531"/>
  <c r="K531"/>
  <c r="G531"/>
  <c r="D531" s="1"/>
  <c r="E531" s="1"/>
  <c r="EL530"/>
  <c r="EK530"/>
  <c r="EJ530"/>
  <c r="EI530"/>
  <c r="EH530"/>
  <c r="EF530"/>
  <c r="EE530"/>
  <c r="EC530"/>
  <c r="EB530"/>
  <c r="DZ530"/>
  <c r="DY530"/>
  <c r="DX530"/>
  <c r="DW530"/>
  <c r="DV530"/>
  <c r="DT530"/>
  <c r="DS530"/>
  <c r="DR530"/>
  <c r="DQ530"/>
  <c r="DP530"/>
  <c r="DN530"/>
  <c r="DM530"/>
  <c r="DK530"/>
  <c r="DJ530"/>
  <c r="DF530"/>
  <c r="DE530"/>
  <c r="DD530"/>
  <c r="DC530"/>
  <c r="DB530"/>
  <c r="CZ530"/>
  <c r="CY530"/>
  <c r="CW530"/>
  <c r="CV530"/>
  <c r="CT530"/>
  <c r="CS530"/>
  <c r="CQ530"/>
  <c r="CP530"/>
  <c r="CN530"/>
  <c r="CM530"/>
  <c r="CK530"/>
  <c r="CJ530"/>
  <c r="CH530"/>
  <c r="CG530"/>
  <c r="CE530"/>
  <c r="CD530"/>
  <c r="CB530"/>
  <c r="CA530"/>
  <c r="BY530"/>
  <c r="BX530"/>
  <c r="BV530"/>
  <c r="BU530"/>
  <c r="BS530"/>
  <c r="BR530"/>
  <c r="BP530"/>
  <c r="BN530"/>
  <c r="BM530"/>
  <c r="BK530"/>
  <c r="BJ530"/>
  <c r="BH530"/>
  <c r="BG530"/>
  <c r="BF530"/>
  <c r="BE530"/>
  <c r="BD530"/>
  <c r="BB530"/>
  <c r="BA530"/>
  <c r="AY530"/>
  <c r="AX530"/>
  <c r="AV530"/>
  <c r="AU530"/>
  <c r="AT530"/>
  <c r="AS530"/>
  <c r="AR530"/>
  <c r="AN530"/>
  <c r="AM530"/>
  <c r="AK530"/>
  <c r="AJ530"/>
  <c r="AI530"/>
  <c r="AH530"/>
  <c r="AG530"/>
  <c r="AF530"/>
  <c r="AE530"/>
  <c r="AD530"/>
  <c r="AB530"/>
  <c r="AA530"/>
  <c r="Y530"/>
  <c r="X530"/>
  <c r="V530"/>
  <c r="U530"/>
  <c r="S530"/>
  <c r="R530"/>
  <c r="P530"/>
  <c r="O530"/>
  <c r="M530"/>
  <c r="L530"/>
  <c r="J530"/>
  <c r="I530"/>
  <c r="F530"/>
  <c r="EM529"/>
  <c r="EO529" s="1"/>
  <c r="DI529"/>
  <c r="BQ529"/>
  <c r="AB529"/>
  <c r="AP529" s="1"/>
  <c r="W529"/>
  <c r="T529"/>
  <c r="Q529"/>
  <c r="N529"/>
  <c r="K529"/>
  <c r="H529"/>
  <c r="D529"/>
  <c r="E529" s="1"/>
  <c r="EO528"/>
  <c r="DI528"/>
  <c r="BQ528"/>
  <c r="AB528"/>
  <c r="D528" s="1"/>
  <c r="E528" s="1"/>
  <c r="W528"/>
  <c r="T528"/>
  <c r="Q528"/>
  <c r="N528"/>
  <c r="K528"/>
  <c r="H528"/>
  <c r="EO527"/>
  <c r="DI527"/>
  <c r="BQ527"/>
  <c r="AB527"/>
  <c r="AC527" s="1"/>
  <c r="W527"/>
  <c r="T527"/>
  <c r="Q527"/>
  <c r="N527"/>
  <c r="K527"/>
  <c r="H527"/>
  <c r="EM526"/>
  <c r="EO526" s="1"/>
  <c r="DI526"/>
  <c r="BQ526"/>
  <c r="AB526"/>
  <c r="W526"/>
  <c r="T526"/>
  <c r="Q526"/>
  <c r="N526"/>
  <c r="K526"/>
  <c r="H526"/>
  <c r="EM525"/>
  <c r="EO525" s="1"/>
  <c r="EO524" s="1"/>
  <c r="DI525"/>
  <c r="BQ525"/>
  <c r="AB525"/>
  <c r="W525"/>
  <c r="T525"/>
  <c r="Q525"/>
  <c r="N525"/>
  <c r="K525"/>
  <c r="H525"/>
  <c r="EN524"/>
  <c r="EL524"/>
  <c r="EK524"/>
  <c r="EJ524"/>
  <c r="EI524"/>
  <c r="EH524"/>
  <c r="EG524"/>
  <c r="EF524"/>
  <c r="EE524"/>
  <c r="ED524"/>
  <c r="EC524"/>
  <c r="EB524"/>
  <c r="EA524"/>
  <c r="DZ524"/>
  <c r="DY524"/>
  <c r="DX524"/>
  <c r="DW524"/>
  <c r="DV524"/>
  <c r="DU524"/>
  <c r="DT524"/>
  <c r="DS524"/>
  <c r="DR524"/>
  <c r="DQ524"/>
  <c r="DP524"/>
  <c r="DO524"/>
  <c r="DN524"/>
  <c r="DM524"/>
  <c r="DL524"/>
  <c r="DK524"/>
  <c r="DJ524"/>
  <c r="DH524"/>
  <c r="DG524"/>
  <c r="DF524"/>
  <c r="DE524"/>
  <c r="DD524"/>
  <c r="DC524"/>
  <c r="DB524"/>
  <c r="DA524"/>
  <c r="CZ524"/>
  <c r="CY524"/>
  <c r="CX524"/>
  <c r="CW524"/>
  <c r="CV524"/>
  <c r="CU524"/>
  <c r="CT524"/>
  <c r="CS524"/>
  <c r="CR524"/>
  <c r="CQ524"/>
  <c r="CP524"/>
  <c r="CO524"/>
  <c r="CN524"/>
  <c r="CM524"/>
  <c r="CL524"/>
  <c r="CK524"/>
  <c r="CJ524"/>
  <c r="CI524"/>
  <c r="CH524"/>
  <c r="CG524"/>
  <c r="CF524"/>
  <c r="CE524"/>
  <c r="CD524"/>
  <c r="CC524"/>
  <c r="CB524"/>
  <c r="CA524"/>
  <c r="BZ524"/>
  <c r="BY524"/>
  <c r="BX524"/>
  <c r="BW524"/>
  <c r="BV524"/>
  <c r="BU524"/>
  <c r="BT524"/>
  <c r="BS524"/>
  <c r="BR524"/>
  <c r="BQ524"/>
  <c r="BP524"/>
  <c r="BO524"/>
  <c r="BN524"/>
  <c r="BM524"/>
  <c r="BL524"/>
  <c r="BK524"/>
  <c r="BJ524"/>
  <c r="BI524"/>
  <c r="BH524"/>
  <c r="BG524"/>
  <c r="BF524"/>
  <c r="BE524"/>
  <c r="BD524"/>
  <c r="BC524"/>
  <c r="BB524"/>
  <c r="BA524"/>
  <c r="AZ524"/>
  <c r="AY524"/>
  <c r="AX524"/>
  <c r="AW524"/>
  <c r="AV524"/>
  <c r="AU524"/>
  <c r="AT524"/>
  <c r="AS524"/>
  <c r="AR524"/>
  <c r="AO524"/>
  <c r="AN524"/>
  <c r="AM524"/>
  <c r="AL524"/>
  <c r="AK524"/>
  <c r="AJ524"/>
  <c r="AI524"/>
  <c r="AH524"/>
  <c r="AG524"/>
  <c r="AF524"/>
  <c r="AE524"/>
  <c r="AD524"/>
  <c r="AA524"/>
  <c r="Z524"/>
  <c r="Y524"/>
  <c r="X524"/>
  <c r="V524"/>
  <c r="U524"/>
  <c r="S524"/>
  <c r="R524"/>
  <c r="P524"/>
  <c r="O524"/>
  <c r="M524"/>
  <c r="L524"/>
  <c r="J524"/>
  <c r="I524"/>
  <c r="G524"/>
  <c r="F524"/>
  <c r="EN523"/>
  <c r="EN522" s="1"/>
  <c r="EM523"/>
  <c r="EJ523"/>
  <c r="EG523"/>
  <c r="ED523"/>
  <c r="ED522" s="1"/>
  <c r="EA523"/>
  <c r="EA522" s="1"/>
  <c r="DX523"/>
  <c r="DU523"/>
  <c r="DR523"/>
  <c r="DR522" s="1"/>
  <c r="DO523"/>
  <c r="DO522" s="1"/>
  <c r="DL523"/>
  <c r="DH523"/>
  <c r="DG523"/>
  <c r="DG522" s="1"/>
  <c r="DD523"/>
  <c r="DA523"/>
  <c r="CX523"/>
  <c r="CX522" s="1"/>
  <c r="CU523"/>
  <c r="CR523"/>
  <c r="CR522" s="1"/>
  <c r="CO523"/>
  <c r="CL523"/>
  <c r="CL522" s="1"/>
  <c r="CI523"/>
  <c r="CI522" s="1"/>
  <c r="CF523"/>
  <c r="CF522" s="1"/>
  <c r="CC523"/>
  <c r="BZ523"/>
  <c r="BZ522" s="1"/>
  <c r="BW523"/>
  <c r="BW522" s="1"/>
  <c r="BT523"/>
  <c r="BT522" s="1"/>
  <c r="BP523"/>
  <c r="BO523"/>
  <c r="BL523"/>
  <c r="BL522" s="1"/>
  <c r="BI523"/>
  <c r="BI522" s="1"/>
  <c r="BF523"/>
  <c r="BC523"/>
  <c r="AZ523"/>
  <c r="AZ522" s="1"/>
  <c r="AW523"/>
  <c r="AT523"/>
  <c r="AP523"/>
  <c r="AP522" s="1"/>
  <c r="AO523"/>
  <c r="AO522" s="1"/>
  <c r="AL523"/>
  <c r="AL522" s="1"/>
  <c r="AC523"/>
  <c r="AC522" s="1"/>
  <c r="Z523"/>
  <c r="Z522" s="1"/>
  <c r="W523"/>
  <c r="W522" s="1"/>
  <c r="T523"/>
  <c r="T522" s="1"/>
  <c r="Q523"/>
  <c r="Q522" s="1"/>
  <c r="N523"/>
  <c r="N522" s="1"/>
  <c r="K523"/>
  <c r="H523"/>
  <c r="D523"/>
  <c r="E523" s="1"/>
  <c r="E522" s="1"/>
  <c r="EL522"/>
  <c r="EK522"/>
  <c r="EJ522"/>
  <c r="EI522"/>
  <c r="EH522"/>
  <c r="EG522"/>
  <c r="EF522"/>
  <c r="EE522"/>
  <c r="EC522"/>
  <c r="EB522"/>
  <c r="DZ522"/>
  <c r="DY522"/>
  <c r="DX522"/>
  <c r="DW522"/>
  <c r="DV522"/>
  <c r="DU522"/>
  <c r="DT522"/>
  <c r="DS522"/>
  <c r="DQ522"/>
  <c r="DP522"/>
  <c r="DN522"/>
  <c r="DM522"/>
  <c r="DL522"/>
  <c r="DK522"/>
  <c r="DJ522"/>
  <c r="DH522"/>
  <c r="DF522"/>
  <c r="DE522"/>
  <c r="DD522"/>
  <c r="DC522"/>
  <c r="DB522"/>
  <c r="DA522"/>
  <c r="CZ522"/>
  <c r="CY522"/>
  <c r="CW522"/>
  <c r="CV522"/>
  <c r="CU522"/>
  <c r="CT522"/>
  <c r="CS522"/>
  <c r="CQ522"/>
  <c r="CP522"/>
  <c r="CO522"/>
  <c r="CN522"/>
  <c r="CM522"/>
  <c r="CK522"/>
  <c r="CJ522"/>
  <c r="CH522"/>
  <c r="CG522"/>
  <c r="CE522"/>
  <c r="CD522"/>
  <c r="CC522"/>
  <c r="CB522"/>
  <c r="CA522"/>
  <c r="BY522"/>
  <c r="BX522"/>
  <c r="BV522"/>
  <c r="BU522"/>
  <c r="BS522"/>
  <c r="BR522"/>
  <c r="BP522"/>
  <c r="BO522"/>
  <c r="BN522"/>
  <c r="BM522"/>
  <c r="BK522"/>
  <c r="BJ522"/>
  <c r="BH522"/>
  <c r="BG522"/>
  <c r="BF522"/>
  <c r="BE522"/>
  <c r="BD522"/>
  <c r="BC522"/>
  <c r="BB522"/>
  <c r="BA522"/>
  <c r="AY522"/>
  <c r="AX522"/>
  <c r="AW522"/>
  <c r="AV522"/>
  <c r="AU522"/>
  <c r="AT522"/>
  <c r="AS522"/>
  <c r="AR522"/>
  <c r="AN522"/>
  <c r="AM522"/>
  <c r="AK522"/>
  <c r="AJ522"/>
  <c r="AI522"/>
  <c r="AH522"/>
  <c r="AG522"/>
  <c r="AF522"/>
  <c r="AE522"/>
  <c r="AD522"/>
  <c r="AB522"/>
  <c r="AA522"/>
  <c r="Y522"/>
  <c r="X522"/>
  <c r="V522"/>
  <c r="U522"/>
  <c r="S522"/>
  <c r="R522"/>
  <c r="P522"/>
  <c r="O522"/>
  <c r="M522"/>
  <c r="L522"/>
  <c r="K522"/>
  <c r="J522"/>
  <c r="I522"/>
  <c r="H522"/>
  <c r="G522"/>
  <c r="F522"/>
  <c r="EN521"/>
  <c r="EM521"/>
  <c r="EJ521"/>
  <c r="EG521"/>
  <c r="ED521"/>
  <c r="EA521"/>
  <c r="DX521"/>
  <c r="DU521"/>
  <c r="DR521"/>
  <c r="DO521"/>
  <c r="DL521"/>
  <c r="DH521"/>
  <c r="DG521"/>
  <c r="DD521"/>
  <c r="DA521"/>
  <c r="CX521"/>
  <c r="CU521"/>
  <c r="CR521"/>
  <c r="CO521"/>
  <c r="CL521"/>
  <c r="CI521"/>
  <c r="CF521"/>
  <c r="CC521"/>
  <c r="BZ521"/>
  <c r="BW521"/>
  <c r="BT521"/>
  <c r="BP521"/>
  <c r="BO521"/>
  <c r="BL521"/>
  <c r="BI521"/>
  <c r="BF521"/>
  <c r="BC521"/>
  <c r="AZ521"/>
  <c r="AW521"/>
  <c r="AT521"/>
  <c r="AP521"/>
  <c r="AO521"/>
  <c r="AL521"/>
  <c r="AC521"/>
  <c r="Z521"/>
  <c r="W521"/>
  <c r="T521"/>
  <c r="Q521"/>
  <c r="N521"/>
  <c r="K521"/>
  <c r="H521"/>
  <c r="D521"/>
  <c r="E521" s="1"/>
  <c r="EN520"/>
  <c r="EM520"/>
  <c r="EJ520"/>
  <c r="EG520"/>
  <c r="ED520"/>
  <c r="EA520"/>
  <c r="DX520"/>
  <c r="DU520"/>
  <c r="DR520"/>
  <c r="DO520"/>
  <c r="DL520"/>
  <c r="DH520"/>
  <c r="DG520"/>
  <c r="DD520"/>
  <c r="DA520"/>
  <c r="CX520"/>
  <c r="CU520"/>
  <c r="CR520"/>
  <c r="CO520"/>
  <c r="CL520"/>
  <c r="CI520"/>
  <c r="CF520"/>
  <c r="CC520"/>
  <c r="BZ520"/>
  <c r="BW520"/>
  <c r="BT520"/>
  <c r="BP520"/>
  <c r="BO520"/>
  <c r="BL520"/>
  <c r="BI520"/>
  <c r="BF520"/>
  <c r="BC520"/>
  <c r="AZ520"/>
  <c r="AW520"/>
  <c r="AT520"/>
  <c r="AP520"/>
  <c r="AO520"/>
  <c r="AL520"/>
  <c r="AC520"/>
  <c r="Z520"/>
  <c r="W520"/>
  <c r="T520"/>
  <c r="Q520"/>
  <c r="N520"/>
  <c r="K520"/>
  <c r="H520"/>
  <c r="D520"/>
  <c r="E520" s="1"/>
  <c r="EN519"/>
  <c r="EM519"/>
  <c r="EJ519"/>
  <c r="EG519"/>
  <c r="ED519"/>
  <c r="EA519"/>
  <c r="DX519"/>
  <c r="DU519"/>
  <c r="DR519"/>
  <c r="DO519"/>
  <c r="DL519"/>
  <c r="DG519"/>
  <c r="DD519"/>
  <c r="DA519"/>
  <c r="CX519"/>
  <c r="CU519"/>
  <c r="CR519"/>
  <c r="CR506" s="1"/>
  <c r="CO519"/>
  <c r="CL519"/>
  <c r="CH519"/>
  <c r="CF519"/>
  <c r="CE519"/>
  <c r="CC519"/>
  <c r="BY519"/>
  <c r="BW519"/>
  <c r="BT519"/>
  <c r="BO519"/>
  <c r="BL519"/>
  <c r="BI519"/>
  <c r="BE519"/>
  <c r="BB519"/>
  <c r="BC519" s="1"/>
  <c r="AZ519"/>
  <c r="AW519"/>
  <c r="AV519"/>
  <c r="AT519"/>
  <c r="AN519"/>
  <c r="AP519" s="1"/>
  <c r="AL519"/>
  <c r="AC519"/>
  <c r="Z519"/>
  <c r="W519"/>
  <c r="T519"/>
  <c r="P519"/>
  <c r="Q519" s="1"/>
  <c r="M519"/>
  <c r="J519"/>
  <c r="K519" s="1"/>
  <c r="H519"/>
  <c r="EN518"/>
  <c r="EM518"/>
  <c r="EJ518"/>
  <c r="EG518"/>
  <c r="ED518"/>
  <c r="EA518"/>
  <c r="DX518"/>
  <c r="DU518"/>
  <c r="DR518"/>
  <c r="DO518"/>
  <c r="DL518"/>
  <c r="DH518"/>
  <c r="DG518"/>
  <c r="DD518"/>
  <c r="DA518"/>
  <c r="CX518"/>
  <c r="CU518"/>
  <c r="CR518"/>
  <c r="CO518"/>
  <c r="CL518"/>
  <c r="CI518"/>
  <c r="CF518"/>
  <c r="CC518"/>
  <c r="BZ518"/>
  <c r="BW518"/>
  <c r="BT518"/>
  <c r="BP518"/>
  <c r="BO518"/>
  <c r="BL518"/>
  <c r="BI518"/>
  <c r="BF518"/>
  <c r="BC518"/>
  <c r="AZ518"/>
  <c r="AW518"/>
  <c r="AT518"/>
  <c r="AP518"/>
  <c r="AO518"/>
  <c r="AL518"/>
  <c r="AC518"/>
  <c r="Z518"/>
  <c r="W518"/>
  <c r="T518"/>
  <c r="Q518"/>
  <c r="N518"/>
  <c r="K518"/>
  <c r="H518"/>
  <c r="D518"/>
  <c r="E518" s="1"/>
  <c r="EN517"/>
  <c r="EM517"/>
  <c r="EJ517"/>
  <c r="EG517"/>
  <c r="ED517"/>
  <c r="EA517"/>
  <c r="DX517"/>
  <c r="DU517"/>
  <c r="DR517"/>
  <c r="DO517"/>
  <c r="DO506" s="1"/>
  <c r="DL517"/>
  <c r="DG517"/>
  <c r="DD517"/>
  <c r="DA517"/>
  <c r="CX517"/>
  <c r="CU517"/>
  <c r="CT517"/>
  <c r="CR517"/>
  <c r="CO517"/>
  <c r="CL517"/>
  <c r="CI517"/>
  <c r="CF517"/>
  <c r="CC517"/>
  <c r="BZ517"/>
  <c r="BY517"/>
  <c r="BW517"/>
  <c r="BT517"/>
  <c r="BO517"/>
  <c r="BL517"/>
  <c r="BK517"/>
  <c r="BI517"/>
  <c r="BE517"/>
  <c r="BF517" s="1"/>
  <c r="BC517"/>
  <c r="BB517"/>
  <c r="BB506" s="1"/>
  <c r="AZ517"/>
  <c r="AV517"/>
  <c r="AW517" s="1"/>
  <c r="AT517"/>
  <c r="AO517"/>
  <c r="AK517"/>
  <c r="AC517"/>
  <c r="AC506" s="1"/>
  <c r="Z517"/>
  <c r="W517"/>
  <c r="T517"/>
  <c r="P517"/>
  <c r="N517"/>
  <c r="J517"/>
  <c r="H517"/>
  <c r="EN516"/>
  <c r="EM516"/>
  <c r="EJ516"/>
  <c r="EG516"/>
  <c r="ED516"/>
  <c r="EA516"/>
  <c r="DX516"/>
  <c r="DU516"/>
  <c r="DR516"/>
  <c r="DO516"/>
  <c r="DL516"/>
  <c r="DH516"/>
  <c r="DG516"/>
  <c r="DD516"/>
  <c r="DA516"/>
  <c r="CX516"/>
  <c r="CU516"/>
  <c r="CR516"/>
  <c r="CO516"/>
  <c r="CL516"/>
  <c r="CI516"/>
  <c r="CF516"/>
  <c r="CC516"/>
  <c r="BZ516"/>
  <c r="BW516"/>
  <c r="BT516"/>
  <c r="BP516"/>
  <c r="BO516"/>
  <c r="BL516"/>
  <c r="BI516"/>
  <c r="BF516"/>
  <c r="BC516"/>
  <c r="AZ516"/>
  <c r="AW516"/>
  <c r="AT516"/>
  <c r="AP516"/>
  <c r="AO516"/>
  <c r="AL516"/>
  <c r="AC516"/>
  <c r="Z516"/>
  <c r="W516"/>
  <c r="T516"/>
  <c r="Q516"/>
  <c r="N516"/>
  <c r="K516"/>
  <c r="H516"/>
  <c r="D516"/>
  <c r="E516" s="1"/>
  <c r="EN515"/>
  <c r="EM515"/>
  <c r="EJ515"/>
  <c r="EG515"/>
  <c r="ED515"/>
  <c r="EA515"/>
  <c r="DX515"/>
  <c r="DU515"/>
  <c r="DR515"/>
  <c r="DO515"/>
  <c r="DL515"/>
  <c r="DH515"/>
  <c r="DG515"/>
  <c r="DD515"/>
  <c r="DA515"/>
  <c r="CX515"/>
  <c r="CU515"/>
  <c r="CR515"/>
  <c r="CO515"/>
  <c r="CL515"/>
  <c r="CI515"/>
  <c r="CF515"/>
  <c r="CC515"/>
  <c r="BZ515"/>
  <c r="BW515"/>
  <c r="BT515"/>
  <c r="BP515"/>
  <c r="BO515"/>
  <c r="BL515"/>
  <c r="BI515"/>
  <c r="BF515"/>
  <c r="BC515"/>
  <c r="AZ515"/>
  <c r="AW515"/>
  <c r="AT515"/>
  <c r="AP515"/>
  <c r="AO515"/>
  <c r="AL515"/>
  <c r="AC515"/>
  <c r="Z515"/>
  <c r="W515"/>
  <c r="T515"/>
  <c r="Q515"/>
  <c r="N515"/>
  <c r="K515"/>
  <c r="H515"/>
  <c r="D515"/>
  <c r="E515" s="1"/>
  <c r="EN514"/>
  <c r="EM514"/>
  <c r="EJ514"/>
  <c r="EG514"/>
  <c r="ED514"/>
  <c r="EA514"/>
  <c r="DX514"/>
  <c r="DU514"/>
  <c r="DR514"/>
  <c r="DO514"/>
  <c r="DL514"/>
  <c r="DH514"/>
  <c r="DG514"/>
  <c r="DD514"/>
  <c r="DA514"/>
  <c r="CX514"/>
  <c r="CU514"/>
  <c r="CR514"/>
  <c r="CO514"/>
  <c r="CL514"/>
  <c r="CI514"/>
  <c r="CF514"/>
  <c r="CC514"/>
  <c r="BZ514"/>
  <c r="BW514"/>
  <c r="BT514"/>
  <c r="BP514"/>
  <c r="BO514"/>
  <c r="BL514"/>
  <c r="BI514"/>
  <c r="BF514"/>
  <c r="BC514"/>
  <c r="AZ514"/>
  <c r="AW514"/>
  <c r="AT514"/>
  <c r="AP514"/>
  <c r="AO514"/>
  <c r="AL514"/>
  <c r="AC514"/>
  <c r="Z514"/>
  <c r="W514"/>
  <c r="T514"/>
  <c r="Q514"/>
  <c r="N514"/>
  <c r="K514"/>
  <c r="H514"/>
  <c r="D514"/>
  <c r="E514" s="1"/>
  <c r="EN513"/>
  <c r="EM513"/>
  <c r="EJ513"/>
  <c r="EG513"/>
  <c r="ED513"/>
  <c r="EA513"/>
  <c r="DX513"/>
  <c r="DU513"/>
  <c r="DR513"/>
  <c r="DO513"/>
  <c r="DL513"/>
  <c r="DH513"/>
  <c r="DG513"/>
  <c r="DD513"/>
  <c r="DA513"/>
  <c r="CX513"/>
  <c r="CU513"/>
  <c r="CR513"/>
  <c r="CO513"/>
  <c r="CL513"/>
  <c r="CI513"/>
  <c r="CF513"/>
  <c r="CC513"/>
  <c r="BZ513"/>
  <c r="BW513"/>
  <c r="BT513"/>
  <c r="BP513"/>
  <c r="BO513"/>
  <c r="BL513"/>
  <c r="BI513"/>
  <c r="BF513"/>
  <c r="BC513"/>
  <c r="AZ513"/>
  <c r="AW513"/>
  <c r="AT513"/>
  <c r="AP513"/>
  <c r="AO513"/>
  <c r="AL513"/>
  <c r="AC513"/>
  <c r="Z513"/>
  <c r="W513"/>
  <c r="T513"/>
  <c r="Q513"/>
  <c r="N513"/>
  <c r="K513"/>
  <c r="H513"/>
  <c r="D513"/>
  <c r="E513" s="1"/>
  <c r="EN512"/>
  <c r="EM512"/>
  <c r="EJ512"/>
  <c r="EG512"/>
  <c r="ED512"/>
  <c r="EA512"/>
  <c r="DX512"/>
  <c r="DU512"/>
  <c r="DR512"/>
  <c r="DO512"/>
  <c r="DL512"/>
  <c r="DH512"/>
  <c r="DG512"/>
  <c r="DD512"/>
  <c r="DA512"/>
  <c r="CX512"/>
  <c r="CU512"/>
  <c r="CR512"/>
  <c r="CO512"/>
  <c r="CL512"/>
  <c r="CI512"/>
  <c r="CF512"/>
  <c r="CC512"/>
  <c r="BZ512"/>
  <c r="BW512"/>
  <c r="BT512"/>
  <c r="BP512"/>
  <c r="BO512"/>
  <c r="BL512"/>
  <c r="BI512"/>
  <c r="BF512"/>
  <c r="BC512"/>
  <c r="AZ512"/>
  <c r="AW512"/>
  <c r="AT512"/>
  <c r="AP512"/>
  <c r="AO512"/>
  <c r="AL512"/>
  <c r="AC512"/>
  <c r="Z512"/>
  <c r="W512"/>
  <c r="T512"/>
  <c r="Q512"/>
  <c r="N512"/>
  <c r="K512"/>
  <c r="H512"/>
  <c r="D512"/>
  <c r="E512" s="1"/>
  <c r="EN511"/>
  <c r="EM511"/>
  <c r="EJ511"/>
  <c r="EG511"/>
  <c r="ED511"/>
  <c r="EA511"/>
  <c r="DX511"/>
  <c r="DU511"/>
  <c r="DR511"/>
  <c r="DO511"/>
  <c r="DL511"/>
  <c r="DH511"/>
  <c r="DG511"/>
  <c r="DD511"/>
  <c r="DA511"/>
  <c r="CX511"/>
  <c r="CU511"/>
  <c r="CR511"/>
  <c r="CO511"/>
  <c r="CL511"/>
  <c r="CI511"/>
  <c r="CF511"/>
  <c r="CC511"/>
  <c r="BZ511"/>
  <c r="BW511"/>
  <c r="BT511"/>
  <c r="BP511"/>
  <c r="BO511"/>
  <c r="BL511"/>
  <c r="BI511"/>
  <c r="BF511"/>
  <c r="BC511"/>
  <c r="AZ511"/>
  <c r="AW511"/>
  <c r="AT511"/>
  <c r="AP511"/>
  <c r="AO511"/>
  <c r="AL511"/>
  <c r="AC511"/>
  <c r="Z511"/>
  <c r="W511"/>
  <c r="T511"/>
  <c r="Q511"/>
  <c r="N511"/>
  <c r="K511"/>
  <c r="H511"/>
  <c r="D511"/>
  <c r="E511" s="1"/>
  <c r="EN510"/>
  <c r="EM510"/>
  <c r="EJ510"/>
  <c r="EG510"/>
  <c r="ED510"/>
  <c r="EA510"/>
  <c r="DX510"/>
  <c r="DU510"/>
  <c r="DR510"/>
  <c r="DO510"/>
  <c r="DL510"/>
  <c r="DH510"/>
  <c r="DG510"/>
  <c r="DD510"/>
  <c r="DA510"/>
  <c r="CX510"/>
  <c r="CU510"/>
  <c r="CR510"/>
  <c r="CO510"/>
  <c r="CL510"/>
  <c r="CI510"/>
  <c r="CF510"/>
  <c r="CC510"/>
  <c r="BZ510"/>
  <c r="BW510"/>
  <c r="BT510"/>
  <c r="BP510"/>
  <c r="BO510"/>
  <c r="BL510"/>
  <c r="BI510"/>
  <c r="BF510"/>
  <c r="BC510"/>
  <c r="AZ510"/>
  <c r="AW510"/>
  <c r="AT510"/>
  <c r="AP510"/>
  <c r="AO510"/>
  <c r="AL510"/>
  <c r="AC510"/>
  <c r="Z510"/>
  <c r="W510"/>
  <c r="T510"/>
  <c r="Q510"/>
  <c r="N510"/>
  <c r="K510"/>
  <c r="H510"/>
  <c r="D510"/>
  <c r="E510" s="1"/>
  <c r="EN509"/>
  <c r="EM509"/>
  <c r="EJ509"/>
  <c r="EG509"/>
  <c r="ED509"/>
  <c r="EA509"/>
  <c r="DX509"/>
  <c r="DU509"/>
  <c r="DR509"/>
  <c r="DO509"/>
  <c r="DL509"/>
  <c r="DH509"/>
  <c r="DG509"/>
  <c r="DD509"/>
  <c r="DA509"/>
  <c r="CX509"/>
  <c r="CU509"/>
  <c r="CR509"/>
  <c r="CO509"/>
  <c r="CL509"/>
  <c r="CI509"/>
  <c r="CF509"/>
  <c r="CC509"/>
  <c r="BZ509"/>
  <c r="BW509"/>
  <c r="BT509"/>
  <c r="BP509"/>
  <c r="BO509"/>
  <c r="BL509"/>
  <c r="BI509"/>
  <c r="BF509"/>
  <c r="BC509"/>
  <c r="AZ509"/>
  <c r="AW509"/>
  <c r="AT509"/>
  <c r="AP509"/>
  <c r="AO509"/>
  <c r="AL509"/>
  <c r="AC509"/>
  <c r="Z509"/>
  <c r="W509"/>
  <c r="T509"/>
  <c r="Q509"/>
  <c r="N509"/>
  <c r="K509"/>
  <c r="H509"/>
  <c r="D509"/>
  <c r="E509" s="1"/>
  <c r="EN508"/>
  <c r="EM508"/>
  <c r="EJ508"/>
  <c r="EG508"/>
  <c r="ED508"/>
  <c r="EA508"/>
  <c r="DX508"/>
  <c r="DU508"/>
  <c r="DR508"/>
  <c r="DO508"/>
  <c r="DL508"/>
  <c r="DH508"/>
  <c r="DG508"/>
  <c r="DD508"/>
  <c r="DA508"/>
  <c r="CX508"/>
  <c r="CU508"/>
  <c r="CR508"/>
  <c r="CO508"/>
  <c r="CL508"/>
  <c r="CI508"/>
  <c r="CF508"/>
  <c r="CC508"/>
  <c r="BZ508"/>
  <c r="BW508"/>
  <c r="BT508"/>
  <c r="BP508"/>
  <c r="BO508"/>
  <c r="BL508"/>
  <c r="BI508"/>
  <c r="BF508"/>
  <c r="BC508"/>
  <c r="AZ508"/>
  <c r="AW508"/>
  <c r="AT508"/>
  <c r="AP508"/>
  <c r="AO508"/>
  <c r="AL508"/>
  <c r="AC508"/>
  <c r="Z508"/>
  <c r="W508"/>
  <c r="T508"/>
  <c r="Q508"/>
  <c r="N508"/>
  <c r="K508"/>
  <c r="H508"/>
  <c r="D508"/>
  <c r="E508" s="1"/>
  <c r="EN507"/>
  <c r="EM507"/>
  <c r="EJ507"/>
  <c r="EG507"/>
  <c r="ED507"/>
  <c r="EA507"/>
  <c r="DX507"/>
  <c r="DU507"/>
  <c r="DR507"/>
  <c r="DO507"/>
  <c r="DL507"/>
  <c r="DH507"/>
  <c r="DG507"/>
  <c r="DD507"/>
  <c r="DA507"/>
  <c r="CX507"/>
  <c r="CU507"/>
  <c r="CR507"/>
  <c r="CO507"/>
  <c r="CL507"/>
  <c r="CI507"/>
  <c r="CF507"/>
  <c r="CC507"/>
  <c r="BZ507"/>
  <c r="BW507"/>
  <c r="BT507"/>
  <c r="BP507"/>
  <c r="BO507"/>
  <c r="BL507"/>
  <c r="BI507"/>
  <c r="BF507"/>
  <c r="BC507"/>
  <c r="AZ507"/>
  <c r="AW507"/>
  <c r="AT507"/>
  <c r="AP507"/>
  <c r="AO507"/>
  <c r="AL507"/>
  <c r="AC507"/>
  <c r="Z507"/>
  <c r="W507"/>
  <c r="T507"/>
  <c r="Q507"/>
  <c r="N507"/>
  <c r="K507"/>
  <c r="H507"/>
  <c r="D507"/>
  <c r="E507" s="1"/>
  <c r="EL506"/>
  <c r="EK506"/>
  <c r="EJ506"/>
  <c r="EI506"/>
  <c r="EH506"/>
  <c r="EF506"/>
  <c r="EE506"/>
  <c r="EC506"/>
  <c r="EB506"/>
  <c r="DZ506"/>
  <c r="DY506"/>
  <c r="DX506"/>
  <c r="DW506"/>
  <c r="DV506"/>
  <c r="DT506"/>
  <c r="DS506"/>
  <c r="DQ506"/>
  <c r="DP506"/>
  <c r="DN506"/>
  <c r="DM506"/>
  <c r="DK506"/>
  <c r="DJ506"/>
  <c r="DF506"/>
  <c r="DE506"/>
  <c r="DC506"/>
  <c r="DB506"/>
  <c r="CZ506"/>
  <c r="CY506"/>
  <c r="CW506"/>
  <c r="CV506"/>
  <c r="CS506"/>
  <c r="CQ506"/>
  <c r="CP506"/>
  <c r="CN506"/>
  <c r="CM506"/>
  <c r="CK506"/>
  <c r="CJ506"/>
  <c r="CG506"/>
  <c r="CE506"/>
  <c r="CD506"/>
  <c r="CB506"/>
  <c r="CA506"/>
  <c r="BX506"/>
  <c r="BV506"/>
  <c r="BU506"/>
  <c r="BS506"/>
  <c r="BR506"/>
  <c r="BN506"/>
  <c r="BM506"/>
  <c r="BJ506"/>
  <c r="BH506"/>
  <c r="BG506"/>
  <c r="BD506"/>
  <c r="BA506"/>
  <c r="AY506"/>
  <c r="AX506"/>
  <c r="AU506"/>
  <c r="AS506"/>
  <c r="AR506"/>
  <c r="AM506"/>
  <c r="AJ506"/>
  <c r="AI506"/>
  <c r="AH506"/>
  <c r="AG506"/>
  <c r="AF506"/>
  <c r="AE506"/>
  <c r="AD506"/>
  <c r="AB506"/>
  <c r="AA506"/>
  <c r="Y506"/>
  <c r="X506"/>
  <c r="V506"/>
  <c r="U506"/>
  <c r="S506"/>
  <c r="R506"/>
  <c r="O506"/>
  <c r="L506"/>
  <c r="I506"/>
  <c r="G506"/>
  <c r="F506"/>
  <c r="EN505"/>
  <c r="EM505"/>
  <c r="EJ505"/>
  <c r="EG505"/>
  <c r="ED505"/>
  <c r="EA505"/>
  <c r="DX505"/>
  <c r="DU505"/>
  <c r="DR505"/>
  <c r="DO505"/>
  <c r="DL505"/>
  <c r="DH505"/>
  <c r="DG505"/>
  <c r="DD505"/>
  <c r="DA505"/>
  <c r="CX505"/>
  <c r="CU505"/>
  <c r="CR505"/>
  <c r="CO505"/>
  <c r="CL505"/>
  <c r="CI505"/>
  <c r="CF505"/>
  <c r="CC505"/>
  <c r="BZ505"/>
  <c r="BW505"/>
  <c r="BT505"/>
  <c r="BP505"/>
  <c r="BO505"/>
  <c r="BL505"/>
  <c r="BI505"/>
  <c r="BF505"/>
  <c r="BC505"/>
  <c r="AZ505"/>
  <c r="AW505"/>
  <c r="AT505"/>
  <c r="AP505"/>
  <c r="AO505"/>
  <c r="AL505"/>
  <c r="AC505"/>
  <c r="Z505"/>
  <c r="W505"/>
  <c r="T505"/>
  <c r="Q505"/>
  <c r="N505"/>
  <c r="K505"/>
  <c r="H505"/>
  <c r="D505"/>
  <c r="E505" s="1"/>
  <c r="EN504"/>
  <c r="EM504"/>
  <c r="EJ504"/>
  <c r="EG504"/>
  <c r="ED504"/>
  <c r="EA504"/>
  <c r="DX504"/>
  <c r="DU504"/>
  <c r="DR504"/>
  <c r="DO504"/>
  <c r="DL504"/>
  <c r="DH504"/>
  <c r="DG504"/>
  <c r="DD504"/>
  <c r="DA504"/>
  <c r="CX504"/>
  <c r="CU504"/>
  <c r="CR504"/>
  <c r="CO504"/>
  <c r="CL504"/>
  <c r="CI504"/>
  <c r="CF504"/>
  <c r="CC504"/>
  <c r="BZ504"/>
  <c r="BW504"/>
  <c r="BT504"/>
  <c r="BP504"/>
  <c r="BO504"/>
  <c r="BL504"/>
  <c r="BI504"/>
  <c r="BF504"/>
  <c r="BC504"/>
  <c r="AZ504"/>
  <c r="AW504"/>
  <c r="AT504"/>
  <c r="AP504"/>
  <c r="AO504"/>
  <c r="AL504"/>
  <c r="AC504"/>
  <c r="Z504"/>
  <c r="W504"/>
  <c r="T504"/>
  <c r="Q504"/>
  <c r="N504"/>
  <c r="K504"/>
  <c r="H504"/>
  <c r="D504"/>
  <c r="E504" s="1"/>
  <c r="EN503"/>
  <c r="EM503"/>
  <c r="EJ503"/>
  <c r="EG503"/>
  <c r="ED503"/>
  <c r="EA503"/>
  <c r="DX503"/>
  <c r="DU503"/>
  <c r="DR503"/>
  <c r="DO503"/>
  <c r="DL503"/>
  <c r="DH503"/>
  <c r="DG503"/>
  <c r="DD503"/>
  <c r="DA503"/>
  <c r="CX503"/>
  <c r="CU503"/>
  <c r="CR503"/>
  <c r="CO503"/>
  <c r="CL503"/>
  <c r="CI503"/>
  <c r="CF503"/>
  <c r="CC503"/>
  <c r="BZ503"/>
  <c r="BW503"/>
  <c r="BT503"/>
  <c r="BP503"/>
  <c r="BO503"/>
  <c r="BL503"/>
  <c r="BI503"/>
  <c r="BF503"/>
  <c r="BC503"/>
  <c r="AZ503"/>
  <c r="AW503"/>
  <c r="AT503"/>
  <c r="AP503"/>
  <c r="AO503"/>
  <c r="AL503"/>
  <c r="AC503"/>
  <c r="Z503"/>
  <c r="W503"/>
  <c r="T503"/>
  <c r="Q503"/>
  <c r="N503"/>
  <c r="K503"/>
  <c r="H503"/>
  <c r="D503"/>
  <c r="E503" s="1"/>
  <c r="EN502"/>
  <c r="EM502"/>
  <c r="EJ502"/>
  <c r="EG502"/>
  <c r="ED502"/>
  <c r="EA502"/>
  <c r="DX502"/>
  <c r="DU502"/>
  <c r="DR502"/>
  <c r="DO502"/>
  <c r="DL502"/>
  <c r="DH502"/>
  <c r="DG502"/>
  <c r="DD502"/>
  <c r="DA502"/>
  <c r="CX502"/>
  <c r="CU502"/>
  <c r="CR502"/>
  <c r="CO502"/>
  <c r="CL502"/>
  <c r="CI502"/>
  <c r="CF502"/>
  <c r="CC502"/>
  <c r="BZ502"/>
  <c r="BW502"/>
  <c r="BT502"/>
  <c r="BP502"/>
  <c r="BO502"/>
  <c r="BL502"/>
  <c r="BI502"/>
  <c r="BF502"/>
  <c r="BC502"/>
  <c r="AZ502"/>
  <c r="AW502"/>
  <c r="AT502"/>
  <c r="AP502"/>
  <c r="AO502"/>
  <c r="AL502"/>
  <c r="AC502"/>
  <c r="Z502"/>
  <c r="W502"/>
  <c r="T502"/>
  <c r="Q502"/>
  <c r="N502"/>
  <c r="K502"/>
  <c r="H502"/>
  <c r="D502"/>
  <c r="E502" s="1"/>
  <c r="EN501"/>
  <c r="EM501"/>
  <c r="EJ501"/>
  <c r="EG501"/>
  <c r="ED501"/>
  <c r="EA501"/>
  <c r="DX501"/>
  <c r="DU501"/>
  <c r="DR501"/>
  <c r="DO501"/>
  <c r="DL501"/>
  <c r="DH501"/>
  <c r="DG501"/>
  <c r="DD501"/>
  <c r="DA501"/>
  <c r="CX501"/>
  <c r="CU501"/>
  <c r="CR501"/>
  <c r="CO501"/>
  <c r="CL501"/>
  <c r="CI501"/>
  <c r="CF501"/>
  <c r="CC501"/>
  <c r="BZ501"/>
  <c r="BW501"/>
  <c r="BT501"/>
  <c r="BP501"/>
  <c r="BO501"/>
  <c r="BL501"/>
  <c r="BI501"/>
  <c r="BF501"/>
  <c r="BC501"/>
  <c r="AZ501"/>
  <c r="AW501"/>
  <c r="AT501"/>
  <c r="AP501"/>
  <c r="AO501"/>
  <c r="AL501"/>
  <c r="AC501"/>
  <c r="Z501"/>
  <c r="W501"/>
  <c r="T501"/>
  <c r="Q501"/>
  <c r="N501"/>
  <c r="K501"/>
  <c r="H501"/>
  <c r="D501"/>
  <c r="E501" s="1"/>
  <c r="EN500"/>
  <c r="EM500"/>
  <c r="EJ500"/>
  <c r="EG500"/>
  <c r="ED500"/>
  <c r="EA500"/>
  <c r="DX500"/>
  <c r="DU500"/>
  <c r="DR500"/>
  <c r="DO500"/>
  <c r="DL500"/>
  <c r="DH500"/>
  <c r="DG500"/>
  <c r="DD500"/>
  <c r="DA500"/>
  <c r="CX500"/>
  <c r="CU500"/>
  <c r="CR500"/>
  <c r="CO500"/>
  <c r="CL500"/>
  <c r="CI500"/>
  <c r="CF500"/>
  <c r="CC500"/>
  <c r="BZ500"/>
  <c r="BW500"/>
  <c r="BT500"/>
  <c r="BP500"/>
  <c r="BO500"/>
  <c r="BL500"/>
  <c r="BI500"/>
  <c r="BF500"/>
  <c r="BC500"/>
  <c r="AZ500"/>
  <c r="AW500"/>
  <c r="AT500"/>
  <c r="AP500"/>
  <c r="AO500"/>
  <c r="AL500"/>
  <c r="AC500"/>
  <c r="Z500"/>
  <c r="W500"/>
  <c r="T500"/>
  <c r="Q500"/>
  <c r="N500"/>
  <c r="K500"/>
  <c r="H500"/>
  <c r="D500"/>
  <c r="E500" s="1"/>
  <c r="EN499"/>
  <c r="EM499"/>
  <c r="EJ499"/>
  <c r="EG499"/>
  <c r="ED499"/>
  <c r="EA499"/>
  <c r="DX499"/>
  <c r="DU499"/>
  <c r="DR499"/>
  <c r="DO499"/>
  <c r="DL499"/>
  <c r="DH499"/>
  <c r="DG499"/>
  <c r="DD499"/>
  <c r="DA499"/>
  <c r="CX499"/>
  <c r="CU499"/>
  <c r="CR499"/>
  <c r="CO499"/>
  <c r="CL499"/>
  <c r="CI499"/>
  <c r="CF499"/>
  <c r="CC499"/>
  <c r="BZ499"/>
  <c r="BW499"/>
  <c r="BT499"/>
  <c r="BP499"/>
  <c r="BO499"/>
  <c r="BL499"/>
  <c r="BI499"/>
  <c r="BF499"/>
  <c r="BC499"/>
  <c r="AZ499"/>
  <c r="AW499"/>
  <c r="AW497" s="1"/>
  <c r="AT499"/>
  <c r="AN499"/>
  <c r="AO499" s="1"/>
  <c r="AL499"/>
  <c r="AC499"/>
  <c r="Z499"/>
  <c r="Z497" s="1"/>
  <c r="W499"/>
  <c r="T499"/>
  <c r="Q499"/>
  <c r="N499"/>
  <c r="N497" s="1"/>
  <c r="K499"/>
  <c r="H499"/>
  <c r="EN498"/>
  <c r="EN497" s="1"/>
  <c r="EM498"/>
  <c r="EJ498"/>
  <c r="EG498"/>
  <c r="EG497" s="1"/>
  <c r="ED498"/>
  <c r="ED497" s="1"/>
  <c r="EA498"/>
  <c r="DX498"/>
  <c r="DU498"/>
  <c r="DR498"/>
  <c r="DR497" s="1"/>
  <c r="DO498"/>
  <c r="DL498"/>
  <c r="DH498"/>
  <c r="DG498"/>
  <c r="DG497" s="1"/>
  <c r="DD498"/>
  <c r="DA498"/>
  <c r="CX498"/>
  <c r="CX497" s="1"/>
  <c r="CU498"/>
  <c r="CU497" s="1"/>
  <c r="CR498"/>
  <c r="CO498"/>
  <c r="CL498"/>
  <c r="CL497" s="1"/>
  <c r="CI498"/>
  <c r="CI497" s="1"/>
  <c r="CF498"/>
  <c r="CC498"/>
  <c r="BZ498"/>
  <c r="BZ497" s="1"/>
  <c r="BW498"/>
  <c r="BW497" s="1"/>
  <c r="BT498"/>
  <c r="BP498"/>
  <c r="BO498"/>
  <c r="BL498"/>
  <c r="BL497" s="1"/>
  <c r="BI498"/>
  <c r="BF498"/>
  <c r="BF497" s="1"/>
  <c r="BC498"/>
  <c r="AZ498"/>
  <c r="AZ497" s="1"/>
  <c r="AW498"/>
  <c r="AT498"/>
  <c r="AT497" s="1"/>
  <c r="AN498"/>
  <c r="AP498" s="1"/>
  <c r="AL498"/>
  <c r="AC498"/>
  <c r="AC497" s="1"/>
  <c r="Z498"/>
  <c r="W498"/>
  <c r="T498"/>
  <c r="Q498"/>
  <c r="Q497" s="1"/>
  <c r="N498"/>
  <c r="K498"/>
  <c r="H498"/>
  <c r="EL497"/>
  <c r="EK497"/>
  <c r="EJ497"/>
  <c r="EI497"/>
  <c r="EH497"/>
  <c r="EF497"/>
  <c r="EE497"/>
  <c r="EC497"/>
  <c r="EB497"/>
  <c r="DZ497"/>
  <c r="DY497"/>
  <c r="DX497"/>
  <c r="DW497"/>
  <c r="DV497"/>
  <c r="DU497"/>
  <c r="DT497"/>
  <c r="DS497"/>
  <c r="DQ497"/>
  <c r="DP497"/>
  <c r="DN497"/>
  <c r="DM497"/>
  <c r="DL497"/>
  <c r="DK497"/>
  <c r="DJ497"/>
  <c r="DH497"/>
  <c r="DF497"/>
  <c r="DE497"/>
  <c r="DC497"/>
  <c r="DB497"/>
  <c r="CZ497"/>
  <c r="CY497"/>
  <c r="CW497"/>
  <c r="CV497"/>
  <c r="CT497"/>
  <c r="CS497"/>
  <c r="CQ497"/>
  <c r="CP497"/>
  <c r="CO497"/>
  <c r="CN497"/>
  <c r="CM497"/>
  <c r="CK497"/>
  <c r="CJ497"/>
  <c r="CH497"/>
  <c r="CG497"/>
  <c r="CE497"/>
  <c r="CD497"/>
  <c r="CC497"/>
  <c r="CB497"/>
  <c r="CA497"/>
  <c r="BY497"/>
  <c r="BX497"/>
  <c r="BV497"/>
  <c r="BU497"/>
  <c r="BS497"/>
  <c r="BR497"/>
  <c r="BP497"/>
  <c r="BN497"/>
  <c r="BM497"/>
  <c r="BK497"/>
  <c r="BJ497"/>
  <c r="BH497"/>
  <c r="BG497"/>
  <c r="BE497"/>
  <c r="BD497"/>
  <c r="BB497"/>
  <c r="BA497"/>
  <c r="AY497"/>
  <c r="AX497"/>
  <c r="AV497"/>
  <c r="AU497"/>
  <c r="AS497"/>
  <c r="AR497"/>
  <c r="AN497"/>
  <c r="AM497"/>
  <c r="AK497"/>
  <c r="AJ497"/>
  <c r="AI497"/>
  <c r="AH497"/>
  <c r="AG497"/>
  <c r="AF497"/>
  <c r="AE497"/>
  <c r="AD497"/>
  <c r="AB497"/>
  <c r="AA497"/>
  <c r="Y497"/>
  <c r="X497"/>
  <c r="V497"/>
  <c r="U497"/>
  <c r="S497"/>
  <c r="R497"/>
  <c r="P497"/>
  <c r="O497"/>
  <c r="M497"/>
  <c r="L497"/>
  <c r="J497"/>
  <c r="I497"/>
  <c r="G497"/>
  <c r="F497"/>
  <c r="EN496"/>
  <c r="EM496"/>
  <c r="EM492" s="1"/>
  <c r="EJ496"/>
  <c r="EG496"/>
  <c r="ED496"/>
  <c r="EA496"/>
  <c r="DX496"/>
  <c r="DU496"/>
  <c r="DR496"/>
  <c r="DO496"/>
  <c r="DL496"/>
  <c r="DH496"/>
  <c r="DG496"/>
  <c r="DD496"/>
  <c r="DA496"/>
  <c r="CX496"/>
  <c r="CU496"/>
  <c r="CR496"/>
  <c r="CO496"/>
  <c r="CL496"/>
  <c r="CI496"/>
  <c r="CF496"/>
  <c r="CC496"/>
  <c r="BZ496"/>
  <c r="BW496"/>
  <c r="BT496"/>
  <c r="BT492" s="1"/>
  <c r="BP496"/>
  <c r="BO496"/>
  <c r="BL496"/>
  <c r="BI496"/>
  <c r="BF496"/>
  <c r="BC496"/>
  <c r="AZ496"/>
  <c r="AW496"/>
  <c r="AT496"/>
  <c r="AP496"/>
  <c r="AO496"/>
  <c r="AL496"/>
  <c r="AC496"/>
  <c r="Z496"/>
  <c r="W496"/>
  <c r="T496"/>
  <c r="Q496"/>
  <c r="N496"/>
  <c r="K496"/>
  <c r="H496"/>
  <c r="E496"/>
  <c r="EN495"/>
  <c r="EM495"/>
  <c r="EJ495"/>
  <c r="EG495"/>
  <c r="ED495"/>
  <c r="EA495"/>
  <c r="DX495"/>
  <c r="DU495"/>
  <c r="DR495"/>
  <c r="DO495"/>
  <c r="DL495"/>
  <c r="DL492" s="1"/>
  <c r="DH495"/>
  <c r="DG495"/>
  <c r="DD495"/>
  <c r="DA495"/>
  <c r="CX495"/>
  <c r="CU495"/>
  <c r="CR495"/>
  <c r="CO495"/>
  <c r="CL495"/>
  <c r="CI495"/>
  <c r="CF495"/>
  <c r="CC495"/>
  <c r="BZ495"/>
  <c r="BW495"/>
  <c r="BT495"/>
  <c r="BP495"/>
  <c r="BP492" s="1"/>
  <c r="BO495"/>
  <c r="BL495"/>
  <c r="BI495"/>
  <c r="BF495"/>
  <c r="BF492" s="1"/>
  <c r="BC495"/>
  <c r="AZ495"/>
  <c r="AW495"/>
  <c r="AT495"/>
  <c r="AT492" s="1"/>
  <c r="AP495"/>
  <c r="AO495"/>
  <c r="AL495"/>
  <c r="AC495"/>
  <c r="Z495"/>
  <c r="W495"/>
  <c r="T495"/>
  <c r="Q495"/>
  <c r="N495"/>
  <c r="K495"/>
  <c r="H495"/>
  <c r="E495"/>
  <c r="EN494"/>
  <c r="EM494"/>
  <c r="EJ494"/>
  <c r="EG494"/>
  <c r="ED494"/>
  <c r="EA494"/>
  <c r="DX494"/>
  <c r="DU494"/>
  <c r="DR494"/>
  <c r="DO494"/>
  <c r="DL494"/>
  <c r="DH494"/>
  <c r="DG494"/>
  <c r="DD494"/>
  <c r="DA494"/>
  <c r="CX494"/>
  <c r="CU494"/>
  <c r="CR494"/>
  <c r="CO494"/>
  <c r="CL494"/>
  <c r="CI494"/>
  <c r="CF494"/>
  <c r="CC494"/>
  <c r="BZ494"/>
  <c r="BW494"/>
  <c r="BT494"/>
  <c r="BP494"/>
  <c r="BO494"/>
  <c r="BL494"/>
  <c r="BI494"/>
  <c r="BF494"/>
  <c r="BC494"/>
  <c r="BC492" s="1"/>
  <c r="AZ494"/>
  <c r="AW494"/>
  <c r="AT494"/>
  <c r="AP494"/>
  <c r="AO494"/>
  <c r="AL494"/>
  <c r="AC494"/>
  <c r="Z494"/>
  <c r="Z492" s="1"/>
  <c r="W494"/>
  <c r="T494"/>
  <c r="Q494"/>
  <c r="N494"/>
  <c r="N492" s="1"/>
  <c r="K494"/>
  <c r="G494"/>
  <c r="D494" s="1"/>
  <c r="E494"/>
  <c r="EN493"/>
  <c r="EM493"/>
  <c r="EJ493"/>
  <c r="EG493"/>
  <c r="ED493"/>
  <c r="EA493"/>
  <c r="DX493"/>
  <c r="DU493"/>
  <c r="DR493"/>
  <c r="DO493"/>
  <c r="DL493"/>
  <c r="DH493"/>
  <c r="DG493"/>
  <c r="DG492" s="1"/>
  <c r="DD493"/>
  <c r="DA493"/>
  <c r="CX493"/>
  <c r="CU493"/>
  <c r="CU492" s="1"/>
  <c r="CR493"/>
  <c r="CO493"/>
  <c r="CL493"/>
  <c r="CI493"/>
  <c r="CI492" s="1"/>
  <c r="CF493"/>
  <c r="CC493"/>
  <c r="BZ493"/>
  <c r="BW493"/>
  <c r="BT493"/>
  <c r="BP493"/>
  <c r="BO493"/>
  <c r="BL493"/>
  <c r="BI493"/>
  <c r="BF493"/>
  <c r="BC493"/>
  <c r="AZ493"/>
  <c r="AW493"/>
  <c r="AT493"/>
  <c r="AP493"/>
  <c r="AO493"/>
  <c r="AL493"/>
  <c r="AC493"/>
  <c r="Z493"/>
  <c r="W493"/>
  <c r="W492" s="1"/>
  <c r="T493"/>
  <c r="Q493"/>
  <c r="N493"/>
  <c r="K493"/>
  <c r="K492" s="1"/>
  <c r="H493"/>
  <c r="E493"/>
  <c r="EL492"/>
  <c r="EK492"/>
  <c r="EI492"/>
  <c r="EH492"/>
  <c r="EF492"/>
  <c r="EE492"/>
  <c r="EC492"/>
  <c r="EB492"/>
  <c r="DZ492"/>
  <c r="DY492"/>
  <c r="DW492"/>
  <c r="DV492"/>
  <c r="DT492"/>
  <c r="DS492"/>
  <c r="DQ492"/>
  <c r="DP492"/>
  <c r="DN492"/>
  <c r="DM492"/>
  <c r="DK492"/>
  <c r="DJ492"/>
  <c r="DF492"/>
  <c r="DE492"/>
  <c r="DC492"/>
  <c r="DB492"/>
  <c r="CZ492"/>
  <c r="CY492"/>
  <c r="CW492"/>
  <c r="CV492"/>
  <c r="CT492"/>
  <c r="CS492"/>
  <c r="CQ492"/>
  <c r="CP492"/>
  <c r="CN492"/>
  <c r="CM492"/>
  <c r="CK492"/>
  <c r="CJ492"/>
  <c r="CH492"/>
  <c r="CG492"/>
  <c r="CE492"/>
  <c r="CD492"/>
  <c r="CB492"/>
  <c r="CA492"/>
  <c r="BY492"/>
  <c r="BX492"/>
  <c r="BV492"/>
  <c r="BU492"/>
  <c r="BS492"/>
  <c r="BR492"/>
  <c r="BN492"/>
  <c r="BM492"/>
  <c r="BK492"/>
  <c r="BJ492"/>
  <c r="BH492"/>
  <c r="BG492"/>
  <c r="BE492"/>
  <c r="BD492"/>
  <c r="BB492"/>
  <c r="BA492"/>
  <c r="AY492"/>
  <c r="AX492"/>
  <c r="AV492"/>
  <c r="AU492"/>
  <c r="AS492"/>
  <c r="AR492"/>
  <c r="AP492"/>
  <c r="AN492"/>
  <c r="AM492"/>
  <c r="AK492"/>
  <c r="AJ492"/>
  <c r="AI492"/>
  <c r="AH492"/>
  <c r="AG492"/>
  <c r="AF492"/>
  <c r="AE492"/>
  <c r="AD492"/>
  <c r="AB492"/>
  <c r="AA492"/>
  <c r="Y492"/>
  <c r="X492"/>
  <c r="V492"/>
  <c r="U492"/>
  <c r="S492"/>
  <c r="R492"/>
  <c r="P492"/>
  <c r="O492"/>
  <c r="M492"/>
  <c r="L492"/>
  <c r="J492"/>
  <c r="I492"/>
  <c r="G492"/>
  <c r="F492"/>
  <c r="E491"/>
  <c r="E488" s="1"/>
  <c r="EN490"/>
  <c r="EM490"/>
  <c r="EJ490"/>
  <c r="EJ488" s="1"/>
  <c r="EG490"/>
  <c r="ED490"/>
  <c r="EA490"/>
  <c r="DX490"/>
  <c r="DU490"/>
  <c r="DR490"/>
  <c r="DO490"/>
  <c r="DL490"/>
  <c r="DL488" s="1"/>
  <c r="DH490"/>
  <c r="DH488" s="1"/>
  <c r="DG490"/>
  <c r="DD490"/>
  <c r="DA490"/>
  <c r="CX490"/>
  <c r="CX488" s="1"/>
  <c r="CU490"/>
  <c r="CR490"/>
  <c r="CO490"/>
  <c r="CL490"/>
  <c r="CL488" s="1"/>
  <c r="CI490"/>
  <c r="CF490"/>
  <c r="CC490"/>
  <c r="BZ490"/>
  <c r="BZ488" s="1"/>
  <c r="BW490"/>
  <c r="BT490"/>
  <c r="BP490"/>
  <c r="BP488" s="1"/>
  <c r="BO490"/>
  <c r="BO488" s="1"/>
  <c r="BL490"/>
  <c r="BI490"/>
  <c r="BF490"/>
  <c r="BF488" s="1"/>
  <c r="BC490"/>
  <c r="BC488" s="1"/>
  <c r="AZ490"/>
  <c r="AW490"/>
  <c r="AT490"/>
  <c r="AT488" s="1"/>
  <c r="AP490"/>
  <c r="AP488" s="1"/>
  <c r="AO490"/>
  <c r="AL490"/>
  <c r="AC490"/>
  <c r="Z490"/>
  <c r="W490"/>
  <c r="T490"/>
  <c r="Q490"/>
  <c r="N490"/>
  <c r="N488" s="1"/>
  <c r="K490"/>
  <c r="H490"/>
  <c r="D490"/>
  <c r="E490" s="1"/>
  <c r="EN489"/>
  <c r="EM489"/>
  <c r="EM488" s="1"/>
  <c r="EJ489"/>
  <c r="EG489"/>
  <c r="ED489"/>
  <c r="EA489"/>
  <c r="DX489"/>
  <c r="DU489"/>
  <c r="DR489"/>
  <c r="DO489"/>
  <c r="DO488" s="1"/>
  <c r="DL489"/>
  <c r="DH489"/>
  <c r="DG489"/>
  <c r="DG488" s="1"/>
  <c r="DD489"/>
  <c r="DA489"/>
  <c r="CX489"/>
  <c r="CU489"/>
  <c r="CR489"/>
  <c r="CR488" s="1"/>
  <c r="CO489"/>
  <c r="CL489"/>
  <c r="CI489"/>
  <c r="CI488" s="1"/>
  <c r="CF489"/>
  <c r="CC489"/>
  <c r="BZ489"/>
  <c r="BW489"/>
  <c r="BW488" s="1"/>
  <c r="BT489"/>
  <c r="BT488" s="1"/>
  <c r="BP489"/>
  <c r="BO489"/>
  <c r="BL489"/>
  <c r="BL488" s="1"/>
  <c r="BI489"/>
  <c r="BI488" s="1"/>
  <c r="BF489"/>
  <c r="BC489"/>
  <c r="AZ489"/>
  <c r="AZ488" s="1"/>
  <c r="AW489"/>
  <c r="AW488" s="1"/>
  <c r="AT489"/>
  <c r="AP489"/>
  <c r="AO489"/>
  <c r="AL489"/>
  <c r="AL488" s="1"/>
  <c r="AC489"/>
  <c r="Z489"/>
  <c r="Z488" s="1"/>
  <c r="W489"/>
  <c r="W488" s="1"/>
  <c r="T489"/>
  <c r="T488" s="1"/>
  <c r="Q489"/>
  <c r="N489"/>
  <c r="K489"/>
  <c r="K488" s="1"/>
  <c r="H489"/>
  <c r="D489"/>
  <c r="E489" s="1"/>
  <c r="EL488"/>
  <c r="EK488"/>
  <c r="EI488"/>
  <c r="EH488"/>
  <c r="EF488"/>
  <c r="EE488"/>
  <c r="EC488"/>
  <c r="EB488"/>
  <c r="EA488"/>
  <c r="DZ488"/>
  <c r="DY488"/>
  <c r="DX488"/>
  <c r="DW488"/>
  <c r="DV488"/>
  <c r="DT488"/>
  <c r="DS488"/>
  <c r="DQ488"/>
  <c r="DP488"/>
  <c r="DN488"/>
  <c r="DM488"/>
  <c r="DK488"/>
  <c r="DJ488"/>
  <c r="DF488"/>
  <c r="DE488"/>
  <c r="DD488"/>
  <c r="DC488"/>
  <c r="DB488"/>
  <c r="CZ488"/>
  <c r="CY488"/>
  <c r="CW488"/>
  <c r="CV488"/>
  <c r="CU488"/>
  <c r="CT488"/>
  <c r="CS488"/>
  <c r="CQ488"/>
  <c r="CP488"/>
  <c r="CN488"/>
  <c r="CM488"/>
  <c r="CK488"/>
  <c r="CJ488"/>
  <c r="CH488"/>
  <c r="CG488"/>
  <c r="CF488"/>
  <c r="CE488"/>
  <c r="CD488"/>
  <c r="CB488"/>
  <c r="CA488"/>
  <c r="BY488"/>
  <c r="BX488"/>
  <c r="BV488"/>
  <c r="BU488"/>
  <c r="BS488"/>
  <c r="BR488"/>
  <c r="BN488"/>
  <c r="BM488"/>
  <c r="BK488"/>
  <c r="BJ488"/>
  <c r="BH488"/>
  <c r="BG488"/>
  <c r="BE488"/>
  <c r="BD488"/>
  <c r="BB488"/>
  <c r="BA488"/>
  <c r="AY488"/>
  <c r="AX488"/>
  <c r="AV488"/>
  <c r="AU488"/>
  <c r="AS488"/>
  <c r="AR488"/>
  <c r="AN488"/>
  <c r="AM488"/>
  <c r="AK488"/>
  <c r="AJ488"/>
  <c r="AI488"/>
  <c r="AH488"/>
  <c r="AG488"/>
  <c r="AF488"/>
  <c r="AE488"/>
  <c r="AD488"/>
  <c r="AC488"/>
  <c r="AB488"/>
  <c r="AA488"/>
  <c r="Y488"/>
  <c r="X488"/>
  <c r="V488"/>
  <c r="U488"/>
  <c r="S488"/>
  <c r="R488"/>
  <c r="Q488"/>
  <c r="P488"/>
  <c r="O488"/>
  <c r="M488"/>
  <c r="L488"/>
  <c r="J488"/>
  <c r="I488"/>
  <c r="H488"/>
  <c r="G488"/>
  <c r="F488"/>
  <c r="E487"/>
  <c r="E486" s="1"/>
  <c r="EN486"/>
  <c r="EM486"/>
  <c r="EJ486"/>
  <c r="EG486"/>
  <c r="ED486"/>
  <c r="EA486"/>
  <c r="DX486"/>
  <c r="DU486"/>
  <c r="DR486"/>
  <c r="DO486"/>
  <c r="DL486"/>
  <c r="DH486"/>
  <c r="DG486"/>
  <c r="DD486"/>
  <c r="DA486"/>
  <c r="CX486"/>
  <c r="CU486"/>
  <c r="CR486"/>
  <c r="CO486"/>
  <c r="CL486"/>
  <c r="CI486"/>
  <c r="CF486"/>
  <c r="CC486"/>
  <c r="BZ486"/>
  <c r="BW486"/>
  <c r="BT486"/>
  <c r="BP486"/>
  <c r="BO486"/>
  <c r="BL486"/>
  <c r="BI486"/>
  <c r="BF486"/>
  <c r="BC486"/>
  <c r="AZ486"/>
  <c r="AW486"/>
  <c r="AT486"/>
  <c r="AP486"/>
  <c r="AO486"/>
  <c r="AL486"/>
  <c r="AC486"/>
  <c r="Z486"/>
  <c r="W486"/>
  <c r="T486"/>
  <c r="Q486"/>
  <c r="N486"/>
  <c r="K486"/>
  <c r="H486"/>
  <c r="EM485"/>
  <c r="EJ485"/>
  <c r="EG485"/>
  <c r="ED485"/>
  <c r="EA485"/>
  <c r="DX485"/>
  <c r="DU485"/>
  <c r="DR485"/>
  <c r="DO485"/>
  <c r="DL485"/>
  <c r="DG485"/>
  <c r="DD485"/>
  <c r="DA485"/>
  <c r="CX485"/>
  <c r="CR485"/>
  <c r="CO485"/>
  <c r="CL485"/>
  <c r="CI485"/>
  <c r="CF485"/>
  <c r="CC485"/>
  <c r="BZ485"/>
  <c r="BW485"/>
  <c r="BT485"/>
  <c r="BO485"/>
  <c r="BL485"/>
  <c r="BI485"/>
  <c r="BF485"/>
  <c r="BC485"/>
  <c r="AZ485"/>
  <c r="AW485"/>
  <c r="AT485"/>
  <c r="AP485"/>
  <c r="AO485"/>
  <c r="AL485"/>
  <c r="AC485"/>
  <c r="Z485"/>
  <c r="W485"/>
  <c r="T485"/>
  <c r="Q485"/>
  <c r="N485"/>
  <c r="K485"/>
  <c r="H485"/>
  <c r="D485"/>
  <c r="E485" s="1"/>
  <c r="EN484"/>
  <c r="EM484"/>
  <c r="EJ484"/>
  <c r="EG484"/>
  <c r="ED484"/>
  <c r="EA484"/>
  <c r="DX484"/>
  <c r="DU484"/>
  <c r="DR484"/>
  <c r="DO484"/>
  <c r="DL484"/>
  <c r="DH484"/>
  <c r="DG484"/>
  <c r="DD484"/>
  <c r="DA484"/>
  <c r="CX484"/>
  <c r="CU484"/>
  <c r="CR484"/>
  <c r="CO484"/>
  <c r="CL484"/>
  <c r="CI484"/>
  <c r="CF484"/>
  <c r="CC484"/>
  <c r="BZ484"/>
  <c r="BW484"/>
  <c r="BT484"/>
  <c r="BP484"/>
  <c r="BO484"/>
  <c r="BL484"/>
  <c r="BI484"/>
  <c r="BF484"/>
  <c r="BC484"/>
  <c r="AZ484"/>
  <c r="AW484"/>
  <c r="AT484"/>
  <c r="AP484"/>
  <c r="AO484"/>
  <c r="AL484"/>
  <c r="AC484"/>
  <c r="Z484"/>
  <c r="W484"/>
  <c r="T484"/>
  <c r="Q484"/>
  <c r="N484"/>
  <c r="K484"/>
  <c r="H484"/>
  <c r="D484"/>
  <c r="E484" s="1"/>
  <c r="EN483"/>
  <c r="EM483"/>
  <c r="EJ483"/>
  <c r="EG483"/>
  <c r="ED483"/>
  <c r="EA483"/>
  <c r="DX483"/>
  <c r="DU483"/>
  <c r="DR483"/>
  <c r="DO483"/>
  <c r="DL483"/>
  <c r="DH483"/>
  <c r="DG483"/>
  <c r="DD483"/>
  <c r="DA483"/>
  <c r="CX483"/>
  <c r="CU483"/>
  <c r="CR483"/>
  <c r="CO483"/>
  <c r="CL483"/>
  <c r="CI483"/>
  <c r="CF483"/>
  <c r="CC483"/>
  <c r="BZ483"/>
  <c r="BW483"/>
  <c r="BT483"/>
  <c r="BP483"/>
  <c r="BO483"/>
  <c r="BL483"/>
  <c r="BI483"/>
  <c r="BF483"/>
  <c r="BC483"/>
  <c r="AZ483"/>
  <c r="AW483"/>
  <c r="AT483"/>
  <c r="AP483"/>
  <c r="AO483"/>
  <c r="AL483"/>
  <c r="AC483"/>
  <c r="Z483"/>
  <c r="W483"/>
  <c r="T483"/>
  <c r="Q483"/>
  <c r="N483"/>
  <c r="K483"/>
  <c r="H483"/>
  <c r="D483"/>
  <c r="E483" s="1"/>
  <c r="EN482"/>
  <c r="EM482"/>
  <c r="EJ482"/>
  <c r="EG482"/>
  <c r="ED482"/>
  <c r="EA482"/>
  <c r="DX482"/>
  <c r="DU482"/>
  <c r="DR482"/>
  <c r="DO482"/>
  <c r="DL482"/>
  <c r="DH482"/>
  <c r="DG482"/>
  <c r="DD482"/>
  <c r="DA482"/>
  <c r="CX482"/>
  <c r="CU482"/>
  <c r="CR482"/>
  <c r="CO482"/>
  <c r="CL482"/>
  <c r="CI482"/>
  <c r="CF482"/>
  <c r="CC482"/>
  <c r="BZ482"/>
  <c r="BW482"/>
  <c r="BT482"/>
  <c r="BP482"/>
  <c r="BO482"/>
  <c r="BL482"/>
  <c r="BI482"/>
  <c r="BF482"/>
  <c r="BC482"/>
  <c r="AZ482"/>
  <c r="AW482"/>
  <c r="AT482"/>
  <c r="AP482"/>
  <c r="AO482"/>
  <c r="AL482"/>
  <c r="AC482"/>
  <c r="Z482"/>
  <c r="W482"/>
  <c r="T482"/>
  <c r="Q482"/>
  <c r="N482"/>
  <c r="K482"/>
  <c r="H482"/>
  <c r="D482"/>
  <c r="E482" s="1"/>
  <c r="EN481"/>
  <c r="EM481"/>
  <c r="EJ481"/>
  <c r="EG481"/>
  <c r="ED481"/>
  <c r="ED477" s="1"/>
  <c r="EA481"/>
  <c r="DX481"/>
  <c r="DU481"/>
  <c r="DR481"/>
  <c r="DL481"/>
  <c r="DH481"/>
  <c r="DG481"/>
  <c r="DD481"/>
  <c r="CX481"/>
  <c r="CR481"/>
  <c r="CO481"/>
  <c r="CL481"/>
  <c r="CI481"/>
  <c r="CF481"/>
  <c r="CC481"/>
  <c r="BW481"/>
  <c r="BW477" s="1"/>
  <c r="BP481"/>
  <c r="BL481"/>
  <c r="BI481"/>
  <c r="BF481"/>
  <c r="BC481"/>
  <c r="AT481"/>
  <c r="AP481"/>
  <c r="AO481"/>
  <c r="AL481"/>
  <c r="AC481"/>
  <c r="Z481"/>
  <c r="W481"/>
  <c r="T481"/>
  <c r="Q481"/>
  <c r="N481"/>
  <c r="K481"/>
  <c r="H481"/>
  <c r="D481"/>
  <c r="E481" s="1"/>
  <c r="EN480"/>
  <c r="EM480"/>
  <c r="EJ480"/>
  <c r="EG480"/>
  <c r="ED480"/>
  <c r="EA480"/>
  <c r="DX480"/>
  <c r="DU480"/>
  <c r="DR480"/>
  <c r="DO480"/>
  <c r="DL480"/>
  <c r="DH480"/>
  <c r="DG480"/>
  <c r="DD480"/>
  <c r="DA480"/>
  <c r="CX480"/>
  <c r="CU480"/>
  <c r="CR480"/>
  <c r="CO480"/>
  <c r="CL480"/>
  <c r="CI480"/>
  <c r="CI477" s="1"/>
  <c r="CF480"/>
  <c r="CC480"/>
  <c r="BZ480"/>
  <c r="BW480"/>
  <c r="BT480"/>
  <c r="BP480"/>
  <c r="BO480"/>
  <c r="BL480"/>
  <c r="BI480"/>
  <c r="BF480"/>
  <c r="BC480"/>
  <c r="AZ480"/>
  <c r="AW480"/>
  <c r="AT480"/>
  <c r="AP480"/>
  <c r="AO480"/>
  <c r="AL480"/>
  <c r="AC480"/>
  <c r="Z480"/>
  <c r="W480"/>
  <c r="T480"/>
  <c r="T477" s="1"/>
  <c r="Q480"/>
  <c r="N480"/>
  <c r="K480"/>
  <c r="H480"/>
  <c r="D480"/>
  <c r="E480" s="1"/>
  <c r="EN479"/>
  <c r="EM479"/>
  <c r="EJ479"/>
  <c r="EG479"/>
  <c r="ED479"/>
  <c r="EA479"/>
  <c r="DX479"/>
  <c r="DU479"/>
  <c r="DR479"/>
  <c r="DO479"/>
  <c r="DO477" s="1"/>
  <c r="DL479"/>
  <c r="DH479"/>
  <c r="DG479"/>
  <c r="DD479"/>
  <c r="DA479"/>
  <c r="CX479"/>
  <c r="CU479"/>
  <c r="CR479"/>
  <c r="CO479"/>
  <c r="CL479"/>
  <c r="CI479"/>
  <c r="CF479"/>
  <c r="CC479"/>
  <c r="BZ479"/>
  <c r="BW479"/>
  <c r="BT479"/>
  <c r="BP479"/>
  <c r="BO479"/>
  <c r="BL479"/>
  <c r="BI479"/>
  <c r="BF479"/>
  <c r="BC479"/>
  <c r="AZ479"/>
  <c r="AW479"/>
  <c r="AT479"/>
  <c r="AP479"/>
  <c r="AO479"/>
  <c r="AL479"/>
  <c r="AC479"/>
  <c r="Z479"/>
  <c r="W479"/>
  <c r="T479"/>
  <c r="Q479"/>
  <c r="N479"/>
  <c r="K479"/>
  <c r="H479"/>
  <c r="D479"/>
  <c r="E479" s="1"/>
  <c r="EN478"/>
  <c r="EM478"/>
  <c r="EJ478"/>
  <c r="EG478"/>
  <c r="ED478"/>
  <c r="EA478"/>
  <c r="DX478"/>
  <c r="DU478"/>
  <c r="DR478"/>
  <c r="DO478"/>
  <c r="DL478"/>
  <c r="DH478"/>
  <c r="DG478"/>
  <c r="DD478"/>
  <c r="DA478"/>
  <c r="CX478"/>
  <c r="CU478"/>
  <c r="CR478"/>
  <c r="CO478"/>
  <c r="CL478"/>
  <c r="CI478"/>
  <c r="CF478"/>
  <c r="CC478"/>
  <c r="BZ478"/>
  <c r="BZ477" s="1"/>
  <c r="BW478"/>
  <c r="BT478"/>
  <c r="BP478"/>
  <c r="BO478"/>
  <c r="BO477" s="1"/>
  <c r="BL478"/>
  <c r="BI478"/>
  <c r="BF478"/>
  <c r="BC478"/>
  <c r="BC477" s="1"/>
  <c r="AZ478"/>
  <c r="AW478"/>
  <c r="AT478"/>
  <c r="AT477" s="1"/>
  <c r="AP478"/>
  <c r="AO478"/>
  <c r="AL478"/>
  <c r="AC478"/>
  <c r="Z478"/>
  <c r="W478"/>
  <c r="T478"/>
  <c r="Q478"/>
  <c r="N478"/>
  <c r="K478"/>
  <c r="H478"/>
  <c r="D478"/>
  <c r="E478" s="1"/>
  <c r="EN477"/>
  <c r="EL477"/>
  <c r="EK477"/>
  <c r="EI477"/>
  <c r="EH477"/>
  <c r="EF477"/>
  <c r="EE477"/>
  <c r="EC477"/>
  <c r="EB477"/>
  <c r="DZ477"/>
  <c r="DY477"/>
  <c r="DW477"/>
  <c r="DV477"/>
  <c r="DT477"/>
  <c r="DS477"/>
  <c r="DQ477"/>
  <c r="DP477"/>
  <c r="DN477"/>
  <c r="DM477"/>
  <c r="DK477"/>
  <c r="DJ477"/>
  <c r="DF477"/>
  <c r="DE477"/>
  <c r="DC477"/>
  <c r="DB477"/>
  <c r="CZ477"/>
  <c r="CY477"/>
  <c r="CW477"/>
  <c r="CV477"/>
  <c r="CT477"/>
  <c r="CS477"/>
  <c r="CQ477"/>
  <c r="CP477"/>
  <c r="CN477"/>
  <c r="CM477"/>
  <c r="CK477"/>
  <c r="CJ477"/>
  <c r="CH477"/>
  <c r="CG477"/>
  <c r="CE477"/>
  <c r="CD477"/>
  <c r="CB477"/>
  <c r="CA477"/>
  <c r="BY477"/>
  <c r="BX477"/>
  <c r="BV477"/>
  <c r="BU477"/>
  <c r="BS477"/>
  <c r="BR477"/>
  <c r="BN477"/>
  <c r="BM477"/>
  <c r="BK477"/>
  <c r="BJ477"/>
  <c r="BH477"/>
  <c r="BG477"/>
  <c r="BE477"/>
  <c r="BD477"/>
  <c r="BB477"/>
  <c r="BA477"/>
  <c r="AY477"/>
  <c r="AX477"/>
  <c r="AV477"/>
  <c r="AU477"/>
  <c r="AS477"/>
  <c r="AR477"/>
  <c r="AN477"/>
  <c r="AM477"/>
  <c r="AK477"/>
  <c r="AJ477"/>
  <c r="AI477"/>
  <c r="AH477"/>
  <c r="AG477"/>
  <c r="AF477"/>
  <c r="AE477"/>
  <c r="AD477"/>
  <c r="AB477"/>
  <c r="AA477"/>
  <c r="Y477"/>
  <c r="X477"/>
  <c r="V477"/>
  <c r="U477"/>
  <c r="S477"/>
  <c r="R477"/>
  <c r="P477"/>
  <c r="O477"/>
  <c r="M477"/>
  <c r="L477"/>
  <c r="J477"/>
  <c r="I477"/>
  <c r="G477"/>
  <c r="F477"/>
  <c r="EN476"/>
  <c r="EM476"/>
  <c r="EJ476"/>
  <c r="EG476"/>
  <c r="ED476"/>
  <c r="EA476"/>
  <c r="DX476"/>
  <c r="DU476"/>
  <c r="DR476"/>
  <c r="DO476"/>
  <c r="DL476"/>
  <c r="DH476"/>
  <c r="DG476"/>
  <c r="DD476"/>
  <c r="DA476"/>
  <c r="CX476"/>
  <c r="CU476"/>
  <c r="CR476"/>
  <c r="CO476"/>
  <c r="CL476"/>
  <c r="CI476"/>
  <c r="CF476"/>
  <c r="CC476"/>
  <c r="BZ476"/>
  <c r="BW476"/>
  <c r="BT476"/>
  <c r="BP476"/>
  <c r="BO476"/>
  <c r="BL476"/>
  <c r="BI476"/>
  <c r="BF476"/>
  <c r="BC476"/>
  <c r="AZ476"/>
  <c r="AW476"/>
  <c r="AT476"/>
  <c r="AP476"/>
  <c r="AO476"/>
  <c r="AL476"/>
  <c r="AC476"/>
  <c r="Z476"/>
  <c r="W476"/>
  <c r="T476"/>
  <c r="Q476"/>
  <c r="N476"/>
  <c r="K476"/>
  <c r="H476"/>
  <c r="E476"/>
  <c r="H475"/>
  <c r="D475"/>
  <c r="E475" s="1"/>
  <c r="H474"/>
  <c r="D474"/>
  <c r="E474" s="1"/>
  <c r="EO473"/>
  <c r="EO472" s="1"/>
  <c r="EN473"/>
  <c r="BQ473"/>
  <c r="W473"/>
  <c r="T473"/>
  <c r="T472" s="1"/>
  <c r="Q473"/>
  <c r="K473"/>
  <c r="K472" s="1"/>
  <c r="G473"/>
  <c r="H473" s="1"/>
  <c r="H472" s="1"/>
  <c r="EN472"/>
  <c r="EM472"/>
  <c r="EL472"/>
  <c r="EK472"/>
  <c r="EJ472"/>
  <c r="EI472"/>
  <c r="EH472"/>
  <c r="EG472"/>
  <c r="EF472"/>
  <c r="EE472"/>
  <c r="ED472"/>
  <c r="EC472"/>
  <c r="EB472"/>
  <c r="EA472"/>
  <c r="DZ472"/>
  <c r="DY472"/>
  <c r="DX472"/>
  <c r="DW472"/>
  <c r="DV472"/>
  <c r="DU472"/>
  <c r="DT472"/>
  <c r="DS472"/>
  <c r="DR472"/>
  <c r="DQ472"/>
  <c r="DP472"/>
  <c r="DO472"/>
  <c r="DN472"/>
  <c r="DM472"/>
  <c r="DL472"/>
  <c r="DK472"/>
  <c r="DJ472"/>
  <c r="DI472"/>
  <c r="DH472"/>
  <c r="DG472"/>
  <c r="DF472"/>
  <c r="DE472"/>
  <c r="DD472"/>
  <c r="DC472"/>
  <c r="DB472"/>
  <c r="DA472"/>
  <c r="CZ472"/>
  <c r="CY472"/>
  <c r="CX472"/>
  <c r="CW472"/>
  <c r="CV472"/>
  <c r="CU472"/>
  <c r="CT472"/>
  <c r="CS472"/>
  <c r="CR472"/>
  <c r="CQ472"/>
  <c r="CP472"/>
  <c r="CO472"/>
  <c r="CN472"/>
  <c r="CM472"/>
  <c r="CL472"/>
  <c r="CK472"/>
  <c r="CJ472"/>
  <c r="CI472"/>
  <c r="CH472"/>
  <c r="CG472"/>
  <c r="CF472"/>
  <c r="CE472"/>
  <c r="CD472"/>
  <c r="CC472"/>
  <c r="CB472"/>
  <c r="CA472"/>
  <c r="BZ472"/>
  <c r="BY472"/>
  <c r="BX472"/>
  <c r="BW472"/>
  <c r="BV472"/>
  <c r="BU472"/>
  <c r="BT472"/>
  <c r="BS472"/>
  <c r="BR472"/>
  <c r="BQ472"/>
  <c r="BP472"/>
  <c r="BO472"/>
  <c r="BN472"/>
  <c r="BM472"/>
  <c r="BL472"/>
  <c r="BK472"/>
  <c r="BJ472"/>
  <c r="BI472"/>
  <c r="BH472"/>
  <c r="BG472"/>
  <c r="BF472"/>
  <c r="BE472"/>
  <c r="BD472"/>
  <c r="BC472"/>
  <c r="BB472"/>
  <c r="BA472"/>
  <c r="AZ472"/>
  <c r="AY472"/>
  <c r="AX472"/>
  <c r="AW472"/>
  <c r="AV472"/>
  <c r="AU472"/>
  <c r="AT472"/>
  <c r="AS472"/>
  <c r="AR472"/>
  <c r="AO472"/>
  <c r="AN472"/>
  <c r="AM472"/>
  <c r="AL472"/>
  <c r="AK472"/>
  <c r="AJ472"/>
  <c r="AI472"/>
  <c r="AH472"/>
  <c r="AG472"/>
  <c r="AF472"/>
  <c r="AE472"/>
  <c r="AD472"/>
  <c r="AC472"/>
  <c r="AB472"/>
  <c r="AA472"/>
  <c r="Z472"/>
  <c r="Y472"/>
  <c r="X472"/>
  <c r="V472"/>
  <c r="U472"/>
  <c r="S472"/>
  <c r="R472"/>
  <c r="Q472"/>
  <c r="P472"/>
  <c r="O472"/>
  <c r="N472"/>
  <c r="M472"/>
  <c r="L472"/>
  <c r="J472"/>
  <c r="I472"/>
  <c r="F472"/>
  <c r="EN471"/>
  <c r="EM471"/>
  <c r="EM470" s="1"/>
  <c r="EJ471"/>
  <c r="EJ470" s="1"/>
  <c r="EG471"/>
  <c r="EG470" s="1"/>
  <c r="ED471"/>
  <c r="EA471"/>
  <c r="DX471"/>
  <c r="DX470" s="1"/>
  <c r="DU471"/>
  <c r="DU470" s="1"/>
  <c r="DR471"/>
  <c r="DO471"/>
  <c r="DO470" s="1"/>
  <c r="DL471"/>
  <c r="DL470" s="1"/>
  <c r="DH471"/>
  <c r="DH470" s="1"/>
  <c r="DG471"/>
  <c r="DD471"/>
  <c r="DD470" s="1"/>
  <c r="DA471"/>
  <c r="CX471"/>
  <c r="CU471"/>
  <c r="CR471"/>
  <c r="CR470" s="1"/>
  <c r="CO471"/>
  <c r="CO470" s="1"/>
  <c r="CL471"/>
  <c r="CL470" s="1"/>
  <c r="CI471"/>
  <c r="CF471"/>
  <c r="CF470" s="1"/>
  <c r="CC471"/>
  <c r="CC470" s="1"/>
  <c r="BZ471"/>
  <c r="BZ470" s="1"/>
  <c r="BW471"/>
  <c r="BT471"/>
  <c r="BT470" s="1"/>
  <c r="BP471"/>
  <c r="BO471"/>
  <c r="BL471"/>
  <c r="BL470" s="1"/>
  <c r="BI471"/>
  <c r="BI470" s="1"/>
  <c r="BF471"/>
  <c r="BC471"/>
  <c r="BC470" s="1"/>
  <c r="AZ471"/>
  <c r="AZ470" s="1"/>
  <c r="AW471"/>
  <c r="AW470" s="1"/>
  <c r="AT471"/>
  <c r="AT470" s="1"/>
  <c r="AP471"/>
  <c r="AP470" s="1"/>
  <c r="AO471"/>
  <c r="AL471"/>
  <c r="AC471"/>
  <c r="Z471"/>
  <c r="Z470" s="1"/>
  <c r="W471"/>
  <c r="T471"/>
  <c r="Q471"/>
  <c r="Q470" s="1"/>
  <c r="N471"/>
  <c r="N470" s="1"/>
  <c r="K471"/>
  <c r="H471"/>
  <c r="D471"/>
  <c r="E471" s="1"/>
  <c r="E470" s="1"/>
  <c r="EN470"/>
  <c r="EL470"/>
  <c r="EK470"/>
  <c r="EI470"/>
  <c r="EH470"/>
  <c r="EF470"/>
  <c r="EE470"/>
  <c r="ED470"/>
  <c r="EC470"/>
  <c r="EB470"/>
  <c r="EA470"/>
  <c r="DZ470"/>
  <c r="DY470"/>
  <c r="DW470"/>
  <c r="DV470"/>
  <c r="DT470"/>
  <c r="DS470"/>
  <c r="DR470"/>
  <c r="DQ470"/>
  <c r="DP470"/>
  <c r="DN470"/>
  <c r="DM470"/>
  <c r="DK470"/>
  <c r="DJ470"/>
  <c r="DG470"/>
  <c r="DF470"/>
  <c r="DE470"/>
  <c r="DC470"/>
  <c r="DB470"/>
  <c r="DA470"/>
  <c r="CZ470"/>
  <c r="CY470"/>
  <c r="CX470"/>
  <c r="CW470"/>
  <c r="CV470"/>
  <c r="CU470"/>
  <c r="CT470"/>
  <c r="CS470"/>
  <c r="CQ470"/>
  <c r="CP470"/>
  <c r="CN470"/>
  <c r="CM470"/>
  <c r="CK470"/>
  <c r="CJ470"/>
  <c r="CI470"/>
  <c r="CH470"/>
  <c r="CG470"/>
  <c r="CE470"/>
  <c r="CD470"/>
  <c r="CB470"/>
  <c r="CA470"/>
  <c r="BY470"/>
  <c r="BX470"/>
  <c r="BW470"/>
  <c r="BV470"/>
  <c r="BU470"/>
  <c r="BS470"/>
  <c r="BR470"/>
  <c r="BP470"/>
  <c r="BO470"/>
  <c r="BN470"/>
  <c r="BM470"/>
  <c r="BK470"/>
  <c r="BJ470"/>
  <c r="BH470"/>
  <c r="BG470"/>
  <c r="BF470"/>
  <c r="BE470"/>
  <c r="BD470"/>
  <c r="BB470"/>
  <c r="BA470"/>
  <c r="AY470"/>
  <c r="AX470"/>
  <c r="AV470"/>
  <c r="AU470"/>
  <c r="AS470"/>
  <c r="AR470"/>
  <c r="AN470"/>
  <c r="AM470"/>
  <c r="AL470"/>
  <c r="AK470"/>
  <c r="AJ470"/>
  <c r="AI470"/>
  <c r="AH470"/>
  <c r="AG470"/>
  <c r="AF470"/>
  <c r="AE470"/>
  <c r="AD470"/>
  <c r="AC470"/>
  <c r="AB470"/>
  <c r="AA470"/>
  <c r="Y470"/>
  <c r="X470"/>
  <c r="W470"/>
  <c r="V470"/>
  <c r="U470"/>
  <c r="T470"/>
  <c r="S470"/>
  <c r="R470"/>
  <c r="P470"/>
  <c r="O470"/>
  <c r="M470"/>
  <c r="L470"/>
  <c r="K470"/>
  <c r="J470"/>
  <c r="I470"/>
  <c r="H470"/>
  <c r="G470"/>
  <c r="F470"/>
  <c r="EN469"/>
  <c r="DR469"/>
  <c r="DH469"/>
  <c r="DD469"/>
  <c r="DD465" s="1"/>
  <c r="CR469"/>
  <c r="CR465" s="1"/>
  <c r="BP469"/>
  <c r="AZ469"/>
  <c r="AT469"/>
  <c r="AP469"/>
  <c r="Z469"/>
  <c r="N469"/>
  <c r="D469"/>
  <c r="C469"/>
  <c r="EN468"/>
  <c r="EM468"/>
  <c r="EJ468"/>
  <c r="EG468"/>
  <c r="ED468"/>
  <c r="EA468"/>
  <c r="DX468"/>
  <c r="DU468"/>
  <c r="DR468"/>
  <c r="DO468"/>
  <c r="DL468"/>
  <c r="DH468"/>
  <c r="DG468"/>
  <c r="DD468"/>
  <c r="DA468"/>
  <c r="CX468"/>
  <c r="CU468"/>
  <c r="CR468"/>
  <c r="CO468"/>
  <c r="CL468"/>
  <c r="CI468"/>
  <c r="CF468"/>
  <c r="CC468"/>
  <c r="BZ468"/>
  <c r="BW468"/>
  <c r="BT468"/>
  <c r="BP468"/>
  <c r="BO468"/>
  <c r="BL468"/>
  <c r="BI468"/>
  <c r="BF468"/>
  <c r="BC468"/>
  <c r="AZ468"/>
  <c r="AZ465" s="1"/>
  <c r="AW468"/>
  <c r="AT468"/>
  <c r="AO468"/>
  <c r="AL468"/>
  <c r="AC468"/>
  <c r="Z468"/>
  <c r="W468"/>
  <c r="T468"/>
  <c r="Q468"/>
  <c r="N468"/>
  <c r="K468"/>
  <c r="G468"/>
  <c r="EN467"/>
  <c r="EM467"/>
  <c r="EJ467"/>
  <c r="EG467"/>
  <c r="ED467"/>
  <c r="EA467"/>
  <c r="DX467"/>
  <c r="DU467"/>
  <c r="DR467"/>
  <c r="DO467"/>
  <c r="DL467"/>
  <c r="DH467"/>
  <c r="DG467"/>
  <c r="DD467"/>
  <c r="DA467"/>
  <c r="CX467"/>
  <c r="CU467"/>
  <c r="CR467"/>
  <c r="CO467"/>
  <c r="CL467"/>
  <c r="CI467"/>
  <c r="CF467"/>
  <c r="CC467"/>
  <c r="BZ467"/>
  <c r="BW467"/>
  <c r="BT467"/>
  <c r="BP467"/>
  <c r="BO467"/>
  <c r="BL467"/>
  <c r="BI467"/>
  <c r="BF467"/>
  <c r="BC467"/>
  <c r="AZ467"/>
  <c r="AW467"/>
  <c r="AT467"/>
  <c r="AP467"/>
  <c r="AO467"/>
  <c r="AL467"/>
  <c r="AC467"/>
  <c r="Z467"/>
  <c r="Z465" s="1"/>
  <c r="W467"/>
  <c r="T467"/>
  <c r="Q467"/>
  <c r="N467"/>
  <c r="N465" s="1"/>
  <c r="K467"/>
  <c r="G467"/>
  <c r="EN466"/>
  <c r="EM466"/>
  <c r="EJ466"/>
  <c r="EG466"/>
  <c r="ED466"/>
  <c r="EA466"/>
  <c r="DX466"/>
  <c r="DU466"/>
  <c r="DR466"/>
  <c r="DO466"/>
  <c r="DL466"/>
  <c r="DH466"/>
  <c r="DG466"/>
  <c r="DD466"/>
  <c r="DA466"/>
  <c r="CX466"/>
  <c r="CU466"/>
  <c r="CR466"/>
  <c r="CO466"/>
  <c r="CL466"/>
  <c r="CI466"/>
  <c r="CF466"/>
  <c r="CC466"/>
  <c r="BZ466"/>
  <c r="BW466"/>
  <c r="BT466"/>
  <c r="BP466"/>
  <c r="BO466"/>
  <c r="BL466"/>
  <c r="BI466"/>
  <c r="BF466"/>
  <c r="BC466"/>
  <c r="AZ466"/>
  <c r="AW466"/>
  <c r="AT466"/>
  <c r="AO466"/>
  <c r="AL466"/>
  <c r="AC466"/>
  <c r="Z466"/>
  <c r="W466"/>
  <c r="T466"/>
  <c r="Q466"/>
  <c r="N466"/>
  <c r="K466"/>
  <c r="G466"/>
  <c r="EL465"/>
  <c r="EK465"/>
  <c r="EI465"/>
  <c r="EH465"/>
  <c r="EF465"/>
  <c r="EE465"/>
  <c r="EC465"/>
  <c r="EB465"/>
  <c r="DZ465"/>
  <c r="DY465"/>
  <c r="DW465"/>
  <c r="DV465"/>
  <c r="DT465"/>
  <c r="DS465"/>
  <c r="DQ465"/>
  <c r="DP465"/>
  <c r="DN465"/>
  <c r="DM465"/>
  <c r="DK465"/>
  <c r="DJ465"/>
  <c r="DF465"/>
  <c r="DE465"/>
  <c r="DC465"/>
  <c r="DB465"/>
  <c r="CZ465"/>
  <c r="CY465"/>
  <c r="CW465"/>
  <c r="CV465"/>
  <c r="CT465"/>
  <c r="CS465"/>
  <c r="CQ465"/>
  <c r="CP465"/>
  <c r="CN465"/>
  <c r="CM465"/>
  <c r="CK465"/>
  <c r="CJ465"/>
  <c r="CH465"/>
  <c r="CG465"/>
  <c r="CE465"/>
  <c r="CD465"/>
  <c r="CB465"/>
  <c r="CA465"/>
  <c r="BY465"/>
  <c r="BX465"/>
  <c r="BV465"/>
  <c r="BU465"/>
  <c r="BS465"/>
  <c r="BR465"/>
  <c r="BP465"/>
  <c r="BN465"/>
  <c r="BM465"/>
  <c r="BK465"/>
  <c r="BJ465"/>
  <c r="BH465"/>
  <c r="BG465"/>
  <c r="BE465"/>
  <c r="BD465"/>
  <c r="BB465"/>
  <c r="BA465"/>
  <c r="AY465"/>
  <c r="AX465"/>
  <c r="AV465"/>
  <c r="AU465"/>
  <c r="AS465"/>
  <c r="AR465"/>
  <c r="AN465"/>
  <c r="AM465"/>
  <c r="AK465"/>
  <c r="AJ465"/>
  <c r="AI465"/>
  <c r="AH465"/>
  <c r="AG465"/>
  <c r="AF465"/>
  <c r="AE465"/>
  <c r="AD465"/>
  <c r="AB465"/>
  <c r="AA465"/>
  <c r="Y465"/>
  <c r="X465"/>
  <c r="V465"/>
  <c r="U465"/>
  <c r="S465"/>
  <c r="R465"/>
  <c r="P465"/>
  <c r="O465"/>
  <c r="M465"/>
  <c r="L465"/>
  <c r="J465"/>
  <c r="I465"/>
  <c r="F465"/>
  <c r="EN464"/>
  <c r="EM464"/>
  <c r="EJ464"/>
  <c r="EG464"/>
  <c r="ED464"/>
  <c r="EA464"/>
  <c r="DX464"/>
  <c r="DU464"/>
  <c r="DR464"/>
  <c r="DO464"/>
  <c r="DL464"/>
  <c r="DH464"/>
  <c r="DG464"/>
  <c r="DD464"/>
  <c r="DA464"/>
  <c r="CX464"/>
  <c r="CU464"/>
  <c r="CR464"/>
  <c r="CO464"/>
  <c r="CL464"/>
  <c r="CI464"/>
  <c r="CF464"/>
  <c r="CC464"/>
  <c r="BZ464"/>
  <c r="BW464"/>
  <c r="BT464"/>
  <c r="BP464"/>
  <c r="BO464"/>
  <c r="BL464"/>
  <c r="BI464"/>
  <c r="BF464"/>
  <c r="BC464"/>
  <c r="AZ464"/>
  <c r="AW464"/>
  <c r="AT464"/>
  <c r="AP464"/>
  <c r="AO464"/>
  <c r="AL464"/>
  <c r="AC464"/>
  <c r="AC462" s="1"/>
  <c r="Z464"/>
  <c r="W464"/>
  <c r="T464"/>
  <c r="Q464"/>
  <c r="N464"/>
  <c r="K464"/>
  <c r="H464"/>
  <c r="D464"/>
  <c r="E464" s="1"/>
  <c r="EN463"/>
  <c r="EM463"/>
  <c r="EJ463"/>
  <c r="EG463"/>
  <c r="ED463"/>
  <c r="EA463"/>
  <c r="EA462" s="1"/>
  <c r="DX463"/>
  <c r="DU463"/>
  <c r="DR463"/>
  <c r="DO463"/>
  <c r="DO462" s="1"/>
  <c r="DL463"/>
  <c r="DL462" s="1"/>
  <c r="DH463"/>
  <c r="DG463"/>
  <c r="DD463"/>
  <c r="DA463"/>
  <c r="CX463"/>
  <c r="CU463"/>
  <c r="CR463"/>
  <c r="CO463"/>
  <c r="CO462" s="1"/>
  <c r="CL463"/>
  <c r="CI463"/>
  <c r="CF463"/>
  <c r="CC463"/>
  <c r="BZ463"/>
  <c r="BW463"/>
  <c r="BT463"/>
  <c r="BP463"/>
  <c r="BO463"/>
  <c r="BL463"/>
  <c r="BI463"/>
  <c r="BF463"/>
  <c r="BC463"/>
  <c r="AZ463"/>
  <c r="AW463"/>
  <c r="AT463"/>
  <c r="AO463"/>
  <c r="AL463"/>
  <c r="AC463"/>
  <c r="Z463"/>
  <c r="Z462" s="1"/>
  <c r="W463"/>
  <c r="T463"/>
  <c r="T462" s="1"/>
  <c r="Q463"/>
  <c r="N463"/>
  <c r="K463"/>
  <c r="G463"/>
  <c r="EL462"/>
  <c r="EK462"/>
  <c r="EJ462"/>
  <c r="EI462"/>
  <c r="EH462"/>
  <c r="EG462"/>
  <c r="EF462"/>
  <c r="EE462"/>
  <c r="EC462"/>
  <c r="EB462"/>
  <c r="DZ462"/>
  <c r="DY462"/>
  <c r="DX462"/>
  <c r="DW462"/>
  <c r="DV462"/>
  <c r="DT462"/>
  <c r="DS462"/>
  <c r="DQ462"/>
  <c r="DP462"/>
  <c r="DN462"/>
  <c r="DM462"/>
  <c r="DK462"/>
  <c r="DJ462"/>
  <c r="DH462"/>
  <c r="DF462"/>
  <c r="DE462"/>
  <c r="DD462"/>
  <c r="DC462"/>
  <c r="DB462"/>
  <c r="DA462"/>
  <c r="CZ462"/>
  <c r="CY462"/>
  <c r="CW462"/>
  <c r="CV462"/>
  <c r="CT462"/>
  <c r="CS462"/>
  <c r="CR462"/>
  <c r="CQ462"/>
  <c r="CP462"/>
  <c r="CN462"/>
  <c r="CM462"/>
  <c r="CL462"/>
  <c r="CK462"/>
  <c r="CJ462"/>
  <c r="CH462"/>
  <c r="CG462"/>
  <c r="CF462"/>
  <c r="CE462"/>
  <c r="CD462"/>
  <c r="CC462"/>
  <c r="CB462"/>
  <c r="CA462"/>
  <c r="BY462"/>
  <c r="BX462"/>
  <c r="BV462"/>
  <c r="BU462"/>
  <c r="BT462"/>
  <c r="BS462"/>
  <c r="BR462"/>
  <c r="BP462"/>
  <c r="BN462"/>
  <c r="BM462"/>
  <c r="BK462"/>
  <c r="BJ462"/>
  <c r="BI462"/>
  <c r="BH462"/>
  <c r="BG462"/>
  <c r="BF462"/>
  <c r="BE462"/>
  <c r="BD462"/>
  <c r="BB462"/>
  <c r="BA462"/>
  <c r="AZ462"/>
  <c r="AY462"/>
  <c r="AX462"/>
  <c r="AW462"/>
  <c r="AV462"/>
  <c r="AU462"/>
  <c r="AT462"/>
  <c r="AS462"/>
  <c r="AR462"/>
  <c r="AN462"/>
  <c r="AM462"/>
  <c r="AK462"/>
  <c r="AJ462"/>
  <c r="AI462"/>
  <c r="AH462"/>
  <c r="AG462"/>
  <c r="AF462"/>
  <c r="AE462"/>
  <c r="AD462"/>
  <c r="AB462"/>
  <c r="AA462"/>
  <c r="Y462"/>
  <c r="X462"/>
  <c r="V462"/>
  <c r="U462"/>
  <c r="S462"/>
  <c r="R462"/>
  <c r="P462"/>
  <c r="O462"/>
  <c r="N462"/>
  <c r="M462"/>
  <c r="L462"/>
  <c r="J462"/>
  <c r="I462"/>
  <c r="F462"/>
  <c r="EN461"/>
  <c r="EM461"/>
  <c r="EM460" s="1"/>
  <c r="EJ461"/>
  <c r="EG461"/>
  <c r="EG460" s="1"/>
  <c r="ED461"/>
  <c r="EA461"/>
  <c r="DX461"/>
  <c r="DX460" s="1"/>
  <c r="DU461"/>
  <c r="DU460" s="1"/>
  <c r="DR461"/>
  <c r="DO461"/>
  <c r="DL461"/>
  <c r="DL460" s="1"/>
  <c r="DH461"/>
  <c r="DG461"/>
  <c r="DD461"/>
  <c r="DD460" s="1"/>
  <c r="DA461"/>
  <c r="DA460" s="1"/>
  <c r="CX461"/>
  <c r="CU461"/>
  <c r="CU460" s="1"/>
  <c r="CR461"/>
  <c r="CO461"/>
  <c r="CO460" s="1"/>
  <c r="CL461"/>
  <c r="CL460" s="1"/>
  <c r="CI461"/>
  <c r="CF461"/>
  <c r="CC461"/>
  <c r="CC460" s="1"/>
  <c r="BZ461"/>
  <c r="BW461"/>
  <c r="BT461"/>
  <c r="BT460" s="1"/>
  <c r="BP461"/>
  <c r="BO461"/>
  <c r="BO460" s="1"/>
  <c r="BL461"/>
  <c r="BL460" s="1"/>
  <c r="BI461"/>
  <c r="BI460" s="1"/>
  <c r="BF461"/>
  <c r="BF460" s="1"/>
  <c r="BC461"/>
  <c r="BC460" s="1"/>
  <c r="AZ461"/>
  <c r="AW461"/>
  <c r="AW460" s="1"/>
  <c r="AT461"/>
  <c r="AT460" s="1"/>
  <c r="AP461"/>
  <c r="AP460" s="1"/>
  <c r="AO461"/>
  <c r="AL461"/>
  <c r="AC461"/>
  <c r="AC460" s="1"/>
  <c r="Z461"/>
  <c r="Z460" s="1"/>
  <c r="W461"/>
  <c r="W460" s="1"/>
  <c r="T461"/>
  <c r="Q461"/>
  <c r="Q460" s="1"/>
  <c r="N461"/>
  <c r="N460" s="1"/>
  <c r="K461"/>
  <c r="K460" s="1"/>
  <c r="G461"/>
  <c r="H461" s="1"/>
  <c r="D461"/>
  <c r="E461" s="1"/>
  <c r="E460" s="1"/>
  <c r="EN460"/>
  <c r="EL460"/>
  <c r="EK460"/>
  <c r="EJ460"/>
  <c r="EI460"/>
  <c r="EH460"/>
  <c r="EF460"/>
  <c r="EE460"/>
  <c r="ED460"/>
  <c r="EC460"/>
  <c r="EB460"/>
  <c r="EA460"/>
  <c r="DZ460"/>
  <c r="DY460"/>
  <c r="DW460"/>
  <c r="DV460"/>
  <c r="DT460"/>
  <c r="DS460"/>
  <c r="DR460"/>
  <c r="DQ460"/>
  <c r="DP460"/>
  <c r="DO460"/>
  <c r="DN460"/>
  <c r="DM460"/>
  <c r="DK460"/>
  <c r="DJ460"/>
  <c r="DH460"/>
  <c r="DG460"/>
  <c r="DF460"/>
  <c r="DE460"/>
  <c r="DC460"/>
  <c r="DB460"/>
  <c r="CZ460"/>
  <c r="CY460"/>
  <c r="CX460"/>
  <c r="CW460"/>
  <c r="CV460"/>
  <c r="CT460"/>
  <c r="CS460"/>
  <c r="CR460"/>
  <c r="CQ460"/>
  <c r="CP460"/>
  <c r="CN460"/>
  <c r="CM460"/>
  <c r="CK460"/>
  <c r="CJ460"/>
  <c r="CI460"/>
  <c r="CH460"/>
  <c r="CG460"/>
  <c r="CF460"/>
  <c r="CE460"/>
  <c r="CD460"/>
  <c r="CB460"/>
  <c r="CA460"/>
  <c r="BZ460"/>
  <c r="BY460"/>
  <c r="BX460"/>
  <c r="BW460"/>
  <c r="BV460"/>
  <c r="BU460"/>
  <c r="BS460"/>
  <c r="BR460"/>
  <c r="BP460"/>
  <c r="BN460"/>
  <c r="BM460"/>
  <c r="BK460"/>
  <c r="BJ460"/>
  <c r="BH460"/>
  <c r="BG460"/>
  <c r="BE460"/>
  <c r="BD460"/>
  <c r="BB460"/>
  <c r="BA460"/>
  <c r="AZ460"/>
  <c r="AY460"/>
  <c r="AX460"/>
  <c r="AV460"/>
  <c r="AU460"/>
  <c r="AS460"/>
  <c r="AR460"/>
  <c r="AN460"/>
  <c r="AM460"/>
  <c r="AL460"/>
  <c r="AK460"/>
  <c r="AJ460"/>
  <c r="AI460"/>
  <c r="AH460"/>
  <c r="AG460"/>
  <c r="AF460"/>
  <c r="AE460"/>
  <c r="AD460"/>
  <c r="AB460"/>
  <c r="AA460"/>
  <c r="Y460"/>
  <c r="X460"/>
  <c r="V460"/>
  <c r="U460"/>
  <c r="T460"/>
  <c r="S460"/>
  <c r="R460"/>
  <c r="P460"/>
  <c r="O460"/>
  <c r="M460"/>
  <c r="L460"/>
  <c r="J460"/>
  <c r="I460"/>
  <c r="H460"/>
  <c r="F460"/>
  <c r="EN459"/>
  <c r="EM459"/>
  <c r="EJ459"/>
  <c r="EG459"/>
  <c r="ED459"/>
  <c r="EA459"/>
  <c r="DX459"/>
  <c r="DU459"/>
  <c r="DR459"/>
  <c r="DO459"/>
  <c r="DL459"/>
  <c r="DH459"/>
  <c r="DG459"/>
  <c r="DD459"/>
  <c r="DA459"/>
  <c r="CX459"/>
  <c r="CU459"/>
  <c r="CR459"/>
  <c r="CO459"/>
  <c r="CL459"/>
  <c r="CI459"/>
  <c r="CF459"/>
  <c r="CC459"/>
  <c r="BZ459"/>
  <c r="BW459"/>
  <c r="BT459"/>
  <c r="BP459"/>
  <c r="BO459"/>
  <c r="BL459"/>
  <c r="BI459"/>
  <c r="BQ459" s="1"/>
  <c r="BF459"/>
  <c r="BC459"/>
  <c r="AZ459"/>
  <c r="AW459"/>
  <c r="AT459"/>
  <c r="AP459"/>
  <c r="AO459"/>
  <c r="AL459"/>
  <c r="AC459"/>
  <c r="Z459"/>
  <c r="W459"/>
  <c r="T459"/>
  <c r="Q459"/>
  <c r="N459"/>
  <c r="K459"/>
  <c r="H459"/>
  <c r="E459"/>
  <c r="EN458"/>
  <c r="EM458"/>
  <c r="EJ458"/>
  <c r="EG458"/>
  <c r="ED458"/>
  <c r="EA458"/>
  <c r="DX458"/>
  <c r="DR458"/>
  <c r="DO458"/>
  <c r="DL458"/>
  <c r="DG458"/>
  <c r="DD458"/>
  <c r="DA458"/>
  <c r="CX458"/>
  <c r="CU458"/>
  <c r="CR458"/>
  <c r="CO458"/>
  <c r="CL458"/>
  <c r="CI458"/>
  <c r="CF458"/>
  <c r="CC458"/>
  <c r="BZ458"/>
  <c r="BW458"/>
  <c r="BT458"/>
  <c r="BO458"/>
  <c r="BL458"/>
  <c r="BI458"/>
  <c r="BF458"/>
  <c r="BC458"/>
  <c r="AZ458"/>
  <c r="AW458"/>
  <c r="AT458"/>
  <c r="AO458"/>
  <c r="AL458"/>
  <c r="AC458"/>
  <c r="AQ458" s="1"/>
  <c r="Z458"/>
  <c r="W458"/>
  <c r="T458"/>
  <c r="Q458"/>
  <c r="N458"/>
  <c r="K458"/>
  <c r="H458"/>
  <c r="E458"/>
  <c r="D458"/>
  <c r="EM457"/>
  <c r="EJ457"/>
  <c r="EG457"/>
  <c r="ED457"/>
  <c r="EA457"/>
  <c r="DX457"/>
  <c r="DR457"/>
  <c r="DO457"/>
  <c r="DL457"/>
  <c r="DG457"/>
  <c r="DD457"/>
  <c r="DA457"/>
  <c r="CX457"/>
  <c r="CU457"/>
  <c r="CR457"/>
  <c r="CO457"/>
  <c r="CL457"/>
  <c r="CI457"/>
  <c r="CF457"/>
  <c r="CC457"/>
  <c r="BZ457"/>
  <c r="BW457"/>
  <c r="BT457"/>
  <c r="BO457"/>
  <c r="BL457"/>
  <c r="BI457"/>
  <c r="BF457"/>
  <c r="BC457"/>
  <c r="AZ457"/>
  <c r="AW457"/>
  <c r="AT457"/>
  <c r="AO457"/>
  <c r="AL457"/>
  <c r="AC457"/>
  <c r="Z457"/>
  <c r="W457"/>
  <c r="T457"/>
  <c r="Q457"/>
  <c r="N457"/>
  <c r="K457"/>
  <c r="H457"/>
  <c r="D457"/>
  <c r="E457" s="1"/>
  <c r="EN456"/>
  <c r="EM456"/>
  <c r="EJ456"/>
  <c r="EG456"/>
  <c r="ED456"/>
  <c r="EA456"/>
  <c r="DX456"/>
  <c r="DU456"/>
  <c r="DR456"/>
  <c r="DO456"/>
  <c r="DL456"/>
  <c r="DH456"/>
  <c r="DG456"/>
  <c r="DD456"/>
  <c r="DA456"/>
  <c r="CX456"/>
  <c r="CU456"/>
  <c r="CR456"/>
  <c r="CO456"/>
  <c r="CL456"/>
  <c r="CI456"/>
  <c r="CF456"/>
  <c r="CC456"/>
  <c r="BZ456"/>
  <c r="BW456"/>
  <c r="BT456"/>
  <c r="BP456"/>
  <c r="BO456"/>
  <c r="BL456"/>
  <c r="BI456"/>
  <c r="BF456"/>
  <c r="BC456"/>
  <c r="AZ456"/>
  <c r="AW456"/>
  <c r="AT456"/>
  <c r="AP456"/>
  <c r="AO456"/>
  <c r="AL456"/>
  <c r="AC456"/>
  <c r="Z456"/>
  <c r="W456"/>
  <c r="T456"/>
  <c r="Q456"/>
  <c r="N456"/>
  <c r="K456"/>
  <c r="H456"/>
  <c r="D456"/>
  <c r="E456" s="1"/>
  <c r="EN455"/>
  <c r="EM455"/>
  <c r="EJ455"/>
  <c r="EG455"/>
  <c r="ED455"/>
  <c r="EA455"/>
  <c r="DX455"/>
  <c r="DU455"/>
  <c r="DR455"/>
  <c r="DO455"/>
  <c r="DL455"/>
  <c r="DG455"/>
  <c r="DD455"/>
  <c r="DA455"/>
  <c r="CX455"/>
  <c r="CU455"/>
  <c r="CR455"/>
  <c r="CO455"/>
  <c r="CL455"/>
  <c r="CI455"/>
  <c r="CF455"/>
  <c r="CC455"/>
  <c r="BZ455"/>
  <c r="BW455"/>
  <c r="BT455"/>
  <c r="BO455"/>
  <c r="BL455"/>
  <c r="BI455"/>
  <c r="BF455"/>
  <c r="BC455"/>
  <c r="AZ455"/>
  <c r="AW455"/>
  <c r="AT455"/>
  <c r="AP455"/>
  <c r="AL455"/>
  <c r="AC455"/>
  <c r="Z455"/>
  <c r="W455"/>
  <c r="T455"/>
  <c r="Q455"/>
  <c r="N455"/>
  <c r="K455"/>
  <c r="H455"/>
  <c r="D455"/>
  <c r="E455" s="1"/>
  <c r="EN454"/>
  <c r="EM454"/>
  <c r="EJ454"/>
  <c r="EG454"/>
  <c r="ED454"/>
  <c r="EA454"/>
  <c r="DX454"/>
  <c r="DU454"/>
  <c r="DR454"/>
  <c r="DO454"/>
  <c r="DL454"/>
  <c r="DH454"/>
  <c r="DG454"/>
  <c r="DD454"/>
  <c r="DA454"/>
  <c r="CX454"/>
  <c r="CU454"/>
  <c r="CR454"/>
  <c r="CO454"/>
  <c r="CL454"/>
  <c r="CI454"/>
  <c r="CF454"/>
  <c r="CC454"/>
  <c r="BZ454"/>
  <c r="BW454"/>
  <c r="BT454"/>
  <c r="BP454"/>
  <c r="BO454"/>
  <c r="BL454"/>
  <c r="BI454"/>
  <c r="BF454"/>
  <c r="BC454"/>
  <c r="AZ454"/>
  <c r="AW454"/>
  <c r="AT454"/>
  <c r="AP454"/>
  <c r="AO454"/>
  <c r="AL454"/>
  <c r="AC454"/>
  <c r="Z454"/>
  <c r="W454"/>
  <c r="T454"/>
  <c r="Q454"/>
  <c r="N454"/>
  <c r="K454"/>
  <c r="H454"/>
  <c r="D454"/>
  <c r="E454" s="1"/>
  <c r="EN453"/>
  <c r="EM453"/>
  <c r="EJ453"/>
  <c r="EG453"/>
  <c r="ED453"/>
  <c r="EA453"/>
  <c r="DX453"/>
  <c r="DU453"/>
  <c r="DR453"/>
  <c r="DO453"/>
  <c r="DL453"/>
  <c r="DH453"/>
  <c r="DG453"/>
  <c r="DD453"/>
  <c r="DA453"/>
  <c r="CX453"/>
  <c r="CU453"/>
  <c r="CR453"/>
  <c r="CO453"/>
  <c r="CL453"/>
  <c r="CI453"/>
  <c r="CF453"/>
  <c r="CC453"/>
  <c r="BZ453"/>
  <c r="BW453"/>
  <c r="BT453"/>
  <c r="BP453"/>
  <c r="BO453"/>
  <c r="BL453"/>
  <c r="BI453"/>
  <c r="BF453"/>
  <c r="BC453"/>
  <c r="AZ453"/>
  <c r="AW453"/>
  <c r="AT453"/>
  <c r="AP453"/>
  <c r="AO453"/>
  <c r="AL453"/>
  <c r="AC453"/>
  <c r="Z453"/>
  <c r="W453"/>
  <c r="T453"/>
  <c r="Q453"/>
  <c r="N453"/>
  <c r="K453"/>
  <c r="H453"/>
  <c r="D453"/>
  <c r="E453" s="1"/>
  <c r="EN452"/>
  <c r="EM452"/>
  <c r="EJ452"/>
  <c r="EG452"/>
  <c r="ED452"/>
  <c r="EA452"/>
  <c r="DX452"/>
  <c r="DU452"/>
  <c r="DR452"/>
  <c r="DO452"/>
  <c r="DL452"/>
  <c r="DH452"/>
  <c r="DG452"/>
  <c r="DD452"/>
  <c r="DA452"/>
  <c r="CX452"/>
  <c r="CU452"/>
  <c r="CR452"/>
  <c r="CO452"/>
  <c r="CL452"/>
  <c r="CI452"/>
  <c r="CF452"/>
  <c r="CC452"/>
  <c r="BZ452"/>
  <c r="BW452"/>
  <c r="BT452"/>
  <c r="BP452"/>
  <c r="BO452"/>
  <c r="BL452"/>
  <c r="BI452"/>
  <c r="BF452"/>
  <c r="BC452"/>
  <c r="AZ452"/>
  <c r="AW452"/>
  <c r="AT452"/>
  <c r="AP452"/>
  <c r="AO452"/>
  <c r="AL452"/>
  <c r="AC452"/>
  <c r="Z452"/>
  <c r="W452"/>
  <c r="T452"/>
  <c r="Q452"/>
  <c r="N452"/>
  <c r="K452"/>
  <c r="H452"/>
  <c r="D452"/>
  <c r="E452" s="1"/>
  <c r="EN451"/>
  <c r="EM451"/>
  <c r="EJ451"/>
  <c r="EG451"/>
  <c r="ED451"/>
  <c r="EA451"/>
  <c r="DX451"/>
  <c r="DU451"/>
  <c r="DR451"/>
  <c r="DO451"/>
  <c r="DL451"/>
  <c r="DH451"/>
  <c r="DG451"/>
  <c r="DD451"/>
  <c r="DA451"/>
  <c r="CX451"/>
  <c r="CU451"/>
  <c r="CR451"/>
  <c r="CO451"/>
  <c r="CL451"/>
  <c r="CI451"/>
  <c r="CF451"/>
  <c r="CC451"/>
  <c r="BZ451"/>
  <c r="BW451"/>
  <c r="BT451"/>
  <c r="BP451"/>
  <c r="BO451"/>
  <c r="BL451"/>
  <c r="BI451"/>
  <c r="BF451"/>
  <c r="BC451"/>
  <c r="AZ451"/>
  <c r="AW451"/>
  <c r="AT451"/>
  <c r="AP451"/>
  <c r="AO451"/>
  <c r="AL451"/>
  <c r="AC451"/>
  <c r="Z451"/>
  <c r="W451"/>
  <c r="T451"/>
  <c r="Q451"/>
  <c r="N451"/>
  <c r="K451"/>
  <c r="H451"/>
  <c r="D451"/>
  <c r="E451" s="1"/>
  <c r="EN450"/>
  <c r="EM450"/>
  <c r="EJ450"/>
  <c r="EG450"/>
  <c r="ED450"/>
  <c r="EA450"/>
  <c r="DX450"/>
  <c r="DU450"/>
  <c r="DR450"/>
  <c r="DO450"/>
  <c r="DL450"/>
  <c r="DH450"/>
  <c r="DG450"/>
  <c r="DD450"/>
  <c r="DA450"/>
  <c r="CX450"/>
  <c r="CU450"/>
  <c r="CR450"/>
  <c r="CO450"/>
  <c r="CL450"/>
  <c r="CI450"/>
  <c r="CF450"/>
  <c r="CC450"/>
  <c r="BZ450"/>
  <c r="BW450"/>
  <c r="BT450"/>
  <c r="BP450"/>
  <c r="BO450"/>
  <c r="BL450"/>
  <c r="BI450"/>
  <c r="BF450"/>
  <c r="BC450"/>
  <c r="AZ450"/>
  <c r="AW450"/>
  <c r="AT450"/>
  <c r="AP450"/>
  <c r="AO450"/>
  <c r="AL450"/>
  <c r="AC450"/>
  <c r="Z450"/>
  <c r="W450"/>
  <c r="T450"/>
  <c r="Q450"/>
  <c r="N450"/>
  <c r="K450"/>
  <c r="H450"/>
  <c r="D450"/>
  <c r="E450" s="1"/>
  <c r="EN449"/>
  <c r="EM449"/>
  <c r="EJ449"/>
  <c r="EG449"/>
  <c r="ED449"/>
  <c r="EA449"/>
  <c r="DX449"/>
  <c r="DU449"/>
  <c r="DR449"/>
  <c r="DO449"/>
  <c r="DL449"/>
  <c r="DH449"/>
  <c r="DG449"/>
  <c r="DD449"/>
  <c r="DA449"/>
  <c r="CX449"/>
  <c r="CU449"/>
  <c r="CR449"/>
  <c r="CO449"/>
  <c r="CL449"/>
  <c r="CI449"/>
  <c r="CF449"/>
  <c r="CC449"/>
  <c r="BZ449"/>
  <c r="BW449"/>
  <c r="BT449"/>
  <c r="BP449"/>
  <c r="BO449"/>
  <c r="BL449"/>
  <c r="BI449"/>
  <c r="BF449"/>
  <c r="BC449"/>
  <c r="AZ449"/>
  <c r="AW449"/>
  <c r="AT449"/>
  <c r="AP449"/>
  <c r="AO449"/>
  <c r="AL449"/>
  <c r="AC449"/>
  <c r="Z449"/>
  <c r="W449"/>
  <c r="T449"/>
  <c r="Q449"/>
  <c r="N449"/>
  <c r="K449"/>
  <c r="H449"/>
  <c r="D449"/>
  <c r="E449" s="1"/>
  <c r="EN448"/>
  <c r="EM448"/>
  <c r="EJ448"/>
  <c r="EG448"/>
  <c r="ED448"/>
  <c r="EA448"/>
  <c r="DX448"/>
  <c r="DU448"/>
  <c r="DR448"/>
  <c r="DO448"/>
  <c r="DL448"/>
  <c r="DH448"/>
  <c r="DG448"/>
  <c r="DD448"/>
  <c r="DA448"/>
  <c r="CX448"/>
  <c r="CU448"/>
  <c r="CR448"/>
  <c r="CO448"/>
  <c r="CL448"/>
  <c r="CI448"/>
  <c r="CF448"/>
  <c r="CC448"/>
  <c r="BZ448"/>
  <c r="BW448"/>
  <c r="BT448"/>
  <c r="BP448"/>
  <c r="BO448"/>
  <c r="BL448"/>
  <c r="BI448"/>
  <c r="BF448"/>
  <c r="BC448"/>
  <c r="AZ448"/>
  <c r="AW448"/>
  <c r="AT448"/>
  <c r="AP448"/>
  <c r="AO448"/>
  <c r="AL448"/>
  <c r="AC448"/>
  <c r="Z448"/>
  <c r="W448"/>
  <c r="T448"/>
  <c r="Q448"/>
  <c r="N448"/>
  <c r="K448"/>
  <c r="H448"/>
  <c r="D448"/>
  <c r="E448" s="1"/>
  <c r="EN447"/>
  <c r="EM447"/>
  <c r="EJ447"/>
  <c r="EG447"/>
  <c r="ED447"/>
  <c r="EA447"/>
  <c r="DX447"/>
  <c r="DU447"/>
  <c r="DR447"/>
  <c r="DO447"/>
  <c r="DL447"/>
  <c r="DH447"/>
  <c r="DG447"/>
  <c r="DD447"/>
  <c r="DA447"/>
  <c r="CX447"/>
  <c r="CU447"/>
  <c r="CR447"/>
  <c r="CO447"/>
  <c r="CL447"/>
  <c r="CI447"/>
  <c r="CF447"/>
  <c r="CC447"/>
  <c r="BZ447"/>
  <c r="BW447"/>
  <c r="BT447"/>
  <c r="BN447"/>
  <c r="BP447" s="1"/>
  <c r="BL447"/>
  <c r="BI447"/>
  <c r="BF447"/>
  <c r="BC447"/>
  <c r="AZ447"/>
  <c r="AW447"/>
  <c r="AT447"/>
  <c r="AP447"/>
  <c r="AO447"/>
  <c r="AL447"/>
  <c r="AC447"/>
  <c r="Z447"/>
  <c r="W447"/>
  <c r="T447"/>
  <c r="Q447"/>
  <c r="N447"/>
  <c r="K447"/>
  <c r="H447"/>
  <c r="EN446"/>
  <c r="EM446"/>
  <c r="EJ446"/>
  <c r="EG446"/>
  <c r="ED446"/>
  <c r="EA446"/>
  <c r="DX446"/>
  <c r="DU446"/>
  <c r="DR446"/>
  <c r="DO446"/>
  <c r="DL446"/>
  <c r="DH446"/>
  <c r="DG446"/>
  <c r="DD446"/>
  <c r="DA446"/>
  <c r="CX446"/>
  <c r="CU446"/>
  <c r="CR446"/>
  <c r="CO446"/>
  <c r="CL446"/>
  <c r="CI446"/>
  <c r="CF446"/>
  <c r="CC446"/>
  <c r="BZ446"/>
  <c r="BW446"/>
  <c r="BT446"/>
  <c r="BP446"/>
  <c r="BO446"/>
  <c r="BL446"/>
  <c r="BI446"/>
  <c r="BF446"/>
  <c r="BC446"/>
  <c r="AZ446"/>
  <c r="AW446"/>
  <c r="AT446"/>
  <c r="AP446"/>
  <c r="AO446"/>
  <c r="AL446"/>
  <c r="AC446"/>
  <c r="Z446"/>
  <c r="W446"/>
  <c r="T446"/>
  <c r="Q446"/>
  <c r="N446"/>
  <c r="K446"/>
  <c r="H446"/>
  <c r="E446"/>
  <c r="D446"/>
  <c r="EN445"/>
  <c r="EM445"/>
  <c r="EJ445"/>
  <c r="EG445"/>
  <c r="ED445"/>
  <c r="EA445"/>
  <c r="DX445"/>
  <c r="DU445"/>
  <c r="DR445"/>
  <c r="DO445"/>
  <c r="DL445"/>
  <c r="DH445"/>
  <c r="DG445"/>
  <c r="DD445"/>
  <c r="DA445"/>
  <c r="CX445"/>
  <c r="CU445"/>
  <c r="CR445"/>
  <c r="CO445"/>
  <c r="CL445"/>
  <c r="CI445"/>
  <c r="CF445"/>
  <c r="CC445"/>
  <c r="BZ445"/>
  <c r="BW445"/>
  <c r="BT445"/>
  <c r="BP445"/>
  <c r="BO445"/>
  <c r="BL445"/>
  <c r="BI445"/>
  <c r="BF445"/>
  <c r="BC445"/>
  <c r="AZ445"/>
  <c r="AW445"/>
  <c r="AT445"/>
  <c r="AP445"/>
  <c r="AO445"/>
  <c r="AL445"/>
  <c r="AC445"/>
  <c r="Z445"/>
  <c r="W445"/>
  <c r="T445"/>
  <c r="Q445"/>
  <c r="N445"/>
  <c r="K445"/>
  <c r="H445"/>
  <c r="E445"/>
  <c r="D445"/>
  <c r="EN444"/>
  <c r="EM444"/>
  <c r="EJ444"/>
  <c r="EG444"/>
  <c r="ED444"/>
  <c r="EA444"/>
  <c r="DX444"/>
  <c r="DU444"/>
  <c r="DR444"/>
  <c r="DO444"/>
  <c r="DL444"/>
  <c r="DH444"/>
  <c r="DG444"/>
  <c r="DD444"/>
  <c r="DA444"/>
  <c r="CX444"/>
  <c r="CU444"/>
  <c r="CR444"/>
  <c r="CO444"/>
  <c r="CL444"/>
  <c r="CI444"/>
  <c r="CF444"/>
  <c r="CC444"/>
  <c r="BZ444"/>
  <c r="BW444"/>
  <c r="BT444"/>
  <c r="BP444"/>
  <c r="BO444"/>
  <c r="BL444"/>
  <c r="BI444"/>
  <c r="BF444"/>
  <c r="BC444"/>
  <c r="AZ444"/>
  <c r="AW444"/>
  <c r="AT444"/>
  <c r="AP444"/>
  <c r="AO444"/>
  <c r="AL444"/>
  <c r="AC444"/>
  <c r="Z444"/>
  <c r="W444"/>
  <c r="T444"/>
  <c r="Q444"/>
  <c r="N444"/>
  <c r="K444"/>
  <c r="H444"/>
  <c r="E444"/>
  <c r="D444"/>
  <c r="EN443"/>
  <c r="EM443"/>
  <c r="EJ443"/>
  <c r="EG443"/>
  <c r="ED443"/>
  <c r="EA443"/>
  <c r="DX443"/>
  <c r="DU443"/>
  <c r="DR443"/>
  <c r="DO443"/>
  <c r="DL443"/>
  <c r="DH443"/>
  <c r="DG443"/>
  <c r="DD443"/>
  <c r="DA443"/>
  <c r="CX443"/>
  <c r="CU443"/>
  <c r="CR443"/>
  <c r="CO443"/>
  <c r="CL443"/>
  <c r="CI443"/>
  <c r="CF443"/>
  <c r="CC443"/>
  <c r="BZ443"/>
  <c r="BW443"/>
  <c r="BT443"/>
  <c r="BP443"/>
  <c r="BO443"/>
  <c r="BL443"/>
  <c r="BI443"/>
  <c r="BF443"/>
  <c r="BC443"/>
  <c r="AZ443"/>
  <c r="AW443"/>
  <c r="AT443"/>
  <c r="AP443"/>
  <c r="AO443"/>
  <c r="AL443"/>
  <c r="AC443"/>
  <c r="Z443"/>
  <c r="W443"/>
  <c r="T443"/>
  <c r="Q443"/>
  <c r="N443"/>
  <c r="K443"/>
  <c r="H443"/>
  <c r="E443"/>
  <c r="D443"/>
  <c r="EN442"/>
  <c r="EM442"/>
  <c r="EJ442"/>
  <c r="EG442"/>
  <c r="ED442"/>
  <c r="EA442"/>
  <c r="DX442"/>
  <c r="DU442"/>
  <c r="DR442"/>
  <c r="DO442"/>
  <c r="DL442"/>
  <c r="DH442"/>
  <c r="DG442"/>
  <c r="DD442"/>
  <c r="DA442"/>
  <c r="CX442"/>
  <c r="CU442"/>
  <c r="CR442"/>
  <c r="CO442"/>
  <c r="CL442"/>
  <c r="CI442"/>
  <c r="CF442"/>
  <c r="CC442"/>
  <c r="BZ442"/>
  <c r="BW442"/>
  <c r="BT442"/>
  <c r="BP442"/>
  <c r="BO442"/>
  <c r="BL442"/>
  <c r="BI442"/>
  <c r="BF442"/>
  <c r="BC442"/>
  <c r="AZ442"/>
  <c r="AW442"/>
  <c r="AT442"/>
  <c r="AP442"/>
  <c r="AO442"/>
  <c r="AL442"/>
  <c r="AC442"/>
  <c r="Z442"/>
  <c r="W442"/>
  <c r="T442"/>
  <c r="Q442"/>
  <c r="N442"/>
  <c r="K442"/>
  <c r="H442"/>
  <c r="E442"/>
  <c r="D442"/>
  <c r="EN441"/>
  <c r="EM441"/>
  <c r="EJ441"/>
  <c r="EG441"/>
  <c r="ED441"/>
  <c r="EA441"/>
  <c r="DX441"/>
  <c r="DU441"/>
  <c r="DR441"/>
  <c r="DO441"/>
  <c r="DL441"/>
  <c r="DH441"/>
  <c r="DG441"/>
  <c r="DD441"/>
  <c r="DA441"/>
  <c r="CX441"/>
  <c r="CU441"/>
  <c r="CR441"/>
  <c r="CO441"/>
  <c r="CL441"/>
  <c r="CI441"/>
  <c r="CF441"/>
  <c r="CC441"/>
  <c r="BZ441"/>
  <c r="BW441"/>
  <c r="BT441"/>
  <c r="BP441"/>
  <c r="BO441"/>
  <c r="BL441"/>
  <c r="BI441"/>
  <c r="BF441"/>
  <c r="BC441"/>
  <c r="AZ441"/>
  <c r="AW441"/>
  <c r="AT441"/>
  <c r="AP441"/>
  <c r="AO441"/>
  <c r="AL441"/>
  <c r="AC441"/>
  <c r="Z441"/>
  <c r="W441"/>
  <c r="T441"/>
  <c r="Q441"/>
  <c r="N441"/>
  <c r="K441"/>
  <c r="H441"/>
  <c r="E441"/>
  <c r="D441"/>
  <c r="EN440"/>
  <c r="EM440"/>
  <c r="EJ440"/>
  <c r="EG440"/>
  <c r="ED440"/>
  <c r="EA440"/>
  <c r="DX440"/>
  <c r="DU440"/>
  <c r="DR440"/>
  <c r="DO440"/>
  <c r="DL440"/>
  <c r="DH440"/>
  <c r="DG440"/>
  <c r="DD440"/>
  <c r="DA440"/>
  <c r="CX440"/>
  <c r="CU440"/>
  <c r="CR440"/>
  <c r="CO440"/>
  <c r="CL440"/>
  <c r="CI440"/>
  <c r="CF440"/>
  <c r="CC440"/>
  <c r="BZ440"/>
  <c r="BW440"/>
  <c r="BT440"/>
  <c r="BP440"/>
  <c r="BO440"/>
  <c r="BL440"/>
  <c r="BI440"/>
  <c r="BF440"/>
  <c r="BC440"/>
  <c r="AZ440"/>
  <c r="AW440"/>
  <c r="AT440"/>
  <c r="AP440"/>
  <c r="AO440"/>
  <c r="AL440"/>
  <c r="AC440"/>
  <c r="Z440"/>
  <c r="W440"/>
  <c r="T440"/>
  <c r="Q440"/>
  <c r="N440"/>
  <c r="K440"/>
  <c r="H440"/>
  <c r="E440"/>
  <c r="D440"/>
  <c r="EN439"/>
  <c r="EM439"/>
  <c r="EJ439"/>
  <c r="EG439"/>
  <c r="ED439"/>
  <c r="EA439"/>
  <c r="DX439"/>
  <c r="DU439"/>
  <c r="DR439"/>
  <c r="DO439"/>
  <c r="DL439"/>
  <c r="DH439"/>
  <c r="DG439"/>
  <c r="DD439"/>
  <c r="DA439"/>
  <c r="CX439"/>
  <c r="CU439"/>
  <c r="CR439"/>
  <c r="CO439"/>
  <c r="CL439"/>
  <c r="CI439"/>
  <c r="CF439"/>
  <c r="CC439"/>
  <c r="BZ439"/>
  <c r="BW439"/>
  <c r="BT439"/>
  <c r="BP439"/>
  <c r="BO439"/>
  <c r="BL439"/>
  <c r="BI439"/>
  <c r="BF439"/>
  <c r="BC439"/>
  <c r="AZ439"/>
  <c r="AW439"/>
  <c r="AT439"/>
  <c r="AP439"/>
  <c r="AO439"/>
  <c r="AL439"/>
  <c r="AC439"/>
  <c r="Z439"/>
  <c r="W439"/>
  <c r="T439"/>
  <c r="Q439"/>
  <c r="N439"/>
  <c r="K439"/>
  <c r="H439"/>
  <c r="E439"/>
  <c r="D439"/>
  <c r="EN438"/>
  <c r="EM438"/>
  <c r="EJ438"/>
  <c r="EG438"/>
  <c r="ED438"/>
  <c r="EA438"/>
  <c r="DX438"/>
  <c r="DU438"/>
  <c r="DR438"/>
  <c r="DO438"/>
  <c r="DL438"/>
  <c r="DH438"/>
  <c r="DG438"/>
  <c r="DD438"/>
  <c r="DA438"/>
  <c r="CX438"/>
  <c r="CU438"/>
  <c r="CR438"/>
  <c r="CO438"/>
  <c r="CL438"/>
  <c r="CI438"/>
  <c r="CF438"/>
  <c r="CC438"/>
  <c r="BZ438"/>
  <c r="BW438"/>
  <c r="BT438"/>
  <c r="BP438"/>
  <c r="BO438"/>
  <c r="BL438"/>
  <c r="BI438"/>
  <c r="BF438"/>
  <c r="BC438"/>
  <c r="AZ438"/>
  <c r="AW438"/>
  <c r="AT438"/>
  <c r="AP438"/>
  <c r="AO438"/>
  <c r="AL438"/>
  <c r="AC438"/>
  <c r="Z438"/>
  <c r="W438"/>
  <c r="T438"/>
  <c r="Q438"/>
  <c r="N438"/>
  <c r="K438"/>
  <c r="H438"/>
  <c r="E438"/>
  <c r="D438"/>
  <c r="EN437"/>
  <c r="EM437"/>
  <c r="EJ437"/>
  <c r="EG437"/>
  <c r="ED437"/>
  <c r="EA437"/>
  <c r="DX437"/>
  <c r="DU437"/>
  <c r="DR437"/>
  <c r="DO437"/>
  <c r="DL437"/>
  <c r="DH437"/>
  <c r="DG437"/>
  <c r="DD437"/>
  <c r="DA437"/>
  <c r="CX437"/>
  <c r="CU437"/>
  <c r="CR437"/>
  <c r="CO437"/>
  <c r="CL437"/>
  <c r="CI437"/>
  <c r="CF437"/>
  <c r="CC437"/>
  <c r="BZ437"/>
  <c r="BW437"/>
  <c r="BT437"/>
  <c r="BP437"/>
  <c r="BO437"/>
  <c r="BL437"/>
  <c r="BI437"/>
  <c r="BF437"/>
  <c r="BC437"/>
  <c r="AZ437"/>
  <c r="AW437"/>
  <c r="AT437"/>
  <c r="AP437"/>
  <c r="AO437"/>
  <c r="AL437"/>
  <c r="AC437"/>
  <c r="Z437"/>
  <c r="W437"/>
  <c r="T437"/>
  <c r="Q437"/>
  <c r="N437"/>
  <c r="K437"/>
  <c r="H437"/>
  <c r="E437"/>
  <c r="D437"/>
  <c r="EN436"/>
  <c r="EM436"/>
  <c r="EJ436"/>
  <c r="EG436"/>
  <c r="ED436"/>
  <c r="EA436"/>
  <c r="DX436"/>
  <c r="DU436"/>
  <c r="DR436"/>
  <c r="DO436"/>
  <c r="DL436"/>
  <c r="DH436"/>
  <c r="DG436"/>
  <c r="DD436"/>
  <c r="DA436"/>
  <c r="CX436"/>
  <c r="CU436"/>
  <c r="CR436"/>
  <c r="CO436"/>
  <c r="CL436"/>
  <c r="CI436"/>
  <c r="CF436"/>
  <c r="CC436"/>
  <c r="BZ436"/>
  <c r="BW436"/>
  <c r="BT436"/>
  <c r="BP436"/>
  <c r="BO436"/>
  <c r="BL436"/>
  <c r="BI436"/>
  <c r="BF436"/>
  <c r="BC436"/>
  <c r="AZ436"/>
  <c r="AW436"/>
  <c r="AT436"/>
  <c r="AP436"/>
  <c r="AO436"/>
  <c r="AL436"/>
  <c r="AC436"/>
  <c r="Z436"/>
  <c r="W436"/>
  <c r="T436"/>
  <c r="Q436"/>
  <c r="N436"/>
  <c r="K436"/>
  <c r="H436"/>
  <c r="E436"/>
  <c r="D436"/>
  <c r="EN435"/>
  <c r="EM435"/>
  <c r="EJ435"/>
  <c r="EG435"/>
  <c r="ED435"/>
  <c r="EA435"/>
  <c r="DX435"/>
  <c r="DU435"/>
  <c r="DR435"/>
  <c r="DO435"/>
  <c r="DL435"/>
  <c r="DH435"/>
  <c r="DG435"/>
  <c r="DD435"/>
  <c r="DA435"/>
  <c r="CX435"/>
  <c r="CU435"/>
  <c r="CR435"/>
  <c r="CO435"/>
  <c r="CL435"/>
  <c r="CI435"/>
  <c r="CF435"/>
  <c r="CC435"/>
  <c r="BZ435"/>
  <c r="BW435"/>
  <c r="BT435"/>
  <c r="BP435"/>
  <c r="BO435"/>
  <c r="BL435"/>
  <c r="BI435"/>
  <c r="BF435"/>
  <c r="BC435"/>
  <c r="AZ435"/>
  <c r="AW435"/>
  <c r="AT435"/>
  <c r="AP435"/>
  <c r="AO435"/>
  <c r="AQ435" s="1"/>
  <c r="AL435"/>
  <c r="AC435"/>
  <c r="Z435"/>
  <c r="W435"/>
  <c r="T435"/>
  <c r="Q435"/>
  <c r="N435"/>
  <c r="K435"/>
  <c r="H435"/>
  <c r="D435"/>
  <c r="E435" s="1"/>
  <c r="EN434"/>
  <c r="EM434"/>
  <c r="EJ434"/>
  <c r="EG434"/>
  <c r="ED434"/>
  <c r="EA434"/>
  <c r="DX434"/>
  <c r="DU434"/>
  <c r="DR434"/>
  <c r="DO434"/>
  <c r="DL434"/>
  <c r="DH434"/>
  <c r="DG434"/>
  <c r="DD434"/>
  <c r="DA434"/>
  <c r="CX434"/>
  <c r="CU434"/>
  <c r="CR434"/>
  <c r="CO434"/>
  <c r="CL434"/>
  <c r="CI434"/>
  <c r="CF434"/>
  <c r="CC434"/>
  <c r="BZ434"/>
  <c r="BW434"/>
  <c r="BT434"/>
  <c r="BP434"/>
  <c r="BO434"/>
  <c r="BL434"/>
  <c r="BI434"/>
  <c r="BF434"/>
  <c r="BC434"/>
  <c r="AZ434"/>
  <c r="AW434"/>
  <c r="AT434"/>
  <c r="AP434"/>
  <c r="AO434"/>
  <c r="AL434"/>
  <c r="AC434"/>
  <c r="Z434"/>
  <c r="W434"/>
  <c r="T434"/>
  <c r="Q434"/>
  <c r="N434"/>
  <c r="K434"/>
  <c r="H434"/>
  <c r="D434"/>
  <c r="E434" s="1"/>
  <c r="EN433"/>
  <c r="EM433"/>
  <c r="EJ433"/>
  <c r="EG433"/>
  <c r="ED433"/>
  <c r="EA433"/>
  <c r="DX433"/>
  <c r="DU433"/>
  <c r="DR433"/>
  <c r="DO433"/>
  <c r="DL433"/>
  <c r="DH433"/>
  <c r="DG433"/>
  <c r="DD433"/>
  <c r="DA433"/>
  <c r="CX433"/>
  <c r="CU433"/>
  <c r="CR433"/>
  <c r="CO433"/>
  <c r="CL433"/>
  <c r="CI433"/>
  <c r="CF433"/>
  <c r="CC433"/>
  <c r="BZ433"/>
  <c r="BW433"/>
  <c r="BT433"/>
  <c r="BP433"/>
  <c r="BO433"/>
  <c r="BL433"/>
  <c r="BI433"/>
  <c r="BF433"/>
  <c r="BC433"/>
  <c r="AZ433"/>
  <c r="AW433"/>
  <c r="AT433"/>
  <c r="AP433"/>
  <c r="AO433"/>
  <c r="AL433"/>
  <c r="AQ433" s="1"/>
  <c r="AC433"/>
  <c r="Z433"/>
  <c r="W433"/>
  <c r="T433"/>
  <c r="Q433"/>
  <c r="N433"/>
  <c r="K433"/>
  <c r="H433"/>
  <c r="D433"/>
  <c r="E433" s="1"/>
  <c r="EN432"/>
  <c r="EM432"/>
  <c r="EJ432"/>
  <c r="EG432"/>
  <c r="ED432"/>
  <c r="EA432"/>
  <c r="DX432"/>
  <c r="DU432"/>
  <c r="DR432"/>
  <c r="DO432"/>
  <c r="DL432"/>
  <c r="DH432"/>
  <c r="DG432"/>
  <c r="DD432"/>
  <c r="DA432"/>
  <c r="CX432"/>
  <c r="CU432"/>
  <c r="CR432"/>
  <c r="CO432"/>
  <c r="CL432"/>
  <c r="CI432"/>
  <c r="CF432"/>
  <c r="CC432"/>
  <c r="BZ432"/>
  <c r="BW432"/>
  <c r="BT432"/>
  <c r="BP432"/>
  <c r="BO432"/>
  <c r="BL432"/>
  <c r="BI432"/>
  <c r="BF432"/>
  <c r="BC432"/>
  <c r="AZ432"/>
  <c r="AW432"/>
  <c r="AT432"/>
  <c r="AP432"/>
  <c r="AO432"/>
  <c r="AL432"/>
  <c r="AC432"/>
  <c r="Z432"/>
  <c r="W432"/>
  <c r="T432"/>
  <c r="Q432"/>
  <c r="N432"/>
  <c r="K432"/>
  <c r="H432"/>
  <c r="D432"/>
  <c r="E432" s="1"/>
  <c r="EN431"/>
  <c r="EM431"/>
  <c r="EJ431"/>
  <c r="EG431"/>
  <c r="ED431"/>
  <c r="EA431"/>
  <c r="DX431"/>
  <c r="DU431"/>
  <c r="DR431"/>
  <c r="DO431"/>
  <c r="DL431"/>
  <c r="DH431"/>
  <c r="DG431"/>
  <c r="DD431"/>
  <c r="DA431"/>
  <c r="CX431"/>
  <c r="CU431"/>
  <c r="CR431"/>
  <c r="CO431"/>
  <c r="CL431"/>
  <c r="CI431"/>
  <c r="CF431"/>
  <c r="CC431"/>
  <c r="BZ431"/>
  <c r="BW431"/>
  <c r="BT431"/>
  <c r="BP431"/>
  <c r="BO431"/>
  <c r="BL431"/>
  <c r="BI431"/>
  <c r="BF431"/>
  <c r="BC431"/>
  <c r="AZ431"/>
  <c r="AW431"/>
  <c r="AT431"/>
  <c r="AP431"/>
  <c r="AO431"/>
  <c r="AL431"/>
  <c r="AC431"/>
  <c r="Z431"/>
  <c r="W431"/>
  <c r="T431"/>
  <c r="Q431"/>
  <c r="N431"/>
  <c r="K431"/>
  <c r="H431"/>
  <c r="D431"/>
  <c r="E431" s="1"/>
  <c r="EN430"/>
  <c r="EM430"/>
  <c r="EJ430"/>
  <c r="EG430"/>
  <c r="ED430"/>
  <c r="EA430"/>
  <c r="DX430"/>
  <c r="DU430"/>
  <c r="DR430"/>
  <c r="DO430"/>
  <c r="DL430"/>
  <c r="DH430"/>
  <c r="DG430"/>
  <c r="DD430"/>
  <c r="DA430"/>
  <c r="CX430"/>
  <c r="CU430"/>
  <c r="CR430"/>
  <c r="CO430"/>
  <c r="CL430"/>
  <c r="CI430"/>
  <c r="CF430"/>
  <c r="CC430"/>
  <c r="BZ430"/>
  <c r="BW430"/>
  <c r="BT430"/>
  <c r="BP430"/>
  <c r="BO430"/>
  <c r="BL430"/>
  <c r="BI430"/>
  <c r="BF430"/>
  <c r="BC430"/>
  <c r="AZ430"/>
  <c r="AW430"/>
  <c r="AT430"/>
  <c r="AP430"/>
  <c r="AO430"/>
  <c r="AL430"/>
  <c r="AC430"/>
  <c r="Z430"/>
  <c r="W430"/>
  <c r="T430"/>
  <c r="Q430"/>
  <c r="N430"/>
  <c r="K430"/>
  <c r="H430"/>
  <c r="D430"/>
  <c r="E430" s="1"/>
  <c r="EN429"/>
  <c r="EM429"/>
  <c r="EJ429"/>
  <c r="EG429"/>
  <c r="ED429"/>
  <c r="EA429"/>
  <c r="DX429"/>
  <c r="DU429"/>
  <c r="DR429"/>
  <c r="DO429"/>
  <c r="DL429"/>
  <c r="DH429"/>
  <c r="DG429"/>
  <c r="DD429"/>
  <c r="DA429"/>
  <c r="CX429"/>
  <c r="CU429"/>
  <c r="CR429"/>
  <c r="CO429"/>
  <c r="CL429"/>
  <c r="CI429"/>
  <c r="CF429"/>
  <c r="CC429"/>
  <c r="BZ429"/>
  <c r="BW429"/>
  <c r="BT429"/>
  <c r="BP429"/>
  <c r="BO429"/>
  <c r="BL429"/>
  <c r="BI429"/>
  <c r="BF429"/>
  <c r="BC429"/>
  <c r="AZ429"/>
  <c r="AW429"/>
  <c r="AT429"/>
  <c r="AP429"/>
  <c r="AO429"/>
  <c r="AL429"/>
  <c r="AC429"/>
  <c r="Z429"/>
  <c r="W429"/>
  <c r="T429"/>
  <c r="Q429"/>
  <c r="N429"/>
  <c r="K429"/>
  <c r="H429"/>
  <c r="D429"/>
  <c r="E429" s="1"/>
  <c r="EN428"/>
  <c r="EM428"/>
  <c r="EJ428"/>
  <c r="EG428"/>
  <c r="ED428"/>
  <c r="EA428"/>
  <c r="DX428"/>
  <c r="DU428"/>
  <c r="DR428"/>
  <c r="DO428"/>
  <c r="DL428"/>
  <c r="DH428"/>
  <c r="DG428"/>
  <c r="DD428"/>
  <c r="DA428"/>
  <c r="CX428"/>
  <c r="CU428"/>
  <c r="CR428"/>
  <c r="CO428"/>
  <c r="CL428"/>
  <c r="CI428"/>
  <c r="CF428"/>
  <c r="CC428"/>
  <c r="BZ428"/>
  <c r="BW428"/>
  <c r="BT428"/>
  <c r="BN428"/>
  <c r="BL428"/>
  <c r="BI428"/>
  <c r="BF428"/>
  <c r="BC428"/>
  <c r="AZ428"/>
  <c r="AW428"/>
  <c r="AT428"/>
  <c r="AP428"/>
  <c r="AO428"/>
  <c r="AL428"/>
  <c r="AC428"/>
  <c r="Z428"/>
  <c r="W428"/>
  <c r="T428"/>
  <c r="Q428"/>
  <c r="N428"/>
  <c r="K428"/>
  <c r="H428"/>
  <c r="EN427"/>
  <c r="EM427"/>
  <c r="EJ427"/>
  <c r="EG427"/>
  <c r="ED427"/>
  <c r="EA427"/>
  <c r="DX427"/>
  <c r="DU427"/>
  <c r="DR427"/>
  <c r="DO427"/>
  <c r="DL427"/>
  <c r="DH427"/>
  <c r="DG427"/>
  <c r="DD427"/>
  <c r="DA427"/>
  <c r="CX427"/>
  <c r="CU427"/>
  <c r="CR427"/>
  <c r="CO427"/>
  <c r="CL427"/>
  <c r="CI427"/>
  <c r="CF427"/>
  <c r="CC427"/>
  <c r="BZ427"/>
  <c r="BW427"/>
  <c r="BT427"/>
  <c r="BN427"/>
  <c r="BO427" s="1"/>
  <c r="BL427"/>
  <c r="BI427"/>
  <c r="BF427"/>
  <c r="BC427"/>
  <c r="AZ427"/>
  <c r="AW427"/>
  <c r="AT427"/>
  <c r="AP427"/>
  <c r="AO427"/>
  <c r="AL427"/>
  <c r="AC427"/>
  <c r="Z427"/>
  <c r="W427"/>
  <c r="T427"/>
  <c r="Q427"/>
  <c r="N427"/>
  <c r="K427"/>
  <c r="H427"/>
  <c r="EN426"/>
  <c r="EM426"/>
  <c r="EJ426"/>
  <c r="EG426"/>
  <c r="ED426"/>
  <c r="EA426"/>
  <c r="DX426"/>
  <c r="DU426"/>
  <c r="DR426"/>
  <c r="DO426"/>
  <c r="DL426"/>
  <c r="DH426"/>
  <c r="DG426"/>
  <c r="DD426"/>
  <c r="DA426"/>
  <c r="CX426"/>
  <c r="CU426"/>
  <c r="CR426"/>
  <c r="CO426"/>
  <c r="CL426"/>
  <c r="CI426"/>
  <c r="CF426"/>
  <c r="CC426"/>
  <c r="BZ426"/>
  <c r="BW426"/>
  <c r="BT426"/>
  <c r="BP426"/>
  <c r="BO426"/>
  <c r="BL426"/>
  <c r="BI426"/>
  <c r="BF426"/>
  <c r="BC426"/>
  <c r="AZ426"/>
  <c r="AW426"/>
  <c r="AT426"/>
  <c r="AP426"/>
  <c r="AO426"/>
  <c r="AL426"/>
  <c r="AC426"/>
  <c r="Z426"/>
  <c r="W426"/>
  <c r="T426"/>
  <c r="Q426"/>
  <c r="N426"/>
  <c r="K426"/>
  <c r="H426"/>
  <c r="D426"/>
  <c r="E426" s="1"/>
  <c r="EN425"/>
  <c r="EM425"/>
  <c r="EJ425"/>
  <c r="EG425"/>
  <c r="ED425"/>
  <c r="EA425"/>
  <c r="DX425"/>
  <c r="DU425"/>
  <c r="DR425"/>
  <c r="DO425"/>
  <c r="DL425"/>
  <c r="DH425"/>
  <c r="DG425"/>
  <c r="DD425"/>
  <c r="DA425"/>
  <c r="DI425" s="1"/>
  <c r="CX425"/>
  <c r="CU425"/>
  <c r="CR425"/>
  <c r="CO425"/>
  <c r="CL425"/>
  <c r="CI425"/>
  <c r="CF425"/>
  <c r="CC425"/>
  <c r="BZ425"/>
  <c r="BW425"/>
  <c r="BT425"/>
  <c r="BN425"/>
  <c r="BL425"/>
  <c r="BI425"/>
  <c r="BF425"/>
  <c r="BC425"/>
  <c r="AZ425"/>
  <c r="AW425"/>
  <c r="AT425"/>
  <c r="AP425"/>
  <c r="AO425"/>
  <c r="AL425"/>
  <c r="AC425"/>
  <c r="Z425"/>
  <c r="W425"/>
  <c r="T425"/>
  <c r="Q425"/>
  <c r="N425"/>
  <c r="K425"/>
  <c r="H425"/>
  <c r="EN424"/>
  <c r="EM424"/>
  <c r="EJ424"/>
  <c r="EG424"/>
  <c r="ED424"/>
  <c r="EA424"/>
  <c r="DX424"/>
  <c r="DU424"/>
  <c r="DR424"/>
  <c r="DO424"/>
  <c r="DL424"/>
  <c r="DH424"/>
  <c r="DG424"/>
  <c r="DD424"/>
  <c r="DA424"/>
  <c r="CX424"/>
  <c r="CU424"/>
  <c r="CR424"/>
  <c r="CO424"/>
  <c r="CL424"/>
  <c r="CI424"/>
  <c r="CF424"/>
  <c r="CC424"/>
  <c r="BZ424"/>
  <c r="BW424"/>
  <c r="BT424"/>
  <c r="BP424"/>
  <c r="BO424"/>
  <c r="BL424"/>
  <c r="BI424"/>
  <c r="BF424"/>
  <c r="BC424"/>
  <c r="AZ424"/>
  <c r="AW424"/>
  <c r="AT424"/>
  <c r="AP424"/>
  <c r="AO424"/>
  <c r="AL424"/>
  <c r="AC424"/>
  <c r="Z424"/>
  <c r="W424"/>
  <c r="T424"/>
  <c r="Q424"/>
  <c r="N424"/>
  <c r="K424"/>
  <c r="H424"/>
  <c r="E424"/>
  <c r="D424"/>
  <c r="EN423"/>
  <c r="EM423"/>
  <c r="EJ423"/>
  <c r="EG423"/>
  <c r="ED423"/>
  <c r="EA423"/>
  <c r="DX423"/>
  <c r="DU423"/>
  <c r="DR423"/>
  <c r="DO423"/>
  <c r="DL423"/>
  <c r="DH423"/>
  <c r="DG423"/>
  <c r="DD423"/>
  <c r="DA423"/>
  <c r="CX423"/>
  <c r="CU423"/>
  <c r="CR423"/>
  <c r="CO423"/>
  <c r="CL423"/>
  <c r="CI423"/>
  <c r="CF423"/>
  <c r="CC423"/>
  <c r="BZ423"/>
  <c r="BW423"/>
  <c r="BT423"/>
  <c r="BO423"/>
  <c r="BN423"/>
  <c r="BL423"/>
  <c r="BI423"/>
  <c r="BF423"/>
  <c r="BC423"/>
  <c r="AZ423"/>
  <c r="AW423"/>
  <c r="AT423"/>
  <c r="AP423"/>
  <c r="AO423"/>
  <c r="AL423"/>
  <c r="AC423"/>
  <c r="Z423"/>
  <c r="W423"/>
  <c r="T423"/>
  <c r="Q423"/>
  <c r="N423"/>
  <c r="K423"/>
  <c r="H423"/>
  <c r="EN422"/>
  <c r="EM422"/>
  <c r="EJ422"/>
  <c r="EG422"/>
  <c r="ED422"/>
  <c r="EA422"/>
  <c r="DX422"/>
  <c r="DU422"/>
  <c r="DR422"/>
  <c r="DO422"/>
  <c r="DL422"/>
  <c r="DH422"/>
  <c r="DG422"/>
  <c r="DD422"/>
  <c r="DA422"/>
  <c r="CX422"/>
  <c r="CU422"/>
  <c r="CR422"/>
  <c r="CO422"/>
  <c r="CL422"/>
  <c r="CI422"/>
  <c r="CF422"/>
  <c r="CC422"/>
  <c r="BZ422"/>
  <c r="BW422"/>
  <c r="BT422"/>
  <c r="BP422"/>
  <c r="BO422"/>
  <c r="BL422"/>
  <c r="BI422"/>
  <c r="BF422"/>
  <c r="BC422"/>
  <c r="AZ422"/>
  <c r="AW422"/>
  <c r="AT422"/>
  <c r="AP422"/>
  <c r="AO422"/>
  <c r="AL422"/>
  <c r="AC422"/>
  <c r="Z422"/>
  <c r="W422"/>
  <c r="T422"/>
  <c r="Q422"/>
  <c r="N422"/>
  <c r="K422"/>
  <c r="H422"/>
  <c r="D422"/>
  <c r="E422" s="1"/>
  <c r="EN421"/>
  <c r="EM421"/>
  <c r="EJ421"/>
  <c r="EG421"/>
  <c r="ED421"/>
  <c r="EA421"/>
  <c r="DX421"/>
  <c r="DU421"/>
  <c r="DR421"/>
  <c r="DO421"/>
  <c r="DL421"/>
  <c r="DH421"/>
  <c r="DG421"/>
  <c r="DD421"/>
  <c r="DA421"/>
  <c r="CX421"/>
  <c r="CU421"/>
  <c r="CR421"/>
  <c r="CO421"/>
  <c r="CL421"/>
  <c r="CI421"/>
  <c r="CF421"/>
  <c r="CC421"/>
  <c r="BZ421"/>
  <c r="BW421"/>
  <c r="BT421"/>
  <c r="BP421"/>
  <c r="BO421"/>
  <c r="BL421"/>
  <c r="BI421"/>
  <c r="BF421"/>
  <c r="BC421"/>
  <c r="AZ421"/>
  <c r="AW421"/>
  <c r="AT421"/>
  <c r="AP421"/>
  <c r="AO421"/>
  <c r="AL421"/>
  <c r="AC421"/>
  <c r="Z421"/>
  <c r="W421"/>
  <c r="T421"/>
  <c r="Q421"/>
  <c r="N421"/>
  <c r="K421"/>
  <c r="H421"/>
  <c r="D421"/>
  <c r="E421" s="1"/>
  <c r="EN420"/>
  <c r="EM420"/>
  <c r="EJ420"/>
  <c r="EG420"/>
  <c r="ED420"/>
  <c r="EA420"/>
  <c r="DX420"/>
  <c r="DU420"/>
  <c r="DR420"/>
  <c r="DQ420"/>
  <c r="DO420"/>
  <c r="DL420"/>
  <c r="DG420"/>
  <c r="DD420"/>
  <c r="DA420"/>
  <c r="CX420"/>
  <c r="CU420"/>
  <c r="CQ420"/>
  <c r="CO420"/>
  <c r="CL420"/>
  <c r="CI420"/>
  <c r="CF420"/>
  <c r="CC420"/>
  <c r="BZ420"/>
  <c r="BW420"/>
  <c r="BT420"/>
  <c r="BN420"/>
  <c r="D420" s="1"/>
  <c r="E420" s="1"/>
  <c r="BL420"/>
  <c r="BI420"/>
  <c r="BF420"/>
  <c r="BC420"/>
  <c r="AZ420"/>
  <c r="AW420"/>
  <c r="AT420"/>
  <c r="AP420"/>
  <c r="AO420"/>
  <c r="AL420"/>
  <c r="AC420"/>
  <c r="Z420"/>
  <c r="W420"/>
  <c r="T420"/>
  <c r="Q420"/>
  <c r="N420"/>
  <c r="K420"/>
  <c r="H420"/>
  <c r="EN419"/>
  <c r="EM419"/>
  <c r="EJ419"/>
  <c r="EG419"/>
  <c r="ED419"/>
  <c r="EA419"/>
  <c r="DX419"/>
  <c r="DU419"/>
  <c r="DR419"/>
  <c r="DO419"/>
  <c r="DL419"/>
  <c r="DH419"/>
  <c r="DG419"/>
  <c r="DD419"/>
  <c r="DA419"/>
  <c r="CX419"/>
  <c r="CU419"/>
  <c r="CR419"/>
  <c r="CO419"/>
  <c r="CL419"/>
  <c r="CI419"/>
  <c r="CF419"/>
  <c r="CC419"/>
  <c r="BZ419"/>
  <c r="BW419"/>
  <c r="BT419"/>
  <c r="BN419"/>
  <c r="BL419"/>
  <c r="BI419"/>
  <c r="BF419"/>
  <c r="BC419"/>
  <c r="AZ419"/>
  <c r="AW419"/>
  <c r="AT419"/>
  <c r="AP419"/>
  <c r="AO419"/>
  <c r="AL419"/>
  <c r="AC419"/>
  <c r="Z419"/>
  <c r="W419"/>
  <c r="T419"/>
  <c r="Q419"/>
  <c r="N419"/>
  <c r="K419"/>
  <c r="H419"/>
  <c r="EN418"/>
  <c r="EM418"/>
  <c r="EJ418"/>
  <c r="EG418"/>
  <c r="ED418"/>
  <c r="EA418"/>
  <c r="DX418"/>
  <c r="DU418"/>
  <c r="DR418"/>
  <c r="DO418"/>
  <c r="DL418"/>
  <c r="DH418"/>
  <c r="DG418"/>
  <c r="DD418"/>
  <c r="DA418"/>
  <c r="CX418"/>
  <c r="CU418"/>
  <c r="CR418"/>
  <c r="CO418"/>
  <c r="CL418"/>
  <c r="CI418"/>
  <c r="CF418"/>
  <c r="CC418"/>
  <c r="BZ418"/>
  <c r="BW418"/>
  <c r="BT418"/>
  <c r="BP418"/>
  <c r="BO418"/>
  <c r="BL418"/>
  <c r="BI418"/>
  <c r="BF418"/>
  <c r="BC418"/>
  <c r="AZ418"/>
  <c r="AW418"/>
  <c r="AT418"/>
  <c r="AP418"/>
  <c r="AO418"/>
  <c r="AL418"/>
  <c r="AC418"/>
  <c r="Z418"/>
  <c r="W418"/>
  <c r="T418"/>
  <c r="Q418"/>
  <c r="N418"/>
  <c r="K418"/>
  <c r="H418"/>
  <c r="D418"/>
  <c r="E418" s="1"/>
  <c r="EN417"/>
  <c r="EM417"/>
  <c r="EJ417"/>
  <c r="EG417"/>
  <c r="ED417"/>
  <c r="EA417"/>
  <c r="DX417"/>
  <c r="DU417"/>
  <c r="DR417"/>
  <c r="DO417"/>
  <c r="DL417"/>
  <c r="DH417"/>
  <c r="DD417"/>
  <c r="DA417"/>
  <c r="CX417"/>
  <c r="CU417"/>
  <c r="CR417"/>
  <c r="CO417"/>
  <c r="CL417"/>
  <c r="CI417"/>
  <c r="CF417"/>
  <c r="CC417"/>
  <c r="BZ417"/>
  <c r="BW417"/>
  <c r="BT417"/>
  <c r="BO417"/>
  <c r="BL417"/>
  <c r="BI417"/>
  <c r="BF417"/>
  <c r="BC417"/>
  <c r="AZ417"/>
  <c r="AW417"/>
  <c r="AT417"/>
  <c r="AP417"/>
  <c r="AO417"/>
  <c r="AL417"/>
  <c r="AC417"/>
  <c r="Z417"/>
  <c r="W417"/>
  <c r="T417"/>
  <c r="Q417"/>
  <c r="N417"/>
  <c r="K417"/>
  <c r="H417"/>
  <c r="E417"/>
  <c r="EN416"/>
  <c r="EM416"/>
  <c r="EJ416"/>
  <c r="EG416"/>
  <c r="ED416"/>
  <c r="EA416"/>
  <c r="DX416"/>
  <c r="DU416"/>
  <c r="DR416"/>
  <c r="DO416"/>
  <c r="DL416"/>
  <c r="DH416"/>
  <c r="DG416"/>
  <c r="DD416"/>
  <c r="DA416"/>
  <c r="CX416"/>
  <c r="CU416"/>
  <c r="CR416"/>
  <c r="CO416"/>
  <c r="CL416"/>
  <c r="CI416"/>
  <c r="CF416"/>
  <c r="CC416"/>
  <c r="BZ416"/>
  <c r="BW416"/>
  <c r="BT416"/>
  <c r="BP416"/>
  <c r="BO416"/>
  <c r="BL416"/>
  <c r="BI416"/>
  <c r="BF416"/>
  <c r="BC416"/>
  <c r="AZ416"/>
  <c r="AW416"/>
  <c r="AT416"/>
  <c r="AP416"/>
  <c r="AO416"/>
  <c r="AL416"/>
  <c r="AC416"/>
  <c r="Z416"/>
  <c r="W416"/>
  <c r="T416"/>
  <c r="Q416"/>
  <c r="N416"/>
  <c r="K416"/>
  <c r="H416"/>
  <c r="D416"/>
  <c r="E416" s="1"/>
  <c r="EN415"/>
  <c r="EM415"/>
  <c r="EJ415"/>
  <c r="EG415"/>
  <c r="ED415"/>
  <c r="EA415"/>
  <c r="DX415"/>
  <c r="DU415"/>
  <c r="DR415"/>
  <c r="DO415"/>
  <c r="DL415"/>
  <c r="DH415"/>
  <c r="DG415"/>
  <c r="DD415"/>
  <c r="DA415"/>
  <c r="CX415"/>
  <c r="CU415"/>
  <c r="CR415"/>
  <c r="CO415"/>
  <c r="CL415"/>
  <c r="CI415"/>
  <c r="CF415"/>
  <c r="CC415"/>
  <c r="BZ415"/>
  <c r="BW415"/>
  <c r="BT415"/>
  <c r="BP415"/>
  <c r="BO415"/>
  <c r="BL415"/>
  <c r="BI415"/>
  <c r="BF415"/>
  <c r="BC415"/>
  <c r="AZ415"/>
  <c r="AW415"/>
  <c r="AT415"/>
  <c r="AP415"/>
  <c r="AO415"/>
  <c r="AL415"/>
  <c r="AC415"/>
  <c r="Z415"/>
  <c r="W415"/>
  <c r="T415"/>
  <c r="Q415"/>
  <c r="N415"/>
  <c r="K415"/>
  <c r="H415"/>
  <c r="D415"/>
  <c r="E415" s="1"/>
  <c r="EN414"/>
  <c r="EM414"/>
  <c r="EJ414"/>
  <c r="EG414"/>
  <c r="ED414"/>
  <c r="EA414"/>
  <c r="DX414"/>
  <c r="DU414"/>
  <c r="DR414"/>
  <c r="DO414"/>
  <c r="DL414"/>
  <c r="DH414"/>
  <c r="DG414"/>
  <c r="DD414"/>
  <c r="DA414"/>
  <c r="CX414"/>
  <c r="CU414"/>
  <c r="CR414"/>
  <c r="CO414"/>
  <c r="CL414"/>
  <c r="CI414"/>
  <c r="CF414"/>
  <c r="CC414"/>
  <c r="BZ414"/>
  <c r="BW414"/>
  <c r="BT414"/>
  <c r="BP414"/>
  <c r="BO414"/>
  <c r="BL414"/>
  <c r="BI414"/>
  <c r="BQ414" s="1"/>
  <c r="BF414"/>
  <c r="BC414"/>
  <c r="AZ414"/>
  <c r="AW414"/>
  <c r="AT414"/>
  <c r="AP414"/>
  <c r="AO414"/>
  <c r="AL414"/>
  <c r="AC414"/>
  <c r="Z414"/>
  <c r="W414"/>
  <c r="T414"/>
  <c r="Q414"/>
  <c r="N414"/>
  <c r="K414"/>
  <c r="H414"/>
  <c r="D414"/>
  <c r="E414" s="1"/>
  <c r="EN413"/>
  <c r="EM413"/>
  <c r="EJ413"/>
  <c r="EG413"/>
  <c r="ED413"/>
  <c r="EA413"/>
  <c r="DX413"/>
  <c r="DU413"/>
  <c r="DR413"/>
  <c r="DO413"/>
  <c r="DL413"/>
  <c r="DH413"/>
  <c r="DG413"/>
  <c r="DD413"/>
  <c r="DA413"/>
  <c r="DI413" s="1"/>
  <c r="CX413"/>
  <c r="CU413"/>
  <c r="CR413"/>
  <c r="CO413"/>
  <c r="CL413"/>
  <c r="CI413"/>
  <c r="CF413"/>
  <c r="CC413"/>
  <c r="BZ413"/>
  <c r="BW413"/>
  <c r="BT413"/>
  <c r="BP413"/>
  <c r="BN413"/>
  <c r="BO413" s="1"/>
  <c r="BL413"/>
  <c r="BI413"/>
  <c r="BF413"/>
  <c r="BC413"/>
  <c r="AZ413"/>
  <c r="AW413"/>
  <c r="AT413"/>
  <c r="AP413"/>
  <c r="AO413"/>
  <c r="AL413"/>
  <c r="AC413"/>
  <c r="Z413"/>
  <c r="W413"/>
  <c r="T413"/>
  <c r="Q413"/>
  <c r="N413"/>
  <c r="K413"/>
  <c r="H413"/>
  <c r="D413"/>
  <c r="E413" s="1"/>
  <c r="EL412"/>
  <c r="EK412"/>
  <c r="EI412"/>
  <c r="EH412"/>
  <c r="EF412"/>
  <c r="EE412"/>
  <c r="EC412"/>
  <c r="EB412"/>
  <c r="DZ412"/>
  <c r="DY412"/>
  <c r="DW412"/>
  <c r="DV412"/>
  <c r="DT412"/>
  <c r="DS412"/>
  <c r="DQ412"/>
  <c r="DP412"/>
  <c r="DN412"/>
  <c r="DM412"/>
  <c r="DK412"/>
  <c r="DJ412"/>
  <c r="DF412"/>
  <c r="DE412"/>
  <c r="DC412"/>
  <c r="DB412"/>
  <c r="CZ412"/>
  <c r="CY412"/>
  <c r="CW412"/>
  <c r="CV412"/>
  <c r="CT412"/>
  <c r="CS412"/>
  <c r="CP412"/>
  <c r="CN412"/>
  <c r="CM412"/>
  <c r="CK412"/>
  <c r="CJ412"/>
  <c r="CH412"/>
  <c r="CG412"/>
  <c r="CE412"/>
  <c r="CD412"/>
  <c r="CB412"/>
  <c r="CA412"/>
  <c r="BY412"/>
  <c r="BX412"/>
  <c r="BV412"/>
  <c r="BU412"/>
  <c r="BS412"/>
  <c r="BR412"/>
  <c r="BM412"/>
  <c r="BK412"/>
  <c r="BJ412"/>
  <c r="BH412"/>
  <c r="BG412"/>
  <c r="BE412"/>
  <c r="BD412"/>
  <c r="BB412"/>
  <c r="BA412"/>
  <c r="AY412"/>
  <c r="AX412"/>
  <c r="AV412"/>
  <c r="AU412"/>
  <c r="AS412"/>
  <c r="AR412"/>
  <c r="AN412"/>
  <c r="AM412"/>
  <c r="AK412"/>
  <c r="AJ412"/>
  <c r="AI412"/>
  <c r="AH412"/>
  <c r="AG412"/>
  <c r="AF412"/>
  <c r="AE412"/>
  <c r="AD412"/>
  <c r="AB412"/>
  <c r="AA412"/>
  <c r="Y412"/>
  <c r="X412"/>
  <c r="V412"/>
  <c r="U412"/>
  <c r="S412"/>
  <c r="R412"/>
  <c r="P412"/>
  <c r="O412"/>
  <c r="M412"/>
  <c r="L412"/>
  <c r="J412"/>
  <c r="I412"/>
  <c r="G412"/>
  <c r="F412"/>
  <c r="EN411"/>
  <c r="EM411"/>
  <c r="EJ411"/>
  <c r="EJ410" s="1"/>
  <c r="EG411"/>
  <c r="EG410" s="1"/>
  <c r="ED411"/>
  <c r="EA411"/>
  <c r="DX411"/>
  <c r="DX410" s="1"/>
  <c r="DU411"/>
  <c r="DU410" s="1"/>
  <c r="DR411"/>
  <c r="DO411"/>
  <c r="DL411"/>
  <c r="DL410" s="1"/>
  <c r="DH411"/>
  <c r="DG411"/>
  <c r="DD411"/>
  <c r="DD410" s="1"/>
  <c r="DA411"/>
  <c r="DA410" s="1"/>
  <c r="CX411"/>
  <c r="CU411"/>
  <c r="CU410" s="1"/>
  <c r="CR411"/>
  <c r="CR410" s="1"/>
  <c r="CO411"/>
  <c r="CO410" s="1"/>
  <c r="CL411"/>
  <c r="CL410" s="1"/>
  <c r="CI411"/>
  <c r="CI410" s="1"/>
  <c r="CF411"/>
  <c r="CF410" s="1"/>
  <c r="CC411"/>
  <c r="CC410" s="1"/>
  <c r="BZ411"/>
  <c r="BW411"/>
  <c r="BT411"/>
  <c r="BT410" s="1"/>
  <c r="BP411"/>
  <c r="BP410" s="1"/>
  <c r="BO411"/>
  <c r="BL411"/>
  <c r="BL410" s="1"/>
  <c r="BI411"/>
  <c r="BI410" s="1"/>
  <c r="BF411"/>
  <c r="BF410" s="1"/>
  <c r="BC411"/>
  <c r="BC410" s="1"/>
  <c r="AZ411"/>
  <c r="AZ410" s="1"/>
  <c r="AW411"/>
  <c r="AT411"/>
  <c r="AT410" s="1"/>
  <c r="AP411"/>
  <c r="AP410" s="1"/>
  <c r="AO411"/>
  <c r="AL411"/>
  <c r="AL410" s="1"/>
  <c r="AC411"/>
  <c r="AC410" s="1"/>
  <c r="Z411"/>
  <c r="W411"/>
  <c r="T411"/>
  <c r="Q411"/>
  <c r="Q410" s="1"/>
  <c r="N411"/>
  <c r="N410" s="1"/>
  <c r="K411"/>
  <c r="H411"/>
  <c r="E411"/>
  <c r="E410" s="1"/>
  <c r="D411"/>
  <c r="EN410"/>
  <c r="EL410"/>
  <c r="EK410"/>
  <c r="EI410"/>
  <c r="EH410"/>
  <c r="EF410"/>
  <c r="EE410"/>
  <c r="ED410"/>
  <c r="EC410"/>
  <c r="EB410"/>
  <c r="EA410"/>
  <c r="DZ410"/>
  <c r="DY410"/>
  <c r="DW410"/>
  <c r="DV410"/>
  <c r="DT410"/>
  <c r="DS410"/>
  <c r="DR410"/>
  <c r="DQ410"/>
  <c r="DP410"/>
  <c r="DO410"/>
  <c r="DN410"/>
  <c r="DM410"/>
  <c r="DK410"/>
  <c r="DJ410"/>
  <c r="DH410"/>
  <c r="DF410"/>
  <c r="DE410"/>
  <c r="DC410"/>
  <c r="DB410"/>
  <c r="CZ410"/>
  <c r="CY410"/>
  <c r="CX410"/>
  <c r="CW410"/>
  <c r="CV410"/>
  <c r="CT410"/>
  <c r="CS410"/>
  <c r="CQ410"/>
  <c r="CP410"/>
  <c r="CN410"/>
  <c r="CM410"/>
  <c r="CK410"/>
  <c r="CJ410"/>
  <c r="CH410"/>
  <c r="CG410"/>
  <c r="CE410"/>
  <c r="CD410"/>
  <c r="CB410"/>
  <c r="CA410"/>
  <c r="BZ410"/>
  <c r="BY410"/>
  <c r="BX410"/>
  <c r="BW410"/>
  <c r="BV410"/>
  <c r="BU410"/>
  <c r="BS410"/>
  <c r="BR410"/>
  <c r="BN410"/>
  <c r="BM410"/>
  <c r="BK410"/>
  <c r="BJ410"/>
  <c r="BH410"/>
  <c r="BG410"/>
  <c r="BE410"/>
  <c r="BD410"/>
  <c r="BB410"/>
  <c r="BA410"/>
  <c r="AY410"/>
  <c r="AX410"/>
  <c r="AW410"/>
  <c r="AV410"/>
  <c r="AU410"/>
  <c r="AS410"/>
  <c r="AR410"/>
  <c r="AO410"/>
  <c r="AN410"/>
  <c r="AM410"/>
  <c r="AK410"/>
  <c r="AJ410"/>
  <c r="AI410"/>
  <c r="AH410"/>
  <c r="AG410"/>
  <c r="AF410"/>
  <c r="AE410"/>
  <c r="AD410"/>
  <c r="AB410"/>
  <c r="AA410"/>
  <c r="Z410"/>
  <c r="Y410"/>
  <c r="X410"/>
  <c r="W410"/>
  <c r="V410"/>
  <c r="U410"/>
  <c r="T410"/>
  <c r="S410"/>
  <c r="R410"/>
  <c r="P410"/>
  <c r="O410"/>
  <c r="M410"/>
  <c r="L410"/>
  <c r="K410"/>
  <c r="J410"/>
  <c r="I410"/>
  <c r="H410"/>
  <c r="G410"/>
  <c r="F410"/>
  <c r="EN409"/>
  <c r="EM409"/>
  <c r="EJ409"/>
  <c r="EG409"/>
  <c r="ED409"/>
  <c r="EA409"/>
  <c r="DX409"/>
  <c r="DU409"/>
  <c r="DR409"/>
  <c r="DO409"/>
  <c r="DL409"/>
  <c r="DH409"/>
  <c r="DG409"/>
  <c r="DD409"/>
  <c r="DA409"/>
  <c r="CX409"/>
  <c r="CU409"/>
  <c r="CR409"/>
  <c r="CO409"/>
  <c r="CL409"/>
  <c r="CI409"/>
  <c r="CF409"/>
  <c r="CC409"/>
  <c r="BZ409"/>
  <c r="BW409"/>
  <c r="BT409"/>
  <c r="BP409"/>
  <c r="BO409"/>
  <c r="BL409"/>
  <c r="BI409"/>
  <c r="BF409"/>
  <c r="BC409"/>
  <c r="AZ409"/>
  <c r="AW409"/>
  <c r="AT409"/>
  <c r="AP409"/>
  <c r="AO409"/>
  <c r="AL409"/>
  <c r="AC409"/>
  <c r="Z409"/>
  <c r="W409"/>
  <c r="T409"/>
  <c r="Q409"/>
  <c r="N409"/>
  <c r="K409"/>
  <c r="H409"/>
  <c r="D409"/>
  <c r="E409" s="1"/>
  <c r="EM408"/>
  <c r="EG408"/>
  <c r="ED408"/>
  <c r="EA408"/>
  <c r="DX408"/>
  <c r="DU408"/>
  <c r="DR408"/>
  <c r="DO408"/>
  <c r="DL408"/>
  <c r="DG408"/>
  <c r="DD408"/>
  <c r="DA408"/>
  <c r="CX408"/>
  <c r="CU408"/>
  <c r="CR408"/>
  <c r="CO408"/>
  <c r="CL408"/>
  <c r="CI408"/>
  <c r="CF408"/>
  <c r="CC408"/>
  <c r="BZ408"/>
  <c r="BW408"/>
  <c r="BT408"/>
  <c r="BO408"/>
  <c r="BL408"/>
  <c r="BI408"/>
  <c r="BF408"/>
  <c r="BC408"/>
  <c r="AZ408"/>
  <c r="AW408"/>
  <c r="AT408"/>
  <c r="AO408"/>
  <c r="AL408"/>
  <c r="AC408"/>
  <c r="Z408"/>
  <c r="W408"/>
  <c r="T408"/>
  <c r="Q408"/>
  <c r="N408"/>
  <c r="K408"/>
  <c r="H408"/>
  <c r="E408"/>
  <c r="EN407"/>
  <c r="EM407"/>
  <c r="EJ407"/>
  <c r="EG407"/>
  <c r="ED407"/>
  <c r="EA407"/>
  <c r="DX407"/>
  <c r="DU407"/>
  <c r="DR407"/>
  <c r="DO407"/>
  <c r="DL407"/>
  <c r="DH407"/>
  <c r="DG407"/>
  <c r="DD407"/>
  <c r="DA407"/>
  <c r="CX407"/>
  <c r="CU407"/>
  <c r="CR407"/>
  <c r="CO407"/>
  <c r="CL407"/>
  <c r="CI407"/>
  <c r="CF407"/>
  <c r="CC407"/>
  <c r="BZ407"/>
  <c r="BW407"/>
  <c r="BT407"/>
  <c r="BP407"/>
  <c r="BO407"/>
  <c r="BL407"/>
  <c r="BI407"/>
  <c r="BF407"/>
  <c r="BC407"/>
  <c r="AZ407"/>
  <c r="AW407"/>
  <c r="AT407"/>
  <c r="AP407"/>
  <c r="AO407"/>
  <c r="AL407"/>
  <c r="AC407"/>
  <c r="Z407"/>
  <c r="W407"/>
  <c r="T407"/>
  <c r="Q407"/>
  <c r="N407"/>
  <c r="K407"/>
  <c r="H407"/>
  <c r="D407"/>
  <c r="E407" s="1"/>
  <c r="EN406"/>
  <c r="EM406"/>
  <c r="EJ406"/>
  <c r="EG406"/>
  <c r="ED406"/>
  <c r="EA406"/>
  <c r="DX406"/>
  <c r="DU406"/>
  <c r="DR406"/>
  <c r="DO406"/>
  <c r="DL406"/>
  <c r="DH406"/>
  <c r="DG406"/>
  <c r="DD406"/>
  <c r="DA406"/>
  <c r="CX406"/>
  <c r="CU406"/>
  <c r="CR406"/>
  <c r="CO406"/>
  <c r="CL406"/>
  <c r="CI406"/>
  <c r="CF406"/>
  <c r="CC406"/>
  <c r="BZ406"/>
  <c r="BW406"/>
  <c r="BT406"/>
  <c r="BP406"/>
  <c r="BO406"/>
  <c r="BL406"/>
  <c r="BI406"/>
  <c r="BF406"/>
  <c r="BC406"/>
  <c r="AZ406"/>
  <c r="AW406"/>
  <c r="AT406"/>
  <c r="AP406"/>
  <c r="AO406"/>
  <c r="AL406"/>
  <c r="AC406"/>
  <c r="Z406"/>
  <c r="W406"/>
  <c r="T406"/>
  <c r="Q406"/>
  <c r="N406"/>
  <c r="K406"/>
  <c r="H406"/>
  <c r="D406"/>
  <c r="E406" s="1"/>
  <c r="EN405"/>
  <c r="EM405"/>
  <c r="EJ405"/>
  <c r="EG405"/>
  <c r="ED405"/>
  <c r="EA405"/>
  <c r="DX405"/>
  <c r="DU405"/>
  <c r="DR405"/>
  <c r="DO405"/>
  <c r="DL405"/>
  <c r="DH405"/>
  <c r="DG405"/>
  <c r="DD405"/>
  <c r="DA405"/>
  <c r="CX405"/>
  <c r="CU405"/>
  <c r="CR405"/>
  <c r="CO405"/>
  <c r="CL405"/>
  <c r="CI405"/>
  <c r="CF405"/>
  <c r="CC405"/>
  <c r="BZ405"/>
  <c r="BW405"/>
  <c r="BT405"/>
  <c r="BP405"/>
  <c r="BO405"/>
  <c r="BL405"/>
  <c r="BI405"/>
  <c r="BF405"/>
  <c r="BC405"/>
  <c r="AZ405"/>
  <c r="AW405"/>
  <c r="AT405"/>
  <c r="AP405"/>
  <c r="AO405"/>
  <c r="AL405"/>
  <c r="AC405"/>
  <c r="Z405"/>
  <c r="W405"/>
  <c r="T405"/>
  <c r="Q405"/>
  <c r="N405"/>
  <c r="K405"/>
  <c r="H405"/>
  <c r="D405"/>
  <c r="E405" s="1"/>
  <c r="EN404"/>
  <c r="EM404"/>
  <c r="EJ404"/>
  <c r="EG404"/>
  <c r="ED404"/>
  <c r="EA404"/>
  <c r="DX404"/>
  <c r="DU404"/>
  <c r="DR404"/>
  <c r="DO404"/>
  <c r="DL404"/>
  <c r="DH404"/>
  <c r="DG404"/>
  <c r="DD404"/>
  <c r="DA404"/>
  <c r="CX404"/>
  <c r="CU404"/>
  <c r="CR404"/>
  <c r="CO404"/>
  <c r="CL404"/>
  <c r="CI404"/>
  <c r="CF404"/>
  <c r="CC404"/>
  <c r="BZ404"/>
  <c r="BW404"/>
  <c r="BT404"/>
  <c r="BP404"/>
  <c r="BO404"/>
  <c r="BL404"/>
  <c r="BI404"/>
  <c r="BF404"/>
  <c r="BC404"/>
  <c r="AZ404"/>
  <c r="AW404"/>
  <c r="AT404"/>
  <c r="AP404"/>
  <c r="AO404"/>
  <c r="AL404"/>
  <c r="AC404"/>
  <c r="Z404"/>
  <c r="W404"/>
  <c r="T404"/>
  <c r="Q404"/>
  <c r="N404"/>
  <c r="K404"/>
  <c r="H404"/>
  <c r="D404"/>
  <c r="E404" s="1"/>
  <c r="EN403"/>
  <c r="EM403"/>
  <c r="EJ403"/>
  <c r="EG403"/>
  <c r="ED403"/>
  <c r="EA403"/>
  <c r="DX403"/>
  <c r="DU403"/>
  <c r="DR403"/>
  <c r="DO403"/>
  <c r="DL403"/>
  <c r="DH403"/>
  <c r="DG403"/>
  <c r="DD403"/>
  <c r="DA403"/>
  <c r="CX403"/>
  <c r="CU403"/>
  <c r="CR403"/>
  <c r="CO403"/>
  <c r="CL403"/>
  <c r="CI403"/>
  <c r="CF403"/>
  <c r="CC403"/>
  <c r="BZ403"/>
  <c r="BW403"/>
  <c r="BT403"/>
  <c r="BP403"/>
  <c r="BO403"/>
  <c r="BL403"/>
  <c r="BI403"/>
  <c r="BQ403" s="1"/>
  <c r="BF403"/>
  <c r="BC403"/>
  <c r="AZ403"/>
  <c r="AW403"/>
  <c r="AT403"/>
  <c r="AP403"/>
  <c r="AO403"/>
  <c r="AL403"/>
  <c r="AC403"/>
  <c r="Z403"/>
  <c r="W403"/>
  <c r="T403"/>
  <c r="Q403"/>
  <c r="N403"/>
  <c r="K403"/>
  <c r="H403"/>
  <c r="D403"/>
  <c r="E403" s="1"/>
  <c r="EN402"/>
  <c r="EM402"/>
  <c r="EJ402"/>
  <c r="EG402"/>
  <c r="ED402"/>
  <c r="EA402"/>
  <c r="DX402"/>
  <c r="DU402"/>
  <c r="DR402"/>
  <c r="DO402"/>
  <c r="DL402"/>
  <c r="DH402"/>
  <c r="DG402"/>
  <c r="DD402"/>
  <c r="DA402"/>
  <c r="CX402"/>
  <c r="CU402"/>
  <c r="CR402"/>
  <c r="CO402"/>
  <c r="CL402"/>
  <c r="CI402"/>
  <c r="CF402"/>
  <c r="CC402"/>
  <c r="BZ402"/>
  <c r="BW402"/>
  <c r="BT402"/>
  <c r="BP402"/>
  <c r="BO402"/>
  <c r="BL402"/>
  <c r="BI402"/>
  <c r="BF402"/>
  <c r="BC402"/>
  <c r="AZ402"/>
  <c r="AW402"/>
  <c r="AT402"/>
  <c r="AP402"/>
  <c r="AO402"/>
  <c r="AL402"/>
  <c r="AC402"/>
  <c r="Z402"/>
  <c r="W402"/>
  <c r="T402"/>
  <c r="Q402"/>
  <c r="N402"/>
  <c r="K402"/>
  <c r="H402"/>
  <c r="D402"/>
  <c r="E402" s="1"/>
  <c r="EN401"/>
  <c r="EM401"/>
  <c r="EJ401"/>
  <c r="EG401"/>
  <c r="ED401"/>
  <c r="EA401"/>
  <c r="DX401"/>
  <c r="DU401"/>
  <c r="DR401"/>
  <c r="DO401"/>
  <c r="DL401"/>
  <c r="DH401"/>
  <c r="DG401"/>
  <c r="DD401"/>
  <c r="DA401"/>
  <c r="CX401"/>
  <c r="CU401"/>
  <c r="CR401"/>
  <c r="CO401"/>
  <c r="CL401"/>
  <c r="CI401"/>
  <c r="CF401"/>
  <c r="CC401"/>
  <c r="BZ401"/>
  <c r="BW401"/>
  <c r="BT401"/>
  <c r="BP401"/>
  <c r="BO401"/>
  <c r="BL401"/>
  <c r="BI401"/>
  <c r="BF401"/>
  <c r="BC401"/>
  <c r="AZ401"/>
  <c r="AW401"/>
  <c r="AT401"/>
  <c r="AP401"/>
  <c r="AO401"/>
  <c r="AL401"/>
  <c r="AC401"/>
  <c r="Z401"/>
  <c r="W401"/>
  <c r="T401"/>
  <c r="Q401"/>
  <c r="N401"/>
  <c r="K401"/>
  <c r="H401"/>
  <c r="D401"/>
  <c r="E401" s="1"/>
  <c r="EN400"/>
  <c r="EM400"/>
  <c r="EJ400"/>
  <c r="EG400"/>
  <c r="ED400"/>
  <c r="EA400"/>
  <c r="DX400"/>
  <c r="DU400"/>
  <c r="DR400"/>
  <c r="DO400"/>
  <c r="DL400"/>
  <c r="DH400"/>
  <c r="DG400"/>
  <c r="DD400"/>
  <c r="DA400"/>
  <c r="CX400"/>
  <c r="CU400"/>
  <c r="CR400"/>
  <c r="CO400"/>
  <c r="CL400"/>
  <c r="CI400"/>
  <c r="CF400"/>
  <c r="CC400"/>
  <c r="BZ400"/>
  <c r="BW400"/>
  <c r="BT400"/>
  <c r="BT396" s="1"/>
  <c r="BP400"/>
  <c r="BO400"/>
  <c r="BL400"/>
  <c r="BI400"/>
  <c r="BF400"/>
  <c r="BC400"/>
  <c r="AZ400"/>
  <c r="AW400"/>
  <c r="AT400"/>
  <c r="AP400"/>
  <c r="AO400"/>
  <c r="AL400"/>
  <c r="AC400"/>
  <c r="Z400"/>
  <c r="W400"/>
  <c r="T400"/>
  <c r="Q400"/>
  <c r="N400"/>
  <c r="K400"/>
  <c r="H400"/>
  <c r="D400"/>
  <c r="E400" s="1"/>
  <c r="EN399"/>
  <c r="EM399"/>
  <c r="EJ399"/>
  <c r="EG399"/>
  <c r="ED399"/>
  <c r="EA399"/>
  <c r="DX399"/>
  <c r="DU399"/>
  <c r="DR399"/>
  <c r="DO399"/>
  <c r="DL399"/>
  <c r="DL396" s="1"/>
  <c r="DH399"/>
  <c r="DG399"/>
  <c r="DD399"/>
  <c r="DD396" s="1"/>
  <c r="DA399"/>
  <c r="CX399"/>
  <c r="CU399"/>
  <c r="CR399"/>
  <c r="CO399"/>
  <c r="CL399"/>
  <c r="CI399"/>
  <c r="CF399"/>
  <c r="CC399"/>
  <c r="BZ399"/>
  <c r="BW399"/>
  <c r="BT399"/>
  <c r="BP399"/>
  <c r="BO399"/>
  <c r="BL399"/>
  <c r="BI399"/>
  <c r="BF399"/>
  <c r="BC399"/>
  <c r="AZ399"/>
  <c r="AW399"/>
  <c r="AT399"/>
  <c r="AP399"/>
  <c r="AO399"/>
  <c r="AL399"/>
  <c r="AC399"/>
  <c r="AC396" s="1"/>
  <c r="Z399"/>
  <c r="W399"/>
  <c r="T399"/>
  <c r="Q399"/>
  <c r="N399"/>
  <c r="K399"/>
  <c r="H399"/>
  <c r="D399"/>
  <c r="E399" s="1"/>
  <c r="EN398"/>
  <c r="EM398"/>
  <c r="EJ398"/>
  <c r="EG398"/>
  <c r="ED398"/>
  <c r="EA398"/>
  <c r="DX398"/>
  <c r="DU398"/>
  <c r="DR398"/>
  <c r="DO398"/>
  <c r="DL398"/>
  <c r="DH398"/>
  <c r="DG398"/>
  <c r="DD398"/>
  <c r="DA398"/>
  <c r="CX398"/>
  <c r="CU398"/>
  <c r="CR398"/>
  <c r="CO398"/>
  <c r="CL398"/>
  <c r="CI398"/>
  <c r="CF398"/>
  <c r="CC398"/>
  <c r="BZ398"/>
  <c r="BW398"/>
  <c r="BT398"/>
  <c r="BP398"/>
  <c r="BO398"/>
  <c r="BL398"/>
  <c r="BI398"/>
  <c r="BF398"/>
  <c r="BC398"/>
  <c r="AZ398"/>
  <c r="AW398"/>
  <c r="AT398"/>
  <c r="AP398"/>
  <c r="AO398"/>
  <c r="AL398"/>
  <c r="AC398"/>
  <c r="Z398"/>
  <c r="W398"/>
  <c r="T398"/>
  <c r="Q398"/>
  <c r="N398"/>
  <c r="K398"/>
  <c r="H398"/>
  <c r="D398"/>
  <c r="E398" s="1"/>
  <c r="EN397"/>
  <c r="EM397"/>
  <c r="EJ397"/>
  <c r="EG397"/>
  <c r="ED397"/>
  <c r="EA397"/>
  <c r="DX397"/>
  <c r="DU397"/>
  <c r="DR397"/>
  <c r="DO397"/>
  <c r="DL397"/>
  <c r="DH397"/>
  <c r="DG397"/>
  <c r="DD397"/>
  <c r="DA397"/>
  <c r="CX397"/>
  <c r="CU397"/>
  <c r="CR397"/>
  <c r="CO397"/>
  <c r="CL397"/>
  <c r="CI397"/>
  <c r="CF397"/>
  <c r="CC397"/>
  <c r="BZ397"/>
  <c r="BW397"/>
  <c r="BT397"/>
  <c r="BP397"/>
  <c r="BO397"/>
  <c r="BL397"/>
  <c r="BL396" s="1"/>
  <c r="BI397"/>
  <c r="BF397"/>
  <c r="BC397"/>
  <c r="AZ397"/>
  <c r="AZ396" s="1"/>
  <c r="AW397"/>
  <c r="AT397"/>
  <c r="AP397"/>
  <c r="AO397"/>
  <c r="AL397"/>
  <c r="AC397"/>
  <c r="Z397"/>
  <c r="W397"/>
  <c r="T397"/>
  <c r="Q397"/>
  <c r="N397"/>
  <c r="K397"/>
  <c r="H397"/>
  <c r="D397"/>
  <c r="E397" s="1"/>
  <c r="EL396"/>
  <c r="EK396"/>
  <c r="EI396"/>
  <c r="EH396"/>
  <c r="EF396"/>
  <c r="EE396"/>
  <c r="EC396"/>
  <c r="EB396"/>
  <c r="DZ396"/>
  <c r="DY396"/>
  <c r="DW396"/>
  <c r="DV396"/>
  <c r="DT396"/>
  <c r="DS396"/>
  <c r="DQ396"/>
  <c r="DP396"/>
  <c r="DN396"/>
  <c r="DM396"/>
  <c r="DK396"/>
  <c r="DJ396"/>
  <c r="DF396"/>
  <c r="DE396"/>
  <c r="DC396"/>
  <c r="DB396"/>
  <c r="CZ396"/>
  <c r="CY396"/>
  <c r="CW396"/>
  <c r="CV396"/>
  <c r="CT396"/>
  <c r="CS396"/>
  <c r="CQ396"/>
  <c r="CP396"/>
  <c r="CN396"/>
  <c r="CM396"/>
  <c r="CK396"/>
  <c r="CJ396"/>
  <c r="CH396"/>
  <c r="CG396"/>
  <c r="CE396"/>
  <c r="CD396"/>
  <c r="CB396"/>
  <c r="CA396"/>
  <c r="BY396"/>
  <c r="BX396"/>
  <c r="BV396"/>
  <c r="BU396"/>
  <c r="BS396"/>
  <c r="BR396"/>
  <c r="BN396"/>
  <c r="BM396"/>
  <c r="BK396"/>
  <c r="BJ396"/>
  <c r="BH396"/>
  <c r="BG396"/>
  <c r="BE396"/>
  <c r="BD396"/>
  <c r="BB396"/>
  <c r="BA396"/>
  <c r="AY396"/>
  <c r="AX396"/>
  <c r="AV396"/>
  <c r="AU396"/>
  <c r="AS396"/>
  <c r="AR396"/>
  <c r="AN396"/>
  <c r="AM396"/>
  <c r="AK396"/>
  <c r="AJ396"/>
  <c r="AI396"/>
  <c r="AH396"/>
  <c r="AG396"/>
  <c r="AF396"/>
  <c r="AE396"/>
  <c r="AD396"/>
  <c r="AB396"/>
  <c r="AA396"/>
  <c r="Y396"/>
  <c r="X396"/>
  <c r="V396"/>
  <c r="U396"/>
  <c r="S396"/>
  <c r="R396"/>
  <c r="P396"/>
  <c r="O396"/>
  <c r="M396"/>
  <c r="L396"/>
  <c r="J396"/>
  <c r="I396"/>
  <c r="G396"/>
  <c r="F396"/>
  <c r="EN395"/>
  <c r="EM395"/>
  <c r="EJ395"/>
  <c r="EG395"/>
  <c r="ED395"/>
  <c r="EA395"/>
  <c r="DX395"/>
  <c r="DU395"/>
  <c r="DR395"/>
  <c r="DO395"/>
  <c r="DL395"/>
  <c r="DH395"/>
  <c r="DG395"/>
  <c r="DD395"/>
  <c r="DA395"/>
  <c r="CX395"/>
  <c r="CU395"/>
  <c r="CR395"/>
  <c r="CO395"/>
  <c r="CL395"/>
  <c r="CI395"/>
  <c r="CF395"/>
  <c r="CC395"/>
  <c r="BZ395"/>
  <c r="BW395"/>
  <c r="BT395"/>
  <c r="BP395"/>
  <c r="BO395"/>
  <c r="BL395"/>
  <c r="BI395"/>
  <c r="BF395"/>
  <c r="BC395"/>
  <c r="AZ395"/>
  <c r="AW395"/>
  <c r="AT395"/>
  <c r="AP395"/>
  <c r="AO395"/>
  <c r="AL395"/>
  <c r="AC395"/>
  <c r="Z395"/>
  <c r="W395"/>
  <c r="T395"/>
  <c r="Q395"/>
  <c r="N395"/>
  <c r="K395"/>
  <c r="H395"/>
  <c r="D395"/>
  <c r="E395" s="1"/>
  <c r="EN394"/>
  <c r="EM394"/>
  <c r="EJ394"/>
  <c r="EG394"/>
  <c r="ED394"/>
  <c r="EA394"/>
  <c r="DX394"/>
  <c r="DU394"/>
  <c r="DR394"/>
  <c r="DO394"/>
  <c r="DL394"/>
  <c r="DH394"/>
  <c r="DG394"/>
  <c r="DD394"/>
  <c r="DA394"/>
  <c r="CX394"/>
  <c r="CU394"/>
  <c r="CR394"/>
  <c r="CO394"/>
  <c r="CL394"/>
  <c r="CI394"/>
  <c r="CF394"/>
  <c r="CC394"/>
  <c r="BZ394"/>
  <c r="BW394"/>
  <c r="BT394"/>
  <c r="BP394"/>
  <c r="BO394"/>
  <c r="BL394"/>
  <c r="BI394"/>
  <c r="BF394"/>
  <c r="BC394"/>
  <c r="AZ394"/>
  <c r="AW394"/>
  <c r="AT394"/>
  <c r="AP394"/>
  <c r="AO394"/>
  <c r="AL394"/>
  <c r="AC394"/>
  <c r="Z394"/>
  <c r="W394"/>
  <c r="T394"/>
  <c r="Q394"/>
  <c r="N394"/>
  <c r="K394"/>
  <c r="H394"/>
  <c r="D394"/>
  <c r="E394" s="1"/>
  <c r="EN393"/>
  <c r="EM393"/>
  <c r="EJ393"/>
  <c r="EG393"/>
  <c r="ED393"/>
  <c r="EA393"/>
  <c r="DX393"/>
  <c r="DU393"/>
  <c r="DR393"/>
  <c r="DO393"/>
  <c r="DL393"/>
  <c r="DH393"/>
  <c r="DG393"/>
  <c r="DD393"/>
  <c r="DA393"/>
  <c r="CX393"/>
  <c r="CU393"/>
  <c r="CR393"/>
  <c r="CO393"/>
  <c r="CL393"/>
  <c r="CI393"/>
  <c r="CF393"/>
  <c r="CC393"/>
  <c r="BZ393"/>
  <c r="BW393"/>
  <c r="BT393"/>
  <c r="BP393"/>
  <c r="BO393"/>
  <c r="BL393"/>
  <c r="BI393"/>
  <c r="BF393"/>
  <c r="BC393"/>
  <c r="AZ393"/>
  <c r="AW393"/>
  <c r="AT393"/>
  <c r="AP393"/>
  <c r="AO393"/>
  <c r="AL393"/>
  <c r="AC393"/>
  <c r="Z393"/>
  <c r="W393"/>
  <c r="T393"/>
  <c r="Q393"/>
  <c r="N393"/>
  <c r="K393"/>
  <c r="H393"/>
  <c r="D393"/>
  <c r="E393" s="1"/>
  <c r="EN392"/>
  <c r="EM392"/>
  <c r="EJ392"/>
  <c r="EG392"/>
  <c r="ED392"/>
  <c r="EA392"/>
  <c r="DX392"/>
  <c r="DU392"/>
  <c r="DR392"/>
  <c r="DO392"/>
  <c r="DL392"/>
  <c r="DH392"/>
  <c r="DG392"/>
  <c r="DD392"/>
  <c r="DA392"/>
  <c r="CX392"/>
  <c r="CU392"/>
  <c r="CR392"/>
  <c r="CO392"/>
  <c r="CL392"/>
  <c r="CI392"/>
  <c r="CF392"/>
  <c r="CC392"/>
  <c r="BZ392"/>
  <c r="BW392"/>
  <c r="BT392"/>
  <c r="BP392"/>
  <c r="BO392"/>
  <c r="BL392"/>
  <c r="BI392"/>
  <c r="BF392"/>
  <c r="BC392"/>
  <c r="AZ392"/>
  <c r="AW392"/>
  <c r="AT392"/>
  <c r="AP392"/>
  <c r="AO392"/>
  <c r="AL392"/>
  <c r="AC392"/>
  <c r="Z392"/>
  <c r="W392"/>
  <c r="T392"/>
  <c r="Q392"/>
  <c r="N392"/>
  <c r="K392"/>
  <c r="H392"/>
  <c r="D392"/>
  <c r="E392" s="1"/>
  <c r="EM391"/>
  <c r="EJ391"/>
  <c r="EG391"/>
  <c r="EA391"/>
  <c r="DX391"/>
  <c r="DU391"/>
  <c r="DR391"/>
  <c r="DO391"/>
  <c r="DL391"/>
  <c r="DG391"/>
  <c r="DD391"/>
  <c r="DA391"/>
  <c r="CX391"/>
  <c r="CU391"/>
  <c r="CR391"/>
  <c r="CO391"/>
  <c r="CL391"/>
  <c r="CI391"/>
  <c r="CF391"/>
  <c r="CC391"/>
  <c r="BZ391"/>
  <c r="BW391"/>
  <c r="BT391"/>
  <c r="BO391"/>
  <c r="BL391"/>
  <c r="BI391"/>
  <c r="BF391"/>
  <c r="BC391"/>
  <c r="AZ391"/>
  <c r="AW391"/>
  <c r="AT391"/>
  <c r="AO391"/>
  <c r="AL391"/>
  <c r="AC391"/>
  <c r="Z391"/>
  <c r="W391"/>
  <c r="T391"/>
  <c r="Q391"/>
  <c r="N391"/>
  <c r="K391"/>
  <c r="H391"/>
  <c r="D391"/>
  <c r="E391" s="1"/>
  <c r="EN390"/>
  <c r="EM390"/>
  <c r="EJ390"/>
  <c r="EG390"/>
  <c r="ED390"/>
  <c r="EA390"/>
  <c r="DX390"/>
  <c r="DU390"/>
  <c r="DR390"/>
  <c r="DO390"/>
  <c r="DL390"/>
  <c r="DH390"/>
  <c r="DG390"/>
  <c r="DD390"/>
  <c r="DA390"/>
  <c r="CX390"/>
  <c r="CU390"/>
  <c r="CR390"/>
  <c r="CO390"/>
  <c r="CL390"/>
  <c r="CI390"/>
  <c r="CF390"/>
  <c r="CC390"/>
  <c r="BZ390"/>
  <c r="BW390"/>
  <c r="BT390"/>
  <c r="BP390"/>
  <c r="BO390"/>
  <c r="BL390"/>
  <c r="BI390"/>
  <c r="BF390"/>
  <c r="BC390"/>
  <c r="AZ390"/>
  <c r="AW390"/>
  <c r="AT390"/>
  <c r="AP390"/>
  <c r="AO390"/>
  <c r="AL390"/>
  <c r="AC390"/>
  <c r="Z390"/>
  <c r="W390"/>
  <c r="T390"/>
  <c r="Q390"/>
  <c r="N390"/>
  <c r="K390"/>
  <c r="H390"/>
  <c r="D390"/>
  <c r="E390" s="1"/>
  <c r="EN389"/>
  <c r="EM389"/>
  <c r="EJ389"/>
  <c r="EG389"/>
  <c r="ED389"/>
  <c r="EA389"/>
  <c r="DX389"/>
  <c r="DU389"/>
  <c r="DR389"/>
  <c r="DO389"/>
  <c r="DL389"/>
  <c r="DH389"/>
  <c r="DG389"/>
  <c r="DD389"/>
  <c r="DA389"/>
  <c r="CX389"/>
  <c r="CU389"/>
  <c r="CR389"/>
  <c r="CO389"/>
  <c r="CL389"/>
  <c r="CI389"/>
  <c r="CF389"/>
  <c r="CC389"/>
  <c r="BZ389"/>
  <c r="BW389"/>
  <c r="BT389"/>
  <c r="BP389"/>
  <c r="BO389"/>
  <c r="BL389"/>
  <c r="BI389"/>
  <c r="BF389"/>
  <c r="BC389"/>
  <c r="AZ389"/>
  <c r="AW389"/>
  <c r="AT389"/>
  <c r="AP389"/>
  <c r="AO389"/>
  <c r="AL389"/>
  <c r="AC389"/>
  <c r="Z389"/>
  <c r="W389"/>
  <c r="T389"/>
  <c r="Q389"/>
  <c r="N389"/>
  <c r="K389"/>
  <c r="H389"/>
  <c r="D389"/>
  <c r="E389" s="1"/>
  <c r="EN388"/>
  <c r="EM388"/>
  <c r="EJ388"/>
  <c r="EG388"/>
  <c r="ED388"/>
  <c r="EA388"/>
  <c r="DX388"/>
  <c r="DU388"/>
  <c r="DR388"/>
  <c r="DO388"/>
  <c r="DL388"/>
  <c r="DH388"/>
  <c r="DG388"/>
  <c r="DD388"/>
  <c r="DA388"/>
  <c r="CX388"/>
  <c r="CU388"/>
  <c r="CR388"/>
  <c r="CO388"/>
  <c r="CL388"/>
  <c r="CI388"/>
  <c r="CF388"/>
  <c r="CC388"/>
  <c r="BZ388"/>
  <c r="BW388"/>
  <c r="BT388"/>
  <c r="BP388"/>
  <c r="BO388"/>
  <c r="BL388"/>
  <c r="BI388"/>
  <c r="BF388"/>
  <c r="BC388"/>
  <c r="AZ388"/>
  <c r="AW388"/>
  <c r="AT388"/>
  <c r="AP388"/>
  <c r="AO388"/>
  <c r="AL388"/>
  <c r="AC388"/>
  <c r="Z388"/>
  <c r="W388"/>
  <c r="T388"/>
  <c r="Q388"/>
  <c r="N388"/>
  <c r="K388"/>
  <c r="H388"/>
  <c r="D388"/>
  <c r="E388" s="1"/>
  <c r="EN387"/>
  <c r="EM387"/>
  <c r="EJ387"/>
  <c r="EG387"/>
  <c r="ED387"/>
  <c r="EA387"/>
  <c r="DX387"/>
  <c r="DU387"/>
  <c r="DR387"/>
  <c r="DO387"/>
  <c r="DL387"/>
  <c r="DH387"/>
  <c r="DG387"/>
  <c r="DD387"/>
  <c r="DA387"/>
  <c r="CX387"/>
  <c r="CU387"/>
  <c r="CR387"/>
  <c r="CO387"/>
  <c r="CL387"/>
  <c r="CI387"/>
  <c r="CF387"/>
  <c r="CC387"/>
  <c r="BZ387"/>
  <c r="BW387"/>
  <c r="BT387"/>
  <c r="BP387"/>
  <c r="BO387"/>
  <c r="BL387"/>
  <c r="BI387"/>
  <c r="BF387"/>
  <c r="BC387"/>
  <c r="AZ387"/>
  <c r="AW387"/>
  <c r="AT387"/>
  <c r="AP387"/>
  <c r="AO387"/>
  <c r="AL387"/>
  <c r="AC387"/>
  <c r="Z387"/>
  <c r="W387"/>
  <c r="T387"/>
  <c r="Q387"/>
  <c r="N387"/>
  <c r="K387"/>
  <c r="H387"/>
  <c r="D387"/>
  <c r="E387" s="1"/>
  <c r="EN386"/>
  <c r="EM386"/>
  <c r="EJ386"/>
  <c r="EG386"/>
  <c r="ED386"/>
  <c r="EA386"/>
  <c r="DX386"/>
  <c r="DU386"/>
  <c r="DR386"/>
  <c r="DO386"/>
  <c r="DL386"/>
  <c r="DH386"/>
  <c r="DG386"/>
  <c r="DD386"/>
  <c r="DA386"/>
  <c r="CX386"/>
  <c r="CU386"/>
  <c r="CR386"/>
  <c r="CO386"/>
  <c r="CL386"/>
  <c r="CI386"/>
  <c r="CF386"/>
  <c r="CC386"/>
  <c r="BZ386"/>
  <c r="BW386"/>
  <c r="BT386"/>
  <c r="BP386"/>
  <c r="BO386"/>
  <c r="BL386"/>
  <c r="BI386"/>
  <c r="BF386"/>
  <c r="BC386"/>
  <c r="AZ386"/>
  <c r="AW386"/>
  <c r="AT386"/>
  <c r="AP386"/>
  <c r="AO386"/>
  <c r="AL386"/>
  <c r="AC386"/>
  <c r="Z386"/>
  <c r="W386"/>
  <c r="T386"/>
  <c r="Q386"/>
  <c r="N386"/>
  <c r="K386"/>
  <c r="H386"/>
  <c r="D386"/>
  <c r="E386" s="1"/>
  <c r="EN385"/>
  <c r="EM385"/>
  <c r="EJ385"/>
  <c r="EG385"/>
  <c r="ED385"/>
  <c r="EA385"/>
  <c r="DX385"/>
  <c r="DU385"/>
  <c r="DR385"/>
  <c r="DO385"/>
  <c r="DL385"/>
  <c r="DH385"/>
  <c r="DG385"/>
  <c r="DD385"/>
  <c r="DA385"/>
  <c r="CX385"/>
  <c r="CU385"/>
  <c r="CR385"/>
  <c r="CO385"/>
  <c r="CL385"/>
  <c r="CI385"/>
  <c r="CF385"/>
  <c r="CC385"/>
  <c r="BZ385"/>
  <c r="BW385"/>
  <c r="BT385"/>
  <c r="BP385"/>
  <c r="BO385"/>
  <c r="BL385"/>
  <c r="BI385"/>
  <c r="BF385"/>
  <c r="BC385"/>
  <c r="AZ385"/>
  <c r="AW385"/>
  <c r="AT385"/>
  <c r="AP385"/>
  <c r="AO385"/>
  <c r="AL385"/>
  <c r="AC385"/>
  <c r="Z385"/>
  <c r="W385"/>
  <c r="T385"/>
  <c r="Q385"/>
  <c r="N385"/>
  <c r="K385"/>
  <c r="H385"/>
  <c r="D385"/>
  <c r="E385" s="1"/>
  <c r="EN384"/>
  <c r="EM384"/>
  <c r="EJ384"/>
  <c r="EG384"/>
  <c r="ED384"/>
  <c r="EA384"/>
  <c r="DX384"/>
  <c r="DU384"/>
  <c r="DR384"/>
  <c r="DO384"/>
  <c r="DL384"/>
  <c r="DH384"/>
  <c r="DG384"/>
  <c r="DD384"/>
  <c r="DA384"/>
  <c r="CX384"/>
  <c r="CU384"/>
  <c r="CR384"/>
  <c r="CO384"/>
  <c r="CL384"/>
  <c r="CI384"/>
  <c r="CF384"/>
  <c r="CC384"/>
  <c r="BZ384"/>
  <c r="BW384"/>
  <c r="BT384"/>
  <c r="BP384"/>
  <c r="BO384"/>
  <c r="BL384"/>
  <c r="BI384"/>
  <c r="BF384"/>
  <c r="BC384"/>
  <c r="AZ384"/>
  <c r="AW384"/>
  <c r="AT384"/>
  <c r="AP384"/>
  <c r="AO384"/>
  <c r="AL384"/>
  <c r="AC384"/>
  <c r="Z384"/>
  <c r="W384"/>
  <c r="T384"/>
  <c r="Q384"/>
  <c r="N384"/>
  <c r="K384"/>
  <c r="H384"/>
  <c r="D384"/>
  <c r="E384" s="1"/>
  <c r="EN383"/>
  <c r="EM383"/>
  <c r="EJ383"/>
  <c r="EG383"/>
  <c r="ED383"/>
  <c r="EA383"/>
  <c r="DX383"/>
  <c r="DU383"/>
  <c r="DR383"/>
  <c r="DO383"/>
  <c r="DL383"/>
  <c r="DH383"/>
  <c r="DG383"/>
  <c r="DD383"/>
  <c r="DA383"/>
  <c r="CX383"/>
  <c r="CU383"/>
  <c r="CR383"/>
  <c r="CO383"/>
  <c r="CL383"/>
  <c r="CI383"/>
  <c r="CF383"/>
  <c r="CC383"/>
  <c r="BZ383"/>
  <c r="BW383"/>
  <c r="BT383"/>
  <c r="BP383"/>
  <c r="BO383"/>
  <c r="BL383"/>
  <c r="BI383"/>
  <c r="BF383"/>
  <c r="BC383"/>
  <c r="AZ383"/>
  <c r="AW383"/>
  <c r="AT383"/>
  <c r="AP383"/>
  <c r="AO383"/>
  <c r="AL383"/>
  <c r="AC383"/>
  <c r="Z383"/>
  <c r="W383"/>
  <c r="T383"/>
  <c r="Q383"/>
  <c r="N383"/>
  <c r="K383"/>
  <c r="H383"/>
  <c r="D383"/>
  <c r="E383" s="1"/>
  <c r="EN382"/>
  <c r="EM382"/>
  <c r="EJ382"/>
  <c r="EG382"/>
  <c r="ED382"/>
  <c r="EA382"/>
  <c r="DX382"/>
  <c r="DU382"/>
  <c r="DR382"/>
  <c r="DO382"/>
  <c r="DL382"/>
  <c r="DH382"/>
  <c r="DG382"/>
  <c r="DD382"/>
  <c r="DA382"/>
  <c r="CX382"/>
  <c r="CU382"/>
  <c r="CR382"/>
  <c r="CO382"/>
  <c r="CL382"/>
  <c r="CI382"/>
  <c r="CF382"/>
  <c r="CC382"/>
  <c r="BZ382"/>
  <c r="BW382"/>
  <c r="BT382"/>
  <c r="BP382"/>
  <c r="BO382"/>
  <c r="BL382"/>
  <c r="BI382"/>
  <c r="BF382"/>
  <c r="BC382"/>
  <c r="AZ382"/>
  <c r="AW382"/>
  <c r="AT382"/>
  <c r="AQ382"/>
  <c r="AP382"/>
  <c r="AO382"/>
  <c r="AL382"/>
  <c r="AC382"/>
  <c r="Z382"/>
  <c r="W382"/>
  <c r="T382"/>
  <c r="Q382"/>
  <c r="N382"/>
  <c r="K382"/>
  <c r="H382"/>
  <c r="E382"/>
  <c r="D382"/>
  <c r="EN381"/>
  <c r="EM381"/>
  <c r="EJ381"/>
  <c r="EG381"/>
  <c r="ED381"/>
  <c r="EA381"/>
  <c r="DX381"/>
  <c r="DU381"/>
  <c r="DR381"/>
  <c r="DO381"/>
  <c r="DL381"/>
  <c r="DH381"/>
  <c r="DG381"/>
  <c r="DD381"/>
  <c r="DA381"/>
  <c r="CX381"/>
  <c r="CU381"/>
  <c r="CR381"/>
  <c r="CO381"/>
  <c r="CL381"/>
  <c r="CI381"/>
  <c r="CF381"/>
  <c r="CC381"/>
  <c r="BZ381"/>
  <c r="BW381"/>
  <c r="BT381"/>
  <c r="BP381"/>
  <c r="BO381"/>
  <c r="BL381"/>
  <c r="BI381"/>
  <c r="BF381"/>
  <c r="BC381"/>
  <c r="AZ381"/>
  <c r="AW381"/>
  <c r="AT381"/>
  <c r="AP381"/>
  <c r="AO381"/>
  <c r="AL381"/>
  <c r="AC381"/>
  <c r="Z381"/>
  <c r="W381"/>
  <c r="T381"/>
  <c r="Q381"/>
  <c r="N381"/>
  <c r="K381"/>
  <c r="H381"/>
  <c r="E381"/>
  <c r="D381"/>
  <c r="EN380"/>
  <c r="EM380"/>
  <c r="EJ380"/>
  <c r="EG380"/>
  <c r="ED380"/>
  <c r="EA380"/>
  <c r="DX380"/>
  <c r="DU380"/>
  <c r="DR380"/>
  <c r="DO380"/>
  <c r="DL380"/>
  <c r="DH380"/>
  <c r="DG380"/>
  <c r="DD380"/>
  <c r="DA380"/>
  <c r="CX380"/>
  <c r="CU380"/>
  <c r="CR380"/>
  <c r="CO380"/>
  <c r="CL380"/>
  <c r="CI380"/>
  <c r="CF380"/>
  <c r="CC380"/>
  <c r="BZ380"/>
  <c r="BW380"/>
  <c r="BT380"/>
  <c r="BP380"/>
  <c r="BO380"/>
  <c r="BL380"/>
  <c r="BI380"/>
  <c r="BF380"/>
  <c r="BC380"/>
  <c r="AZ380"/>
  <c r="AW380"/>
  <c r="AT380"/>
  <c r="AP380"/>
  <c r="AO380"/>
  <c r="AL380"/>
  <c r="AC380"/>
  <c r="Z380"/>
  <c r="W380"/>
  <c r="T380"/>
  <c r="Q380"/>
  <c r="N380"/>
  <c r="K380"/>
  <c r="H380"/>
  <c r="E380"/>
  <c r="D380"/>
  <c r="EN379"/>
  <c r="EM379"/>
  <c r="EJ379"/>
  <c r="EG379"/>
  <c r="ED379"/>
  <c r="EA379"/>
  <c r="DX379"/>
  <c r="DU379"/>
  <c r="DR379"/>
  <c r="DO379"/>
  <c r="DL379"/>
  <c r="DH379"/>
  <c r="DG379"/>
  <c r="DD379"/>
  <c r="DA379"/>
  <c r="CX379"/>
  <c r="CU379"/>
  <c r="CR379"/>
  <c r="CO379"/>
  <c r="CL379"/>
  <c r="CI379"/>
  <c r="CF379"/>
  <c r="CC379"/>
  <c r="BZ379"/>
  <c r="BW379"/>
  <c r="BT379"/>
  <c r="BP379"/>
  <c r="BO379"/>
  <c r="BL379"/>
  <c r="BI379"/>
  <c r="BF379"/>
  <c r="BC379"/>
  <c r="AZ379"/>
  <c r="AW379"/>
  <c r="AT379"/>
  <c r="AP379"/>
  <c r="AO379"/>
  <c r="AL379"/>
  <c r="AC379"/>
  <c r="Z379"/>
  <c r="W379"/>
  <c r="T379"/>
  <c r="Q379"/>
  <c r="N379"/>
  <c r="K379"/>
  <c r="H379"/>
  <c r="E379"/>
  <c r="D379"/>
  <c r="EN378"/>
  <c r="EM378"/>
  <c r="EJ378"/>
  <c r="EG378"/>
  <c r="ED378"/>
  <c r="EA378"/>
  <c r="DX378"/>
  <c r="DU378"/>
  <c r="DR378"/>
  <c r="DO378"/>
  <c r="DL378"/>
  <c r="DH378"/>
  <c r="DG378"/>
  <c r="DD378"/>
  <c r="DA378"/>
  <c r="CX378"/>
  <c r="CU378"/>
  <c r="CR378"/>
  <c r="CO378"/>
  <c r="CL378"/>
  <c r="CI378"/>
  <c r="CF378"/>
  <c r="CC378"/>
  <c r="BZ378"/>
  <c r="BW378"/>
  <c r="BT378"/>
  <c r="BP378"/>
  <c r="BO378"/>
  <c r="BL378"/>
  <c r="BI378"/>
  <c r="BF378"/>
  <c r="BC378"/>
  <c r="AZ378"/>
  <c r="AW378"/>
  <c r="AT378"/>
  <c r="AP378"/>
  <c r="AO378"/>
  <c r="AL378"/>
  <c r="AC378"/>
  <c r="AQ378" s="1"/>
  <c r="Z378"/>
  <c r="W378"/>
  <c r="T378"/>
  <c r="Q378"/>
  <c r="N378"/>
  <c r="K378"/>
  <c r="H378"/>
  <c r="E378"/>
  <c r="D378"/>
  <c r="EN377"/>
  <c r="EM377"/>
  <c r="EJ377"/>
  <c r="EG377"/>
  <c r="ED377"/>
  <c r="EA377"/>
  <c r="DX377"/>
  <c r="DU377"/>
  <c r="DR377"/>
  <c r="DO377"/>
  <c r="DL377"/>
  <c r="DH377"/>
  <c r="DG377"/>
  <c r="DD377"/>
  <c r="DA377"/>
  <c r="CX377"/>
  <c r="CU377"/>
  <c r="CR377"/>
  <c r="CO377"/>
  <c r="CL377"/>
  <c r="CI377"/>
  <c r="CF377"/>
  <c r="CC377"/>
  <c r="BZ377"/>
  <c r="BW377"/>
  <c r="BT377"/>
  <c r="BP377"/>
  <c r="BO377"/>
  <c r="BL377"/>
  <c r="BI377"/>
  <c r="BF377"/>
  <c r="BC377"/>
  <c r="AZ377"/>
  <c r="AW377"/>
  <c r="AT377"/>
  <c r="AP377"/>
  <c r="AO377"/>
  <c r="AL377"/>
  <c r="AC377"/>
  <c r="Z377"/>
  <c r="W377"/>
  <c r="T377"/>
  <c r="Q377"/>
  <c r="N377"/>
  <c r="K377"/>
  <c r="H377"/>
  <c r="E377"/>
  <c r="D377"/>
  <c r="EN376"/>
  <c r="EM376"/>
  <c r="EJ376"/>
  <c r="EG376"/>
  <c r="ED376"/>
  <c r="EA376"/>
  <c r="DX376"/>
  <c r="DU376"/>
  <c r="DR376"/>
  <c r="DO376"/>
  <c r="DL376"/>
  <c r="DH376"/>
  <c r="DG376"/>
  <c r="DD376"/>
  <c r="DA376"/>
  <c r="CX376"/>
  <c r="CU376"/>
  <c r="CR376"/>
  <c r="CO376"/>
  <c r="CL376"/>
  <c r="CI376"/>
  <c r="CF376"/>
  <c r="CC376"/>
  <c r="BZ376"/>
  <c r="BW376"/>
  <c r="BT376"/>
  <c r="BP376"/>
  <c r="BO376"/>
  <c r="BL376"/>
  <c r="BI376"/>
  <c r="BF376"/>
  <c r="BC376"/>
  <c r="AZ376"/>
  <c r="AW376"/>
  <c r="AT376"/>
  <c r="AP376"/>
  <c r="AO376"/>
  <c r="AL376"/>
  <c r="AC376"/>
  <c r="Z376"/>
  <c r="W376"/>
  <c r="T376"/>
  <c r="Q376"/>
  <c r="N376"/>
  <c r="K376"/>
  <c r="H376"/>
  <c r="E376"/>
  <c r="D376"/>
  <c r="EN375"/>
  <c r="EM375"/>
  <c r="EJ375"/>
  <c r="EG375"/>
  <c r="ED375"/>
  <c r="EA375"/>
  <c r="DX375"/>
  <c r="DU375"/>
  <c r="DR375"/>
  <c r="DO375"/>
  <c r="DL375"/>
  <c r="DH375"/>
  <c r="DG375"/>
  <c r="DD375"/>
  <c r="DA375"/>
  <c r="CX375"/>
  <c r="CU375"/>
  <c r="CR375"/>
  <c r="CO375"/>
  <c r="CL375"/>
  <c r="CI375"/>
  <c r="CF375"/>
  <c r="CC375"/>
  <c r="BZ375"/>
  <c r="BW375"/>
  <c r="BT375"/>
  <c r="BP375"/>
  <c r="BO375"/>
  <c r="BL375"/>
  <c r="BI375"/>
  <c r="BF375"/>
  <c r="BC375"/>
  <c r="AZ375"/>
  <c r="AW375"/>
  <c r="AT375"/>
  <c r="AP375"/>
  <c r="AO375"/>
  <c r="AL375"/>
  <c r="AC375"/>
  <c r="Z375"/>
  <c r="W375"/>
  <c r="T375"/>
  <c r="Q375"/>
  <c r="N375"/>
  <c r="K375"/>
  <c r="H375"/>
  <c r="E375"/>
  <c r="D375"/>
  <c r="EN374"/>
  <c r="EM374"/>
  <c r="EJ374"/>
  <c r="EG374"/>
  <c r="ED374"/>
  <c r="EA374"/>
  <c r="DX374"/>
  <c r="DU374"/>
  <c r="DR374"/>
  <c r="DO374"/>
  <c r="DL374"/>
  <c r="DH374"/>
  <c r="DG374"/>
  <c r="DD374"/>
  <c r="DA374"/>
  <c r="CX374"/>
  <c r="CU374"/>
  <c r="CR374"/>
  <c r="CO374"/>
  <c r="CL374"/>
  <c r="CI374"/>
  <c r="CF374"/>
  <c r="CC374"/>
  <c r="BZ374"/>
  <c r="BW374"/>
  <c r="BT374"/>
  <c r="BP374"/>
  <c r="BO374"/>
  <c r="BL374"/>
  <c r="BI374"/>
  <c r="BF374"/>
  <c r="BC374"/>
  <c r="AZ374"/>
  <c r="AW374"/>
  <c r="AT374"/>
  <c r="AP374"/>
  <c r="AO374"/>
  <c r="AL374"/>
  <c r="AC374"/>
  <c r="AQ374" s="1"/>
  <c r="Z374"/>
  <c r="W374"/>
  <c r="T374"/>
  <c r="Q374"/>
  <c r="N374"/>
  <c r="K374"/>
  <c r="H374"/>
  <c r="E374"/>
  <c r="D374"/>
  <c r="EN373"/>
  <c r="EM373"/>
  <c r="EJ373"/>
  <c r="EG373"/>
  <c r="ED373"/>
  <c r="EA373"/>
  <c r="DX373"/>
  <c r="DU373"/>
  <c r="DR373"/>
  <c r="DO373"/>
  <c r="DL373"/>
  <c r="DH373"/>
  <c r="DG373"/>
  <c r="DD373"/>
  <c r="DA373"/>
  <c r="CX373"/>
  <c r="CU373"/>
  <c r="CR373"/>
  <c r="CO373"/>
  <c r="CL373"/>
  <c r="CI373"/>
  <c r="CF373"/>
  <c r="CC373"/>
  <c r="BZ373"/>
  <c r="BW373"/>
  <c r="BT373"/>
  <c r="BP373"/>
  <c r="BO373"/>
  <c r="BL373"/>
  <c r="BI373"/>
  <c r="BF373"/>
  <c r="BC373"/>
  <c r="AZ373"/>
  <c r="AW373"/>
  <c r="AT373"/>
  <c r="AP373"/>
  <c r="AO373"/>
  <c r="AL373"/>
  <c r="AC373"/>
  <c r="Z373"/>
  <c r="W373"/>
  <c r="T373"/>
  <c r="Q373"/>
  <c r="N373"/>
  <c r="K373"/>
  <c r="H373"/>
  <c r="E373"/>
  <c r="D373"/>
  <c r="EN372"/>
  <c r="EM372"/>
  <c r="EJ372"/>
  <c r="EG372"/>
  <c r="ED372"/>
  <c r="EA372"/>
  <c r="DX372"/>
  <c r="DU372"/>
  <c r="DR372"/>
  <c r="DO372"/>
  <c r="DL372"/>
  <c r="DH372"/>
  <c r="DG372"/>
  <c r="DD372"/>
  <c r="DA372"/>
  <c r="CX372"/>
  <c r="CU372"/>
  <c r="CR372"/>
  <c r="CO372"/>
  <c r="CL372"/>
  <c r="CI372"/>
  <c r="CF372"/>
  <c r="CC372"/>
  <c r="BZ372"/>
  <c r="BW372"/>
  <c r="BT372"/>
  <c r="BP372"/>
  <c r="BO372"/>
  <c r="BL372"/>
  <c r="BI372"/>
  <c r="BF372"/>
  <c r="BC372"/>
  <c r="AZ372"/>
  <c r="AW372"/>
  <c r="AT372"/>
  <c r="AP372"/>
  <c r="AO372"/>
  <c r="AL372"/>
  <c r="AC372"/>
  <c r="Z372"/>
  <c r="W372"/>
  <c r="T372"/>
  <c r="Q372"/>
  <c r="N372"/>
  <c r="K372"/>
  <c r="H372"/>
  <c r="E372"/>
  <c r="D372"/>
  <c r="EN371"/>
  <c r="EM371"/>
  <c r="EJ371"/>
  <c r="EG371"/>
  <c r="ED371"/>
  <c r="EA371"/>
  <c r="DX371"/>
  <c r="DU371"/>
  <c r="DR371"/>
  <c r="DO371"/>
  <c r="DL371"/>
  <c r="DH371"/>
  <c r="DG371"/>
  <c r="DD371"/>
  <c r="DA371"/>
  <c r="CX371"/>
  <c r="CU371"/>
  <c r="CR371"/>
  <c r="CO371"/>
  <c r="CL371"/>
  <c r="CI371"/>
  <c r="CF371"/>
  <c r="CC371"/>
  <c r="BZ371"/>
  <c r="BW371"/>
  <c r="BT371"/>
  <c r="BP371"/>
  <c r="BO371"/>
  <c r="BL371"/>
  <c r="BI371"/>
  <c r="BF371"/>
  <c r="BC371"/>
  <c r="AZ371"/>
  <c r="AW371"/>
  <c r="AT371"/>
  <c r="AP371"/>
  <c r="AO371"/>
  <c r="AL371"/>
  <c r="AC371"/>
  <c r="Z371"/>
  <c r="W371"/>
  <c r="T371"/>
  <c r="Q371"/>
  <c r="N371"/>
  <c r="K371"/>
  <c r="H371"/>
  <c r="E371"/>
  <c r="D371"/>
  <c r="EN370"/>
  <c r="EM370"/>
  <c r="EJ370"/>
  <c r="EG370"/>
  <c r="ED370"/>
  <c r="EA370"/>
  <c r="DX370"/>
  <c r="DU370"/>
  <c r="DR370"/>
  <c r="DO370"/>
  <c r="DL370"/>
  <c r="DH370"/>
  <c r="DG370"/>
  <c r="DD370"/>
  <c r="DA370"/>
  <c r="CX370"/>
  <c r="CU370"/>
  <c r="CR370"/>
  <c r="CO370"/>
  <c r="CL370"/>
  <c r="CI370"/>
  <c r="CF370"/>
  <c r="CC370"/>
  <c r="BZ370"/>
  <c r="BW370"/>
  <c r="BT370"/>
  <c r="BP370"/>
  <c r="BO370"/>
  <c r="BL370"/>
  <c r="BI370"/>
  <c r="BF370"/>
  <c r="BC370"/>
  <c r="AZ370"/>
  <c r="AW370"/>
  <c r="AT370"/>
  <c r="AP370"/>
  <c r="AO370"/>
  <c r="AL370"/>
  <c r="AC370"/>
  <c r="AQ370" s="1"/>
  <c r="Z370"/>
  <c r="W370"/>
  <c r="T370"/>
  <c r="Q370"/>
  <c r="N370"/>
  <c r="K370"/>
  <c r="H370"/>
  <c r="E370"/>
  <c r="D370"/>
  <c r="EN369"/>
  <c r="EM369"/>
  <c r="EJ369"/>
  <c r="EG369"/>
  <c r="ED369"/>
  <c r="EA369"/>
  <c r="DX369"/>
  <c r="DU369"/>
  <c r="DR369"/>
  <c r="DO369"/>
  <c r="DL369"/>
  <c r="DH369"/>
  <c r="DG369"/>
  <c r="DD369"/>
  <c r="DA369"/>
  <c r="CX369"/>
  <c r="CU369"/>
  <c r="CR369"/>
  <c r="CO369"/>
  <c r="CL369"/>
  <c r="CI369"/>
  <c r="CF369"/>
  <c r="CC369"/>
  <c r="BZ369"/>
  <c r="BW369"/>
  <c r="BT369"/>
  <c r="BP369"/>
  <c r="BO369"/>
  <c r="BL369"/>
  <c r="BI369"/>
  <c r="BF369"/>
  <c r="BC369"/>
  <c r="AZ369"/>
  <c r="AW369"/>
  <c r="AT369"/>
  <c r="AP369"/>
  <c r="AO369"/>
  <c r="AL369"/>
  <c r="AC369"/>
  <c r="Z369"/>
  <c r="W369"/>
  <c r="T369"/>
  <c r="Q369"/>
  <c r="N369"/>
  <c r="K369"/>
  <c r="H369"/>
  <c r="E369"/>
  <c r="D369"/>
  <c r="EN368"/>
  <c r="EM368"/>
  <c r="EJ368"/>
  <c r="EG368"/>
  <c r="ED368"/>
  <c r="EA368"/>
  <c r="DX368"/>
  <c r="DU368"/>
  <c r="DR368"/>
  <c r="DO368"/>
  <c r="DL368"/>
  <c r="DH368"/>
  <c r="DG368"/>
  <c r="DD368"/>
  <c r="DA368"/>
  <c r="CX368"/>
  <c r="CU368"/>
  <c r="CR368"/>
  <c r="CO368"/>
  <c r="CL368"/>
  <c r="CI368"/>
  <c r="CF368"/>
  <c r="CC368"/>
  <c r="BZ368"/>
  <c r="BW368"/>
  <c r="BT368"/>
  <c r="BP368"/>
  <c r="BO368"/>
  <c r="BL368"/>
  <c r="BI368"/>
  <c r="BF368"/>
  <c r="BC368"/>
  <c r="AZ368"/>
  <c r="AW368"/>
  <c r="AT368"/>
  <c r="AP368"/>
  <c r="AO368"/>
  <c r="AL368"/>
  <c r="AC368"/>
  <c r="Z368"/>
  <c r="W368"/>
  <c r="T368"/>
  <c r="Q368"/>
  <c r="N368"/>
  <c r="K368"/>
  <c r="H368"/>
  <c r="E368"/>
  <c r="D368"/>
  <c r="EN367"/>
  <c r="EM367"/>
  <c r="EJ367"/>
  <c r="EG367"/>
  <c r="ED367"/>
  <c r="EA367"/>
  <c r="DX367"/>
  <c r="DU367"/>
  <c r="DR367"/>
  <c r="DO367"/>
  <c r="DL367"/>
  <c r="DH367"/>
  <c r="DG367"/>
  <c r="DD367"/>
  <c r="DA367"/>
  <c r="CX367"/>
  <c r="CU367"/>
  <c r="CR367"/>
  <c r="CO367"/>
  <c r="CL367"/>
  <c r="CI367"/>
  <c r="CF367"/>
  <c r="CC367"/>
  <c r="BZ367"/>
  <c r="BW367"/>
  <c r="BT367"/>
  <c r="BP367"/>
  <c r="BO367"/>
  <c r="BL367"/>
  <c r="BI367"/>
  <c r="BF367"/>
  <c r="BC367"/>
  <c r="AZ367"/>
  <c r="AW367"/>
  <c r="AT367"/>
  <c r="AP367"/>
  <c r="AO367"/>
  <c r="AL367"/>
  <c r="AC367"/>
  <c r="Z367"/>
  <c r="W367"/>
  <c r="T367"/>
  <c r="Q367"/>
  <c r="N367"/>
  <c r="K367"/>
  <c r="H367"/>
  <c r="E367"/>
  <c r="D367"/>
  <c r="EN366"/>
  <c r="EM366"/>
  <c r="EJ366"/>
  <c r="EG366"/>
  <c r="ED366"/>
  <c r="EA366"/>
  <c r="DX366"/>
  <c r="DU366"/>
  <c r="DR366"/>
  <c r="DO366"/>
  <c r="DL366"/>
  <c r="DH366"/>
  <c r="DG366"/>
  <c r="DD366"/>
  <c r="DA366"/>
  <c r="CX366"/>
  <c r="CU366"/>
  <c r="CR366"/>
  <c r="CO366"/>
  <c r="CL366"/>
  <c r="CI366"/>
  <c r="CF366"/>
  <c r="CC366"/>
  <c r="BZ366"/>
  <c r="BW366"/>
  <c r="BT366"/>
  <c r="BP366"/>
  <c r="BO366"/>
  <c r="BL366"/>
  <c r="BI366"/>
  <c r="BF366"/>
  <c r="BC366"/>
  <c r="AZ366"/>
  <c r="AW366"/>
  <c r="AT366"/>
  <c r="AP366"/>
  <c r="AO366"/>
  <c r="AL366"/>
  <c r="AC366"/>
  <c r="AQ366" s="1"/>
  <c r="Z366"/>
  <c r="W366"/>
  <c r="T366"/>
  <c r="Q366"/>
  <c r="N366"/>
  <c r="K366"/>
  <c r="H366"/>
  <c r="E366"/>
  <c r="D366"/>
  <c r="EN365"/>
  <c r="EM365"/>
  <c r="EJ365"/>
  <c r="EG365"/>
  <c r="ED365"/>
  <c r="EA365"/>
  <c r="DX365"/>
  <c r="DU365"/>
  <c r="DR365"/>
  <c r="DO365"/>
  <c r="DL365"/>
  <c r="DH365"/>
  <c r="DG365"/>
  <c r="DD365"/>
  <c r="DA365"/>
  <c r="CX365"/>
  <c r="CU365"/>
  <c r="CR365"/>
  <c r="CO365"/>
  <c r="CL365"/>
  <c r="CI365"/>
  <c r="CF365"/>
  <c r="CC365"/>
  <c r="BZ365"/>
  <c r="BW365"/>
  <c r="BT365"/>
  <c r="BP365"/>
  <c r="BO365"/>
  <c r="BL365"/>
  <c r="BI365"/>
  <c r="BF365"/>
  <c r="BC365"/>
  <c r="AZ365"/>
  <c r="AW365"/>
  <c r="AT365"/>
  <c r="AP365"/>
  <c r="AO365"/>
  <c r="AL365"/>
  <c r="AC365"/>
  <c r="Z365"/>
  <c r="W365"/>
  <c r="T365"/>
  <c r="Q365"/>
  <c r="N365"/>
  <c r="K365"/>
  <c r="H365"/>
  <c r="E365"/>
  <c r="D365"/>
  <c r="EN364"/>
  <c r="EM364"/>
  <c r="EJ364"/>
  <c r="EG364"/>
  <c r="ED364"/>
  <c r="EA364"/>
  <c r="DX364"/>
  <c r="DU364"/>
  <c r="DR364"/>
  <c r="DO364"/>
  <c r="DL364"/>
  <c r="DH364"/>
  <c r="DG364"/>
  <c r="DD364"/>
  <c r="DA364"/>
  <c r="CX364"/>
  <c r="CU364"/>
  <c r="CR364"/>
  <c r="CO364"/>
  <c r="CL364"/>
  <c r="CI364"/>
  <c r="CF364"/>
  <c r="CC364"/>
  <c r="BZ364"/>
  <c r="BW364"/>
  <c r="BT364"/>
  <c r="BP364"/>
  <c r="BO364"/>
  <c r="BL364"/>
  <c r="BI364"/>
  <c r="BF364"/>
  <c r="BC364"/>
  <c r="AZ364"/>
  <c r="AW364"/>
  <c r="AT364"/>
  <c r="AP364"/>
  <c r="AO364"/>
  <c r="AL364"/>
  <c r="AC364"/>
  <c r="Z364"/>
  <c r="W364"/>
  <c r="T364"/>
  <c r="Q364"/>
  <c r="N364"/>
  <c r="K364"/>
  <c r="H364"/>
  <c r="E364"/>
  <c r="D364"/>
  <c r="EN363"/>
  <c r="EM363"/>
  <c r="EJ363"/>
  <c r="EG363"/>
  <c r="ED363"/>
  <c r="EA363"/>
  <c r="DX363"/>
  <c r="DU363"/>
  <c r="DR363"/>
  <c r="DO363"/>
  <c r="DL363"/>
  <c r="DH363"/>
  <c r="DG363"/>
  <c r="DD363"/>
  <c r="DA363"/>
  <c r="CX363"/>
  <c r="CU363"/>
  <c r="CR363"/>
  <c r="CO363"/>
  <c r="CL363"/>
  <c r="CI363"/>
  <c r="CF363"/>
  <c r="CC363"/>
  <c r="BZ363"/>
  <c r="BW363"/>
  <c r="BT363"/>
  <c r="BP363"/>
  <c r="BO363"/>
  <c r="BL363"/>
  <c r="BI363"/>
  <c r="BF363"/>
  <c r="BC363"/>
  <c r="AZ363"/>
  <c r="AW363"/>
  <c r="AT363"/>
  <c r="AP363"/>
  <c r="AO363"/>
  <c r="AL363"/>
  <c r="AC363"/>
  <c r="Z363"/>
  <c r="W363"/>
  <c r="T363"/>
  <c r="Q363"/>
  <c r="N363"/>
  <c r="K363"/>
  <c r="H363"/>
  <c r="E363"/>
  <c r="D363"/>
  <c r="EN362"/>
  <c r="EM362"/>
  <c r="EJ362"/>
  <c r="EG362"/>
  <c r="ED362"/>
  <c r="EA362"/>
  <c r="DX362"/>
  <c r="DU362"/>
  <c r="DR362"/>
  <c r="DO362"/>
  <c r="DL362"/>
  <c r="DH362"/>
  <c r="DG362"/>
  <c r="DD362"/>
  <c r="DA362"/>
  <c r="CX362"/>
  <c r="CU362"/>
  <c r="CR362"/>
  <c r="CO362"/>
  <c r="CL362"/>
  <c r="CI362"/>
  <c r="CF362"/>
  <c r="CC362"/>
  <c r="BZ362"/>
  <c r="BW362"/>
  <c r="BT362"/>
  <c r="BP362"/>
  <c r="BO362"/>
  <c r="BL362"/>
  <c r="BI362"/>
  <c r="BF362"/>
  <c r="BC362"/>
  <c r="AZ362"/>
  <c r="AW362"/>
  <c r="AT362"/>
  <c r="AP362"/>
  <c r="AO362"/>
  <c r="AL362"/>
  <c r="AC362"/>
  <c r="AQ362" s="1"/>
  <c r="Z362"/>
  <c r="W362"/>
  <c r="T362"/>
  <c r="Q362"/>
  <c r="N362"/>
  <c r="K362"/>
  <c r="H362"/>
  <c r="E362"/>
  <c r="D362"/>
  <c r="EN361"/>
  <c r="EM361"/>
  <c r="EJ361"/>
  <c r="EG361"/>
  <c r="ED361"/>
  <c r="EA361"/>
  <c r="DX361"/>
  <c r="DU361"/>
  <c r="DR361"/>
  <c r="DO361"/>
  <c r="DL361"/>
  <c r="DH361"/>
  <c r="DG361"/>
  <c r="DD361"/>
  <c r="DA361"/>
  <c r="CX361"/>
  <c r="CU361"/>
  <c r="CR361"/>
  <c r="CO361"/>
  <c r="CL361"/>
  <c r="CI361"/>
  <c r="CF361"/>
  <c r="CC361"/>
  <c r="BZ361"/>
  <c r="BW361"/>
  <c r="BT361"/>
  <c r="BP361"/>
  <c r="BO361"/>
  <c r="BL361"/>
  <c r="BI361"/>
  <c r="BF361"/>
  <c r="BC361"/>
  <c r="AZ361"/>
  <c r="AW361"/>
  <c r="AT361"/>
  <c r="AP361"/>
  <c r="AO361"/>
  <c r="AL361"/>
  <c r="AC361"/>
  <c r="Z361"/>
  <c r="W361"/>
  <c r="T361"/>
  <c r="Q361"/>
  <c r="N361"/>
  <c r="K361"/>
  <c r="H361"/>
  <c r="E361"/>
  <c r="D361"/>
  <c r="EN360"/>
  <c r="EM360"/>
  <c r="EJ360"/>
  <c r="EG360"/>
  <c r="ED360"/>
  <c r="EA360"/>
  <c r="DX360"/>
  <c r="DU360"/>
  <c r="DR360"/>
  <c r="DO360"/>
  <c r="DL360"/>
  <c r="DH360"/>
  <c r="DG360"/>
  <c r="DD360"/>
  <c r="DA360"/>
  <c r="CX360"/>
  <c r="CU360"/>
  <c r="CR360"/>
  <c r="CO360"/>
  <c r="CL360"/>
  <c r="CI360"/>
  <c r="CF360"/>
  <c r="CC360"/>
  <c r="BZ360"/>
  <c r="BW360"/>
  <c r="BT360"/>
  <c r="BP360"/>
  <c r="BO360"/>
  <c r="BL360"/>
  <c r="BI360"/>
  <c r="BF360"/>
  <c r="BC360"/>
  <c r="AZ360"/>
  <c r="AW360"/>
  <c r="AT360"/>
  <c r="AP360"/>
  <c r="AO360"/>
  <c r="AL360"/>
  <c r="AC360"/>
  <c r="Z360"/>
  <c r="W360"/>
  <c r="T360"/>
  <c r="Q360"/>
  <c r="N360"/>
  <c r="K360"/>
  <c r="H360"/>
  <c r="E360"/>
  <c r="D360"/>
  <c r="EN359"/>
  <c r="EM359"/>
  <c r="EJ359"/>
  <c r="EG359"/>
  <c r="ED359"/>
  <c r="EA359"/>
  <c r="DX359"/>
  <c r="DU359"/>
  <c r="DR359"/>
  <c r="DO359"/>
  <c r="DL359"/>
  <c r="DH359"/>
  <c r="DG359"/>
  <c r="DD359"/>
  <c r="DA359"/>
  <c r="CX359"/>
  <c r="CU359"/>
  <c r="CR359"/>
  <c r="CO359"/>
  <c r="CL359"/>
  <c r="CI359"/>
  <c r="CF359"/>
  <c r="CC359"/>
  <c r="BZ359"/>
  <c r="BW359"/>
  <c r="BT359"/>
  <c r="BP359"/>
  <c r="BO359"/>
  <c r="BL359"/>
  <c r="BI359"/>
  <c r="BF359"/>
  <c r="BC359"/>
  <c r="AZ359"/>
  <c r="AW359"/>
  <c r="AT359"/>
  <c r="AP359"/>
  <c r="AO359"/>
  <c r="AL359"/>
  <c r="AC359"/>
  <c r="Z359"/>
  <c r="W359"/>
  <c r="T359"/>
  <c r="Q359"/>
  <c r="N359"/>
  <c r="K359"/>
  <c r="H359"/>
  <c r="E359"/>
  <c r="D359"/>
  <c r="EN358"/>
  <c r="EM358"/>
  <c r="EJ358"/>
  <c r="EG358"/>
  <c r="ED358"/>
  <c r="EA358"/>
  <c r="DX358"/>
  <c r="DU358"/>
  <c r="DR358"/>
  <c r="DO358"/>
  <c r="DL358"/>
  <c r="DH358"/>
  <c r="DG358"/>
  <c r="DD358"/>
  <c r="DA358"/>
  <c r="CX358"/>
  <c r="CU358"/>
  <c r="CR358"/>
  <c r="CO358"/>
  <c r="CL358"/>
  <c r="CI358"/>
  <c r="CF358"/>
  <c r="CC358"/>
  <c r="BZ358"/>
  <c r="BW358"/>
  <c r="BT358"/>
  <c r="BP358"/>
  <c r="BO358"/>
  <c r="BL358"/>
  <c r="BI358"/>
  <c r="BF358"/>
  <c r="BC358"/>
  <c r="AZ358"/>
  <c r="AW358"/>
  <c r="AT358"/>
  <c r="AP358"/>
  <c r="AO358"/>
  <c r="AL358"/>
  <c r="AC358"/>
  <c r="AQ358" s="1"/>
  <c r="Z358"/>
  <c r="W358"/>
  <c r="T358"/>
  <c r="Q358"/>
  <c r="N358"/>
  <c r="K358"/>
  <c r="H358"/>
  <c r="E358"/>
  <c r="D358"/>
  <c r="EN357"/>
  <c r="EM357"/>
  <c r="EJ357"/>
  <c r="EG357"/>
  <c r="ED357"/>
  <c r="EA357"/>
  <c r="DX357"/>
  <c r="DU357"/>
  <c r="DR357"/>
  <c r="DO357"/>
  <c r="DL357"/>
  <c r="DH357"/>
  <c r="DG357"/>
  <c r="DD357"/>
  <c r="DA357"/>
  <c r="CX357"/>
  <c r="CU357"/>
  <c r="CR357"/>
  <c r="CO357"/>
  <c r="CL357"/>
  <c r="CI357"/>
  <c r="CF357"/>
  <c r="CC357"/>
  <c r="BZ357"/>
  <c r="BW357"/>
  <c r="BT357"/>
  <c r="BP357"/>
  <c r="BO357"/>
  <c r="BL357"/>
  <c r="BI357"/>
  <c r="BF357"/>
  <c r="BC357"/>
  <c r="AZ357"/>
  <c r="AW357"/>
  <c r="AT357"/>
  <c r="AP357"/>
  <c r="AO357"/>
  <c r="AL357"/>
  <c r="AC357"/>
  <c r="Z357"/>
  <c r="W357"/>
  <c r="T357"/>
  <c r="Q357"/>
  <c r="N357"/>
  <c r="K357"/>
  <c r="H357"/>
  <c r="E357"/>
  <c r="D357"/>
  <c r="EN356"/>
  <c r="EM356"/>
  <c r="EJ356"/>
  <c r="EG356"/>
  <c r="ED356"/>
  <c r="EA356"/>
  <c r="DX356"/>
  <c r="DU356"/>
  <c r="DR356"/>
  <c r="DO356"/>
  <c r="DL356"/>
  <c r="DH356"/>
  <c r="DG356"/>
  <c r="DD356"/>
  <c r="DA356"/>
  <c r="CX356"/>
  <c r="CU356"/>
  <c r="CR356"/>
  <c r="CO356"/>
  <c r="CL356"/>
  <c r="CI356"/>
  <c r="CF356"/>
  <c r="CC356"/>
  <c r="BZ356"/>
  <c r="BW356"/>
  <c r="BT356"/>
  <c r="BP356"/>
  <c r="BO356"/>
  <c r="BL356"/>
  <c r="BI356"/>
  <c r="BF356"/>
  <c r="BC356"/>
  <c r="AZ356"/>
  <c r="AW356"/>
  <c r="AT356"/>
  <c r="AP356"/>
  <c r="AO356"/>
  <c r="AL356"/>
  <c r="AC356"/>
  <c r="Z356"/>
  <c r="W356"/>
  <c r="T356"/>
  <c r="Q356"/>
  <c r="N356"/>
  <c r="K356"/>
  <c r="H356"/>
  <c r="E356"/>
  <c r="D356"/>
  <c r="EN355"/>
  <c r="EM355"/>
  <c r="EJ355"/>
  <c r="EG355"/>
  <c r="ED355"/>
  <c r="EA355"/>
  <c r="DX355"/>
  <c r="DU355"/>
  <c r="DR355"/>
  <c r="DO355"/>
  <c r="DL355"/>
  <c r="DH355"/>
  <c r="DG355"/>
  <c r="DD355"/>
  <c r="DA355"/>
  <c r="CX355"/>
  <c r="CU355"/>
  <c r="CR355"/>
  <c r="CO355"/>
  <c r="CL355"/>
  <c r="CI355"/>
  <c r="CF355"/>
  <c r="CC355"/>
  <c r="BZ355"/>
  <c r="BW355"/>
  <c r="BT355"/>
  <c r="BP355"/>
  <c r="BO355"/>
  <c r="BL355"/>
  <c r="BI355"/>
  <c r="BF355"/>
  <c r="BC355"/>
  <c r="AZ355"/>
  <c r="AW355"/>
  <c r="AT355"/>
  <c r="AP355"/>
  <c r="AO355"/>
  <c r="AL355"/>
  <c r="AC355"/>
  <c r="Z355"/>
  <c r="W355"/>
  <c r="T355"/>
  <c r="Q355"/>
  <c r="N355"/>
  <c r="K355"/>
  <c r="H355"/>
  <c r="E355"/>
  <c r="D355"/>
  <c r="EN354"/>
  <c r="EM354"/>
  <c r="EJ354"/>
  <c r="EG354"/>
  <c r="ED354"/>
  <c r="EA354"/>
  <c r="DX354"/>
  <c r="DU354"/>
  <c r="DR354"/>
  <c r="DO354"/>
  <c r="DL354"/>
  <c r="DH354"/>
  <c r="DG354"/>
  <c r="DD354"/>
  <c r="DA354"/>
  <c r="CX354"/>
  <c r="CU354"/>
  <c r="CR354"/>
  <c r="CO354"/>
  <c r="CL354"/>
  <c r="CI354"/>
  <c r="CF354"/>
  <c r="CC354"/>
  <c r="BZ354"/>
  <c r="BW354"/>
  <c r="BT354"/>
  <c r="BP354"/>
  <c r="BO354"/>
  <c r="BL354"/>
  <c r="BI354"/>
  <c r="BF354"/>
  <c r="BC354"/>
  <c r="AZ354"/>
  <c r="AW354"/>
  <c r="AT354"/>
  <c r="AP354"/>
  <c r="AO354"/>
  <c r="AL354"/>
  <c r="AC354"/>
  <c r="AQ354" s="1"/>
  <c r="Z354"/>
  <c r="W354"/>
  <c r="T354"/>
  <c r="Q354"/>
  <c r="N354"/>
  <c r="K354"/>
  <c r="H354"/>
  <c r="E354"/>
  <c r="D354"/>
  <c r="EN353"/>
  <c r="EM353"/>
  <c r="EJ353"/>
  <c r="EG353"/>
  <c r="ED353"/>
  <c r="EA353"/>
  <c r="DX353"/>
  <c r="DU353"/>
  <c r="DR353"/>
  <c r="DO353"/>
  <c r="DL353"/>
  <c r="DH353"/>
  <c r="DG353"/>
  <c r="DD353"/>
  <c r="DA353"/>
  <c r="CX353"/>
  <c r="CU353"/>
  <c r="CR353"/>
  <c r="CO353"/>
  <c r="CL353"/>
  <c r="CI353"/>
  <c r="CF353"/>
  <c r="CC353"/>
  <c r="BZ353"/>
  <c r="BW353"/>
  <c r="BT353"/>
  <c r="BP353"/>
  <c r="BO353"/>
  <c r="BL353"/>
  <c r="BI353"/>
  <c r="BF353"/>
  <c r="BC353"/>
  <c r="AZ353"/>
  <c r="AW353"/>
  <c r="AT353"/>
  <c r="AP353"/>
  <c r="AO353"/>
  <c r="AL353"/>
  <c r="AC353"/>
  <c r="Z353"/>
  <c r="W353"/>
  <c r="T353"/>
  <c r="Q353"/>
  <c r="N353"/>
  <c r="K353"/>
  <c r="H353"/>
  <c r="E353"/>
  <c r="D353"/>
  <c r="EN352"/>
  <c r="EM352"/>
  <c r="EJ352"/>
  <c r="EG352"/>
  <c r="ED352"/>
  <c r="EA352"/>
  <c r="DX352"/>
  <c r="DU352"/>
  <c r="DR352"/>
  <c r="DO352"/>
  <c r="DL352"/>
  <c r="DH352"/>
  <c r="DG352"/>
  <c r="DD352"/>
  <c r="DA352"/>
  <c r="CX352"/>
  <c r="CU352"/>
  <c r="CR352"/>
  <c r="CO352"/>
  <c r="CL352"/>
  <c r="CI352"/>
  <c r="CF352"/>
  <c r="CC352"/>
  <c r="BZ352"/>
  <c r="BW352"/>
  <c r="BT352"/>
  <c r="BP352"/>
  <c r="BO352"/>
  <c r="BL352"/>
  <c r="BI352"/>
  <c r="BF352"/>
  <c r="BC352"/>
  <c r="AZ352"/>
  <c r="AW352"/>
  <c r="AT352"/>
  <c r="AP352"/>
  <c r="AO352"/>
  <c r="AL352"/>
  <c r="AC352"/>
  <c r="Z352"/>
  <c r="W352"/>
  <c r="T352"/>
  <c r="Q352"/>
  <c r="N352"/>
  <c r="K352"/>
  <c r="H352"/>
  <c r="E352"/>
  <c r="D352"/>
  <c r="EN351"/>
  <c r="EM351"/>
  <c r="EJ351"/>
  <c r="EG351"/>
  <c r="ED351"/>
  <c r="EA351"/>
  <c r="DX351"/>
  <c r="DU351"/>
  <c r="DR351"/>
  <c r="DO351"/>
  <c r="DL351"/>
  <c r="DH351"/>
  <c r="DG351"/>
  <c r="DD351"/>
  <c r="DA351"/>
  <c r="CX351"/>
  <c r="CU351"/>
  <c r="CR351"/>
  <c r="CO351"/>
  <c r="CL351"/>
  <c r="CI351"/>
  <c r="CF351"/>
  <c r="CC351"/>
  <c r="BZ351"/>
  <c r="BW351"/>
  <c r="BT351"/>
  <c r="BP351"/>
  <c r="BO351"/>
  <c r="BL351"/>
  <c r="BI351"/>
  <c r="BF351"/>
  <c r="BC351"/>
  <c r="AZ351"/>
  <c r="AW351"/>
  <c r="AT351"/>
  <c r="AP351"/>
  <c r="AO351"/>
  <c r="AL351"/>
  <c r="AC351"/>
  <c r="Z351"/>
  <c r="W351"/>
  <c r="T351"/>
  <c r="Q351"/>
  <c r="N351"/>
  <c r="K351"/>
  <c r="H351"/>
  <c r="E351"/>
  <c r="D351"/>
  <c r="EN350"/>
  <c r="EM350"/>
  <c r="EJ350"/>
  <c r="EG350"/>
  <c r="ED350"/>
  <c r="EA350"/>
  <c r="DX350"/>
  <c r="DU350"/>
  <c r="DR350"/>
  <c r="DO350"/>
  <c r="DL350"/>
  <c r="DH350"/>
  <c r="DG350"/>
  <c r="DD350"/>
  <c r="DA350"/>
  <c r="CX350"/>
  <c r="CU350"/>
  <c r="CR350"/>
  <c r="CO350"/>
  <c r="CL350"/>
  <c r="CI350"/>
  <c r="CF350"/>
  <c r="CC350"/>
  <c r="BZ350"/>
  <c r="BW350"/>
  <c r="BT350"/>
  <c r="BP350"/>
  <c r="BO350"/>
  <c r="BL350"/>
  <c r="BI350"/>
  <c r="BF350"/>
  <c r="BC350"/>
  <c r="AZ350"/>
  <c r="AW350"/>
  <c r="AT350"/>
  <c r="AP350"/>
  <c r="AO350"/>
  <c r="AL350"/>
  <c r="AC350"/>
  <c r="AQ350" s="1"/>
  <c r="Z350"/>
  <c r="W350"/>
  <c r="T350"/>
  <c r="Q350"/>
  <c r="N350"/>
  <c r="K350"/>
  <c r="H350"/>
  <c r="E350"/>
  <c r="D350"/>
  <c r="EN349"/>
  <c r="EM349"/>
  <c r="EJ349"/>
  <c r="EG349"/>
  <c r="ED349"/>
  <c r="EA349"/>
  <c r="DX349"/>
  <c r="DU349"/>
  <c r="DR349"/>
  <c r="DO349"/>
  <c r="DL349"/>
  <c r="DH349"/>
  <c r="DG349"/>
  <c r="DD349"/>
  <c r="DA349"/>
  <c r="CX349"/>
  <c r="CU349"/>
  <c r="CR349"/>
  <c r="CO349"/>
  <c r="CL349"/>
  <c r="CI349"/>
  <c r="CF349"/>
  <c r="CC349"/>
  <c r="BZ349"/>
  <c r="BW349"/>
  <c r="BT349"/>
  <c r="BP349"/>
  <c r="BO349"/>
  <c r="BL349"/>
  <c r="BI349"/>
  <c r="BF349"/>
  <c r="BC349"/>
  <c r="AZ349"/>
  <c r="AW349"/>
  <c r="AT349"/>
  <c r="AP349"/>
  <c r="AO349"/>
  <c r="AL349"/>
  <c r="AC349"/>
  <c r="Z349"/>
  <c r="W349"/>
  <c r="T349"/>
  <c r="Q349"/>
  <c r="N349"/>
  <c r="K349"/>
  <c r="H349"/>
  <c r="E349"/>
  <c r="D349"/>
  <c r="EN348"/>
  <c r="EM348"/>
  <c r="EJ348"/>
  <c r="EG348"/>
  <c r="ED348"/>
  <c r="EA348"/>
  <c r="DX348"/>
  <c r="DU348"/>
  <c r="DR348"/>
  <c r="DO348"/>
  <c r="DL348"/>
  <c r="DH348"/>
  <c r="DG348"/>
  <c r="DD348"/>
  <c r="DA348"/>
  <c r="CX348"/>
  <c r="CU348"/>
  <c r="CR348"/>
  <c r="CO348"/>
  <c r="CL348"/>
  <c r="CI348"/>
  <c r="CF348"/>
  <c r="CC348"/>
  <c r="BZ348"/>
  <c r="BW348"/>
  <c r="BT348"/>
  <c r="BP348"/>
  <c r="BO348"/>
  <c r="BL348"/>
  <c r="BI348"/>
  <c r="BF348"/>
  <c r="BC348"/>
  <c r="AZ348"/>
  <c r="AW348"/>
  <c r="AT348"/>
  <c r="AP348"/>
  <c r="AO348"/>
  <c r="AL348"/>
  <c r="AC348"/>
  <c r="Z348"/>
  <c r="W348"/>
  <c r="T348"/>
  <c r="Q348"/>
  <c r="N348"/>
  <c r="K348"/>
  <c r="H348"/>
  <c r="E348"/>
  <c r="D348"/>
  <c r="EN347"/>
  <c r="EM347"/>
  <c r="EJ347"/>
  <c r="EG347"/>
  <c r="ED347"/>
  <c r="EA347"/>
  <c r="DX347"/>
  <c r="DU347"/>
  <c r="DR347"/>
  <c r="DO347"/>
  <c r="DL347"/>
  <c r="DH347"/>
  <c r="DG347"/>
  <c r="DD347"/>
  <c r="DA347"/>
  <c r="CX347"/>
  <c r="CU347"/>
  <c r="CR347"/>
  <c r="CO347"/>
  <c r="CL347"/>
  <c r="CI347"/>
  <c r="CF347"/>
  <c r="CC347"/>
  <c r="BZ347"/>
  <c r="BW347"/>
  <c r="BT347"/>
  <c r="BP347"/>
  <c r="BO347"/>
  <c r="BL347"/>
  <c r="BI347"/>
  <c r="BF347"/>
  <c r="BC347"/>
  <c r="AZ347"/>
  <c r="AW347"/>
  <c r="AT347"/>
  <c r="AP347"/>
  <c r="AO347"/>
  <c r="AL347"/>
  <c r="AC347"/>
  <c r="Z347"/>
  <c r="W347"/>
  <c r="T347"/>
  <c r="Q347"/>
  <c r="N347"/>
  <c r="K347"/>
  <c r="H347"/>
  <c r="E347"/>
  <c r="D347"/>
  <c r="EN346"/>
  <c r="EM346"/>
  <c r="EJ346"/>
  <c r="EG346"/>
  <c r="ED346"/>
  <c r="EA346"/>
  <c r="DX346"/>
  <c r="DU346"/>
  <c r="DR346"/>
  <c r="DO346"/>
  <c r="DL346"/>
  <c r="DH346"/>
  <c r="DG346"/>
  <c r="DD346"/>
  <c r="DA346"/>
  <c r="CX346"/>
  <c r="CU346"/>
  <c r="CR346"/>
  <c r="CO346"/>
  <c r="CL346"/>
  <c r="CI346"/>
  <c r="CF346"/>
  <c r="CC346"/>
  <c r="BZ346"/>
  <c r="BW346"/>
  <c r="BT346"/>
  <c r="BP346"/>
  <c r="BO346"/>
  <c r="BL346"/>
  <c r="BI346"/>
  <c r="BF346"/>
  <c r="BC346"/>
  <c r="AZ346"/>
  <c r="AW346"/>
  <c r="AT346"/>
  <c r="AP346"/>
  <c r="AO346"/>
  <c r="AL346"/>
  <c r="AC346"/>
  <c r="AQ346" s="1"/>
  <c r="Z346"/>
  <c r="W346"/>
  <c r="T346"/>
  <c r="Q346"/>
  <c r="N346"/>
  <c r="K346"/>
  <c r="H346"/>
  <c r="E346"/>
  <c r="D346"/>
  <c r="EN345"/>
  <c r="EM345"/>
  <c r="EJ345"/>
  <c r="EG345"/>
  <c r="ED345"/>
  <c r="EA345"/>
  <c r="DX345"/>
  <c r="DU345"/>
  <c r="DR345"/>
  <c r="DO345"/>
  <c r="DL345"/>
  <c r="DH345"/>
  <c r="DG345"/>
  <c r="DD345"/>
  <c r="DA345"/>
  <c r="CX345"/>
  <c r="CU345"/>
  <c r="CR345"/>
  <c r="CO345"/>
  <c r="CL345"/>
  <c r="CI345"/>
  <c r="CF345"/>
  <c r="CC345"/>
  <c r="BZ345"/>
  <c r="BW345"/>
  <c r="BT345"/>
  <c r="BP345"/>
  <c r="BO345"/>
  <c r="BL345"/>
  <c r="BI345"/>
  <c r="BF345"/>
  <c r="BC345"/>
  <c r="AZ345"/>
  <c r="AW345"/>
  <c r="AT345"/>
  <c r="AP345"/>
  <c r="AO345"/>
  <c r="AL345"/>
  <c r="AC345"/>
  <c r="Z345"/>
  <c r="W345"/>
  <c r="T345"/>
  <c r="Q345"/>
  <c r="N345"/>
  <c r="K345"/>
  <c r="H345"/>
  <c r="E345"/>
  <c r="D345"/>
  <c r="EN344"/>
  <c r="EM344"/>
  <c r="EJ344"/>
  <c r="EG344"/>
  <c r="ED344"/>
  <c r="EA344"/>
  <c r="DX344"/>
  <c r="DU344"/>
  <c r="DR344"/>
  <c r="DO344"/>
  <c r="DL344"/>
  <c r="DH344"/>
  <c r="DG344"/>
  <c r="DD344"/>
  <c r="DA344"/>
  <c r="CX344"/>
  <c r="CU344"/>
  <c r="CR344"/>
  <c r="CO344"/>
  <c r="CL344"/>
  <c r="CI344"/>
  <c r="CF344"/>
  <c r="CC344"/>
  <c r="BZ344"/>
  <c r="BW344"/>
  <c r="BT344"/>
  <c r="BP344"/>
  <c r="BO344"/>
  <c r="BL344"/>
  <c r="BI344"/>
  <c r="BF344"/>
  <c r="BC344"/>
  <c r="AZ344"/>
  <c r="AW344"/>
  <c r="AT344"/>
  <c r="AP344"/>
  <c r="AO344"/>
  <c r="AL344"/>
  <c r="AC344"/>
  <c r="Z344"/>
  <c r="W344"/>
  <c r="T344"/>
  <c r="Q344"/>
  <c r="N344"/>
  <c r="K344"/>
  <c r="H344"/>
  <c r="E344"/>
  <c r="D344"/>
  <c r="EN343"/>
  <c r="EM343"/>
  <c r="EJ343"/>
  <c r="EG343"/>
  <c r="ED343"/>
  <c r="EA343"/>
  <c r="DX343"/>
  <c r="DU343"/>
  <c r="DR343"/>
  <c r="DO343"/>
  <c r="DL343"/>
  <c r="DH343"/>
  <c r="DG343"/>
  <c r="DD343"/>
  <c r="DA343"/>
  <c r="CX343"/>
  <c r="CU343"/>
  <c r="CR343"/>
  <c r="CO343"/>
  <c r="CL343"/>
  <c r="CI343"/>
  <c r="CF343"/>
  <c r="CC343"/>
  <c r="BZ343"/>
  <c r="BW343"/>
  <c r="BT343"/>
  <c r="BP343"/>
  <c r="BO343"/>
  <c r="BL343"/>
  <c r="BI343"/>
  <c r="BF343"/>
  <c r="BC343"/>
  <c r="AZ343"/>
  <c r="AW343"/>
  <c r="AT343"/>
  <c r="AP343"/>
  <c r="AO343"/>
  <c r="AL343"/>
  <c r="AC343"/>
  <c r="Z343"/>
  <c r="W343"/>
  <c r="T343"/>
  <c r="Q343"/>
  <c r="N343"/>
  <c r="K343"/>
  <c r="H343"/>
  <c r="E343"/>
  <c r="D343"/>
  <c r="EN342"/>
  <c r="EM342"/>
  <c r="EJ342"/>
  <c r="EG342"/>
  <c r="ED342"/>
  <c r="EA342"/>
  <c r="DX342"/>
  <c r="DU342"/>
  <c r="DR342"/>
  <c r="DO342"/>
  <c r="DL342"/>
  <c r="DH342"/>
  <c r="DG342"/>
  <c r="DD342"/>
  <c r="DA342"/>
  <c r="CX342"/>
  <c r="CU342"/>
  <c r="CR342"/>
  <c r="CO342"/>
  <c r="CL342"/>
  <c r="CI342"/>
  <c r="CF342"/>
  <c r="CC342"/>
  <c r="BZ342"/>
  <c r="BW342"/>
  <c r="BT342"/>
  <c r="BP342"/>
  <c r="BO342"/>
  <c r="BL342"/>
  <c r="BI342"/>
  <c r="BF342"/>
  <c r="BC342"/>
  <c r="AZ342"/>
  <c r="AW342"/>
  <c r="AT342"/>
  <c r="AP342"/>
  <c r="AO342"/>
  <c r="AL342"/>
  <c r="AC342"/>
  <c r="Z342"/>
  <c r="W342"/>
  <c r="T342"/>
  <c r="Q342"/>
  <c r="N342"/>
  <c r="K342"/>
  <c r="H342"/>
  <c r="E342"/>
  <c r="D342"/>
  <c r="EN341"/>
  <c r="EM341"/>
  <c r="EJ341"/>
  <c r="EG341"/>
  <c r="ED341"/>
  <c r="EA341"/>
  <c r="DX341"/>
  <c r="DU341"/>
  <c r="DR341"/>
  <c r="DO341"/>
  <c r="DL341"/>
  <c r="DH341"/>
  <c r="DG341"/>
  <c r="DD341"/>
  <c r="DA341"/>
  <c r="CX341"/>
  <c r="CU341"/>
  <c r="CR341"/>
  <c r="CO341"/>
  <c r="CL341"/>
  <c r="CI341"/>
  <c r="CF341"/>
  <c r="CC341"/>
  <c r="BZ341"/>
  <c r="BW341"/>
  <c r="BT341"/>
  <c r="BP341"/>
  <c r="BO341"/>
  <c r="BL341"/>
  <c r="BI341"/>
  <c r="BF341"/>
  <c r="BC341"/>
  <c r="AZ341"/>
  <c r="AW341"/>
  <c r="AT341"/>
  <c r="AP341"/>
  <c r="AO341"/>
  <c r="AL341"/>
  <c r="AC341"/>
  <c r="Z341"/>
  <c r="W341"/>
  <c r="T341"/>
  <c r="Q341"/>
  <c r="N341"/>
  <c r="K341"/>
  <c r="H341"/>
  <c r="E341"/>
  <c r="D341"/>
  <c r="EN340"/>
  <c r="EM340"/>
  <c r="EJ340"/>
  <c r="EG340"/>
  <c r="ED340"/>
  <c r="EA340"/>
  <c r="DX340"/>
  <c r="DU340"/>
  <c r="DR340"/>
  <c r="DO340"/>
  <c r="DL340"/>
  <c r="DH340"/>
  <c r="DG340"/>
  <c r="DD340"/>
  <c r="DA340"/>
  <c r="CX340"/>
  <c r="CU340"/>
  <c r="CR340"/>
  <c r="CO340"/>
  <c r="CL340"/>
  <c r="CI340"/>
  <c r="CF340"/>
  <c r="CC340"/>
  <c r="BZ340"/>
  <c r="BW340"/>
  <c r="BT340"/>
  <c r="BP340"/>
  <c r="BO340"/>
  <c r="BL340"/>
  <c r="BI340"/>
  <c r="BF340"/>
  <c r="BC340"/>
  <c r="AZ340"/>
  <c r="AW340"/>
  <c r="AT340"/>
  <c r="AP340"/>
  <c r="AO340"/>
  <c r="AL340"/>
  <c r="AC340"/>
  <c r="Z340"/>
  <c r="W340"/>
  <c r="T340"/>
  <c r="Q340"/>
  <c r="N340"/>
  <c r="K340"/>
  <c r="H340"/>
  <c r="E340"/>
  <c r="D340"/>
  <c r="EN339"/>
  <c r="EM339"/>
  <c r="EJ339"/>
  <c r="EG339"/>
  <c r="ED339"/>
  <c r="EA339"/>
  <c r="DX339"/>
  <c r="DU339"/>
  <c r="DR339"/>
  <c r="DO339"/>
  <c r="DL339"/>
  <c r="DH339"/>
  <c r="DG339"/>
  <c r="DD339"/>
  <c r="DA339"/>
  <c r="CX339"/>
  <c r="CU339"/>
  <c r="CR339"/>
  <c r="CO339"/>
  <c r="CL339"/>
  <c r="CI339"/>
  <c r="CF339"/>
  <c r="CC339"/>
  <c r="BZ339"/>
  <c r="BW339"/>
  <c r="BT339"/>
  <c r="BP339"/>
  <c r="BO339"/>
  <c r="BL339"/>
  <c r="BI339"/>
  <c r="BF339"/>
  <c r="BC339"/>
  <c r="AZ339"/>
  <c r="AW339"/>
  <c r="AT339"/>
  <c r="AP339"/>
  <c r="AO339"/>
  <c r="AL339"/>
  <c r="AC339"/>
  <c r="Z339"/>
  <c r="W339"/>
  <c r="T339"/>
  <c r="Q339"/>
  <c r="N339"/>
  <c r="K339"/>
  <c r="H339"/>
  <c r="E339"/>
  <c r="D339"/>
  <c r="EN338"/>
  <c r="EM338"/>
  <c r="EJ338"/>
  <c r="EG338"/>
  <c r="ED338"/>
  <c r="EA338"/>
  <c r="DX338"/>
  <c r="DU338"/>
  <c r="DR338"/>
  <c r="DO338"/>
  <c r="DL338"/>
  <c r="DH338"/>
  <c r="DG338"/>
  <c r="DD338"/>
  <c r="DA338"/>
  <c r="CX338"/>
  <c r="CU338"/>
  <c r="CR338"/>
  <c r="CO338"/>
  <c r="CL338"/>
  <c r="CI338"/>
  <c r="CF338"/>
  <c r="CC338"/>
  <c r="BZ338"/>
  <c r="BW338"/>
  <c r="BT338"/>
  <c r="BP338"/>
  <c r="BO338"/>
  <c r="BL338"/>
  <c r="BI338"/>
  <c r="BF338"/>
  <c r="BC338"/>
  <c r="AZ338"/>
  <c r="AW338"/>
  <c r="AT338"/>
  <c r="AP338"/>
  <c r="AO338"/>
  <c r="AL338"/>
  <c r="AC338"/>
  <c r="AQ338" s="1"/>
  <c r="Z338"/>
  <c r="W338"/>
  <c r="T338"/>
  <c r="Q338"/>
  <c r="N338"/>
  <c r="K338"/>
  <c r="H338"/>
  <c r="E338"/>
  <c r="D338"/>
  <c r="EN337"/>
  <c r="EM337"/>
  <c r="EJ337"/>
  <c r="EG337"/>
  <c r="ED337"/>
  <c r="EA337"/>
  <c r="DX337"/>
  <c r="DU337"/>
  <c r="DR337"/>
  <c r="DO337"/>
  <c r="DL337"/>
  <c r="DH337"/>
  <c r="DG337"/>
  <c r="DD337"/>
  <c r="DA337"/>
  <c r="CX337"/>
  <c r="CU337"/>
  <c r="CR337"/>
  <c r="CO337"/>
  <c r="CL337"/>
  <c r="CI337"/>
  <c r="CF337"/>
  <c r="CC337"/>
  <c r="BZ337"/>
  <c r="BW337"/>
  <c r="BT337"/>
  <c r="BP337"/>
  <c r="BO337"/>
  <c r="BL337"/>
  <c r="BI337"/>
  <c r="BF337"/>
  <c r="BC337"/>
  <c r="AZ337"/>
  <c r="AW337"/>
  <c r="AT337"/>
  <c r="AP337"/>
  <c r="AO337"/>
  <c r="AL337"/>
  <c r="AC337"/>
  <c r="Z337"/>
  <c r="W337"/>
  <c r="T337"/>
  <c r="Q337"/>
  <c r="N337"/>
  <c r="K337"/>
  <c r="H337"/>
  <c r="E337"/>
  <c r="D337"/>
  <c r="EN336"/>
  <c r="EM336"/>
  <c r="EJ336"/>
  <c r="EG336"/>
  <c r="ED336"/>
  <c r="EA336"/>
  <c r="DX336"/>
  <c r="DU336"/>
  <c r="DR336"/>
  <c r="DO336"/>
  <c r="DL336"/>
  <c r="DH336"/>
  <c r="DG336"/>
  <c r="DD336"/>
  <c r="DA336"/>
  <c r="CX336"/>
  <c r="CU336"/>
  <c r="CR336"/>
  <c r="CO336"/>
  <c r="CL336"/>
  <c r="CI336"/>
  <c r="CF336"/>
  <c r="CC336"/>
  <c r="BZ336"/>
  <c r="BW336"/>
  <c r="BT336"/>
  <c r="BP336"/>
  <c r="BO336"/>
  <c r="BL336"/>
  <c r="BI336"/>
  <c r="BF336"/>
  <c r="BC336"/>
  <c r="AZ336"/>
  <c r="AW336"/>
  <c r="AT336"/>
  <c r="AP336"/>
  <c r="AO336"/>
  <c r="AL336"/>
  <c r="AC336"/>
  <c r="Z336"/>
  <c r="W336"/>
  <c r="T336"/>
  <c r="Q336"/>
  <c r="N336"/>
  <c r="K336"/>
  <c r="H336"/>
  <c r="E336"/>
  <c r="D336"/>
  <c r="EN335"/>
  <c r="EM335"/>
  <c r="EJ335"/>
  <c r="EG335"/>
  <c r="ED335"/>
  <c r="EA335"/>
  <c r="DX335"/>
  <c r="DU335"/>
  <c r="DR335"/>
  <c r="DO335"/>
  <c r="DL335"/>
  <c r="DH335"/>
  <c r="DG335"/>
  <c r="DD335"/>
  <c r="DA335"/>
  <c r="CX335"/>
  <c r="CU335"/>
  <c r="CR335"/>
  <c r="CO335"/>
  <c r="CL335"/>
  <c r="CI335"/>
  <c r="CF335"/>
  <c r="CC335"/>
  <c r="BZ335"/>
  <c r="BW335"/>
  <c r="BT335"/>
  <c r="BP335"/>
  <c r="BO335"/>
  <c r="BL335"/>
  <c r="BI335"/>
  <c r="BF335"/>
  <c r="BC335"/>
  <c r="AZ335"/>
  <c r="AW335"/>
  <c r="AT335"/>
  <c r="AP335"/>
  <c r="AO335"/>
  <c r="AL335"/>
  <c r="AC335"/>
  <c r="Z335"/>
  <c r="W335"/>
  <c r="T335"/>
  <c r="Q335"/>
  <c r="N335"/>
  <c r="K335"/>
  <c r="H335"/>
  <c r="E335"/>
  <c r="D335"/>
  <c r="EN334"/>
  <c r="EM334"/>
  <c r="EJ334"/>
  <c r="EG334"/>
  <c r="ED334"/>
  <c r="EA334"/>
  <c r="DX334"/>
  <c r="DU334"/>
  <c r="DR334"/>
  <c r="DO334"/>
  <c r="DL334"/>
  <c r="DH334"/>
  <c r="DG334"/>
  <c r="DD334"/>
  <c r="DA334"/>
  <c r="CX334"/>
  <c r="CU334"/>
  <c r="CR334"/>
  <c r="CO334"/>
  <c r="CL334"/>
  <c r="CI334"/>
  <c r="CF334"/>
  <c r="CC334"/>
  <c r="BZ334"/>
  <c r="BW334"/>
  <c r="BT334"/>
  <c r="BP334"/>
  <c r="BO334"/>
  <c r="BL334"/>
  <c r="BI334"/>
  <c r="BF334"/>
  <c r="BC334"/>
  <c r="AZ334"/>
  <c r="AW334"/>
  <c r="AT334"/>
  <c r="AP334"/>
  <c r="AO334"/>
  <c r="AL334"/>
  <c r="AC334"/>
  <c r="Z334"/>
  <c r="W334"/>
  <c r="T334"/>
  <c r="Q334"/>
  <c r="N334"/>
  <c r="K334"/>
  <c r="H334"/>
  <c r="E334"/>
  <c r="D334"/>
  <c r="EN333"/>
  <c r="EM333"/>
  <c r="EJ333"/>
  <c r="EG333"/>
  <c r="ED333"/>
  <c r="EA333"/>
  <c r="DX333"/>
  <c r="DU333"/>
  <c r="DR333"/>
  <c r="DO333"/>
  <c r="DL333"/>
  <c r="DH333"/>
  <c r="DG333"/>
  <c r="DD333"/>
  <c r="DA333"/>
  <c r="CX333"/>
  <c r="CU333"/>
  <c r="CR333"/>
  <c r="CO333"/>
  <c r="CL333"/>
  <c r="CI333"/>
  <c r="CF333"/>
  <c r="CC333"/>
  <c r="BZ333"/>
  <c r="BW333"/>
  <c r="BT333"/>
  <c r="BP333"/>
  <c r="BO333"/>
  <c r="BL333"/>
  <c r="BI333"/>
  <c r="BF333"/>
  <c r="BC333"/>
  <c r="AZ333"/>
  <c r="AW333"/>
  <c r="AT333"/>
  <c r="AP333"/>
  <c r="AO333"/>
  <c r="AL333"/>
  <c r="AC333"/>
  <c r="Z333"/>
  <c r="W333"/>
  <c r="T333"/>
  <c r="Q333"/>
  <c r="N333"/>
  <c r="K333"/>
  <c r="H333"/>
  <c r="E333"/>
  <c r="D333"/>
  <c r="EN332"/>
  <c r="EM332"/>
  <c r="EJ332"/>
  <c r="EG332"/>
  <c r="ED332"/>
  <c r="EA332"/>
  <c r="DX332"/>
  <c r="DU332"/>
  <c r="DR332"/>
  <c r="DO332"/>
  <c r="DL332"/>
  <c r="DH332"/>
  <c r="DG332"/>
  <c r="DD332"/>
  <c r="DA332"/>
  <c r="CX332"/>
  <c r="CU332"/>
  <c r="CR332"/>
  <c r="CO332"/>
  <c r="CL332"/>
  <c r="CI332"/>
  <c r="CF332"/>
  <c r="CC332"/>
  <c r="BZ332"/>
  <c r="BW332"/>
  <c r="BT332"/>
  <c r="BP332"/>
  <c r="BO332"/>
  <c r="BL332"/>
  <c r="BI332"/>
  <c r="BF332"/>
  <c r="BC332"/>
  <c r="AZ332"/>
  <c r="AW332"/>
  <c r="AT332"/>
  <c r="AP332"/>
  <c r="AO332"/>
  <c r="AL332"/>
  <c r="AC332"/>
  <c r="Z332"/>
  <c r="W332"/>
  <c r="T332"/>
  <c r="Q332"/>
  <c r="N332"/>
  <c r="K332"/>
  <c r="H332"/>
  <c r="E332"/>
  <c r="D332"/>
  <c r="EN331"/>
  <c r="EM331"/>
  <c r="EJ331"/>
  <c r="EG331"/>
  <c r="ED331"/>
  <c r="EA331"/>
  <c r="DX331"/>
  <c r="DU331"/>
  <c r="DR331"/>
  <c r="DO331"/>
  <c r="DL331"/>
  <c r="DH331"/>
  <c r="DG331"/>
  <c r="DD331"/>
  <c r="DA331"/>
  <c r="CX331"/>
  <c r="CU331"/>
  <c r="CR331"/>
  <c r="CO331"/>
  <c r="CL331"/>
  <c r="CI331"/>
  <c r="CF331"/>
  <c r="CC331"/>
  <c r="BZ331"/>
  <c r="BW331"/>
  <c r="BT331"/>
  <c r="BP331"/>
  <c r="BO331"/>
  <c r="BL331"/>
  <c r="BI331"/>
  <c r="BF331"/>
  <c r="BC331"/>
  <c r="AZ331"/>
  <c r="AW331"/>
  <c r="AT331"/>
  <c r="AP331"/>
  <c r="AO331"/>
  <c r="AL331"/>
  <c r="AC331"/>
  <c r="Z331"/>
  <c r="W331"/>
  <c r="T331"/>
  <c r="Q331"/>
  <c r="N331"/>
  <c r="K331"/>
  <c r="H331"/>
  <c r="E331"/>
  <c r="D331"/>
  <c r="EN330"/>
  <c r="EM330"/>
  <c r="EJ330"/>
  <c r="EG330"/>
  <c r="ED330"/>
  <c r="EA330"/>
  <c r="DX330"/>
  <c r="DU330"/>
  <c r="DR330"/>
  <c r="DO330"/>
  <c r="DL330"/>
  <c r="DH330"/>
  <c r="DG330"/>
  <c r="DD330"/>
  <c r="DA330"/>
  <c r="CX330"/>
  <c r="CU330"/>
  <c r="CR330"/>
  <c r="CO330"/>
  <c r="CL330"/>
  <c r="CI330"/>
  <c r="CF330"/>
  <c r="CC330"/>
  <c r="BZ330"/>
  <c r="BW330"/>
  <c r="BT330"/>
  <c r="BP330"/>
  <c r="BO330"/>
  <c r="BL330"/>
  <c r="BI330"/>
  <c r="BF330"/>
  <c r="BC330"/>
  <c r="AZ330"/>
  <c r="AW330"/>
  <c r="AT330"/>
  <c r="AP330"/>
  <c r="AO330"/>
  <c r="AL330"/>
  <c r="AC330"/>
  <c r="Z330"/>
  <c r="W330"/>
  <c r="T330"/>
  <c r="Q330"/>
  <c r="N330"/>
  <c r="K330"/>
  <c r="H330"/>
  <c r="E330"/>
  <c r="D330"/>
  <c r="EN329"/>
  <c r="EM329"/>
  <c r="EJ329"/>
  <c r="EG329"/>
  <c r="ED329"/>
  <c r="EA329"/>
  <c r="DX329"/>
  <c r="DU329"/>
  <c r="DR329"/>
  <c r="DO329"/>
  <c r="DL329"/>
  <c r="DH329"/>
  <c r="DG329"/>
  <c r="DD329"/>
  <c r="DA329"/>
  <c r="CX329"/>
  <c r="CU329"/>
  <c r="CR329"/>
  <c r="CO329"/>
  <c r="CL329"/>
  <c r="CI329"/>
  <c r="CF329"/>
  <c r="CC329"/>
  <c r="BZ329"/>
  <c r="BW329"/>
  <c r="BT329"/>
  <c r="BP329"/>
  <c r="BO329"/>
  <c r="BL329"/>
  <c r="BI329"/>
  <c r="BF329"/>
  <c r="BC329"/>
  <c r="AZ329"/>
  <c r="AW329"/>
  <c r="AT329"/>
  <c r="AP329"/>
  <c r="AO329"/>
  <c r="AL329"/>
  <c r="AC329"/>
  <c r="Z329"/>
  <c r="W329"/>
  <c r="T329"/>
  <c r="Q329"/>
  <c r="N329"/>
  <c r="K329"/>
  <c r="H329"/>
  <c r="E329"/>
  <c r="D329"/>
  <c r="EN328"/>
  <c r="EM328"/>
  <c r="EJ328"/>
  <c r="EG328"/>
  <c r="ED328"/>
  <c r="EA328"/>
  <c r="DX328"/>
  <c r="DU328"/>
  <c r="DR328"/>
  <c r="DO328"/>
  <c r="DL328"/>
  <c r="DH328"/>
  <c r="DG328"/>
  <c r="DD328"/>
  <c r="DA328"/>
  <c r="CX328"/>
  <c r="CU328"/>
  <c r="CR328"/>
  <c r="CO328"/>
  <c r="CL328"/>
  <c r="CI328"/>
  <c r="CF328"/>
  <c r="CC328"/>
  <c r="BZ328"/>
  <c r="BW328"/>
  <c r="BT328"/>
  <c r="BP328"/>
  <c r="BO328"/>
  <c r="BL328"/>
  <c r="BI328"/>
  <c r="BF328"/>
  <c r="BC328"/>
  <c r="AZ328"/>
  <c r="AW328"/>
  <c r="AT328"/>
  <c r="AP328"/>
  <c r="AO328"/>
  <c r="AL328"/>
  <c r="AC328"/>
  <c r="Z328"/>
  <c r="W328"/>
  <c r="T328"/>
  <c r="Q328"/>
  <c r="N328"/>
  <c r="K328"/>
  <c r="H328"/>
  <c r="E328"/>
  <c r="D328"/>
  <c r="EN327"/>
  <c r="EM327"/>
  <c r="EJ327"/>
  <c r="EG327"/>
  <c r="ED327"/>
  <c r="EA327"/>
  <c r="DX327"/>
  <c r="DU327"/>
  <c r="DR327"/>
  <c r="DO327"/>
  <c r="DL327"/>
  <c r="DH327"/>
  <c r="DG327"/>
  <c r="DD327"/>
  <c r="DA327"/>
  <c r="CX327"/>
  <c r="CU327"/>
  <c r="CR327"/>
  <c r="CO327"/>
  <c r="CL327"/>
  <c r="CI327"/>
  <c r="CF327"/>
  <c r="CC327"/>
  <c r="BZ327"/>
  <c r="BW327"/>
  <c r="BT327"/>
  <c r="BP327"/>
  <c r="BO327"/>
  <c r="BL327"/>
  <c r="BI327"/>
  <c r="BF327"/>
  <c r="BC327"/>
  <c r="AZ327"/>
  <c r="AW327"/>
  <c r="AT327"/>
  <c r="AP327"/>
  <c r="AO327"/>
  <c r="AL327"/>
  <c r="AQ327" s="1"/>
  <c r="AC327"/>
  <c r="Z327"/>
  <c r="W327"/>
  <c r="T327"/>
  <c r="Q327"/>
  <c r="N327"/>
  <c r="K327"/>
  <c r="H327"/>
  <c r="E327"/>
  <c r="D327"/>
  <c r="EN326"/>
  <c r="EM326"/>
  <c r="EJ326"/>
  <c r="EG326"/>
  <c r="ED326"/>
  <c r="EA326"/>
  <c r="DX326"/>
  <c r="DU326"/>
  <c r="DR326"/>
  <c r="DO326"/>
  <c r="DL326"/>
  <c r="DH326"/>
  <c r="DG326"/>
  <c r="DD326"/>
  <c r="DA326"/>
  <c r="CX326"/>
  <c r="CU326"/>
  <c r="CR326"/>
  <c r="CO326"/>
  <c r="CL326"/>
  <c r="CI326"/>
  <c r="CF326"/>
  <c r="CC326"/>
  <c r="BZ326"/>
  <c r="BW326"/>
  <c r="BT326"/>
  <c r="BP326"/>
  <c r="BO326"/>
  <c r="BL326"/>
  <c r="BI326"/>
  <c r="BF326"/>
  <c r="BC326"/>
  <c r="AZ326"/>
  <c r="AW326"/>
  <c r="AT326"/>
  <c r="AP326"/>
  <c r="AO326"/>
  <c r="AL326"/>
  <c r="AC326"/>
  <c r="Z326"/>
  <c r="W326"/>
  <c r="T326"/>
  <c r="Q326"/>
  <c r="N326"/>
  <c r="K326"/>
  <c r="H326"/>
  <c r="E326"/>
  <c r="D326"/>
  <c r="EN325"/>
  <c r="EM325"/>
  <c r="EJ325"/>
  <c r="EG325"/>
  <c r="ED325"/>
  <c r="EA325"/>
  <c r="DX325"/>
  <c r="DU325"/>
  <c r="DR325"/>
  <c r="DO325"/>
  <c r="DL325"/>
  <c r="DH325"/>
  <c r="DG325"/>
  <c r="DD325"/>
  <c r="DA325"/>
  <c r="CX325"/>
  <c r="CU325"/>
  <c r="CR325"/>
  <c r="CO325"/>
  <c r="CL325"/>
  <c r="CI325"/>
  <c r="CF325"/>
  <c r="CC325"/>
  <c r="BZ325"/>
  <c r="BW325"/>
  <c r="BT325"/>
  <c r="BP325"/>
  <c r="BO325"/>
  <c r="BL325"/>
  <c r="BI325"/>
  <c r="BF325"/>
  <c r="BC325"/>
  <c r="AZ325"/>
  <c r="AW325"/>
  <c r="AT325"/>
  <c r="AP325"/>
  <c r="AO325"/>
  <c r="AL325"/>
  <c r="AC325"/>
  <c r="Z325"/>
  <c r="W325"/>
  <c r="T325"/>
  <c r="Q325"/>
  <c r="N325"/>
  <c r="K325"/>
  <c r="H325"/>
  <c r="E325"/>
  <c r="D325"/>
  <c r="EN324"/>
  <c r="EM324"/>
  <c r="EJ324"/>
  <c r="EG324"/>
  <c r="ED324"/>
  <c r="EA324"/>
  <c r="DX324"/>
  <c r="DU324"/>
  <c r="DR324"/>
  <c r="DO324"/>
  <c r="DL324"/>
  <c r="DH324"/>
  <c r="DG324"/>
  <c r="DD324"/>
  <c r="DA324"/>
  <c r="CX324"/>
  <c r="CU324"/>
  <c r="CR324"/>
  <c r="CO324"/>
  <c r="CL324"/>
  <c r="CI324"/>
  <c r="CF324"/>
  <c r="CC324"/>
  <c r="BZ324"/>
  <c r="BW324"/>
  <c r="BT324"/>
  <c r="BP324"/>
  <c r="BO324"/>
  <c r="BL324"/>
  <c r="BI324"/>
  <c r="BF324"/>
  <c r="BC324"/>
  <c r="AZ324"/>
  <c r="AW324"/>
  <c r="AT324"/>
  <c r="AP324"/>
  <c r="AO324"/>
  <c r="AL324"/>
  <c r="AQ324" s="1"/>
  <c r="AC324"/>
  <c r="Z324"/>
  <c r="W324"/>
  <c r="T324"/>
  <c r="Q324"/>
  <c r="N324"/>
  <c r="K324"/>
  <c r="H324"/>
  <c r="E324"/>
  <c r="D324"/>
  <c r="EN323"/>
  <c r="EM323"/>
  <c r="EJ323"/>
  <c r="EG323"/>
  <c r="ED323"/>
  <c r="EA323"/>
  <c r="DX323"/>
  <c r="DU323"/>
  <c r="DR323"/>
  <c r="DO323"/>
  <c r="DL323"/>
  <c r="DH323"/>
  <c r="DG323"/>
  <c r="DD323"/>
  <c r="DA323"/>
  <c r="CX323"/>
  <c r="CU323"/>
  <c r="CR323"/>
  <c r="CO323"/>
  <c r="CL323"/>
  <c r="CI323"/>
  <c r="CF323"/>
  <c r="CC323"/>
  <c r="BZ323"/>
  <c r="BW323"/>
  <c r="BT323"/>
  <c r="BP323"/>
  <c r="BO323"/>
  <c r="BL323"/>
  <c r="BI323"/>
  <c r="BF323"/>
  <c r="BC323"/>
  <c r="AZ323"/>
  <c r="AW323"/>
  <c r="AT323"/>
  <c r="AP323"/>
  <c r="AO323"/>
  <c r="AL323"/>
  <c r="AQ323" s="1"/>
  <c r="AC323"/>
  <c r="Z323"/>
  <c r="W323"/>
  <c r="T323"/>
  <c r="Q323"/>
  <c r="N323"/>
  <c r="K323"/>
  <c r="H323"/>
  <c r="E323"/>
  <c r="D323"/>
  <c r="EN322"/>
  <c r="EM322"/>
  <c r="EJ322"/>
  <c r="EG322"/>
  <c r="ED322"/>
  <c r="EA322"/>
  <c r="DX322"/>
  <c r="DU322"/>
  <c r="DR322"/>
  <c r="DO322"/>
  <c r="DL322"/>
  <c r="DH322"/>
  <c r="DG322"/>
  <c r="DD322"/>
  <c r="DA322"/>
  <c r="CX322"/>
  <c r="CU322"/>
  <c r="CR322"/>
  <c r="CO322"/>
  <c r="CL322"/>
  <c r="CI322"/>
  <c r="CF322"/>
  <c r="CC322"/>
  <c r="BZ322"/>
  <c r="BW322"/>
  <c r="BT322"/>
  <c r="BP322"/>
  <c r="BO322"/>
  <c r="BL322"/>
  <c r="BI322"/>
  <c r="BF322"/>
  <c r="BC322"/>
  <c r="AZ322"/>
  <c r="AW322"/>
  <c r="AT322"/>
  <c r="AP322"/>
  <c r="AO322"/>
  <c r="AL322"/>
  <c r="AC322"/>
  <c r="Z322"/>
  <c r="W322"/>
  <c r="T322"/>
  <c r="Q322"/>
  <c r="N322"/>
  <c r="K322"/>
  <c r="H322"/>
  <c r="E322"/>
  <c r="D322"/>
  <c r="EL321"/>
  <c r="EK321"/>
  <c r="EI321"/>
  <c r="EH321"/>
  <c r="EF321"/>
  <c r="EE321"/>
  <c r="EC321"/>
  <c r="EB321"/>
  <c r="DZ321"/>
  <c r="DY321"/>
  <c r="DX321"/>
  <c r="DW321"/>
  <c r="DV321"/>
  <c r="DT321"/>
  <c r="DS321"/>
  <c r="DQ321"/>
  <c r="DP321"/>
  <c r="DN321"/>
  <c r="DM321"/>
  <c r="DK321"/>
  <c r="DJ321"/>
  <c r="DF321"/>
  <c r="DE321"/>
  <c r="DC321"/>
  <c r="DB321"/>
  <c r="CZ321"/>
  <c r="CY321"/>
  <c r="CW321"/>
  <c r="CV321"/>
  <c r="CT321"/>
  <c r="CS321"/>
  <c r="CQ321"/>
  <c r="CP321"/>
  <c r="CN321"/>
  <c r="CM321"/>
  <c r="CK321"/>
  <c r="CJ321"/>
  <c r="CH321"/>
  <c r="CG321"/>
  <c r="CE321"/>
  <c r="CD321"/>
  <c r="CB321"/>
  <c r="CA321"/>
  <c r="BY321"/>
  <c r="BX321"/>
  <c r="BV321"/>
  <c r="BU321"/>
  <c r="BS321"/>
  <c r="BR321"/>
  <c r="BN321"/>
  <c r="BM321"/>
  <c r="BK321"/>
  <c r="BJ321"/>
  <c r="BH321"/>
  <c r="BG321"/>
  <c r="BE321"/>
  <c r="BD321"/>
  <c r="BB321"/>
  <c r="BA321"/>
  <c r="AY321"/>
  <c r="AX321"/>
  <c r="AV321"/>
  <c r="AU321"/>
  <c r="AS321"/>
  <c r="AR321"/>
  <c r="AN321"/>
  <c r="AM321"/>
  <c r="AK321"/>
  <c r="AJ321"/>
  <c r="AI321"/>
  <c r="AH321"/>
  <c r="AG321"/>
  <c r="AF321"/>
  <c r="AE321"/>
  <c r="AD321"/>
  <c r="AB321"/>
  <c r="AA321"/>
  <c r="Y321"/>
  <c r="X321"/>
  <c r="V321"/>
  <c r="U321"/>
  <c r="S321"/>
  <c r="R321"/>
  <c r="P321"/>
  <c r="O321"/>
  <c r="M321"/>
  <c r="L321"/>
  <c r="J321"/>
  <c r="I321"/>
  <c r="G321"/>
  <c r="F321"/>
  <c r="EN320"/>
  <c r="EM320"/>
  <c r="EJ320"/>
  <c r="EG320"/>
  <c r="ED320"/>
  <c r="EA320"/>
  <c r="DX320"/>
  <c r="DU320"/>
  <c r="DR320"/>
  <c r="DO320"/>
  <c r="DL320"/>
  <c r="DH320"/>
  <c r="DG320"/>
  <c r="DD320"/>
  <c r="DA320"/>
  <c r="DI320" s="1"/>
  <c r="CX320"/>
  <c r="CU320"/>
  <c r="CR320"/>
  <c r="CO320"/>
  <c r="CL320"/>
  <c r="CI320"/>
  <c r="CF320"/>
  <c r="CC320"/>
  <c r="BZ320"/>
  <c r="BW320"/>
  <c r="BT320"/>
  <c r="BP320"/>
  <c r="BO320"/>
  <c r="BL320"/>
  <c r="BI320"/>
  <c r="BF320"/>
  <c r="BC320"/>
  <c r="AZ320"/>
  <c r="AW320"/>
  <c r="AT320"/>
  <c r="AP320"/>
  <c r="AO320"/>
  <c r="AL320"/>
  <c r="AC320"/>
  <c r="Z320"/>
  <c r="W320"/>
  <c r="T320"/>
  <c r="Q320"/>
  <c r="N320"/>
  <c r="K320"/>
  <c r="H320"/>
  <c r="E320"/>
  <c r="D320"/>
  <c r="EN319"/>
  <c r="EM319"/>
  <c r="EJ319"/>
  <c r="EG319"/>
  <c r="ED319"/>
  <c r="EA319"/>
  <c r="DX319"/>
  <c r="DU319"/>
  <c r="DR319"/>
  <c r="DO319"/>
  <c r="DL319"/>
  <c r="DH319"/>
  <c r="DG319"/>
  <c r="DD319"/>
  <c r="DA319"/>
  <c r="CX319"/>
  <c r="CU319"/>
  <c r="CR319"/>
  <c r="CO319"/>
  <c r="CL319"/>
  <c r="CI319"/>
  <c r="CF319"/>
  <c r="CC319"/>
  <c r="BZ319"/>
  <c r="BW319"/>
  <c r="BT319"/>
  <c r="BP319"/>
  <c r="BO319"/>
  <c r="BL319"/>
  <c r="BI319"/>
  <c r="BF319"/>
  <c r="BC319"/>
  <c r="AZ319"/>
  <c r="AW319"/>
  <c r="AT319"/>
  <c r="AP319"/>
  <c r="AO319"/>
  <c r="AL319"/>
  <c r="AC319"/>
  <c r="Z319"/>
  <c r="W319"/>
  <c r="T319"/>
  <c r="Q319"/>
  <c r="N319"/>
  <c r="K319"/>
  <c r="H319"/>
  <c r="E319"/>
  <c r="D319"/>
  <c r="EN318"/>
  <c r="EM318"/>
  <c r="EJ318"/>
  <c r="EG318"/>
  <c r="ED318"/>
  <c r="EA318"/>
  <c r="DX318"/>
  <c r="DU318"/>
  <c r="DR318"/>
  <c r="DO318"/>
  <c r="DL318"/>
  <c r="DH318"/>
  <c r="DG318"/>
  <c r="DD318"/>
  <c r="DA318"/>
  <c r="CX318"/>
  <c r="CU318"/>
  <c r="CR318"/>
  <c r="CO318"/>
  <c r="CL318"/>
  <c r="CI318"/>
  <c r="CF318"/>
  <c r="CC318"/>
  <c r="BZ318"/>
  <c r="BW318"/>
  <c r="BT318"/>
  <c r="BP318"/>
  <c r="BO318"/>
  <c r="BL318"/>
  <c r="BI318"/>
  <c r="BF318"/>
  <c r="BC318"/>
  <c r="AZ318"/>
  <c r="AW318"/>
  <c r="AT318"/>
  <c r="AP318"/>
  <c r="AO318"/>
  <c r="AL318"/>
  <c r="AC318"/>
  <c r="Z318"/>
  <c r="W318"/>
  <c r="T318"/>
  <c r="Q318"/>
  <c r="N318"/>
  <c r="K318"/>
  <c r="H318"/>
  <c r="E318"/>
  <c r="D318"/>
  <c r="EN317"/>
  <c r="EM317"/>
  <c r="EJ317"/>
  <c r="EG317"/>
  <c r="ED317"/>
  <c r="EA317"/>
  <c r="DX317"/>
  <c r="DU317"/>
  <c r="DR317"/>
  <c r="DO317"/>
  <c r="DL317"/>
  <c r="DH317"/>
  <c r="DG317"/>
  <c r="DD317"/>
  <c r="DA317"/>
  <c r="DI317" s="1"/>
  <c r="CX317"/>
  <c r="CU317"/>
  <c r="CR317"/>
  <c r="CO317"/>
  <c r="CL317"/>
  <c r="CI317"/>
  <c r="CF317"/>
  <c r="CC317"/>
  <c r="BZ317"/>
  <c r="BW317"/>
  <c r="BT317"/>
  <c r="BP317"/>
  <c r="BO317"/>
  <c r="BL317"/>
  <c r="BI317"/>
  <c r="BF317"/>
  <c r="BC317"/>
  <c r="AZ317"/>
  <c r="AW317"/>
  <c r="AT317"/>
  <c r="AP317"/>
  <c r="AO317"/>
  <c r="AL317"/>
  <c r="AC317"/>
  <c r="Z317"/>
  <c r="W317"/>
  <c r="T317"/>
  <c r="Q317"/>
  <c r="N317"/>
  <c r="K317"/>
  <c r="H317"/>
  <c r="E317"/>
  <c r="D317"/>
  <c r="EN316"/>
  <c r="EM316"/>
  <c r="EJ316"/>
  <c r="EG316"/>
  <c r="ED316"/>
  <c r="EA316"/>
  <c r="DX316"/>
  <c r="DU316"/>
  <c r="DR316"/>
  <c r="DO316"/>
  <c r="DL316"/>
  <c r="DH316"/>
  <c r="DG316"/>
  <c r="DD316"/>
  <c r="DA316"/>
  <c r="DI316" s="1"/>
  <c r="CX316"/>
  <c r="CU316"/>
  <c r="CR316"/>
  <c r="CO316"/>
  <c r="CL316"/>
  <c r="CI316"/>
  <c r="CF316"/>
  <c r="CC316"/>
  <c r="BZ316"/>
  <c r="BW316"/>
  <c r="BT316"/>
  <c r="BP316"/>
  <c r="BO316"/>
  <c r="BL316"/>
  <c r="BI316"/>
  <c r="BF316"/>
  <c r="BC316"/>
  <c r="AZ316"/>
  <c r="AW316"/>
  <c r="AT316"/>
  <c r="AP316"/>
  <c r="AO316"/>
  <c r="AL316"/>
  <c r="AC316"/>
  <c r="Z316"/>
  <c r="W316"/>
  <c r="T316"/>
  <c r="Q316"/>
  <c r="N316"/>
  <c r="K316"/>
  <c r="H316"/>
  <c r="E316"/>
  <c r="D316"/>
  <c r="EN315"/>
  <c r="EM315"/>
  <c r="EJ315"/>
  <c r="EG315"/>
  <c r="ED315"/>
  <c r="EA315"/>
  <c r="DX315"/>
  <c r="DU315"/>
  <c r="DR315"/>
  <c r="DO315"/>
  <c r="DL315"/>
  <c r="DH315"/>
  <c r="DG315"/>
  <c r="DD315"/>
  <c r="DA315"/>
  <c r="CX315"/>
  <c r="CU315"/>
  <c r="CR315"/>
  <c r="CO315"/>
  <c r="CL315"/>
  <c r="CI315"/>
  <c r="CF315"/>
  <c r="CC315"/>
  <c r="BZ315"/>
  <c r="BW315"/>
  <c r="BT315"/>
  <c r="BP315"/>
  <c r="BO315"/>
  <c r="BL315"/>
  <c r="BI315"/>
  <c r="BF315"/>
  <c r="BC315"/>
  <c r="AZ315"/>
  <c r="AW315"/>
  <c r="AT315"/>
  <c r="AP315"/>
  <c r="AO315"/>
  <c r="AL315"/>
  <c r="AC315"/>
  <c r="Z315"/>
  <c r="W315"/>
  <c r="T315"/>
  <c r="Q315"/>
  <c r="N315"/>
  <c r="K315"/>
  <c r="H315"/>
  <c r="E315"/>
  <c r="D315"/>
  <c r="EN314"/>
  <c r="EM314"/>
  <c r="EJ314"/>
  <c r="EJ313" s="1"/>
  <c r="EG314"/>
  <c r="ED314"/>
  <c r="EA314"/>
  <c r="DX314"/>
  <c r="DX313" s="1"/>
  <c r="DU314"/>
  <c r="DR314"/>
  <c r="DO314"/>
  <c r="DL314"/>
  <c r="DH314"/>
  <c r="DH313" s="1"/>
  <c r="DG314"/>
  <c r="DG313" s="1"/>
  <c r="DD314"/>
  <c r="DA314"/>
  <c r="CX314"/>
  <c r="CU314"/>
  <c r="CR314"/>
  <c r="CO314"/>
  <c r="CL314"/>
  <c r="CI314"/>
  <c r="CI313" s="1"/>
  <c r="CF314"/>
  <c r="CC314"/>
  <c r="BZ314"/>
  <c r="BW314"/>
  <c r="BT314"/>
  <c r="BP314"/>
  <c r="BP313" s="1"/>
  <c r="BO314"/>
  <c r="BO313" s="1"/>
  <c r="BL314"/>
  <c r="BL313" s="1"/>
  <c r="BI314"/>
  <c r="BF314"/>
  <c r="BC314"/>
  <c r="AZ314"/>
  <c r="AZ313" s="1"/>
  <c r="AW314"/>
  <c r="AT314"/>
  <c r="AP314"/>
  <c r="AP313" s="1"/>
  <c r="AO314"/>
  <c r="AL314"/>
  <c r="AC314"/>
  <c r="AC313" s="1"/>
  <c r="Z314"/>
  <c r="Z313" s="1"/>
  <c r="W314"/>
  <c r="T314"/>
  <c r="Q314"/>
  <c r="Q313" s="1"/>
  <c r="N314"/>
  <c r="N313" s="1"/>
  <c r="K314"/>
  <c r="H314"/>
  <c r="E314"/>
  <c r="E313" s="1"/>
  <c r="D314"/>
  <c r="EM313"/>
  <c r="EL313"/>
  <c r="EK313"/>
  <c r="EI313"/>
  <c r="EH313"/>
  <c r="EF313"/>
  <c r="EE313"/>
  <c r="EC313"/>
  <c r="EB313"/>
  <c r="EA313"/>
  <c r="DZ313"/>
  <c r="DY313"/>
  <c r="DW313"/>
  <c r="DV313"/>
  <c r="DT313"/>
  <c r="DS313"/>
  <c r="DQ313"/>
  <c r="DP313"/>
  <c r="DO313"/>
  <c r="DN313"/>
  <c r="DM313"/>
  <c r="DL313"/>
  <c r="DK313"/>
  <c r="DJ313"/>
  <c r="DF313"/>
  <c r="DE313"/>
  <c r="DD313"/>
  <c r="DC313"/>
  <c r="DB313"/>
  <c r="CZ313"/>
  <c r="CY313"/>
  <c r="CW313"/>
  <c r="CV313"/>
  <c r="CU313"/>
  <c r="CT313"/>
  <c r="CS313"/>
  <c r="CR313"/>
  <c r="CQ313"/>
  <c r="CP313"/>
  <c r="CN313"/>
  <c r="CM313"/>
  <c r="CK313"/>
  <c r="CJ313"/>
  <c r="CH313"/>
  <c r="CG313"/>
  <c r="CF313"/>
  <c r="CE313"/>
  <c r="CD313"/>
  <c r="CB313"/>
  <c r="CA313"/>
  <c r="BY313"/>
  <c r="BX313"/>
  <c r="BW313"/>
  <c r="BV313"/>
  <c r="BU313"/>
  <c r="BT313"/>
  <c r="BS313"/>
  <c r="BR313"/>
  <c r="BN313"/>
  <c r="BM313"/>
  <c r="BK313"/>
  <c r="BJ313"/>
  <c r="BH313"/>
  <c r="BG313"/>
  <c r="BE313"/>
  <c r="BD313"/>
  <c r="BC313"/>
  <c r="BB313"/>
  <c r="BA313"/>
  <c r="AY313"/>
  <c r="AX313"/>
  <c r="AV313"/>
  <c r="AU313"/>
  <c r="AS313"/>
  <c r="AR313"/>
  <c r="AN313"/>
  <c r="AM313"/>
  <c r="AK313"/>
  <c r="AJ313"/>
  <c r="AI313"/>
  <c r="AH313"/>
  <c r="AG313"/>
  <c r="AF313"/>
  <c r="AE313"/>
  <c r="AD313"/>
  <c r="AB313"/>
  <c r="AA313"/>
  <c r="Y313"/>
  <c r="X313"/>
  <c r="V313"/>
  <c r="U313"/>
  <c r="S313"/>
  <c r="R313"/>
  <c r="P313"/>
  <c r="O313"/>
  <c r="M313"/>
  <c r="L313"/>
  <c r="J313"/>
  <c r="I313"/>
  <c r="G313"/>
  <c r="F313"/>
  <c r="EN312"/>
  <c r="EM312"/>
  <c r="EJ312"/>
  <c r="EG312"/>
  <c r="ED312"/>
  <c r="EA312"/>
  <c r="DX312"/>
  <c r="DU312"/>
  <c r="DR312"/>
  <c r="DO312"/>
  <c r="DL312"/>
  <c r="DH312"/>
  <c r="DG312"/>
  <c r="DD312"/>
  <c r="DA312"/>
  <c r="CX312"/>
  <c r="CU312"/>
  <c r="CR312"/>
  <c r="CO312"/>
  <c r="CL312"/>
  <c r="CI312"/>
  <c r="CF312"/>
  <c r="CC312"/>
  <c r="BZ312"/>
  <c r="BW312"/>
  <c r="BT312"/>
  <c r="BP312"/>
  <c r="BO312"/>
  <c r="BL312"/>
  <c r="BI312"/>
  <c r="BF312"/>
  <c r="BC312"/>
  <c r="AZ312"/>
  <c r="AW312"/>
  <c r="AT312"/>
  <c r="AP312"/>
  <c r="AO312"/>
  <c r="AL312"/>
  <c r="AC312"/>
  <c r="Z312"/>
  <c r="W312"/>
  <c r="T312"/>
  <c r="Q312"/>
  <c r="N312"/>
  <c r="K312"/>
  <c r="H312"/>
  <c r="E312"/>
  <c r="EN311"/>
  <c r="EM311"/>
  <c r="EJ311"/>
  <c r="EG311"/>
  <c r="ED311"/>
  <c r="EA311"/>
  <c r="DX311"/>
  <c r="DU311"/>
  <c r="DR311"/>
  <c r="DO311"/>
  <c r="DL311"/>
  <c r="DH311"/>
  <c r="DG311"/>
  <c r="DD311"/>
  <c r="DA311"/>
  <c r="CX311"/>
  <c r="CU311"/>
  <c r="CR311"/>
  <c r="CO311"/>
  <c r="CL311"/>
  <c r="CI311"/>
  <c r="CF311"/>
  <c r="CC311"/>
  <c r="BZ311"/>
  <c r="BW311"/>
  <c r="BT311"/>
  <c r="BP311"/>
  <c r="BO311"/>
  <c r="BL311"/>
  <c r="BI311"/>
  <c r="BF311"/>
  <c r="BC311"/>
  <c r="AZ311"/>
  <c r="AW311"/>
  <c r="AT311"/>
  <c r="AP311"/>
  <c r="AO311"/>
  <c r="AL311"/>
  <c r="AC311"/>
  <c r="Z311"/>
  <c r="W311"/>
  <c r="T311"/>
  <c r="Q311"/>
  <c r="N311"/>
  <c r="K311"/>
  <c r="H311"/>
  <c r="E311"/>
  <c r="D311"/>
  <c r="EN310"/>
  <c r="EM310"/>
  <c r="EJ310"/>
  <c r="EG310"/>
  <c r="ED310"/>
  <c r="EA310"/>
  <c r="DX310"/>
  <c r="DU310"/>
  <c r="DR310"/>
  <c r="DO310"/>
  <c r="DL310"/>
  <c r="DG310"/>
  <c r="DD310"/>
  <c r="DA310"/>
  <c r="CX310"/>
  <c r="CU310"/>
  <c r="CR310"/>
  <c r="CO310"/>
  <c r="CL310"/>
  <c r="CI310"/>
  <c r="CF310"/>
  <c r="CC310"/>
  <c r="BZ310"/>
  <c r="BW310"/>
  <c r="BS310"/>
  <c r="BT310" s="1"/>
  <c r="BP310"/>
  <c r="BO310"/>
  <c r="BL310"/>
  <c r="BI310"/>
  <c r="BF310"/>
  <c r="BC310"/>
  <c r="AZ310"/>
  <c r="AW310"/>
  <c r="AT310"/>
  <c r="AP310"/>
  <c r="AO310"/>
  <c r="AL310"/>
  <c r="AC310"/>
  <c r="Z310"/>
  <c r="W310"/>
  <c r="T310"/>
  <c r="Q310"/>
  <c r="N310"/>
  <c r="K310"/>
  <c r="H310"/>
  <c r="EM309"/>
  <c r="EJ309"/>
  <c r="EG309"/>
  <c r="ED309"/>
  <c r="EA309"/>
  <c r="DX309"/>
  <c r="DU309"/>
  <c r="DR309"/>
  <c r="DO309"/>
  <c r="DL309"/>
  <c r="DH309"/>
  <c r="DG309"/>
  <c r="DD309"/>
  <c r="DA309"/>
  <c r="CX309"/>
  <c r="CU309"/>
  <c r="CR309"/>
  <c r="CO309"/>
  <c r="CL309"/>
  <c r="CI309"/>
  <c r="CF309"/>
  <c r="CC309"/>
  <c r="BZ309"/>
  <c r="BW309"/>
  <c r="BT309"/>
  <c r="BP309"/>
  <c r="BO309"/>
  <c r="BL309"/>
  <c r="BI309"/>
  <c r="BF309"/>
  <c r="BC309"/>
  <c r="AZ309"/>
  <c r="AW309"/>
  <c r="AT309"/>
  <c r="AP309"/>
  <c r="AO309"/>
  <c r="AL309"/>
  <c r="AC309"/>
  <c r="Z309"/>
  <c r="W309"/>
  <c r="T309"/>
  <c r="Q309"/>
  <c r="N309"/>
  <c r="K309"/>
  <c r="H309"/>
  <c r="E309"/>
  <c r="D309"/>
  <c r="EM308"/>
  <c r="EJ308"/>
  <c r="EG308"/>
  <c r="ED308"/>
  <c r="EA308"/>
  <c r="DX308"/>
  <c r="DU308"/>
  <c r="DR308"/>
  <c r="DO308"/>
  <c r="DL308"/>
  <c r="DH308"/>
  <c r="DG308"/>
  <c r="DD308"/>
  <c r="DA308"/>
  <c r="CX308"/>
  <c r="CU308"/>
  <c r="CR308"/>
  <c r="CO308"/>
  <c r="CL308"/>
  <c r="CI308"/>
  <c r="CF308"/>
  <c r="CC308"/>
  <c r="BZ308"/>
  <c r="BW308"/>
  <c r="BT308"/>
  <c r="BP308"/>
  <c r="BO308"/>
  <c r="BL308"/>
  <c r="BI308"/>
  <c r="BF308"/>
  <c r="BC308"/>
  <c r="AZ308"/>
  <c r="AW308"/>
  <c r="AT308"/>
  <c r="AP308"/>
  <c r="AO308"/>
  <c r="AL308"/>
  <c r="AC308"/>
  <c r="Z308"/>
  <c r="W308"/>
  <c r="T308"/>
  <c r="Q308"/>
  <c r="N308"/>
  <c r="K308"/>
  <c r="H308"/>
  <c r="E308"/>
  <c r="D308"/>
  <c r="EM307"/>
  <c r="EJ307"/>
  <c r="EG307"/>
  <c r="ED307"/>
  <c r="EA307"/>
  <c r="DX307"/>
  <c r="DU307"/>
  <c r="DR307"/>
  <c r="DO307"/>
  <c r="DL307"/>
  <c r="DH307"/>
  <c r="DG307"/>
  <c r="DD307"/>
  <c r="DA307"/>
  <c r="CX307"/>
  <c r="CU307"/>
  <c r="CR307"/>
  <c r="CO307"/>
  <c r="CL307"/>
  <c r="CI307"/>
  <c r="CF307"/>
  <c r="CC307"/>
  <c r="BZ307"/>
  <c r="BW307"/>
  <c r="BT307"/>
  <c r="BP307"/>
  <c r="BO307"/>
  <c r="BL307"/>
  <c r="BI307"/>
  <c r="BF307"/>
  <c r="BC307"/>
  <c r="AZ307"/>
  <c r="AW307"/>
  <c r="AT307"/>
  <c r="AP307"/>
  <c r="AO307"/>
  <c r="AL307"/>
  <c r="AC307"/>
  <c r="Z307"/>
  <c r="W307"/>
  <c r="T307"/>
  <c r="Q307"/>
  <c r="N307"/>
  <c r="K307"/>
  <c r="H307"/>
  <c r="D307"/>
  <c r="E307" s="1"/>
  <c r="EM306"/>
  <c r="EJ306"/>
  <c r="EG306"/>
  <c r="ED306"/>
  <c r="EA306"/>
  <c r="DX306"/>
  <c r="DU306"/>
  <c r="DR306"/>
  <c r="DO306"/>
  <c r="DL306"/>
  <c r="DH306"/>
  <c r="DG306"/>
  <c r="DD306"/>
  <c r="DA306"/>
  <c r="CX306"/>
  <c r="CU306"/>
  <c r="CR306"/>
  <c r="CO306"/>
  <c r="CL306"/>
  <c r="CI306"/>
  <c r="CF306"/>
  <c r="CC306"/>
  <c r="BZ306"/>
  <c r="BW306"/>
  <c r="BT306"/>
  <c r="BP306"/>
  <c r="BO306"/>
  <c r="BL306"/>
  <c r="BI306"/>
  <c r="BF306"/>
  <c r="BC306"/>
  <c r="AZ306"/>
  <c r="AW306"/>
  <c r="AT306"/>
  <c r="AP306"/>
  <c r="AO306"/>
  <c r="AL306"/>
  <c r="AC306"/>
  <c r="Z306"/>
  <c r="W306"/>
  <c r="T306"/>
  <c r="Q306"/>
  <c r="N306"/>
  <c r="K306"/>
  <c r="H306"/>
  <c r="D306"/>
  <c r="E306" s="1"/>
  <c r="EN305"/>
  <c r="EM305"/>
  <c r="EJ305"/>
  <c r="EO305" s="1"/>
  <c r="EG305"/>
  <c r="ED305"/>
  <c r="EA305"/>
  <c r="DX305"/>
  <c r="DU305"/>
  <c r="DR305"/>
  <c r="DO305"/>
  <c r="DL305"/>
  <c r="DH305"/>
  <c r="DG305"/>
  <c r="DD305"/>
  <c r="DA305"/>
  <c r="CX305"/>
  <c r="CU305"/>
  <c r="CR305"/>
  <c r="CO305"/>
  <c r="CL305"/>
  <c r="CI305"/>
  <c r="CF305"/>
  <c r="CC305"/>
  <c r="BZ305"/>
  <c r="BW305"/>
  <c r="BT305"/>
  <c r="BP305"/>
  <c r="BO305"/>
  <c r="BL305"/>
  <c r="BI305"/>
  <c r="BF305"/>
  <c r="BC305"/>
  <c r="AZ305"/>
  <c r="AW305"/>
  <c r="AT305"/>
  <c r="AP305"/>
  <c r="AO305"/>
  <c r="AL305"/>
  <c r="AC305"/>
  <c r="Z305"/>
  <c r="W305"/>
  <c r="T305"/>
  <c r="Q305"/>
  <c r="N305"/>
  <c r="K305"/>
  <c r="H305"/>
  <c r="D305"/>
  <c r="E305" s="1"/>
  <c r="EN304"/>
  <c r="EM304"/>
  <c r="EJ304"/>
  <c r="EG304"/>
  <c r="ED304"/>
  <c r="EA304"/>
  <c r="DX304"/>
  <c r="DU304"/>
  <c r="DR304"/>
  <c r="DO304"/>
  <c r="DL304"/>
  <c r="DH304"/>
  <c r="DG304"/>
  <c r="DD304"/>
  <c r="DA304"/>
  <c r="CX304"/>
  <c r="CU304"/>
  <c r="CR304"/>
  <c r="CO304"/>
  <c r="CL304"/>
  <c r="CI304"/>
  <c r="CF304"/>
  <c r="CC304"/>
  <c r="BZ304"/>
  <c r="BW304"/>
  <c r="BT304"/>
  <c r="BP304"/>
  <c r="BO304"/>
  <c r="BL304"/>
  <c r="BI304"/>
  <c r="BF304"/>
  <c r="BC304"/>
  <c r="AZ304"/>
  <c r="AW304"/>
  <c r="AT304"/>
  <c r="AP304"/>
  <c r="AO304"/>
  <c r="AL304"/>
  <c r="AC304"/>
  <c r="Z304"/>
  <c r="W304"/>
  <c r="T304"/>
  <c r="Q304"/>
  <c r="N304"/>
  <c r="K304"/>
  <c r="H304"/>
  <c r="D304"/>
  <c r="E304" s="1"/>
  <c r="EN303"/>
  <c r="EM303"/>
  <c r="EJ303"/>
  <c r="EG303"/>
  <c r="ED303"/>
  <c r="EA303"/>
  <c r="DX303"/>
  <c r="DU303"/>
  <c r="DR303"/>
  <c r="DO303"/>
  <c r="DL303"/>
  <c r="DH303"/>
  <c r="DG303"/>
  <c r="DD303"/>
  <c r="DA303"/>
  <c r="CX303"/>
  <c r="CU303"/>
  <c r="CR303"/>
  <c r="CO303"/>
  <c r="CL303"/>
  <c r="CI303"/>
  <c r="CF303"/>
  <c r="CC303"/>
  <c r="BZ303"/>
  <c r="BW303"/>
  <c r="BT303"/>
  <c r="BP303"/>
  <c r="BO303"/>
  <c r="BL303"/>
  <c r="BQ303" s="1"/>
  <c r="BI303"/>
  <c r="BF303"/>
  <c r="BC303"/>
  <c r="AZ303"/>
  <c r="AW303"/>
  <c r="AT303"/>
  <c r="AP303"/>
  <c r="AO303"/>
  <c r="AL303"/>
  <c r="AC303"/>
  <c r="Z303"/>
  <c r="W303"/>
  <c r="T303"/>
  <c r="Q303"/>
  <c r="N303"/>
  <c r="K303"/>
  <c r="H303"/>
  <c r="D303"/>
  <c r="E303" s="1"/>
  <c r="EN302"/>
  <c r="EM302"/>
  <c r="EJ302"/>
  <c r="EG302"/>
  <c r="ED302"/>
  <c r="EA302"/>
  <c r="DX302"/>
  <c r="DU302"/>
  <c r="DR302"/>
  <c r="DO302"/>
  <c r="DL302"/>
  <c r="DG302"/>
  <c r="DD302"/>
  <c r="DA302"/>
  <c r="CX302"/>
  <c r="CU302"/>
  <c r="CR302"/>
  <c r="CO302"/>
  <c r="CL302"/>
  <c r="CI302"/>
  <c r="CF302"/>
  <c r="CC302"/>
  <c r="BZ302"/>
  <c r="BW302"/>
  <c r="BS302"/>
  <c r="BP302"/>
  <c r="BO302"/>
  <c r="BL302"/>
  <c r="BI302"/>
  <c r="BF302"/>
  <c r="BC302"/>
  <c r="AZ302"/>
  <c r="AW302"/>
  <c r="AT302"/>
  <c r="AP302"/>
  <c r="AO302"/>
  <c r="AL302"/>
  <c r="AC302"/>
  <c r="Z302"/>
  <c r="W302"/>
  <c r="T302"/>
  <c r="Q302"/>
  <c r="N302"/>
  <c r="K302"/>
  <c r="H302"/>
  <c r="E302"/>
  <c r="EN301"/>
  <c r="EM301"/>
  <c r="EJ301"/>
  <c r="EG301"/>
  <c r="ED301"/>
  <c r="EA301"/>
  <c r="DX301"/>
  <c r="DU301"/>
  <c r="DR301"/>
  <c r="DO301"/>
  <c r="DL301"/>
  <c r="DG301"/>
  <c r="DD301"/>
  <c r="DA301"/>
  <c r="CX301"/>
  <c r="CU301"/>
  <c r="CR301"/>
  <c r="CO301"/>
  <c r="CL301"/>
  <c r="CI301"/>
  <c r="CF301"/>
  <c r="CC301"/>
  <c r="BZ301"/>
  <c r="BW301"/>
  <c r="BT301"/>
  <c r="BS301"/>
  <c r="DH301" s="1"/>
  <c r="BP301"/>
  <c r="BO301"/>
  <c r="BL301"/>
  <c r="BI301"/>
  <c r="BF301"/>
  <c r="BC301"/>
  <c r="AZ301"/>
  <c r="AW301"/>
  <c r="AT301"/>
  <c r="AP301"/>
  <c r="AO301"/>
  <c r="AL301"/>
  <c r="AC301"/>
  <c r="Z301"/>
  <c r="W301"/>
  <c r="T301"/>
  <c r="Q301"/>
  <c r="N301"/>
  <c r="K301"/>
  <c r="H301"/>
  <c r="D301"/>
  <c r="E301" s="1"/>
  <c r="EN300"/>
  <c r="EM300"/>
  <c r="EJ300"/>
  <c r="EG300"/>
  <c r="ED300"/>
  <c r="EA300"/>
  <c r="DX300"/>
  <c r="DU300"/>
  <c r="DR300"/>
  <c r="DO300"/>
  <c r="DL300"/>
  <c r="DH300"/>
  <c r="DG300"/>
  <c r="DD300"/>
  <c r="DA300"/>
  <c r="CX300"/>
  <c r="CU300"/>
  <c r="CR300"/>
  <c r="CO300"/>
  <c r="CL300"/>
  <c r="CI300"/>
  <c r="CF300"/>
  <c r="CC300"/>
  <c r="BZ300"/>
  <c r="BW300"/>
  <c r="BT300"/>
  <c r="BP300"/>
  <c r="BO300"/>
  <c r="BL300"/>
  <c r="BI300"/>
  <c r="BF300"/>
  <c r="BC300"/>
  <c r="AZ300"/>
  <c r="AW300"/>
  <c r="AT300"/>
  <c r="AP300"/>
  <c r="AO300"/>
  <c r="AL300"/>
  <c r="AC300"/>
  <c r="Z300"/>
  <c r="W300"/>
  <c r="T300"/>
  <c r="Q300"/>
  <c r="N300"/>
  <c r="K300"/>
  <c r="H300"/>
  <c r="D300"/>
  <c r="E300" s="1"/>
  <c r="EN299"/>
  <c r="EM299"/>
  <c r="EJ299"/>
  <c r="EG299"/>
  <c r="ED299"/>
  <c r="EA299"/>
  <c r="DX299"/>
  <c r="DU299"/>
  <c r="DR299"/>
  <c r="DO299"/>
  <c r="DL299"/>
  <c r="DG299"/>
  <c r="DD299"/>
  <c r="DA299"/>
  <c r="CX299"/>
  <c r="CU299"/>
  <c r="CR299"/>
  <c r="CO299"/>
  <c r="CL299"/>
  <c r="CH299"/>
  <c r="CI299" s="1"/>
  <c r="CF299"/>
  <c r="CB299"/>
  <c r="CC299" s="1"/>
  <c r="BZ299"/>
  <c r="BW299"/>
  <c r="BV299"/>
  <c r="BS299"/>
  <c r="BP299"/>
  <c r="BO299"/>
  <c r="BL299"/>
  <c r="BI299"/>
  <c r="BF299"/>
  <c r="BC299"/>
  <c r="AZ299"/>
  <c r="AW299"/>
  <c r="AT299"/>
  <c r="AO299"/>
  <c r="AN299"/>
  <c r="AL299"/>
  <c r="AC299"/>
  <c r="Z299"/>
  <c r="W299"/>
  <c r="T299"/>
  <c r="P299"/>
  <c r="Q299" s="1"/>
  <c r="N299"/>
  <c r="K299"/>
  <c r="H299"/>
  <c r="EN298"/>
  <c r="EM298"/>
  <c r="EJ298"/>
  <c r="EG298"/>
  <c r="ED298"/>
  <c r="EA298"/>
  <c r="DX298"/>
  <c r="DU298"/>
  <c r="DR298"/>
  <c r="DO298"/>
  <c r="DL298"/>
  <c r="DG298"/>
  <c r="DC298"/>
  <c r="DD298" s="1"/>
  <c r="DA298"/>
  <c r="CX298"/>
  <c r="CU298"/>
  <c r="CR298"/>
  <c r="CO298"/>
  <c r="CL298"/>
  <c r="CH298"/>
  <c r="CF298"/>
  <c r="CC298"/>
  <c r="CB298"/>
  <c r="BZ298"/>
  <c r="BW298"/>
  <c r="BV298"/>
  <c r="BV288" s="1"/>
  <c r="BS298"/>
  <c r="BT298" s="1"/>
  <c r="BP298"/>
  <c r="BO298"/>
  <c r="BL298"/>
  <c r="BI298"/>
  <c r="BF298"/>
  <c r="BC298"/>
  <c r="AZ298"/>
  <c r="AW298"/>
  <c r="AT298"/>
  <c r="AP298"/>
  <c r="AO298"/>
  <c r="AN298"/>
  <c r="AL298"/>
  <c r="AC298"/>
  <c r="Z298"/>
  <c r="W298"/>
  <c r="T298"/>
  <c r="Q298"/>
  <c r="P298"/>
  <c r="N298"/>
  <c r="K298"/>
  <c r="H298"/>
  <c r="EN297"/>
  <c r="EM297"/>
  <c r="EJ297"/>
  <c r="EG297"/>
  <c r="ED297"/>
  <c r="EA297"/>
  <c r="DX297"/>
  <c r="DU297"/>
  <c r="DR297"/>
  <c r="DO297"/>
  <c r="DL297"/>
  <c r="DH297"/>
  <c r="DG297"/>
  <c r="DD297"/>
  <c r="DA297"/>
  <c r="CX297"/>
  <c r="CU297"/>
  <c r="CR297"/>
  <c r="CO297"/>
  <c r="CL297"/>
  <c r="CI297"/>
  <c r="CF297"/>
  <c r="CC297"/>
  <c r="BZ297"/>
  <c r="BW297"/>
  <c r="BT297"/>
  <c r="BP297"/>
  <c r="BO297"/>
  <c r="BL297"/>
  <c r="BI297"/>
  <c r="BF297"/>
  <c r="BC297"/>
  <c r="AZ297"/>
  <c r="AW297"/>
  <c r="AT297"/>
  <c r="AP297"/>
  <c r="AO297"/>
  <c r="AL297"/>
  <c r="AC297"/>
  <c r="Z297"/>
  <c r="W297"/>
  <c r="T297"/>
  <c r="Q297"/>
  <c r="N297"/>
  <c r="K297"/>
  <c r="H297"/>
  <c r="E297"/>
  <c r="D297"/>
  <c r="EN296"/>
  <c r="EM296"/>
  <c r="EJ296"/>
  <c r="EG296"/>
  <c r="ED296"/>
  <c r="EA296"/>
  <c r="DX296"/>
  <c r="DU296"/>
  <c r="DR296"/>
  <c r="DO296"/>
  <c r="DL296"/>
  <c r="DH296"/>
  <c r="DG296"/>
  <c r="DD296"/>
  <c r="DA296"/>
  <c r="CX296"/>
  <c r="CU296"/>
  <c r="CR296"/>
  <c r="CO296"/>
  <c r="CL296"/>
  <c r="CI296"/>
  <c r="CF296"/>
  <c r="CC296"/>
  <c r="BZ296"/>
  <c r="BW296"/>
  <c r="BT296"/>
  <c r="BP296"/>
  <c r="BO296"/>
  <c r="BL296"/>
  <c r="BI296"/>
  <c r="BF296"/>
  <c r="BC296"/>
  <c r="AZ296"/>
  <c r="AW296"/>
  <c r="AT296"/>
  <c r="AP296"/>
  <c r="AO296"/>
  <c r="AL296"/>
  <c r="AC296"/>
  <c r="Z296"/>
  <c r="W296"/>
  <c r="T296"/>
  <c r="Q296"/>
  <c r="N296"/>
  <c r="K296"/>
  <c r="H296"/>
  <c r="E296"/>
  <c r="D296"/>
  <c r="EN295"/>
  <c r="EM295"/>
  <c r="EJ295"/>
  <c r="EG295"/>
  <c r="ED295"/>
  <c r="EA295"/>
  <c r="DX295"/>
  <c r="DU295"/>
  <c r="DR295"/>
  <c r="DO295"/>
  <c r="DL295"/>
  <c r="DH295"/>
  <c r="DG295"/>
  <c r="DD295"/>
  <c r="DA295"/>
  <c r="CX295"/>
  <c r="CU295"/>
  <c r="CR295"/>
  <c r="CO295"/>
  <c r="CL295"/>
  <c r="CI295"/>
  <c r="CF295"/>
  <c r="CC295"/>
  <c r="BZ295"/>
  <c r="BW295"/>
  <c r="BT295"/>
  <c r="BP295"/>
  <c r="BO295"/>
  <c r="BL295"/>
  <c r="BI295"/>
  <c r="BF295"/>
  <c r="BC295"/>
  <c r="AZ295"/>
  <c r="AW295"/>
  <c r="AT295"/>
  <c r="AP295"/>
  <c r="AO295"/>
  <c r="AL295"/>
  <c r="AC295"/>
  <c r="Z295"/>
  <c r="W295"/>
  <c r="T295"/>
  <c r="Q295"/>
  <c r="N295"/>
  <c r="K295"/>
  <c r="H295"/>
  <c r="E295"/>
  <c r="D295"/>
  <c r="EN294"/>
  <c r="EM294"/>
  <c r="EJ294"/>
  <c r="EG294"/>
  <c r="ED294"/>
  <c r="EA294"/>
  <c r="DX294"/>
  <c r="DU294"/>
  <c r="DR294"/>
  <c r="DO294"/>
  <c r="DL294"/>
  <c r="DG294"/>
  <c r="DD294"/>
  <c r="DA294"/>
  <c r="CX294"/>
  <c r="CU294"/>
  <c r="CR294"/>
  <c r="CO294"/>
  <c r="CL294"/>
  <c r="CI294"/>
  <c r="CF294"/>
  <c r="CC294"/>
  <c r="BZ294"/>
  <c r="BW294"/>
  <c r="BT294"/>
  <c r="BO294"/>
  <c r="BL294"/>
  <c r="BI294"/>
  <c r="BF294"/>
  <c r="BC294"/>
  <c r="AZ294"/>
  <c r="AW294"/>
  <c r="AT294"/>
  <c r="AP294"/>
  <c r="AO294"/>
  <c r="AL294"/>
  <c r="AC294"/>
  <c r="Z294"/>
  <c r="W294"/>
  <c r="T294"/>
  <c r="Q294"/>
  <c r="N294"/>
  <c r="K294"/>
  <c r="H294"/>
  <c r="E294"/>
  <c r="EN293"/>
  <c r="EM293"/>
  <c r="EJ293"/>
  <c r="EG293"/>
  <c r="ED293"/>
  <c r="EA293"/>
  <c r="DX293"/>
  <c r="DU293"/>
  <c r="DR293"/>
  <c r="DO293"/>
  <c r="DL293"/>
  <c r="DG293"/>
  <c r="DD293"/>
  <c r="DA293"/>
  <c r="CX293"/>
  <c r="CU293"/>
  <c r="CR293"/>
  <c r="CO293"/>
  <c r="CL293"/>
  <c r="CI293"/>
  <c r="CF293"/>
  <c r="CC293"/>
  <c r="BZ293"/>
  <c r="BW293"/>
  <c r="BT293"/>
  <c r="BO293"/>
  <c r="BL293"/>
  <c r="BI293"/>
  <c r="BF293"/>
  <c r="BC293"/>
  <c r="AZ293"/>
  <c r="AW293"/>
  <c r="AT293"/>
  <c r="AP293"/>
  <c r="AO293"/>
  <c r="AL293"/>
  <c r="AC293"/>
  <c r="Z293"/>
  <c r="W293"/>
  <c r="T293"/>
  <c r="Q293"/>
  <c r="N293"/>
  <c r="K293"/>
  <c r="H293"/>
  <c r="E293"/>
  <c r="EN292"/>
  <c r="EM292"/>
  <c r="EJ292"/>
  <c r="EG292"/>
  <c r="ED292"/>
  <c r="EA292"/>
  <c r="DX292"/>
  <c r="DU292"/>
  <c r="DR292"/>
  <c r="DO292"/>
  <c r="DL292"/>
  <c r="DG292"/>
  <c r="DD292"/>
  <c r="DA292"/>
  <c r="CX292"/>
  <c r="CU292"/>
  <c r="CR292"/>
  <c r="CO292"/>
  <c r="CL292"/>
  <c r="CI292"/>
  <c r="CF292"/>
  <c r="CC292"/>
  <c r="BZ292"/>
  <c r="BW292"/>
  <c r="BT292"/>
  <c r="BS292"/>
  <c r="DH292" s="1"/>
  <c r="BP292"/>
  <c r="BO292"/>
  <c r="BQ292" s="1"/>
  <c r="BL292"/>
  <c r="BI292"/>
  <c r="BF292"/>
  <c r="BC292"/>
  <c r="AZ292"/>
  <c r="AW292"/>
  <c r="AT292"/>
  <c r="AP292"/>
  <c r="AO292"/>
  <c r="AL292"/>
  <c r="AC292"/>
  <c r="Z292"/>
  <c r="W292"/>
  <c r="T292"/>
  <c r="Q292"/>
  <c r="N292"/>
  <c r="K292"/>
  <c r="H292"/>
  <c r="D292"/>
  <c r="E292" s="1"/>
  <c r="EN291"/>
  <c r="EM291"/>
  <c r="EJ291"/>
  <c r="EG291"/>
  <c r="ED291"/>
  <c r="EA291"/>
  <c r="DX291"/>
  <c r="DU291"/>
  <c r="DR291"/>
  <c r="DO291"/>
  <c r="DL291"/>
  <c r="DG291"/>
  <c r="DD291"/>
  <c r="DA291"/>
  <c r="CX291"/>
  <c r="CU291"/>
  <c r="CR291"/>
  <c r="CO291"/>
  <c r="CL291"/>
  <c r="CI291"/>
  <c r="CF291"/>
  <c r="CC291"/>
  <c r="BZ291"/>
  <c r="BW291"/>
  <c r="BT291"/>
  <c r="BS291"/>
  <c r="DH291" s="1"/>
  <c r="BP291"/>
  <c r="BO291"/>
  <c r="BL291"/>
  <c r="BI291"/>
  <c r="BF291"/>
  <c r="BC291"/>
  <c r="AZ291"/>
  <c r="AW291"/>
  <c r="AT291"/>
  <c r="AP291"/>
  <c r="AO291"/>
  <c r="AL291"/>
  <c r="AC291"/>
  <c r="Z291"/>
  <c r="W291"/>
  <c r="T291"/>
  <c r="Q291"/>
  <c r="N291"/>
  <c r="K291"/>
  <c r="H291"/>
  <c r="D291"/>
  <c r="E291" s="1"/>
  <c r="EN290"/>
  <c r="EM290"/>
  <c r="EJ290"/>
  <c r="EG290"/>
  <c r="ED290"/>
  <c r="EA290"/>
  <c r="DX290"/>
  <c r="DU290"/>
  <c r="DR290"/>
  <c r="DO290"/>
  <c r="DL290"/>
  <c r="DH290"/>
  <c r="DG290"/>
  <c r="DD290"/>
  <c r="DA290"/>
  <c r="CX290"/>
  <c r="CU290"/>
  <c r="CU288" s="1"/>
  <c r="CR290"/>
  <c r="CO290"/>
  <c r="CL290"/>
  <c r="CI290"/>
  <c r="CF290"/>
  <c r="CC290"/>
  <c r="BZ290"/>
  <c r="BW290"/>
  <c r="BT290"/>
  <c r="BP290"/>
  <c r="BO290"/>
  <c r="BL290"/>
  <c r="BI290"/>
  <c r="BF290"/>
  <c r="BC290"/>
  <c r="AZ290"/>
  <c r="AW290"/>
  <c r="AT290"/>
  <c r="AP290"/>
  <c r="AO290"/>
  <c r="AL290"/>
  <c r="AC290"/>
  <c r="Z290"/>
  <c r="W290"/>
  <c r="T290"/>
  <c r="Q290"/>
  <c r="N290"/>
  <c r="K290"/>
  <c r="H290"/>
  <c r="D290"/>
  <c r="E290" s="1"/>
  <c r="EN289"/>
  <c r="EM289"/>
  <c r="EJ289"/>
  <c r="EG289"/>
  <c r="ED289"/>
  <c r="EA289"/>
  <c r="DX289"/>
  <c r="DU289"/>
  <c r="DR289"/>
  <c r="DO289"/>
  <c r="DL289"/>
  <c r="DH289"/>
  <c r="DG289"/>
  <c r="DD289"/>
  <c r="DA289"/>
  <c r="CX289"/>
  <c r="CU289"/>
  <c r="CR289"/>
  <c r="CO289"/>
  <c r="CL289"/>
  <c r="CI289"/>
  <c r="CF289"/>
  <c r="CC289"/>
  <c r="BZ289"/>
  <c r="BW289"/>
  <c r="BT289"/>
  <c r="BP289"/>
  <c r="BO289"/>
  <c r="BL289"/>
  <c r="BI289"/>
  <c r="BF289"/>
  <c r="BC289"/>
  <c r="AZ289"/>
  <c r="AW289"/>
  <c r="AT289"/>
  <c r="AP289"/>
  <c r="AO289"/>
  <c r="AL289"/>
  <c r="AC289"/>
  <c r="Z289"/>
  <c r="W289"/>
  <c r="T289"/>
  <c r="Q289"/>
  <c r="N289"/>
  <c r="K289"/>
  <c r="H289"/>
  <c r="D289"/>
  <c r="E289" s="1"/>
  <c r="EL288"/>
  <c r="EK288"/>
  <c r="EI288"/>
  <c r="EH288"/>
  <c r="EF288"/>
  <c r="EE288"/>
  <c r="EC288"/>
  <c r="EB288"/>
  <c r="DZ288"/>
  <c r="DY288"/>
  <c r="DW288"/>
  <c r="DV288"/>
  <c r="DT288"/>
  <c r="DS288"/>
  <c r="DQ288"/>
  <c r="DP288"/>
  <c r="DN288"/>
  <c r="DM288"/>
  <c r="DK288"/>
  <c r="DJ288"/>
  <c r="DF288"/>
  <c r="DE288"/>
  <c r="DB288"/>
  <c r="CZ288"/>
  <c r="CY288"/>
  <c r="CW288"/>
  <c r="CV288"/>
  <c r="CT288"/>
  <c r="CS288"/>
  <c r="CQ288"/>
  <c r="CP288"/>
  <c r="CN288"/>
  <c r="CM288"/>
  <c r="CK288"/>
  <c r="CJ288"/>
  <c r="CG288"/>
  <c r="CE288"/>
  <c r="CD288"/>
  <c r="CA288"/>
  <c r="BY288"/>
  <c r="BX288"/>
  <c r="BU288"/>
  <c r="BR288"/>
  <c r="BN288"/>
  <c r="BM288"/>
  <c r="BK288"/>
  <c r="BJ288"/>
  <c r="BH288"/>
  <c r="BG288"/>
  <c r="BE288"/>
  <c r="BD288"/>
  <c r="BB288"/>
  <c r="BA288"/>
  <c r="AY288"/>
  <c r="AX288"/>
  <c r="AV288"/>
  <c r="AU288"/>
  <c r="AS288"/>
  <c r="AR288"/>
  <c r="AN288"/>
  <c r="AM288"/>
  <c r="AK288"/>
  <c r="AJ288"/>
  <c r="AI288"/>
  <c r="AH288"/>
  <c r="AG288"/>
  <c r="AF288"/>
  <c r="AE288"/>
  <c r="AD288"/>
  <c r="AB288"/>
  <c r="AA288"/>
  <c r="Y288"/>
  <c r="X288"/>
  <c r="V288"/>
  <c r="U288"/>
  <c r="S288"/>
  <c r="R288"/>
  <c r="P288"/>
  <c r="O288"/>
  <c r="M288"/>
  <c r="L288"/>
  <c r="J288"/>
  <c r="I288"/>
  <c r="G288"/>
  <c r="F288"/>
  <c r="EM287"/>
  <c r="EJ287"/>
  <c r="EG287"/>
  <c r="ED287"/>
  <c r="EA287"/>
  <c r="DX287"/>
  <c r="DU287"/>
  <c r="DR287"/>
  <c r="DO287"/>
  <c r="DL287"/>
  <c r="DG287"/>
  <c r="DD287"/>
  <c r="DA287"/>
  <c r="CX287"/>
  <c r="CU287"/>
  <c r="CR287"/>
  <c r="CO287"/>
  <c r="CL287"/>
  <c r="CC287"/>
  <c r="BZ287"/>
  <c r="BW287"/>
  <c r="BT287"/>
  <c r="BP287"/>
  <c r="BO287"/>
  <c r="BL287"/>
  <c r="BQ287" s="1"/>
  <c r="BI287"/>
  <c r="BF287"/>
  <c r="AZ287"/>
  <c r="AW287"/>
  <c r="AL287"/>
  <c r="Z287"/>
  <c r="W287"/>
  <c r="T287"/>
  <c r="Q287"/>
  <c r="N287"/>
  <c r="K287"/>
  <c r="H287"/>
  <c r="E287"/>
  <c r="D287"/>
  <c r="EN286"/>
  <c r="EM286"/>
  <c r="EJ286"/>
  <c r="EG286"/>
  <c r="ED286"/>
  <c r="EA286"/>
  <c r="DX286"/>
  <c r="DU286"/>
  <c r="DR286"/>
  <c r="DO286"/>
  <c r="DL286"/>
  <c r="DH286"/>
  <c r="DG286"/>
  <c r="DD286"/>
  <c r="DA286"/>
  <c r="CX286"/>
  <c r="CU286"/>
  <c r="CR286"/>
  <c r="CO286"/>
  <c r="CL286"/>
  <c r="CI286"/>
  <c r="CF286"/>
  <c r="CC286"/>
  <c r="BZ286"/>
  <c r="BW286"/>
  <c r="BT286"/>
  <c r="BP286"/>
  <c r="BO286"/>
  <c r="BL286"/>
  <c r="BI286"/>
  <c r="BQ286" s="1"/>
  <c r="BF286"/>
  <c r="BC286"/>
  <c r="AZ286"/>
  <c r="AW286"/>
  <c r="AT286"/>
  <c r="AP286"/>
  <c r="AO286"/>
  <c r="AL286"/>
  <c r="AC286"/>
  <c r="Z286"/>
  <c r="W286"/>
  <c r="T286"/>
  <c r="Q286"/>
  <c r="N286"/>
  <c r="K286"/>
  <c r="H286"/>
  <c r="E286"/>
  <c r="D286"/>
  <c r="EN285"/>
  <c r="EM285"/>
  <c r="EJ285"/>
  <c r="EG285"/>
  <c r="ED285"/>
  <c r="EA285"/>
  <c r="DX285"/>
  <c r="DU285"/>
  <c r="DR285"/>
  <c r="DO285"/>
  <c r="DL285"/>
  <c r="DH285"/>
  <c r="DG285"/>
  <c r="DD285"/>
  <c r="DA285"/>
  <c r="CX285"/>
  <c r="CU285"/>
  <c r="CR285"/>
  <c r="CO285"/>
  <c r="CL285"/>
  <c r="CI285"/>
  <c r="CF285"/>
  <c r="CC285"/>
  <c r="BZ285"/>
  <c r="BW285"/>
  <c r="BT285"/>
  <c r="BP285"/>
  <c r="BO285"/>
  <c r="BL285"/>
  <c r="BI285"/>
  <c r="BQ285" s="1"/>
  <c r="BF285"/>
  <c r="BC285"/>
  <c r="AZ285"/>
  <c r="AW285"/>
  <c r="AT285"/>
  <c r="AP285"/>
  <c r="AO285"/>
  <c r="AL285"/>
  <c r="AC285"/>
  <c r="Z285"/>
  <c r="W285"/>
  <c r="T285"/>
  <c r="Q285"/>
  <c r="N285"/>
  <c r="K285"/>
  <c r="H285"/>
  <c r="E285"/>
  <c r="D285"/>
  <c r="EN284"/>
  <c r="EM284"/>
  <c r="EJ284"/>
  <c r="EG284"/>
  <c r="ED284"/>
  <c r="EA284"/>
  <c r="DX284"/>
  <c r="DU284"/>
  <c r="DR284"/>
  <c r="DO284"/>
  <c r="DL284"/>
  <c r="DH284"/>
  <c r="DG284"/>
  <c r="DD284"/>
  <c r="DA284"/>
  <c r="CX284"/>
  <c r="CU284"/>
  <c r="CR284"/>
  <c r="CO284"/>
  <c r="CL284"/>
  <c r="CI284"/>
  <c r="CF284"/>
  <c r="CC284"/>
  <c r="BZ284"/>
  <c r="BW284"/>
  <c r="BT284"/>
  <c r="BP284"/>
  <c r="BO284"/>
  <c r="BL284"/>
  <c r="BI284"/>
  <c r="BQ284" s="1"/>
  <c r="BF284"/>
  <c r="BC284"/>
  <c r="AZ284"/>
  <c r="AW284"/>
  <c r="AT284"/>
  <c r="AP284"/>
  <c r="AO284"/>
  <c r="AL284"/>
  <c r="AC284"/>
  <c r="Z284"/>
  <c r="W284"/>
  <c r="T284"/>
  <c r="Q284"/>
  <c r="N284"/>
  <c r="K284"/>
  <c r="H284"/>
  <c r="E284"/>
  <c r="D284"/>
  <c r="EN283"/>
  <c r="EM283"/>
  <c r="EJ283"/>
  <c r="EG283"/>
  <c r="ED283"/>
  <c r="EA283"/>
  <c r="DX283"/>
  <c r="DU283"/>
  <c r="DR283"/>
  <c r="DO283"/>
  <c r="DL283"/>
  <c r="DH283"/>
  <c r="DG283"/>
  <c r="DD283"/>
  <c r="DA283"/>
  <c r="CX283"/>
  <c r="CU283"/>
  <c r="CR283"/>
  <c r="CO283"/>
  <c r="CL283"/>
  <c r="CI283"/>
  <c r="CF283"/>
  <c r="CC283"/>
  <c r="BZ283"/>
  <c r="BW283"/>
  <c r="BT283"/>
  <c r="BP283"/>
  <c r="BO283"/>
  <c r="BL283"/>
  <c r="BI283"/>
  <c r="BQ283" s="1"/>
  <c r="BF283"/>
  <c r="BC283"/>
  <c r="AZ283"/>
  <c r="AW283"/>
  <c r="AT283"/>
  <c r="AP283"/>
  <c r="AO283"/>
  <c r="AL283"/>
  <c r="AC283"/>
  <c r="Z283"/>
  <c r="W283"/>
  <c r="T283"/>
  <c r="Q283"/>
  <c r="N283"/>
  <c r="K283"/>
  <c r="H283"/>
  <c r="E283"/>
  <c r="D283"/>
  <c r="EN282"/>
  <c r="EM282"/>
  <c r="EJ282"/>
  <c r="EG282"/>
  <c r="ED282"/>
  <c r="EA282"/>
  <c r="DX282"/>
  <c r="DU282"/>
  <c r="DR282"/>
  <c r="DO282"/>
  <c r="DL282"/>
  <c r="DH282"/>
  <c r="DG282"/>
  <c r="DD282"/>
  <c r="DA282"/>
  <c r="CX282"/>
  <c r="CU282"/>
  <c r="CR282"/>
  <c r="CO282"/>
  <c r="CL282"/>
  <c r="CI282"/>
  <c r="CF282"/>
  <c r="CC282"/>
  <c r="BZ282"/>
  <c r="BW282"/>
  <c r="BT282"/>
  <c r="BP282"/>
  <c r="BO282"/>
  <c r="BL282"/>
  <c r="BI282"/>
  <c r="BQ282" s="1"/>
  <c r="BF282"/>
  <c r="BC282"/>
  <c r="AZ282"/>
  <c r="AW282"/>
  <c r="AT282"/>
  <c r="AP282"/>
  <c r="AO282"/>
  <c r="AL282"/>
  <c r="AC282"/>
  <c r="Z282"/>
  <c r="W282"/>
  <c r="T282"/>
  <c r="Q282"/>
  <c r="N282"/>
  <c r="K282"/>
  <c r="H282"/>
  <c r="E282"/>
  <c r="D282"/>
  <c r="EN281"/>
  <c r="EM281"/>
  <c r="EJ281"/>
  <c r="EG281"/>
  <c r="ED281"/>
  <c r="EA281"/>
  <c r="DX281"/>
  <c r="DU281"/>
  <c r="DR281"/>
  <c r="DO281"/>
  <c r="DL281"/>
  <c r="DH281"/>
  <c r="DG281"/>
  <c r="DD281"/>
  <c r="DA281"/>
  <c r="CX281"/>
  <c r="CU281"/>
  <c r="CR281"/>
  <c r="CO281"/>
  <c r="CL281"/>
  <c r="CI281"/>
  <c r="CF281"/>
  <c r="CC281"/>
  <c r="BZ281"/>
  <c r="BW281"/>
  <c r="BT281"/>
  <c r="BP281"/>
  <c r="BO281"/>
  <c r="BL281"/>
  <c r="BI281"/>
  <c r="BQ281" s="1"/>
  <c r="BF281"/>
  <c r="BC281"/>
  <c r="AZ281"/>
  <c r="AW281"/>
  <c r="AT281"/>
  <c r="AP281"/>
  <c r="AO281"/>
  <c r="AL281"/>
  <c r="AC281"/>
  <c r="Z281"/>
  <c r="W281"/>
  <c r="T281"/>
  <c r="Q281"/>
  <c r="N281"/>
  <c r="K281"/>
  <c r="H281"/>
  <c r="E281"/>
  <c r="D281"/>
  <c r="EN280"/>
  <c r="EM280"/>
  <c r="EJ280"/>
  <c r="EG280"/>
  <c r="ED280"/>
  <c r="EA280"/>
  <c r="DX280"/>
  <c r="DU280"/>
  <c r="DR280"/>
  <c r="DO280"/>
  <c r="DL280"/>
  <c r="DH280"/>
  <c r="DG280"/>
  <c r="DD280"/>
  <c r="DA280"/>
  <c r="CX280"/>
  <c r="CU280"/>
  <c r="CR280"/>
  <c r="CO280"/>
  <c r="CL280"/>
  <c r="CI280"/>
  <c r="CF280"/>
  <c r="CC280"/>
  <c r="BZ280"/>
  <c r="BW280"/>
  <c r="BT280"/>
  <c r="BP280"/>
  <c r="BO280"/>
  <c r="BL280"/>
  <c r="BI280"/>
  <c r="BQ280" s="1"/>
  <c r="BF280"/>
  <c r="BC280"/>
  <c r="AZ280"/>
  <c r="AW280"/>
  <c r="AT280"/>
  <c r="AP280"/>
  <c r="AO280"/>
  <c r="AL280"/>
  <c r="AC280"/>
  <c r="Z280"/>
  <c r="W280"/>
  <c r="T280"/>
  <c r="Q280"/>
  <c r="N280"/>
  <c r="K280"/>
  <c r="H280"/>
  <c r="E280"/>
  <c r="D280"/>
  <c r="EN279"/>
  <c r="EM279"/>
  <c r="EJ279"/>
  <c r="EG279"/>
  <c r="ED279"/>
  <c r="EA279"/>
  <c r="DX279"/>
  <c r="DU279"/>
  <c r="DR279"/>
  <c r="DO279"/>
  <c r="DL279"/>
  <c r="DH279"/>
  <c r="DG279"/>
  <c r="DD279"/>
  <c r="DA279"/>
  <c r="CX279"/>
  <c r="CU279"/>
  <c r="CR279"/>
  <c r="CO279"/>
  <c r="CL279"/>
  <c r="CI279"/>
  <c r="CF279"/>
  <c r="CC279"/>
  <c r="BZ279"/>
  <c r="BW279"/>
  <c r="BT279"/>
  <c r="BP279"/>
  <c r="BO279"/>
  <c r="BL279"/>
  <c r="BI279"/>
  <c r="BQ279" s="1"/>
  <c r="BF279"/>
  <c r="BC279"/>
  <c r="AZ279"/>
  <c r="AW279"/>
  <c r="AT279"/>
  <c r="AP279"/>
  <c r="AO279"/>
  <c r="AL279"/>
  <c r="AC279"/>
  <c r="Z279"/>
  <c r="W279"/>
  <c r="T279"/>
  <c r="Q279"/>
  <c r="N279"/>
  <c r="K279"/>
  <c r="H279"/>
  <c r="E279"/>
  <c r="D279"/>
  <c r="EN278"/>
  <c r="EM278"/>
  <c r="EJ278"/>
  <c r="EG278"/>
  <c r="ED278"/>
  <c r="EA278"/>
  <c r="DX278"/>
  <c r="DU278"/>
  <c r="DR278"/>
  <c r="DO278"/>
  <c r="DL278"/>
  <c r="DH278"/>
  <c r="DG278"/>
  <c r="DD278"/>
  <c r="DA278"/>
  <c r="CX278"/>
  <c r="CU278"/>
  <c r="CR278"/>
  <c r="CO278"/>
  <c r="CL278"/>
  <c r="CI278"/>
  <c r="CF278"/>
  <c r="CC278"/>
  <c r="BZ278"/>
  <c r="BW278"/>
  <c r="BT278"/>
  <c r="BP278"/>
  <c r="BO278"/>
  <c r="BL278"/>
  <c r="BI278"/>
  <c r="BQ278" s="1"/>
  <c r="BF278"/>
  <c r="BC278"/>
  <c r="AZ278"/>
  <c r="AW278"/>
  <c r="AT278"/>
  <c r="AP278"/>
  <c r="AO278"/>
  <c r="AL278"/>
  <c r="AC278"/>
  <c r="Z278"/>
  <c r="W278"/>
  <c r="T278"/>
  <c r="Q278"/>
  <c r="N278"/>
  <c r="K278"/>
  <c r="H278"/>
  <c r="E278"/>
  <c r="D278"/>
  <c r="EN277"/>
  <c r="EM277"/>
  <c r="EJ277"/>
  <c r="EG277"/>
  <c r="ED277"/>
  <c r="EA277"/>
  <c r="DX277"/>
  <c r="DU277"/>
  <c r="DR277"/>
  <c r="DO277"/>
  <c r="DL277"/>
  <c r="DG277"/>
  <c r="DD277"/>
  <c r="DA277"/>
  <c r="CX277"/>
  <c r="CT277"/>
  <c r="CR277"/>
  <c r="CO277"/>
  <c r="CL277"/>
  <c r="CI277"/>
  <c r="CF277"/>
  <c r="CC277"/>
  <c r="BZ277"/>
  <c r="BW277"/>
  <c r="BT277"/>
  <c r="BP277"/>
  <c r="BO277"/>
  <c r="BL277"/>
  <c r="BI277"/>
  <c r="BF277"/>
  <c r="BC277"/>
  <c r="AZ277"/>
  <c r="AW277"/>
  <c r="AT277"/>
  <c r="AP277"/>
  <c r="AO277"/>
  <c r="AL277"/>
  <c r="AC277"/>
  <c r="Z277"/>
  <c r="W277"/>
  <c r="T277"/>
  <c r="Q277"/>
  <c r="N277"/>
  <c r="K277"/>
  <c r="H277"/>
  <c r="EN276"/>
  <c r="EM276"/>
  <c r="EJ276"/>
  <c r="EG276"/>
  <c r="ED276"/>
  <c r="EA276"/>
  <c r="DX276"/>
  <c r="DU276"/>
  <c r="DR276"/>
  <c r="DO276"/>
  <c r="DL276"/>
  <c r="DH276"/>
  <c r="DG276"/>
  <c r="DD276"/>
  <c r="DI276" s="1"/>
  <c r="DA276"/>
  <c r="CX276"/>
  <c r="CU276"/>
  <c r="CR276"/>
  <c r="CO276"/>
  <c r="CL276"/>
  <c r="CI276"/>
  <c r="CF276"/>
  <c r="CC276"/>
  <c r="BZ276"/>
  <c r="BW276"/>
  <c r="BT276"/>
  <c r="BP276"/>
  <c r="BO276"/>
  <c r="BL276"/>
  <c r="BI276"/>
  <c r="BF276"/>
  <c r="BC276"/>
  <c r="AZ276"/>
  <c r="AW276"/>
  <c r="AT276"/>
  <c r="AP276"/>
  <c r="AO276"/>
  <c r="AL276"/>
  <c r="AC276"/>
  <c r="Z276"/>
  <c r="W276"/>
  <c r="T276"/>
  <c r="Q276"/>
  <c r="N276"/>
  <c r="K276"/>
  <c r="H276"/>
  <c r="D276"/>
  <c r="E276" s="1"/>
  <c r="EN275"/>
  <c r="EM275"/>
  <c r="EJ275"/>
  <c r="EG275"/>
  <c r="ED275"/>
  <c r="EA275"/>
  <c r="DX275"/>
  <c r="DU275"/>
  <c r="DR275"/>
  <c r="DO275"/>
  <c r="DL275"/>
  <c r="DH275"/>
  <c r="DG275"/>
  <c r="DD275"/>
  <c r="DA275"/>
  <c r="CX275"/>
  <c r="CU275"/>
  <c r="CR275"/>
  <c r="CO275"/>
  <c r="CL275"/>
  <c r="CI275"/>
  <c r="CF275"/>
  <c r="CC275"/>
  <c r="BZ275"/>
  <c r="BW275"/>
  <c r="BT275"/>
  <c r="BP275"/>
  <c r="BO275"/>
  <c r="BL275"/>
  <c r="BI275"/>
  <c r="BF275"/>
  <c r="BC275"/>
  <c r="AZ275"/>
  <c r="AW275"/>
  <c r="AT275"/>
  <c r="AP275"/>
  <c r="AO275"/>
  <c r="AL275"/>
  <c r="AC275"/>
  <c r="Z275"/>
  <c r="W275"/>
  <c r="T275"/>
  <c r="Q275"/>
  <c r="N275"/>
  <c r="K275"/>
  <c r="H275"/>
  <c r="D275"/>
  <c r="E275" s="1"/>
  <c r="EN274"/>
  <c r="EM274"/>
  <c r="EJ274"/>
  <c r="EG274"/>
  <c r="ED274"/>
  <c r="EA274"/>
  <c r="DX274"/>
  <c r="DU274"/>
  <c r="DR274"/>
  <c r="DO274"/>
  <c r="DL274"/>
  <c r="DH274"/>
  <c r="DG274"/>
  <c r="DD274"/>
  <c r="DA274"/>
  <c r="CX274"/>
  <c r="CU274"/>
  <c r="CR274"/>
  <c r="CO274"/>
  <c r="CL274"/>
  <c r="CI274"/>
  <c r="CF274"/>
  <c r="CC274"/>
  <c r="BZ274"/>
  <c r="BW274"/>
  <c r="BT274"/>
  <c r="BP274"/>
  <c r="BO274"/>
  <c r="BL274"/>
  <c r="BI274"/>
  <c r="BF274"/>
  <c r="BC274"/>
  <c r="AZ274"/>
  <c r="AW274"/>
  <c r="AT274"/>
  <c r="AP274"/>
  <c r="AO274"/>
  <c r="AL274"/>
  <c r="AC274"/>
  <c r="Z274"/>
  <c r="W274"/>
  <c r="T274"/>
  <c r="Q274"/>
  <c r="N274"/>
  <c r="K274"/>
  <c r="H274"/>
  <c r="D274"/>
  <c r="E274" s="1"/>
  <c r="EN273"/>
  <c r="EM273"/>
  <c r="EJ273"/>
  <c r="EG273"/>
  <c r="ED273"/>
  <c r="EA273"/>
  <c r="DX273"/>
  <c r="DU273"/>
  <c r="DR273"/>
  <c r="DO273"/>
  <c r="DL273"/>
  <c r="DH273"/>
  <c r="DG273"/>
  <c r="DD273"/>
  <c r="DA273"/>
  <c r="CX273"/>
  <c r="CU273"/>
  <c r="CR273"/>
  <c r="CO273"/>
  <c r="CL273"/>
  <c r="CI273"/>
  <c r="CF273"/>
  <c r="CC273"/>
  <c r="BZ273"/>
  <c r="BW273"/>
  <c r="BT273"/>
  <c r="BP273"/>
  <c r="BO273"/>
  <c r="BL273"/>
  <c r="BI273"/>
  <c r="BF273"/>
  <c r="BC273"/>
  <c r="AZ273"/>
  <c r="AW273"/>
  <c r="AT273"/>
  <c r="AP273"/>
  <c r="AO273"/>
  <c r="AL273"/>
  <c r="AC273"/>
  <c r="Z273"/>
  <c r="W273"/>
  <c r="T273"/>
  <c r="Q273"/>
  <c r="N273"/>
  <c r="K273"/>
  <c r="H273"/>
  <c r="D273"/>
  <c r="E273" s="1"/>
  <c r="EN272"/>
  <c r="EM272"/>
  <c r="EJ272"/>
  <c r="EG272"/>
  <c r="ED272"/>
  <c r="EA272"/>
  <c r="DX272"/>
  <c r="DU272"/>
  <c r="DR272"/>
  <c r="DO272"/>
  <c r="DL272"/>
  <c r="DH272"/>
  <c r="DG272"/>
  <c r="DD272"/>
  <c r="DA272"/>
  <c r="CX272"/>
  <c r="CU272"/>
  <c r="CR272"/>
  <c r="CO272"/>
  <c r="CL272"/>
  <c r="CI272"/>
  <c r="CF272"/>
  <c r="CC272"/>
  <c r="BZ272"/>
  <c r="BW272"/>
  <c r="BT272"/>
  <c r="BP272"/>
  <c r="BO272"/>
  <c r="BL272"/>
  <c r="BI272"/>
  <c r="BQ272" s="1"/>
  <c r="BF272"/>
  <c r="BC272"/>
  <c r="AZ272"/>
  <c r="AW272"/>
  <c r="AT272"/>
  <c r="AP272"/>
  <c r="AO272"/>
  <c r="AL272"/>
  <c r="AC272"/>
  <c r="Z272"/>
  <c r="W272"/>
  <c r="T272"/>
  <c r="Q272"/>
  <c r="N272"/>
  <c r="K272"/>
  <c r="H272"/>
  <c r="D272"/>
  <c r="E272" s="1"/>
  <c r="EN271"/>
  <c r="EM271"/>
  <c r="EJ271"/>
  <c r="EG271"/>
  <c r="ED271"/>
  <c r="EA271"/>
  <c r="DX271"/>
  <c r="DU271"/>
  <c r="DR271"/>
  <c r="DO271"/>
  <c r="DL271"/>
  <c r="DH271"/>
  <c r="DG271"/>
  <c r="DD271"/>
  <c r="DA271"/>
  <c r="CX271"/>
  <c r="CU271"/>
  <c r="CR271"/>
  <c r="CO271"/>
  <c r="CL271"/>
  <c r="CI271"/>
  <c r="CF271"/>
  <c r="CC271"/>
  <c r="BZ271"/>
  <c r="BW271"/>
  <c r="BT271"/>
  <c r="BO271"/>
  <c r="BK271"/>
  <c r="D271" s="1"/>
  <c r="E271" s="1"/>
  <c r="BI271"/>
  <c r="BF271"/>
  <c r="BC271"/>
  <c r="AZ271"/>
  <c r="AW271"/>
  <c r="AT271"/>
  <c r="AP271"/>
  <c r="AO271"/>
  <c r="AL271"/>
  <c r="AC271"/>
  <c r="Z271"/>
  <c r="W271"/>
  <c r="T271"/>
  <c r="Q271"/>
  <c r="N271"/>
  <c r="K271"/>
  <c r="H271"/>
  <c r="EN270"/>
  <c r="EM270"/>
  <c r="EJ270"/>
  <c r="EG270"/>
  <c r="ED270"/>
  <c r="EA270"/>
  <c r="DX270"/>
  <c r="DU270"/>
  <c r="DR270"/>
  <c r="DO270"/>
  <c r="DL270"/>
  <c r="DH270"/>
  <c r="DG270"/>
  <c r="DD270"/>
  <c r="DA270"/>
  <c r="CX270"/>
  <c r="CU270"/>
  <c r="CR270"/>
  <c r="CO270"/>
  <c r="CL270"/>
  <c r="CI270"/>
  <c r="CF270"/>
  <c r="CC270"/>
  <c r="BZ270"/>
  <c r="BW270"/>
  <c r="BT270"/>
  <c r="BP270"/>
  <c r="BO270"/>
  <c r="BL270"/>
  <c r="BI270"/>
  <c r="BF270"/>
  <c r="BC270"/>
  <c r="AZ270"/>
  <c r="AW270"/>
  <c r="AT270"/>
  <c r="AP270"/>
  <c r="AO270"/>
  <c r="AL270"/>
  <c r="AC270"/>
  <c r="Z270"/>
  <c r="W270"/>
  <c r="T270"/>
  <c r="Q270"/>
  <c r="N270"/>
  <c r="K270"/>
  <c r="H270"/>
  <c r="E270"/>
  <c r="D270"/>
  <c r="EN269"/>
  <c r="EM269"/>
  <c r="EJ269"/>
  <c r="EG269"/>
  <c r="ED269"/>
  <c r="EA269"/>
  <c r="DX269"/>
  <c r="DU269"/>
  <c r="DR269"/>
  <c r="DO269"/>
  <c r="DL269"/>
  <c r="DH269"/>
  <c r="DG269"/>
  <c r="DD269"/>
  <c r="DA269"/>
  <c r="CX269"/>
  <c r="CU269"/>
  <c r="CR269"/>
  <c r="CO269"/>
  <c r="CL269"/>
  <c r="CI269"/>
  <c r="CF269"/>
  <c r="CC269"/>
  <c r="BZ269"/>
  <c r="BW269"/>
  <c r="BT269"/>
  <c r="BO269"/>
  <c r="BK269"/>
  <c r="BI269"/>
  <c r="BF269"/>
  <c r="BC269"/>
  <c r="AZ269"/>
  <c r="AW269"/>
  <c r="AT269"/>
  <c r="AP269"/>
  <c r="AO269"/>
  <c r="AL269"/>
  <c r="AC269"/>
  <c r="Z269"/>
  <c r="W269"/>
  <c r="T269"/>
  <c r="Q269"/>
  <c r="N269"/>
  <c r="K269"/>
  <c r="H269"/>
  <c r="EN268"/>
  <c r="EM268"/>
  <c r="EJ268"/>
  <c r="EG268"/>
  <c r="ED268"/>
  <c r="EA268"/>
  <c r="DX268"/>
  <c r="DU268"/>
  <c r="DR268"/>
  <c r="DO268"/>
  <c r="DL268"/>
  <c r="DH268"/>
  <c r="DG268"/>
  <c r="DD268"/>
  <c r="DA268"/>
  <c r="CX268"/>
  <c r="CU268"/>
  <c r="CR268"/>
  <c r="CO268"/>
  <c r="CL268"/>
  <c r="CI268"/>
  <c r="CF268"/>
  <c r="CC268"/>
  <c r="BZ268"/>
  <c r="BW268"/>
  <c r="BT268"/>
  <c r="BP268"/>
  <c r="BO268"/>
  <c r="BL268"/>
  <c r="BI268"/>
  <c r="BF268"/>
  <c r="BC268"/>
  <c r="AZ268"/>
  <c r="AW268"/>
  <c r="AT268"/>
  <c r="AP268"/>
  <c r="AO268"/>
  <c r="AL268"/>
  <c r="AC268"/>
  <c r="Z268"/>
  <c r="W268"/>
  <c r="T268"/>
  <c r="Q268"/>
  <c r="N268"/>
  <c r="K268"/>
  <c r="H268"/>
  <c r="E268"/>
  <c r="D268"/>
  <c r="EN267"/>
  <c r="EM267"/>
  <c r="EJ267"/>
  <c r="EG267"/>
  <c r="ED267"/>
  <c r="EA267"/>
  <c r="DX267"/>
  <c r="DU267"/>
  <c r="DR267"/>
  <c r="DO267"/>
  <c r="DL267"/>
  <c r="DG267"/>
  <c r="DD267"/>
  <c r="DA267"/>
  <c r="CX267"/>
  <c r="CU267"/>
  <c r="CT267"/>
  <c r="CR267"/>
  <c r="CO267"/>
  <c r="CL267"/>
  <c r="CI267"/>
  <c r="CF267"/>
  <c r="CC267"/>
  <c r="BZ267"/>
  <c r="BW267"/>
  <c r="BT267"/>
  <c r="BP267"/>
  <c r="BO267"/>
  <c r="BL267"/>
  <c r="BI267"/>
  <c r="BF267"/>
  <c r="BC267"/>
  <c r="AZ267"/>
  <c r="AW267"/>
  <c r="AT267"/>
  <c r="AP267"/>
  <c r="AO267"/>
  <c r="AL267"/>
  <c r="AC267"/>
  <c r="Z267"/>
  <c r="W267"/>
  <c r="T267"/>
  <c r="Q267"/>
  <c r="N267"/>
  <c r="K267"/>
  <c r="H267"/>
  <c r="EN266"/>
  <c r="EM266"/>
  <c r="EJ266"/>
  <c r="EG266"/>
  <c r="ED266"/>
  <c r="EA266"/>
  <c r="DX266"/>
  <c r="DU266"/>
  <c r="DR266"/>
  <c r="DO266"/>
  <c r="DL266"/>
  <c r="DG266"/>
  <c r="DD266"/>
  <c r="DA266"/>
  <c r="CX266"/>
  <c r="CT266"/>
  <c r="CR266"/>
  <c r="CO266"/>
  <c r="CL266"/>
  <c r="CI266"/>
  <c r="CF266"/>
  <c r="CC266"/>
  <c r="BZ266"/>
  <c r="BW266"/>
  <c r="BT266"/>
  <c r="BP266"/>
  <c r="BO266"/>
  <c r="BL266"/>
  <c r="BI266"/>
  <c r="BF266"/>
  <c r="BC266"/>
  <c r="AZ266"/>
  <c r="AW266"/>
  <c r="AT266"/>
  <c r="AP266"/>
  <c r="AO266"/>
  <c r="AL266"/>
  <c r="AC266"/>
  <c r="Z266"/>
  <c r="W266"/>
  <c r="T266"/>
  <c r="Q266"/>
  <c r="N266"/>
  <c r="K266"/>
  <c r="H266"/>
  <c r="EN265"/>
  <c r="EM265"/>
  <c r="EJ265"/>
  <c r="EG265"/>
  <c r="ED265"/>
  <c r="EA265"/>
  <c r="DX265"/>
  <c r="DU265"/>
  <c r="DR265"/>
  <c r="DO265"/>
  <c r="DL265"/>
  <c r="DG265"/>
  <c r="DD265"/>
  <c r="DA265"/>
  <c r="CX265"/>
  <c r="CT265"/>
  <c r="CR265"/>
  <c r="CO265"/>
  <c r="CL265"/>
  <c r="CI265"/>
  <c r="CF265"/>
  <c r="CC265"/>
  <c r="BZ265"/>
  <c r="BW265"/>
  <c r="BT265"/>
  <c r="BP265"/>
  <c r="BO265"/>
  <c r="BL265"/>
  <c r="BI265"/>
  <c r="BF265"/>
  <c r="BC265"/>
  <c r="AZ265"/>
  <c r="AW265"/>
  <c r="AT265"/>
  <c r="AP265"/>
  <c r="AO265"/>
  <c r="AL265"/>
  <c r="AC265"/>
  <c r="AQ265" s="1"/>
  <c r="Z265"/>
  <c r="W265"/>
  <c r="T265"/>
  <c r="Q265"/>
  <c r="N265"/>
  <c r="K265"/>
  <c r="H265"/>
  <c r="D265"/>
  <c r="E265" s="1"/>
  <c r="EN264"/>
  <c r="EM264"/>
  <c r="EJ264"/>
  <c r="EG264"/>
  <c r="ED264"/>
  <c r="EA264"/>
  <c r="DX264"/>
  <c r="DU264"/>
  <c r="DR264"/>
  <c r="DO264"/>
  <c r="DL264"/>
  <c r="DH264"/>
  <c r="DG264"/>
  <c r="DD264"/>
  <c r="DA264"/>
  <c r="CX264"/>
  <c r="CU264"/>
  <c r="CR264"/>
  <c r="CO264"/>
  <c r="CL264"/>
  <c r="CI264"/>
  <c r="CF264"/>
  <c r="CC264"/>
  <c r="BZ264"/>
  <c r="BW264"/>
  <c r="BT264"/>
  <c r="BP264"/>
  <c r="BO264"/>
  <c r="BL264"/>
  <c r="BI264"/>
  <c r="BF264"/>
  <c r="BC264"/>
  <c r="AZ264"/>
  <c r="AW264"/>
  <c r="AT264"/>
  <c r="AP264"/>
  <c r="AO264"/>
  <c r="AL264"/>
  <c r="AC264"/>
  <c r="Z264"/>
  <c r="W264"/>
  <c r="T264"/>
  <c r="Q264"/>
  <c r="N264"/>
  <c r="K264"/>
  <c r="H264"/>
  <c r="D264"/>
  <c r="E264" s="1"/>
  <c r="EN263"/>
  <c r="EM263"/>
  <c r="EJ263"/>
  <c r="EG263"/>
  <c r="ED263"/>
  <c r="EA263"/>
  <c r="DX263"/>
  <c r="DU263"/>
  <c r="DR263"/>
  <c r="DO263"/>
  <c r="DL263"/>
  <c r="DH263"/>
  <c r="DG263"/>
  <c r="DD263"/>
  <c r="DA263"/>
  <c r="CX263"/>
  <c r="CU263"/>
  <c r="CR263"/>
  <c r="CO263"/>
  <c r="CL263"/>
  <c r="CI263"/>
  <c r="CF263"/>
  <c r="CC263"/>
  <c r="BZ263"/>
  <c r="BW263"/>
  <c r="BT263"/>
  <c r="BP263"/>
  <c r="BO263"/>
  <c r="BL263"/>
  <c r="BI263"/>
  <c r="BF263"/>
  <c r="BC263"/>
  <c r="AZ263"/>
  <c r="AW263"/>
  <c r="AT263"/>
  <c r="AP263"/>
  <c r="AO263"/>
  <c r="AL263"/>
  <c r="AC263"/>
  <c r="Z263"/>
  <c r="W263"/>
  <c r="T263"/>
  <c r="Q263"/>
  <c r="N263"/>
  <c r="K263"/>
  <c r="H263"/>
  <c r="D263"/>
  <c r="E263" s="1"/>
  <c r="EN262"/>
  <c r="EM262"/>
  <c r="EJ262"/>
  <c r="EG262"/>
  <c r="ED262"/>
  <c r="EA262"/>
  <c r="DX262"/>
  <c r="DU262"/>
  <c r="DR262"/>
  <c r="DO262"/>
  <c r="DL262"/>
  <c r="DG262"/>
  <c r="DD262"/>
  <c r="DA262"/>
  <c r="CX262"/>
  <c r="CT262"/>
  <c r="DH262" s="1"/>
  <c r="CR262"/>
  <c r="CO262"/>
  <c r="CL262"/>
  <c r="CI262"/>
  <c r="CF262"/>
  <c r="CC262"/>
  <c r="BZ262"/>
  <c r="BW262"/>
  <c r="BT262"/>
  <c r="BO262"/>
  <c r="BL262"/>
  <c r="BI262"/>
  <c r="BF262"/>
  <c r="BC262"/>
  <c r="AZ262"/>
  <c r="AY262"/>
  <c r="BP262" s="1"/>
  <c r="AW262"/>
  <c r="AT262"/>
  <c r="AO262"/>
  <c r="AL262"/>
  <c r="AC262"/>
  <c r="Z262"/>
  <c r="W262"/>
  <c r="T262"/>
  <c r="Q262"/>
  <c r="P262"/>
  <c r="AP262" s="1"/>
  <c r="N262"/>
  <c r="K262"/>
  <c r="H262"/>
  <c r="EN261"/>
  <c r="EM261"/>
  <c r="EJ261"/>
  <c r="EG261"/>
  <c r="ED261"/>
  <c r="EA261"/>
  <c r="DX261"/>
  <c r="DU261"/>
  <c r="DR261"/>
  <c r="DO261"/>
  <c r="DL261"/>
  <c r="DH261"/>
  <c r="DG261"/>
  <c r="DD261"/>
  <c r="DA261"/>
  <c r="CX261"/>
  <c r="CU261"/>
  <c r="CR261"/>
  <c r="CO261"/>
  <c r="CL261"/>
  <c r="CI261"/>
  <c r="CF261"/>
  <c r="CC261"/>
  <c r="BZ261"/>
  <c r="BW261"/>
  <c r="BT261"/>
  <c r="BO261"/>
  <c r="BL261"/>
  <c r="BK261"/>
  <c r="BP261" s="1"/>
  <c r="BI261"/>
  <c r="BF261"/>
  <c r="BC261"/>
  <c r="AZ261"/>
  <c r="AW261"/>
  <c r="AT261"/>
  <c r="AP261"/>
  <c r="AO261"/>
  <c r="AL261"/>
  <c r="AC261"/>
  <c r="Z261"/>
  <c r="W261"/>
  <c r="T261"/>
  <c r="Q261"/>
  <c r="N261"/>
  <c r="K261"/>
  <c r="H261"/>
  <c r="E261"/>
  <c r="D261"/>
  <c r="EN260"/>
  <c r="EM260"/>
  <c r="EJ260"/>
  <c r="EG260"/>
  <c r="ED260"/>
  <c r="EA260"/>
  <c r="DX260"/>
  <c r="DU260"/>
  <c r="DR260"/>
  <c r="DO260"/>
  <c r="DL260"/>
  <c r="DH260"/>
  <c r="DG260"/>
  <c r="DD260"/>
  <c r="DA260"/>
  <c r="CX260"/>
  <c r="CU260"/>
  <c r="CR260"/>
  <c r="CO260"/>
  <c r="CL260"/>
  <c r="CI260"/>
  <c r="CF260"/>
  <c r="CC260"/>
  <c r="BZ260"/>
  <c r="BW260"/>
  <c r="BT260"/>
  <c r="BO260"/>
  <c r="BL260"/>
  <c r="BK260"/>
  <c r="BP260" s="1"/>
  <c r="BI260"/>
  <c r="BF260"/>
  <c r="BC260"/>
  <c r="AZ260"/>
  <c r="AW260"/>
  <c r="AT260"/>
  <c r="AP260"/>
  <c r="AO260"/>
  <c r="AL260"/>
  <c r="AC260"/>
  <c r="Z260"/>
  <c r="W260"/>
  <c r="T260"/>
  <c r="Q260"/>
  <c r="N260"/>
  <c r="K260"/>
  <c r="H260"/>
  <c r="E260"/>
  <c r="D260"/>
  <c r="EN259"/>
  <c r="EM259"/>
  <c r="EJ259"/>
  <c r="EG259"/>
  <c r="ED259"/>
  <c r="EA259"/>
  <c r="DX259"/>
  <c r="DU259"/>
  <c r="DR259"/>
  <c r="DO259"/>
  <c r="DL259"/>
  <c r="DH259"/>
  <c r="DG259"/>
  <c r="DD259"/>
  <c r="DA259"/>
  <c r="CX259"/>
  <c r="CU259"/>
  <c r="CR259"/>
  <c r="CO259"/>
  <c r="CL259"/>
  <c r="CI259"/>
  <c r="CF259"/>
  <c r="CC259"/>
  <c r="BZ259"/>
  <c r="BW259"/>
  <c r="BT259"/>
  <c r="BP259"/>
  <c r="BO259"/>
  <c r="BL259"/>
  <c r="BI259"/>
  <c r="BF259"/>
  <c r="BC259"/>
  <c r="AZ259"/>
  <c r="AW259"/>
  <c r="AT259"/>
  <c r="AP259"/>
  <c r="AO259"/>
  <c r="AL259"/>
  <c r="AC259"/>
  <c r="Z259"/>
  <c r="W259"/>
  <c r="T259"/>
  <c r="Q259"/>
  <c r="N259"/>
  <c r="K259"/>
  <c r="H259"/>
  <c r="E259"/>
  <c r="D259"/>
  <c r="EN258"/>
  <c r="EM258"/>
  <c r="EJ258"/>
  <c r="EG258"/>
  <c r="ED258"/>
  <c r="EA258"/>
  <c r="DX258"/>
  <c r="DU258"/>
  <c r="DR258"/>
  <c r="DO258"/>
  <c r="DL258"/>
  <c r="DH258"/>
  <c r="DG258"/>
  <c r="DD258"/>
  <c r="DA258"/>
  <c r="CX258"/>
  <c r="CU258"/>
  <c r="CR258"/>
  <c r="CO258"/>
  <c r="CL258"/>
  <c r="CI258"/>
  <c r="CF258"/>
  <c r="CC258"/>
  <c r="BZ258"/>
  <c r="BW258"/>
  <c r="BT258"/>
  <c r="BP258"/>
  <c r="BO258"/>
  <c r="BL258"/>
  <c r="BI258"/>
  <c r="BF258"/>
  <c r="BC258"/>
  <c r="AZ258"/>
  <c r="AW258"/>
  <c r="AT258"/>
  <c r="AP258"/>
  <c r="AO258"/>
  <c r="AL258"/>
  <c r="AC258"/>
  <c r="Z258"/>
  <c r="W258"/>
  <c r="T258"/>
  <c r="Q258"/>
  <c r="N258"/>
  <c r="K258"/>
  <c r="H258"/>
  <c r="E258"/>
  <c r="D258"/>
  <c r="EN257"/>
  <c r="EM257"/>
  <c r="EJ257"/>
  <c r="EG257"/>
  <c r="ED257"/>
  <c r="EA257"/>
  <c r="DX257"/>
  <c r="DU257"/>
  <c r="DR257"/>
  <c r="DO257"/>
  <c r="DL257"/>
  <c r="DH257"/>
  <c r="DG257"/>
  <c r="DD257"/>
  <c r="DA257"/>
  <c r="CX257"/>
  <c r="CU257"/>
  <c r="CR257"/>
  <c r="CO257"/>
  <c r="CL257"/>
  <c r="CI257"/>
  <c r="CF257"/>
  <c r="CC257"/>
  <c r="BZ257"/>
  <c r="BW257"/>
  <c r="BT257"/>
  <c r="BP257"/>
  <c r="BO257"/>
  <c r="BL257"/>
  <c r="BI257"/>
  <c r="BF257"/>
  <c r="BC257"/>
  <c r="AZ257"/>
  <c r="AW257"/>
  <c r="AT257"/>
  <c r="AP257"/>
  <c r="AO257"/>
  <c r="AL257"/>
  <c r="AC257"/>
  <c r="Z257"/>
  <c r="W257"/>
  <c r="T257"/>
  <c r="Q257"/>
  <c r="N257"/>
  <c r="K257"/>
  <c r="H257"/>
  <c r="E257"/>
  <c r="D257"/>
  <c r="EN256"/>
  <c r="EM256"/>
  <c r="EJ256"/>
  <c r="EG256"/>
  <c r="ED256"/>
  <c r="EA256"/>
  <c r="DX256"/>
  <c r="DU256"/>
  <c r="DR256"/>
  <c r="DO256"/>
  <c r="DL256"/>
  <c r="DG256"/>
  <c r="DD256"/>
  <c r="DA256"/>
  <c r="CX256"/>
  <c r="CU256"/>
  <c r="CR256"/>
  <c r="CN256"/>
  <c r="CO256" s="1"/>
  <c r="CL256"/>
  <c r="CK256"/>
  <c r="CI256"/>
  <c r="CF256"/>
  <c r="CC256"/>
  <c r="BZ256"/>
  <c r="BW256"/>
  <c r="BT256"/>
  <c r="BP256"/>
  <c r="BO256"/>
  <c r="BL256"/>
  <c r="BI256"/>
  <c r="BF256"/>
  <c r="BC256"/>
  <c r="AZ256"/>
  <c r="AW256"/>
  <c r="AT256"/>
  <c r="AO256"/>
  <c r="AL256"/>
  <c r="AK256"/>
  <c r="AC256"/>
  <c r="Z256"/>
  <c r="W256"/>
  <c r="T256"/>
  <c r="Q256"/>
  <c r="N256"/>
  <c r="K256"/>
  <c r="G256"/>
  <c r="EN255"/>
  <c r="EM255"/>
  <c r="EJ255"/>
  <c r="EG255"/>
  <c r="ED255"/>
  <c r="EA255"/>
  <c r="DX255"/>
  <c r="DU255"/>
  <c r="DR255"/>
  <c r="DO255"/>
  <c r="DL255"/>
  <c r="DG255"/>
  <c r="DD255"/>
  <c r="DA255"/>
  <c r="CX255"/>
  <c r="CU255"/>
  <c r="CR255"/>
  <c r="CN255"/>
  <c r="CO255" s="1"/>
  <c r="CL255"/>
  <c r="CK255"/>
  <c r="CI255"/>
  <c r="CF255"/>
  <c r="CC255"/>
  <c r="BZ255"/>
  <c r="BW255"/>
  <c r="BT255"/>
  <c r="BP255"/>
  <c r="BO255"/>
  <c r="BL255"/>
  <c r="BI255"/>
  <c r="BQ255" s="1"/>
  <c r="BF255"/>
  <c r="BC255"/>
  <c r="AZ255"/>
  <c r="AW255"/>
  <c r="AT255"/>
  <c r="AO255"/>
  <c r="AK255"/>
  <c r="AL255" s="1"/>
  <c r="AC255"/>
  <c r="Z255"/>
  <c r="W255"/>
  <c r="T255"/>
  <c r="Q255"/>
  <c r="N255"/>
  <c r="K255"/>
  <c r="G255"/>
  <c r="EN254"/>
  <c r="EM254"/>
  <c r="EJ254"/>
  <c r="EG254"/>
  <c r="ED254"/>
  <c r="EA254"/>
  <c r="DX254"/>
  <c r="DU254"/>
  <c r="DR254"/>
  <c r="DO254"/>
  <c r="DL254"/>
  <c r="DG254"/>
  <c r="DD254"/>
  <c r="DA254"/>
  <c r="CX254"/>
  <c r="CU254"/>
  <c r="CR254"/>
  <c r="CN254"/>
  <c r="CK254"/>
  <c r="CL254" s="1"/>
  <c r="CI254"/>
  <c r="CF254"/>
  <c r="CC254"/>
  <c r="BZ254"/>
  <c r="BW254"/>
  <c r="BT254"/>
  <c r="BP254"/>
  <c r="BO254"/>
  <c r="BL254"/>
  <c r="BQ254" s="1"/>
  <c r="BI254"/>
  <c r="BF254"/>
  <c r="BC254"/>
  <c r="AZ254"/>
  <c r="AW254"/>
  <c r="AT254"/>
  <c r="AP254"/>
  <c r="AO254"/>
  <c r="AL254"/>
  <c r="AK254"/>
  <c r="AC254"/>
  <c r="Z254"/>
  <c r="W254"/>
  <c r="T254"/>
  <c r="Q254"/>
  <c r="N254"/>
  <c r="K254"/>
  <c r="J254"/>
  <c r="H254"/>
  <c r="EN253"/>
  <c r="EM253"/>
  <c r="EJ253"/>
  <c r="EG253"/>
  <c r="ED253"/>
  <c r="EA253"/>
  <c r="DX253"/>
  <c r="DU253"/>
  <c r="DR253"/>
  <c r="DO253"/>
  <c r="DL253"/>
  <c r="DG253"/>
  <c r="DD253"/>
  <c r="DA253"/>
  <c r="CX253"/>
  <c r="CU253"/>
  <c r="CR253"/>
  <c r="CN253"/>
  <c r="CK253"/>
  <c r="CL253" s="1"/>
  <c r="CI253"/>
  <c r="CF253"/>
  <c r="CC253"/>
  <c r="BZ253"/>
  <c r="BW253"/>
  <c r="BT253"/>
  <c r="BP253"/>
  <c r="BO253"/>
  <c r="BL253"/>
  <c r="BI253"/>
  <c r="BF253"/>
  <c r="BC253"/>
  <c r="AZ253"/>
  <c r="AW253"/>
  <c r="AT253"/>
  <c r="AO253"/>
  <c r="AL253"/>
  <c r="AK253"/>
  <c r="AC253"/>
  <c r="Z253"/>
  <c r="W253"/>
  <c r="T253"/>
  <c r="P253"/>
  <c r="N253"/>
  <c r="J253"/>
  <c r="H253"/>
  <c r="EN252"/>
  <c r="EM252"/>
  <c r="EJ252"/>
  <c r="EG252"/>
  <c r="ED252"/>
  <c r="EA252"/>
  <c r="DX252"/>
  <c r="DU252"/>
  <c r="DR252"/>
  <c r="DO252"/>
  <c r="DL252"/>
  <c r="DG252"/>
  <c r="DD252"/>
  <c r="DA252"/>
  <c r="CX252"/>
  <c r="CU252"/>
  <c r="CR252"/>
  <c r="CO252"/>
  <c r="CN252"/>
  <c r="CK252"/>
  <c r="CL252" s="1"/>
  <c r="CI252"/>
  <c r="CF252"/>
  <c r="CC252"/>
  <c r="BZ252"/>
  <c r="BW252"/>
  <c r="BT252"/>
  <c r="BP252"/>
  <c r="BO252"/>
  <c r="BL252"/>
  <c r="BI252"/>
  <c r="BF252"/>
  <c r="BC252"/>
  <c r="AZ252"/>
  <c r="AW252"/>
  <c r="AT252"/>
  <c r="AP252"/>
  <c r="AO252"/>
  <c r="AK252"/>
  <c r="AL252" s="1"/>
  <c r="AC252"/>
  <c r="Z252"/>
  <c r="W252"/>
  <c r="T252"/>
  <c r="P252"/>
  <c r="Q252" s="1"/>
  <c r="N252"/>
  <c r="J252"/>
  <c r="K252" s="1"/>
  <c r="H252"/>
  <c r="EN251"/>
  <c r="EM251"/>
  <c r="EJ251"/>
  <c r="EG251"/>
  <c r="ED251"/>
  <c r="EA251"/>
  <c r="DX251"/>
  <c r="DU251"/>
  <c r="DR251"/>
  <c r="DO251"/>
  <c r="DL251"/>
  <c r="DG251"/>
  <c r="DD251"/>
  <c r="DA251"/>
  <c r="CX251"/>
  <c r="CU251"/>
  <c r="CR251"/>
  <c r="CO251"/>
  <c r="CN251"/>
  <c r="CK251"/>
  <c r="CI251"/>
  <c r="CF251"/>
  <c r="CC251"/>
  <c r="BZ251"/>
  <c r="BW251"/>
  <c r="BT251"/>
  <c r="BO251"/>
  <c r="BL251"/>
  <c r="BK251"/>
  <c r="BP251" s="1"/>
  <c r="BI251"/>
  <c r="BF251"/>
  <c r="BC251"/>
  <c r="AZ251"/>
  <c r="AW251"/>
  <c r="AT251"/>
  <c r="AP251"/>
  <c r="AO251"/>
  <c r="AL251"/>
  <c r="AC251"/>
  <c r="Z251"/>
  <c r="W251"/>
  <c r="T251"/>
  <c r="Q251"/>
  <c r="N251"/>
  <c r="K251"/>
  <c r="H251"/>
  <c r="EM250"/>
  <c r="EJ250"/>
  <c r="EF250"/>
  <c r="EG250" s="1"/>
  <c r="ED250"/>
  <c r="EA250"/>
  <c r="DX250"/>
  <c r="DU250"/>
  <c r="DR250"/>
  <c r="DO250"/>
  <c r="DL250"/>
  <c r="DG250"/>
  <c r="DD250"/>
  <c r="DA250"/>
  <c r="CX250"/>
  <c r="CW250"/>
  <c r="CU250"/>
  <c r="CR250"/>
  <c r="CO250"/>
  <c r="CL250"/>
  <c r="CI250"/>
  <c r="CH250"/>
  <c r="DH250" s="1"/>
  <c r="CF250"/>
  <c r="CE250"/>
  <c r="CC250"/>
  <c r="BZ250"/>
  <c r="BW250"/>
  <c r="BV250"/>
  <c r="BT250"/>
  <c r="BO250"/>
  <c r="BL250"/>
  <c r="BI250"/>
  <c r="BF250"/>
  <c r="BE250"/>
  <c r="BC250"/>
  <c r="BB250"/>
  <c r="AZ250"/>
  <c r="AV250"/>
  <c r="AT250"/>
  <c r="AN250"/>
  <c r="AO250" s="1"/>
  <c r="AL250"/>
  <c r="AB250"/>
  <c r="AC250" s="1"/>
  <c r="Z250"/>
  <c r="W250"/>
  <c r="T250"/>
  <c r="Q250"/>
  <c r="P250"/>
  <c r="N250"/>
  <c r="K250"/>
  <c r="H250"/>
  <c r="EN249"/>
  <c r="EM249"/>
  <c r="EJ249"/>
  <c r="EG249"/>
  <c r="ED249"/>
  <c r="EA249"/>
  <c r="DX249"/>
  <c r="DU249"/>
  <c r="DR249"/>
  <c r="DO249"/>
  <c r="DL249"/>
  <c r="DH249"/>
  <c r="DG249"/>
  <c r="DD249"/>
  <c r="DA249"/>
  <c r="CX249"/>
  <c r="CU249"/>
  <c r="CR249"/>
  <c r="CO249"/>
  <c r="CL249"/>
  <c r="CI249"/>
  <c r="CF249"/>
  <c r="CC249"/>
  <c r="BZ249"/>
  <c r="BW249"/>
  <c r="BT249"/>
  <c r="BP249"/>
  <c r="BO249"/>
  <c r="BL249"/>
  <c r="BI249"/>
  <c r="BF249"/>
  <c r="BC249"/>
  <c r="AZ249"/>
  <c r="AW249"/>
  <c r="AT249"/>
  <c r="AP249"/>
  <c r="AO249"/>
  <c r="AL249"/>
  <c r="AC249"/>
  <c r="Z249"/>
  <c r="W249"/>
  <c r="T249"/>
  <c r="Q249"/>
  <c r="N249"/>
  <c r="K249"/>
  <c r="H249"/>
  <c r="E249"/>
  <c r="D249"/>
  <c r="EN248"/>
  <c r="EM248"/>
  <c r="EJ248"/>
  <c r="EG248"/>
  <c r="ED248"/>
  <c r="EA248"/>
  <c r="DX248"/>
  <c r="DU248"/>
  <c r="DR248"/>
  <c r="DO248"/>
  <c r="DL248"/>
  <c r="DH248"/>
  <c r="DG248"/>
  <c r="DD248"/>
  <c r="DA248"/>
  <c r="CX248"/>
  <c r="CU248"/>
  <c r="CR248"/>
  <c r="CO248"/>
  <c r="CL248"/>
  <c r="CI248"/>
  <c r="CF248"/>
  <c r="CC248"/>
  <c r="BZ248"/>
  <c r="BW248"/>
  <c r="BT248"/>
  <c r="BP248"/>
  <c r="BO248"/>
  <c r="BK248"/>
  <c r="BI248"/>
  <c r="BF248"/>
  <c r="BC248"/>
  <c r="AZ248"/>
  <c r="AW248"/>
  <c r="AT248"/>
  <c r="AP248"/>
  <c r="AO248"/>
  <c r="AL248"/>
  <c r="AC248"/>
  <c r="Z248"/>
  <c r="W248"/>
  <c r="T248"/>
  <c r="Q248"/>
  <c r="N248"/>
  <c r="K248"/>
  <c r="H248"/>
  <c r="EN247"/>
  <c r="EM247"/>
  <c r="EJ247"/>
  <c r="EG247"/>
  <c r="ED247"/>
  <c r="EA247"/>
  <c r="DX247"/>
  <c r="DU247"/>
  <c r="DR247"/>
  <c r="DO247"/>
  <c r="DN247"/>
  <c r="DL247"/>
  <c r="DG247"/>
  <c r="DD247"/>
  <c r="DA247"/>
  <c r="CX247"/>
  <c r="CU247"/>
  <c r="CR247"/>
  <c r="CO247"/>
  <c r="CL247"/>
  <c r="CI247"/>
  <c r="CF247"/>
  <c r="CE247"/>
  <c r="CC247"/>
  <c r="BY247"/>
  <c r="BZ247" s="1"/>
  <c r="BW247"/>
  <c r="BV247"/>
  <c r="BT247"/>
  <c r="BP247"/>
  <c r="BO247"/>
  <c r="BK247"/>
  <c r="BL247" s="1"/>
  <c r="BI247"/>
  <c r="BF247"/>
  <c r="BE247"/>
  <c r="BC247"/>
  <c r="BB247"/>
  <c r="AZ247"/>
  <c r="AV247"/>
  <c r="AW247" s="1"/>
  <c r="AT247"/>
  <c r="AN247"/>
  <c r="AL247"/>
  <c r="AC247"/>
  <c r="Z247"/>
  <c r="W247"/>
  <c r="T247"/>
  <c r="P247"/>
  <c r="N247"/>
  <c r="J247"/>
  <c r="K247" s="1"/>
  <c r="H247"/>
  <c r="EM246"/>
  <c r="EJ246"/>
  <c r="EF246"/>
  <c r="ED246"/>
  <c r="EA246"/>
  <c r="DX246"/>
  <c r="DU246"/>
  <c r="DR246"/>
  <c r="DO246"/>
  <c r="DL246"/>
  <c r="DH246"/>
  <c r="DG246"/>
  <c r="DD246"/>
  <c r="DA246"/>
  <c r="CX246"/>
  <c r="CU246"/>
  <c r="CR246"/>
  <c r="CO246"/>
  <c r="CL246"/>
  <c r="CI246"/>
  <c r="CF246"/>
  <c r="CC246"/>
  <c r="BZ246"/>
  <c r="BW246"/>
  <c r="BT246"/>
  <c r="BP246"/>
  <c r="BO246"/>
  <c r="BK246"/>
  <c r="BL246" s="1"/>
  <c r="BI246"/>
  <c r="BF246"/>
  <c r="BC246"/>
  <c r="AZ246"/>
  <c r="AW246"/>
  <c r="AT246"/>
  <c r="AP246"/>
  <c r="AO246"/>
  <c r="AL246"/>
  <c r="AC246"/>
  <c r="Z246"/>
  <c r="W246"/>
  <c r="T246"/>
  <c r="Q246"/>
  <c r="N246"/>
  <c r="K246"/>
  <c r="H246"/>
  <c r="EN245"/>
  <c r="EM245"/>
  <c r="EJ245"/>
  <c r="EG245"/>
  <c r="ED245"/>
  <c r="EA245"/>
  <c r="DX245"/>
  <c r="DU245"/>
  <c r="DR245"/>
  <c r="DO245"/>
  <c r="DL245"/>
  <c r="DG245"/>
  <c r="DD245"/>
  <c r="DA245"/>
  <c r="CX245"/>
  <c r="CT245"/>
  <c r="CR245"/>
  <c r="CO245"/>
  <c r="CL245"/>
  <c r="CI245"/>
  <c r="CF245"/>
  <c r="CC245"/>
  <c r="BZ245"/>
  <c r="BW245"/>
  <c r="BT245"/>
  <c r="BO245"/>
  <c r="BK245"/>
  <c r="BI245"/>
  <c r="BF245"/>
  <c r="BC245"/>
  <c r="AZ245"/>
  <c r="AW245"/>
  <c r="AT245"/>
  <c r="AP245"/>
  <c r="AO245"/>
  <c r="AL245"/>
  <c r="AC245"/>
  <c r="Z245"/>
  <c r="W245"/>
  <c r="T245"/>
  <c r="Q245"/>
  <c r="N245"/>
  <c r="K245"/>
  <c r="H245"/>
  <c r="EN244"/>
  <c r="EM244"/>
  <c r="EJ244"/>
  <c r="EG244"/>
  <c r="ED244"/>
  <c r="EA244"/>
  <c r="DX244"/>
  <c r="DU244"/>
  <c r="DR244"/>
  <c r="DO244"/>
  <c r="DL244"/>
  <c r="DH244"/>
  <c r="DG244"/>
  <c r="DD244"/>
  <c r="DA244"/>
  <c r="CX244"/>
  <c r="CU244"/>
  <c r="CR244"/>
  <c r="CO244"/>
  <c r="CL244"/>
  <c r="CI244"/>
  <c r="CF244"/>
  <c r="CC244"/>
  <c r="BZ244"/>
  <c r="BW244"/>
  <c r="BT244"/>
  <c r="BP244"/>
  <c r="BO244"/>
  <c r="BL244"/>
  <c r="BI244"/>
  <c r="BF244"/>
  <c r="BC244"/>
  <c r="AZ244"/>
  <c r="AW244"/>
  <c r="AT244"/>
  <c r="AP244"/>
  <c r="AO244"/>
  <c r="AL244"/>
  <c r="AC244"/>
  <c r="Z244"/>
  <c r="W244"/>
  <c r="T244"/>
  <c r="Q244"/>
  <c r="N244"/>
  <c r="K244"/>
  <c r="H244"/>
  <c r="E244"/>
  <c r="D244"/>
  <c r="EN243"/>
  <c r="EM243"/>
  <c r="EJ243"/>
  <c r="EG243"/>
  <c r="ED243"/>
  <c r="EA243"/>
  <c r="DX243"/>
  <c r="DU243"/>
  <c r="DR243"/>
  <c r="DO243"/>
  <c r="DL243"/>
  <c r="DH243"/>
  <c r="DG243"/>
  <c r="DD243"/>
  <c r="DA243"/>
  <c r="CX243"/>
  <c r="CU243"/>
  <c r="CR243"/>
  <c r="CO243"/>
  <c r="CL243"/>
  <c r="CI243"/>
  <c r="CF243"/>
  <c r="CC243"/>
  <c r="BZ243"/>
  <c r="BW243"/>
  <c r="BT243"/>
  <c r="BP243"/>
  <c r="BO243"/>
  <c r="BL243"/>
  <c r="BI243"/>
  <c r="BF243"/>
  <c r="BC243"/>
  <c r="AZ243"/>
  <c r="AW243"/>
  <c r="AT243"/>
  <c r="AO243"/>
  <c r="AL243"/>
  <c r="AC243"/>
  <c r="Z243"/>
  <c r="W243"/>
  <c r="T243"/>
  <c r="P243"/>
  <c r="Q243" s="1"/>
  <c r="N243"/>
  <c r="K243"/>
  <c r="J243"/>
  <c r="H243"/>
  <c r="EN242"/>
  <c r="EM242"/>
  <c r="EJ242"/>
  <c r="EG242"/>
  <c r="EO242" s="1"/>
  <c r="ED242"/>
  <c r="EA242"/>
  <c r="DX242"/>
  <c r="DU242"/>
  <c r="DR242"/>
  <c r="DO242"/>
  <c r="DL242"/>
  <c r="DH242"/>
  <c r="DG242"/>
  <c r="DD242"/>
  <c r="DA242"/>
  <c r="CX242"/>
  <c r="CU242"/>
  <c r="CR242"/>
  <c r="CO242"/>
  <c r="CL242"/>
  <c r="CI242"/>
  <c r="CF242"/>
  <c r="CC242"/>
  <c r="BZ242"/>
  <c r="BW242"/>
  <c r="BT242"/>
  <c r="BP242"/>
  <c r="BO242"/>
  <c r="BL242"/>
  <c r="BI242"/>
  <c r="BF242"/>
  <c r="BC242"/>
  <c r="AZ242"/>
  <c r="AW242"/>
  <c r="AT242"/>
  <c r="AO242"/>
  <c r="AL242"/>
  <c r="AC242"/>
  <c r="Z242"/>
  <c r="W242"/>
  <c r="T242"/>
  <c r="P242"/>
  <c r="N242"/>
  <c r="K242"/>
  <c r="J242"/>
  <c r="H242"/>
  <c r="EN241"/>
  <c r="EM241"/>
  <c r="EJ241"/>
  <c r="EG241"/>
  <c r="ED241"/>
  <c r="EA241"/>
  <c r="DX241"/>
  <c r="DU241"/>
  <c r="DR241"/>
  <c r="DO241"/>
  <c r="DL241"/>
  <c r="DG241"/>
  <c r="DD241"/>
  <c r="DA241"/>
  <c r="CX241"/>
  <c r="CU241"/>
  <c r="CR241"/>
  <c r="CN241"/>
  <c r="CL241"/>
  <c r="CK241"/>
  <c r="CI241"/>
  <c r="CF241"/>
  <c r="CC241"/>
  <c r="BZ241"/>
  <c r="BW241"/>
  <c r="BT241"/>
  <c r="BO241"/>
  <c r="BL241"/>
  <c r="BK241"/>
  <c r="BP241" s="1"/>
  <c r="BI241"/>
  <c r="BF241"/>
  <c r="BC241"/>
  <c r="AZ241"/>
  <c r="AW241"/>
  <c r="AT241"/>
  <c r="AP241"/>
  <c r="AO241"/>
  <c r="AL241"/>
  <c r="AC241"/>
  <c r="Z241"/>
  <c r="W241"/>
  <c r="T241"/>
  <c r="Q241"/>
  <c r="N241"/>
  <c r="K241"/>
  <c r="H241"/>
  <c r="EN240"/>
  <c r="EM240"/>
  <c r="EJ240"/>
  <c r="EG240"/>
  <c r="ED240"/>
  <c r="EA240"/>
  <c r="DX240"/>
  <c r="DU240"/>
  <c r="DR240"/>
  <c r="DO240"/>
  <c r="DL240"/>
  <c r="DH240"/>
  <c r="DG240"/>
  <c r="DD240"/>
  <c r="DA240"/>
  <c r="CX240"/>
  <c r="CU240"/>
  <c r="CR240"/>
  <c r="CO240"/>
  <c r="CL240"/>
  <c r="CI240"/>
  <c r="CF240"/>
  <c r="CC240"/>
  <c r="BZ240"/>
  <c r="BW240"/>
  <c r="BT240"/>
  <c r="BO240"/>
  <c r="BL240"/>
  <c r="BK240"/>
  <c r="BP240" s="1"/>
  <c r="BI240"/>
  <c r="BF240"/>
  <c r="BC240"/>
  <c r="AZ240"/>
  <c r="AW240"/>
  <c r="AT240"/>
  <c r="AP240"/>
  <c r="AO240"/>
  <c r="AL240"/>
  <c r="AC240"/>
  <c r="Z240"/>
  <c r="W240"/>
  <c r="T240"/>
  <c r="Q240"/>
  <c r="N240"/>
  <c r="K240"/>
  <c r="H240"/>
  <c r="E240"/>
  <c r="D240"/>
  <c r="EN239"/>
  <c r="EM239"/>
  <c r="EJ239"/>
  <c r="EG239"/>
  <c r="ED239"/>
  <c r="EA239"/>
  <c r="DX239"/>
  <c r="DU239"/>
  <c r="DR239"/>
  <c r="DO239"/>
  <c r="DL239"/>
  <c r="DH239"/>
  <c r="DG239"/>
  <c r="DD239"/>
  <c r="DA239"/>
  <c r="CX239"/>
  <c r="CU239"/>
  <c r="CR239"/>
  <c r="CO239"/>
  <c r="CL239"/>
  <c r="CI239"/>
  <c r="CF239"/>
  <c r="CC239"/>
  <c r="BZ239"/>
  <c r="BW239"/>
  <c r="BT239"/>
  <c r="BP239"/>
  <c r="BO239"/>
  <c r="BL239"/>
  <c r="BI239"/>
  <c r="BF239"/>
  <c r="BC239"/>
  <c r="AZ239"/>
  <c r="AW239"/>
  <c r="AT239"/>
  <c r="AP239"/>
  <c r="AO239"/>
  <c r="AL239"/>
  <c r="AC239"/>
  <c r="Z239"/>
  <c r="W239"/>
  <c r="T239"/>
  <c r="Q239"/>
  <c r="N239"/>
  <c r="K239"/>
  <c r="H239"/>
  <c r="E239"/>
  <c r="D239"/>
  <c r="EN238"/>
  <c r="EM238"/>
  <c r="EJ238"/>
  <c r="EG238"/>
  <c r="ED238"/>
  <c r="EA238"/>
  <c r="DX238"/>
  <c r="DU238"/>
  <c r="DR238"/>
  <c r="DO238"/>
  <c r="DL238"/>
  <c r="DH238"/>
  <c r="DG238"/>
  <c r="DD238"/>
  <c r="DA238"/>
  <c r="CX238"/>
  <c r="CU238"/>
  <c r="CR238"/>
  <c r="CO238"/>
  <c r="CL238"/>
  <c r="CI238"/>
  <c r="CF238"/>
  <c r="CC238"/>
  <c r="BZ238"/>
  <c r="BW238"/>
  <c r="BT238"/>
  <c r="BP238"/>
  <c r="BO238"/>
  <c r="BL238"/>
  <c r="BI238"/>
  <c r="BF238"/>
  <c r="BC238"/>
  <c r="AZ238"/>
  <c r="AW238"/>
  <c r="AT238"/>
  <c r="AP238"/>
  <c r="AO238"/>
  <c r="AL238"/>
  <c r="AQ238" s="1"/>
  <c r="AC238"/>
  <c r="Z238"/>
  <c r="W238"/>
  <c r="T238"/>
  <c r="Q238"/>
  <c r="N238"/>
  <c r="K238"/>
  <c r="H238"/>
  <c r="E238"/>
  <c r="D238"/>
  <c r="EN237"/>
  <c r="EM237"/>
  <c r="EJ237"/>
  <c r="EG237"/>
  <c r="ED237"/>
  <c r="EA237"/>
  <c r="DX237"/>
  <c r="DU237"/>
  <c r="DR237"/>
  <c r="DO237"/>
  <c r="DL237"/>
  <c r="DH237"/>
  <c r="DG237"/>
  <c r="DD237"/>
  <c r="DA237"/>
  <c r="CX237"/>
  <c r="CU237"/>
  <c r="CR237"/>
  <c r="CO237"/>
  <c r="CL237"/>
  <c r="CI237"/>
  <c r="CF237"/>
  <c r="CC237"/>
  <c r="BZ237"/>
  <c r="BW237"/>
  <c r="BT237"/>
  <c r="BP237"/>
  <c r="BO237"/>
  <c r="BK237"/>
  <c r="BI237"/>
  <c r="BF237"/>
  <c r="BC237"/>
  <c r="AZ237"/>
  <c r="AW237"/>
  <c r="AT237"/>
  <c r="AP237"/>
  <c r="AO237"/>
  <c r="AL237"/>
  <c r="AC237"/>
  <c r="Z237"/>
  <c r="W237"/>
  <c r="T237"/>
  <c r="Q237"/>
  <c r="N237"/>
  <c r="K237"/>
  <c r="H237"/>
  <c r="EM236"/>
  <c r="EL236"/>
  <c r="EJ236"/>
  <c r="EF236"/>
  <c r="EG236" s="1"/>
  <c r="ED236"/>
  <c r="EA236"/>
  <c r="DX236"/>
  <c r="DU236"/>
  <c r="DT236"/>
  <c r="DT228" s="1"/>
  <c r="DR236"/>
  <c r="DN236"/>
  <c r="DO236" s="1"/>
  <c r="DK236"/>
  <c r="DG236"/>
  <c r="DD236"/>
  <c r="DA236"/>
  <c r="CX236"/>
  <c r="CT236"/>
  <c r="CR236"/>
  <c r="CN236"/>
  <c r="CO236" s="1"/>
  <c r="CK236"/>
  <c r="CH236"/>
  <c r="CI236" s="1"/>
  <c r="CE236"/>
  <c r="CF236" s="1"/>
  <c r="CC236"/>
  <c r="CB236"/>
  <c r="BY236"/>
  <c r="BZ236" s="1"/>
  <c r="BW236"/>
  <c r="BT236"/>
  <c r="BN236"/>
  <c r="BO236" s="1"/>
  <c r="BK236"/>
  <c r="BL236" s="1"/>
  <c r="BI236"/>
  <c r="BF236"/>
  <c r="BC236"/>
  <c r="AZ236"/>
  <c r="AY236"/>
  <c r="AV236"/>
  <c r="AW236" s="1"/>
  <c r="AT236"/>
  <c r="AO236"/>
  <c r="AL236"/>
  <c r="AK236"/>
  <c r="AP236" s="1"/>
  <c r="AC236"/>
  <c r="Z236"/>
  <c r="W236"/>
  <c r="T236"/>
  <c r="Q236"/>
  <c r="N236"/>
  <c r="K236"/>
  <c r="H236"/>
  <c r="EN235"/>
  <c r="EM235"/>
  <c r="EJ235"/>
  <c r="EG235"/>
  <c r="ED235"/>
  <c r="EA235"/>
  <c r="DX235"/>
  <c r="DU235"/>
  <c r="DR235"/>
  <c r="DO235"/>
  <c r="DL235"/>
  <c r="DH235"/>
  <c r="DG235"/>
  <c r="DD235"/>
  <c r="DA235"/>
  <c r="CX235"/>
  <c r="CU235"/>
  <c r="CR235"/>
  <c r="CO235"/>
  <c r="CL235"/>
  <c r="CI235"/>
  <c r="CF235"/>
  <c r="CC235"/>
  <c r="BZ235"/>
  <c r="BW235"/>
  <c r="BT235"/>
  <c r="BP235"/>
  <c r="BO235"/>
  <c r="BL235"/>
  <c r="BI235"/>
  <c r="BF235"/>
  <c r="BC235"/>
  <c r="AZ235"/>
  <c r="AW235"/>
  <c r="AT235"/>
  <c r="AO235"/>
  <c r="AL235"/>
  <c r="AC235"/>
  <c r="Z235"/>
  <c r="W235"/>
  <c r="T235"/>
  <c r="Q235"/>
  <c r="N235"/>
  <c r="K235"/>
  <c r="H235"/>
  <c r="G235"/>
  <c r="AP235" s="1"/>
  <c r="EL234"/>
  <c r="EM234" s="1"/>
  <c r="EJ234"/>
  <c r="EI234"/>
  <c r="EF234"/>
  <c r="EF228" s="1"/>
  <c r="ED234"/>
  <c r="EA234"/>
  <c r="DX234"/>
  <c r="DU234"/>
  <c r="DT234"/>
  <c r="DR234"/>
  <c r="DN234"/>
  <c r="DO234" s="1"/>
  <c r="DL234"/>
  <c r="DK234"/>
  <c r="DG234"/>
  <c r="DD234"/>
  <c r="DA234"/>
  <c r="CW234"/>
  <c r="CX234" s="1"/>
  <c r="CT234"/>
  <c r="CU234" s="1"/>
  <c r="CR234"/>
  <c r="CQ234"/>
  <c r="CN234"/>
  <c r="CO234" s="1"/>
  <c r="CL234"/>
  <c r="CK234"/>
  <c r="CH234"/>
  <c r="CI234" s="1"/>
  <c r="CF234"/>
  <c r="CE234"/>
  <c r="CB234"/>
  <c r="BY234"/>
  <c r="BZ234" s="1"/>
  <c r="BW234"/>
  <c r="BT234"/>
  <c r="BS234"/>
  <c r="BN234"/>
  <c r="BO234" s="1"/>
  <c r="BL234"/>
  <c r="BK234"/>
  <c r="BI234"/>
  <c r="BF234"/>
  <c r="BE234"/>
  <c r="BC234"/>
  <c r="AY234"/>
  <c r="AZ234" s="1"/>
  <c r="AW234"/>
  <c r="AV234"/>
  <c r="AT234"/>
  <c r="AN234"/>
  <c r="AL234"/>
  <c r="AK234"/>
  <c r="AC234"/>
  <c r="Z234"/>
  <c r="W234"/>
  <c r="V234"/>
  <c r="T234"/>
  <c r="P234"/>
  <c r="Q234" s="1"/>
  <c r="N234"/>
  <c r="M234"/>
  <c r="J234"/>
  <c r="H234"/>
  <c r="G234"/>
  <c r="EL233"/>
  <c r="EM233" s="1"/>
  <c r="EI233"/>
  <c r="EJ233" s="1"/>
  <c r="EF233"/>
  <c r="EG233" s="1"/>
  <c r="ED233"/>
  <c r="EA233"/>
  <c r="DX233"/>
  <c r="DU233"/>
  <c r="DT233"/>
  <c r="DR233"/>
  <c r="DN233"/>
  <c r="DO233" s="1"/>
  <c r="DL233"/>
  <c r="DK233"/>
  <c r="DG233"/>
  <c r="DD233"/>
  <c r="DA233"/>
  <c r="CW233"/>
  <c r="CT233"/>
  <c r="CR233"/>
  <c r="CQ233"/>
  <c r="CN233"/>
  <c r="CL233"/>
  <c r="CK233"/>
  <c r="CH233"/>
  <c r="CF233"/>
  <c r="CE233"/>
  <c r="CB233"/>
  <c r="CC233" s="1"/>
  <c r="BY233"/>
  <c r="BZ233" s="1"/>
  <c r="BW233"/>
  <c r="BS233"/>
  <c r="BT233" s="1"/>
  <c r="BN233"/>
  <c r="BO233" s="1"/>
  <c r="BL233"/>
  <c r="BI233"/>
  <c r="BE233"/>
  <c r="BC233"/>
  <c r="AY233"/>
  <c r="AZ233" s="1"/>
  <c r="AV233"/>
  <c r="AW233" s="1"/>
  <c r="AT233"/>
  <c r="AO233"/>
  <c r="AN233"/>
  <c r="AK233"/>
  <c r="AC233"/>
  <c r="Z233"/>
  <c r="V233"/>
  <c r="T233"/>
  <c r="P233"/>
  <c r="Q233" s="1"/>
  <c r="N233"/>
  <c r="M233"/>
  <c r="J233"/>
  <c r="H233"/>
  <c r="G233"/>
  <c r="D233" s="1"/>
  <c r="E233" s="1"/>
  <c r="EN232"/>
  <c r="EM232"/>
  <c r="EJ232"/>
  <c r="EG232"/>
  <c r="ED232"/>
  <c r="EA232"/>
  <c r="DX232"/>
  <c r="DU232"/>
  <c r="DR232"/>
  <c r="DO232"/>
  <c r="DL232"/>
  <c r="DH232"/>
  <c r="DG232"/>
  <c r="DD232"/>
  <c r="DA232"/>
  <c r="CX232"/>
  <c r="CU232"/>
  <c r="CR232"/>
  <c r="CO232"/>
  <c r="CL232"/>
  <c r="CI232"/>
  <c r="CF232"/>
  <c r="CC232"/>
  <c r="BZ232"/>
  <c r="BW232"/>
  <c r="BT232"/>
  <c r="BO232"/>
  <c r="BK232"/>
  <c r="BI232"/>
  <c r="BF232"/>
  <c r="BC232"/>
  <c r="AZ232"/>
  <c r="AW232"/>
  <c r="AT232"/>
  <c r="AP232"/>
  <c r="AO232"/>
  <c r="AL232"/>
  <c r="AC232"/>
  <c r="Z232"/>
  <c r="W232"/>
  <c r="T232"/>
  <c r="Q232"/>
  <c r="N232"/>
  <c r="K232"/>
  <c r="H232"/>
  <c r="EN231"/>
  <c r="EM231"/>
  <c r="EJ231"/>
  <c r="EG231"/>
  <c r="ED231"/>
  <c r="EA231"/>
  <c r="DX231"/>
  <c r="DU231"/>
  <c r="DR231"/>
  <c r="DO231"/>
  <c r="DL231"/>
  <c r="DH231"/>
  <c r="DG231"/>
  <c r="DD231"/>
  <c r="DA231"/>
  <c r="CX231"/>
  <c r="CU231"/>
  <c r="CR231"/>
  <c r="CO231"/>
  <c r="CL231"/>
  <c r="CI231"/>
  <c r="CF231"/>
  <c r="CC231"/>
  <c r="BZ231"/>
  <c r="BW231"/>
  <c r="BT231"/>
  <c r="BO231"/>
  <c r="BL231"/>
  <c r="BK231"/>
  <c r="BP231" s="1"/>
  <c r="BI231"/>
  <c r="BF231"/>
  <c r="BC231"/>
  <c r="AZ231"/>
  <c r="AW231"/>
  <c r="AT231"/>
  <c r="AP231"/>
  <c r="AO231"/>
  <c r="AL231"/>
  <c r="AC231"/>
  <c r="Z231"/>
  <c r="W231"/>
  <c r="T231"/>
  <c r="Q231"/>
  <c r="N231"/>
  <c r="K231"/>
  <c r="H231"/>
  <c r="D231"/>
  <c r="E231" s="1"/>
  <c r="EN230"/>
  <c r="EM230"/>
  <c r="EJ230"/>
  <c r="EG230"/>
  <c r="ED230"/>
  <c r="EA230"/>
  <c r="DX230"/>
  <c r="DU230"/>
  <c r="DR230"/>
  <c r="DO230"/>
  <c r="DL230"/>
  <c r="DH230"/>
  <c r="DG230"/>
  <c r="DD230"/>
  <c r="DA230"/>
  <c r="CX230"/>
  <c r="CU230"/>
  <c r="CR230"/>
  <c r="CO230"/>
  <c r="CL230"/>
  <c r="CI230"/>
  <c r="CF230"/>
  <c r="CC230"/>
  <c r="BZ230"/>
  <c r="BY230"/>
  <c r="BW230"/>
  <c r="BT230"/>
  <c r="BO230"/>
  <c r="BK230"/>
  <c r="BI230"/>
  <c r="BF230"/>
  <c r="BB230"/>
  <c r="AZ230"/>
  <c r="AW230"/>
  <c r="AT230"/>
  <c r="AP230"/>
  <c r="AO230"/>
  <c r="AL230"/>
  <c r="AC230"/>
  <c r="Z230"/>
  <c r="W230"/>
  <c r="V230"/>
  <c r="T230"/>
  <c r="Q230"/>
  <c r="N230"/>
  <c r="K230"/>
  <c r="H230"/>
  <c r="EN229"/>
  <c r="EM229"/>
  <c r="EJ229"/>
  <c r="EG229"/>
  <c r="ED229"/>
  <c r="EA229"/>
  <c r="DX229"/>
  <c r="DU229"/>
  <c r="DR229"/>
  <c r="DO229"/>
  <c r="DL229"/>
  <c r="DH229"/>
  <c r="DG229"/>
  <c r="DD229"/>
  <c r="DA229"/>
  <c r="CX229"/>
  <c r="CU229"/>
  <c r="CR229"/>
  <c r="CO229"/>
  <c r="CL229"/>
  <c r="CI229"/>
  <c r="CF229"/>
  <c r="CC229"/>
  <c r="BZ229"/>
  <c r="BW229"/>
  <c r="BT229"/>
  <c r="BO229"/>
  <c r="BK229"/>
  <c r="BP229" s="1"/>
  <c r="BI229"/>
  <c r="BF229"/>
  <c r="BC229"/>
  <c r="AZ229"/>
  <c r="AW229"/>
  <c r="AT229"/>
  <c r="AP229"/>
  <c r="AO229"/>
  <c r="AL229"/>
  <c r="AC229"/>
  <c r="Z229"/>
  <c r="W229"/>
  <c r="T229"/>
  <c r="Q229"/>
  <c r="N229"/>
  <c r="K229"/>
  <c r="H229"/>
  <c r="ER228"/>
  <c r="EQ228"/>
  <c r="EP228"/>
  <c r="EK228"/>
  <c r="EH228"/>
  <c r="EE228"/>
  <c r="EC228"/>
  <c r="EB228"/>
  <c r="DZ228"/>
  <c r="DY228"/>
  <c r="DW228"/>
  <c r="DV228"/>
  <c r="DS228"/>
  <c r="DQ228"/>
  <c r="DP228"/>
  <c r="DM228"/>
  <c r="DJ228"/>
  <c r="DF228"/>
  <c r="DE228"/>
  <c r="DC228"/>
  <c r="DB228"/>
  <c r="CZ228"/>
  <c r="CY228"/>
  <c r="CV228"/>
  <c r="CS228"/>
  <c r="CQ228"/>
  <c r="CP228"/>
  <c r="CM228"/>
  <c r="CJ228"/>
  <c r="CG228"/>
  <c r="CD228"/>
  <c r="CA228"/>
  <c r="BX228"/>
  <c r="BV228"/>
  <c r="BU228"/>
  <c r="BS228"/>
  <c r="BR228"/>
  <c r="BM228"/>
  <c r="BJ228"/>
  <c r="BH228"/>
  <c r="BG228"/>
  <c r="BD228"/>
  <c r="BA228"/>
  <c r="AY228"/>
  <c r="AX228"/>
  <c r="AU228"/>
  <c r="AS228"/>
  <c r="AR228"/>
  <c r="AM228"/>
  <c r="AJ228"/>
  <c r="AI228"/>
  <c r="AH228"/>
  <c r="AG228"/>
  <c r="AF228"/>
  <c r="AE228"/>
  <c r="AD228"/>
  <c r="AA228"/>
  <c r="Y228"/>
  <c r="X228"/>
  <c r="U228"/>
  <c r="S228"/>
  <c r="R228"/>
  <c r="O228"/>
  <c r="M228"/>
  <c r="L228"/>
  <c r="I228"/>
  <c r="F228"/>
  <c r="EN227"/>
  <c r="EM227"/>
  <c r="EJ227"/>
  <c r="EG227"/>
  <c r="ED227"/>
  <c r="EA227"/>
  <c r="DX227"/>
  <c r="DU227"/>
  <c r="DR227"/>
  <c r="DO227"/>
  <c r="DL227"/>
  <c r="DH227"/>
  <c r="DG227"/>
  <c r="DD227"/>
  <c r="DA227"/>
  <c r="CX227"/>
  <c r="CU227"/>
  <c r="CR227"/>
  <c r="CO227"/>
  <c r="CL227"/>
  <c r="CI227"/>
  <c r="CF227"/>
  <c r="CC227"/>
  <c r="BZ227"/>
  <c r="BW227"/>
  <c r="BT227"/>
  <c r="BP227"/>
  <c r="BO227"/>
  <c r="BL227"/>
  <c r="BI227"/>
  <c r="BQ227" s="1"/>
  <c r="BF227"/>
  <c r="BC227"/>
  <c r="AZ227"/>
  <c r="AW227"/>
  <c r="AT227"/>
  <c r="AP227"/>
  <c r="AO227"/>
  <c r="AL227"/>
  <c r="AC227"/>
  <c r="Z227"/>
  <c r="W227"/>
  <c r="T227"/>
  <c r="Q227"/>
  <c r="N227"/>
  <c r="K227"/>
  <c r="H227"/>
  <c r="D227"/>
  <c r="E227" s="1"/>
  <c r="EN226"/>
  <c r="EM226"/>
  <c r="EJ226"/>
  <c r="EG226"/>
  <c r="ED226"/>
  <c r="EA226"/>
  <c r="DX226"/>
  <c r="DU226"/>
  <c r="DR226"/>
  <c r="DO226"/>
  <c r="DL226"/>
  <c r="DH226"/>
  <c r="DG226"/>
  <c r="DD226"/>
  <c r="DA226"/>
  <c r="DI226" s="1"/>
  <c r="CX226"/>
  <c r="CU226"/>
  <c r="CR226"/>
  <c r="CO226"/>
  <c r="CL226"/>
  <c r="CI226"/>
  <c r="CF226"/>
  <c r="CC226"/>
  <c r="BZ226"/>
  <c r="BW226"/>
  <c r="BT226"/>
  <c r="BP226"/>
  <c r="BO226"/>
  <c r="BL226"/>
  <c r="BI226"/>
  <c r="BF226"/>
  <c r="BC226"/>
  <c r="AZ226"/>
  <c r="AW226"/>
  <c r="AT226"/>
  <c r="AP226"/>
  <c r="AO226"/>
  <c r="AL226"/>
  <c r="AC226"/>
  <c r="Z226"/>
  <c r="W226"/>
  <c r="T226"/>
  <c r="Q226"/>
  <c r="Q210" s="1"/>
  <c r="N226"/>
  <c r="K226"/>
  <c r="H226"/>
  <c r="D226"/>
  <c r="E226" s="1"/>
  <c r="EN225"/>
  <c r="EM225"/>
  <c r="EJ225"/>
  <c r="EG225"/>
  <c r="ED225"/>
  <c r="EA225"/>
  <c r="DX225"/>
  <c r="DU225"/>
  <c r="DR225"/>
  <c r="DO225"/>
  <c r="DL225"/>
  <c r="DH225"/>
  <c r="DG225"/>
  <c r="DD225"/>
  <c r="DA225"/>
  <c r="CX225"/>
  <c r="CU225"/>
  <c r="CR225"/>
  <c r="CO225"/>
  <c r="CL225"/>
  <c r="CI225"/>
  <c r="CF225"/>
  <c r="CC225"/>
  <c r="BZ225"/>
  <c r="BW225"/>
  <c r="BT225"/>
  <c r="BP225"/>
  <c r="BO225"/>
  <c r="BL225"/>
  <c r="BI225"/>
  <c r="BF225"/>
  <c r="BC225"/>
  <c r="AZ225"/>
  <c r="AW225"/>
  <c r="AT225"/>
  <c r="AP225"/>
  <c r="AO225"/>
  <c r="AL225"/>
  <c r="AC225"/>
  <c r="Z225"/>
  <c r="W225"/>
  <c r="T225"/>
  <c r="Q225"/>
  <c r="N225"/>
  <c r="K225"/>
  <c r="H225"/>
  <c r="D225"/>
  <c r="E225" s="1"/>
  <c r="EN224"/>
  <c r="EM224"/>
  <c r="EJ224"/>
  <c r="EG224"/>
  <c r="ED224"/>
  <c r="EA224"/>
  <c r="DX224"/>
  <c r="DU224"/>
  <c r="DR224"/>
  <c r="DO224"/>
  <c r="DL224"/>
  <c r="DH224"/>
  <c r="DG224"/>
  <c r="DD224"/>
  <c r="DA224"/>
  <c r="CX224"/>
  <c r="CU224"/>
  <c r="CR224"/>
  <c r="CO224"/>
  <c r="CL224"/>
  <c r="CI224"/>
  <c r="CF224"/>
  <c r="CC224"/>
  <c r="BZ224"/>
  <c r="BW224"/>
  <c r="BT224"/>
  <c r="BP224"/>
  <c r="BO224"/>
  <c r="BL224"/>
  <c r="BI224"/>
  <c r="BF224"/>
  <c r="BC224"/>
  <c r="AZ224"/>
  <c r="AW224"/>
  <c r="AT224"/>
  <c r="AP224"/>
  <c r="AO224"/>
  <c r="AL224"/>
  <c r="AC224"/>
  <c r="Z224"/>
  <c r="W224"/>
  <c r="T224"/>
  <c r="Q224"/>
  <c r="N224"/>
  <c r="K224"/>
  <c r="H224"/>
  <c r="D224"/>
  <c r="E224" s="1"/>
  <c r="EN223"/>
  <c r="EM223"/>
  <c r="EJ223"/>
  <c r="EG223"/>
  <c r="ED223"/>
  <c r="EA223"/>
  <c r="DX223"/>
  <c r="DU223"/>
  <c r="DR223"/>
  <c r="DO223"/>
  <c r="DL223"/>
  <c r="DH223"/>
  <c r="DG223"/>
  <c r="DD223"/>
  <c r="DA223"/>
  <c r="CX223"/>
  <c r="CU223"/>
  <c r="CR223"/>
  <c r="CO223"/>
  <c r="CL223"/>
  <c r="CI223"/>
  <c r="CF223"/>
  <c r="CC223"/>
  <c r="BZ223"/>
  <c r="BW223"/>
  <c r="BT223"/>
  <c r="BP223"/>
  <c r="BO223"/>
  <c r="BL223"/>
  <c r="BI223"/>
  <c r="BF223"/>
  <c r="BC223"/>
  <c r="AZ223"/>
  <c r="AW223"/>
  <c r="AT223"/>
  <c r="AP223"/>
  <c r="AO223"/>
  <c r="AL223"/>
  <c r="AC223"/>
  <c r="Z223"/>
  <c r="W223"/>
  <c r="T223"/>
  <c r="Q223"/>
  <c r="N223"/>
  <c r="K223"/>
  <c r="H223"/>
  <c r="D223"/>
  <c r="E223" s="1"/>
  <c r="EN222"/>
  <c r="EM222"/>
  <c r="EJ222"/>
  <c r="EG222"/>
  <c r="ED222"/>
  <c r="EA222"/>
  <c r="DX222"/>
  <c r="DU222"/>
  <c r="DR222"/>
  <c r="DO222"/>
  <c r="DL222"/>
  <c r="DH222"/>
  <c r="DG222"/>
  <c r="DD222"/>
  <c r="DA222"/>
  <c r="CX222"/>
  <c r="CU222"/>
  <c r="CR222"/>
  <c r="CO222"/>
  <c r="CL222"/>
  <c r="CI222"/>
  <c r="CF222"/>
  <c r="CC222"/>
  <c r="BZ222"/>
  <c r="BW222"/>
  <c r="BT222"/>
  <c r="BP222"/>
  <c r="BO222"/>
  <c r="BL222"/>
  <c r="BI222"/>
  <c r="BF222"/>
  <c r="BC222"/>
  <c r="AZ222"/>
  <c r="AW222"/>
  <c r="AT222"/>
  <c r="AP222"/>
  <c r="AO222"/>
  <c r="AL222"/>
  <c r="AC222"/>
  <c r="Z222"/>
  <c r="W222"/>
  <c r="T222"/>
  <c r="Q222"/>
  <c r="N222"/>
  <c r="K222"/>
  <c r="H222"/>
  <c r="D222"/>
  <c r="E222" s="1"/>
  <c r="EN221"/>
  <c r="EM221"/>
  <c r="EJ221"/>
  <c r="EG221"/>
  <c r="ED221"/>
  <c r="EA221"/>
  <c r="DX221"/>
  <c r="DU221"/>
  <c r="DR221"/>
  <c r="DO221"/>
  <c r="DL221"/>
  <c r="DH221"/>
  <c r="DG221"/>
  <c r="DD221"/>
  <c r="DA221"/>
  <c r="CX221"/>
  <c r="CU221"/>
  <c r="CR221"/>
  <c r="CO221"/>
  <c r="CL221"/>
  <c r="CI221"/>
  <c r="CF221"/>
  <c r="CC221"/>
  <c r="BZ221"/>
  <c r="BW221"/>
  <c r="BT221"/>
  <c r="BP221"/>
  <c r="BO221"/>
  <c r="BL221"/>
  <c r="BI221"/>
  <c r="BF221"/>
  <c r="BC221"/>
  <c r="AZ221"/>
  <c r="AW221"/>
  <c r="AT221"/>
  <c r="AP221"/>
  <c r="AO221"/>
  <c r="AL221"/>
  <c r="AC221"/>
  <c r="Z221"/>
  <c r="W221"/>
  <c r="T221"/>
  <c r="Q221"/>
  <c r="N221"/>
  <c r="K221"/>
  <c r="H221"/>
  <c r="D221"/>
  <c r="E221" s="1"/>
  <c r="EN220"/>
  <c r="EM220"/>
  <c r="EJ220"/>
  <c r="EG220"/>
  <c r="ED220"/>
  <c r="EA220"/>
  <c r="DX220"/>
  <c r="DU220"/>
  <c r="DR220"/>
  <c r="DO220"/>
  <c r="DL220"/>
  <c r="DH220"/>
  <c r="DG220"/>
  <c r="DD220"/>
  <c r="DA220"/>
  <c r="CX220"/>
  <c r="CU220"/>
  <c r="CR220"/>
  <c r="CO220"/>
  <c r="CL220"/>
  <c r="CI220"/>
  <c r="CF220"/>
  <c r="CC220"/>
  <c r="BZ220"/>
  <c r="BW220"/>
  <c r="BT220"/>
  <c r="BP220"/>
  <c r="BO220"/>
  <c r="BL220"/>
  <c r="BI220"/>
  <c r="BF220"/>
  <c r="BC220"/>
  <c r="AZ220"/>
  <c r="AW220"/>
  <c r="AT220"/>
  <c r="AP220"/>
  <c r="AO220"/>
  <c r="AL220"/>
  <c r="AC220"/>
  <c r="Z220"/>
  <c r="W220"/>
  <c r="T220"/>
  <c r="Q220"/>
  <c r="N220"/>
  <c r="K220"/>
  <c r="H220"/>
  <c r="D220"/>
  <c r="E220" s="1"/>
  <c r="EN219"/>
  <c r="EM219"/>
  <c r="EJ219"/>
  <c r="EG219"/>
  <c r="ED219"/>
  <c r="EA219"/>
  <c r="DX219"/>
  <c r="DU219"/>
  <c r="DR219"/>
  <c r="DO219"/>
  <c r="DL219"/>
  <c r="DH219"/>
  <c r="DG219"/>
  <c r="DD219"/>
  <c r="DA219"/>
  <c r="CX219"/>
  <c r="CU219"/>
  <c r="CR219"/>
  <c r="CO219"/>
  <c r="CL219"/>
  <c r="CI219"/>
  <c r="CF219"/>
  <c r="CC219"/>
  <c r="BZ219"/>
  <c r="BW219"/>
  <c r="BT219"/>
  <c r="BP219"/>
  <c r="BO219"/>
  <c r="BL219"/>
  <c r="BI219"/>
  <c r="BF219"/>
  <c r="BC219"/>
  <c r="AZ219"/>
  <c r="AW219"/>
  <c r="AT219"/>
  <c r="AP219"/>
  <c r="AO219"/>
  <c r="AL219"/>
  <c r="AC219"/>
  <c r="Z219"/>
  <c r="W219"/>
  <c r="T219"/>
  <c r="Q219"/>
  <c r="N219"/>
  <c r="K219"/>
  <c r="H219"/>
  <c r="D219"/>
  <c r="E219" s="1"/>
  <c r="EN218"/>
  <c r="EM218"/>
  <c r="EJ218"/>
  <c r="EG218"/>
  <c r="ED218"/>
  <c r="EA218"/>
  <c r="DX218"/>
  <c r="DU218"/>
  <c r="DR218"/>
  <c r="DO218"/>
  <c r="DL218"/>
  <c r="DH218"/>
  <c r="DG218"/>
  <c r="DD218"/>
  <c r="DA218"/>
  <c r="CX218"/>
  <c r="CU218"/>
  <c r="CR218"/>
  <c r="CO218"/>
  <c r="CL218"/>
  <c r="CI218"/>
  <c r="CF218"/>
  <c r="CC218"/>
  <c r="BZ218"/>
  <c r="BW218"/>
  <c r="BT218"/>
  <c r="BP218"/>
  <c r="BO218"/>
  <c r="BL218"/>
  <c r="BI218"/>
  <c r="BF218"/>
  <c r="BC218"/>
  <c r="AZ218"/>
  <c r="AW218"/>
  <c r="AT218"/>
  <c r="AP218"/>
  <c r="AO218"/>
  <c r="AL218"/>
  <c r="AC218"/>
  <c r="Z218"/>
  <c r="W218"/>
  <c r="T218"/>
  <c r="Q218"/>
  <c r="N218"/>
  <c r="K218"/>
  <c r="H218"/>
  <c r="D218"/>
  <c r="E218" s="1"/>
  <c r="EN217"/>
  <c r="EM217"/>
  <c r="EJ217"/>
  <c r="EG217"/>
  <c r="ED217"/>
  <c r="EA217"/>
  <c r="DX217"/>
  <c r="DU217"/>
  <c r="DR217"/>
  <c r="DO217"/>
  <c r="DL217"/>
  <c r="DH217"/>
  <c r="DG217"/>
  <c r="DD217"/>
  <c r="DA217"/>
  <c r="CX217"/>
  <c r="CU217"/>
  <c r="CR217"/>
  <c r="CO217"/>
  <c r="CL217"/>
  <c r="CI217"/>
  <c r="CF217"/>
  <c r="CC217"/>
  <c r="BZ217"/>
  <c r="BW217"/>
  <c r="BT217"/>
  <c r="BP217"/>
  <c r="BO217"/>
  <c r="BL217"/>
  <c r="BI217"/>
  <c r="BF217"/>
  <c r="BC217"/>
  <c r="AZ217"/>
  <c r="AW217"/>
  <c r="AT217"/>
  <c r="AP217"/>
  <c r="AO217"/>
  <c r="AL217"/>
  <c r="AC217"/>
  <c r="Z217"/>
  <c r="W217"/>
  <c r="T217"/>
  <c r="Q217"/>
  <c r="N217"/>
  <c r="K217"/>
  <c r="H217"/>
  <c r="D217"/>
  <c r="E217" s="1"/>
  <c r="EN216"/>
  <c r="EM216"/>
  <c r="EJ216"/>
  <c r="EG216"/>
  <c r="ED216"/>
  <c r="EA216"/>
  <c r="DX216"/>
  <c r="DU216"/>
  <c r="DR216"/>
  <c r="DO216"/>
  <c r="DL216"/>
  <c r="DH216"/>
  <c r="DG216"/>
  <c r="DD216"/>
  <c r="DA216"/>
  <c r="CX216"/>
  <c r="CU216"/>
  <c r="CR216"/>
  <c r="CO216"/>
  <c r="CL216"/>
  <c r="CI216"/>
  <c r="CF216"/>
  <c r="CC216"/>
  <c r="BZ216"/>
  <c r="BW216"/>
  <c r="BT216"/>
  <c r="BP216"/>
  <c r="BO216"/>
  <c r="BL216"/>
  <c r="BI216"/>
  <c r="BF216"/>
  <c r="BC216"/>
  <c r="AZ216"/>
  <c r="AW216"/>
  <c r="AT216"/>
  <c r="AP216"/>
  <c r="AO216"/>
  <c r="AL216"/>
  <c r="AC216"/>
  <c r="Z216"/>
  <c r="W216"/>
  <c r="T216"/>
  <c r="Q216"/>
  <c r="N216"/>
  <c r="K216"/>
  <c r="H216"/>
  <c r="D216"/>
  <c r="E216" s="1"/>
  <c r="EN215"/>
  <c r="EM215"/>
  <c r="EJ215"/>
  <c r="EG215"/>
  <c r="ED215"/>
  <c r="EA215"/>
  <c r="DX215"/>
  <c r="DU215"/>
  <c r="DR215"/>
  <c r="DO215"/>
  <c r="DL215"/>
  <c r="DH215"/>
  <c r="DG215"/>
  <c r="DD215"/>
  <c r="DA215"/>
  <c r="CX215"/>
  <c r="CU215"/>
  <c r="CR215"/>
  <c r="CO215"/>
  <c r="CL215"/>
  <c r="CI215"/>
  <c r="CF215"/>
  <c r="CC215"/>
  <c r="BZ215"/>
  <c r="BW215"/>
  <c r="BT215"/>
  <c r="BO215"/>
  <c r="BK215"/>
  <c r="BI215"/>
  <c r="BF215"/>
  <c r="BC215"/>
  <c r="AZ215"/>
  <c r="AW215"/>
  <c r="AT215"/>
  <c r="AP215"/>
  <c r="AO215"/>
  <c r="AL215"/>
  <c r="AC215"/>
  <c r="Z215"/>
  <c r="W215"/>
  <c r="T215"/>
  <c r="Q215"/>
  <c r="N215"/>
  <c r="K215"/>
  <c r="H215"/>
  <c r="EN214"/>
  <c r="EM214"/>
  <c r="EJ214"/>
  <c r="EG214"/>
  <c r="ED214"/>
  <c r="EA214"/>
  <c r="DX214"/>
  <c r="DU214"/>
  <c r="DR214"/>
  <c r="DO214"/>
  <c r="DL214"/>
  <c r="DH214"/>
  <c r="DG214"/>
  <c r="DD214"/>
  <c r="DA214"/>
  <c r="CX214"/>
  <c r="CU214"/>
  <c r="CR214"/>
  <c r="CO214"/>
  <c r="CL214"/>
  <c r="CI214"/>
  <c r="CF214"/>
  <c r="CC214"/>
  <c r="BZ214"/>
  <c r="BW214"/>
  <c r="BT214"/>
  <c r="BP214"/>
  <c r="BO214"/>
  <c r="BL214"/>
  <c r="BI214"/>
  <c r="BF214"/>
  <c r="BC214"/>
  <c r="AZ214"/>
  <c r="AW214"/>
  <c r="AT214"/>
  <c r="AP214"/>
  <c r="AO214"/>
  <c r="AL214"/>
  <c r="AC214"/>
  <c r="Z214"/>
  <c r="W214"/>
  <c r="T214"/>
  <c r="Q214"/>
  <c r="N214"/>
  <c r="K214"/>
  <c r="H214"/>
  <c r="D214"/>
  <c r="E214" s="1"/>
  <c r="EN213"/>
  <c r="EM213"/>
  <c r="EJ213"/>
  <c r="EG213"/>
  <c r="ED213"/>
  <c r="EA213"/>
  <c r="DX213"/>
  <c r="DU213"/>
  <c r="DR213"/>
  <c r="DO213"/>
  <c r="DL213"/>
  <c r="DH213"/>
  <c r="DG213"/>
  <c r="DD213"/>
  <c r="DA213"/>
  <c r="CX213"/>
  <c r="CU213"/>
  <c r="CR213"/>
  <c r="CO213"/>
  <c r="CL213"/>
  <c r="CI213"/>
  <c r="CF213"/>
  <c r="CC213"/>
  <c r="BZ213"/>
  <c r="BW213"/>
  <c r="BT213"/>
  <c r="BP213"/>
  <c r="BO213"/>
  <c r="BO210" s="1"/>
  <c r="BL213"/>
  <c r="BI213"/>
  <c r="BF213"/>
  <c r="BC213"/>
  <c r="BC210" s="1"/>
  <c r="AZ213"/>
  <c r="AW213"/>
  <c r="AT213"/>
  <c r="AP213"/>
  <c r="AO213"/>
  <c r="AL213"/>
  <c r="AC213"/>
  <c r="Z213"/>
  <c r="Z210" s="1"/>
  <c r="W213"/>
  <c r="T213"/>
  <c r="Q213"/>
  <c r="N213"/>
  <c r="K213"/>
  <c r="H213"/>
  <c r="D213"/>
  <c r="E213" s="1"/>
  <c r="EN212"/>
  <c r="EM212"/>
  <c r="EJ212"/>
  <c r="EG212"/>
  <c r="ED212"/>
  <c r="EA212"/>
  <c r="DX212"/>
  <c r="DU212"/>
  <c r="DR212"/>
  <c r="DO212"/>
  <c r="DL212"/>
  <c r="DH212"/>
  <c r="DG212"/>
  <c r="DG210" s="1"/>
  <c r="DD212"/>
  <c r="DA212"/>
  <c r="CX212"/>
  <c r="CU212"/>
  <c r="CU210" s="1"/>
  <c r="CR212"/>
  <c r="CO212"/>
  <c r="CL212"/>
  <c r="CI212"/>
  <c r="CI210" s="1"/>
  <c r="CF212"/>
  <c r="CC212"/>
  <c r="BZ212"/>
  <c r="BW212"/>
  <c r="BT212"/>
  <c r="BP212"/>
  <c r="BO212"/>
  <c r="BL212"/>
  <c r="BI212"/>
  <c r="BF212"/>
  <c r="BC212"/>
  <c r="AZ212"/>
  <c r="AW212"/>
  <c r="AT212"/>
  <c r="AP212"/>
  <c r="AO212"/>
  <c r="AL212"/>
  <c r="AC212"/>
  <c r="Z212"/>
  <c r="W212"/>
  <c r="T212"/>
  <c r="Q212"/>
  <c r="N212"/>
  <c r="K212"/>
  <c r="H212"/>
  <c r="D212"/>
  <c r="E212" s="1"/>
  <c r="EN211"/>
  <c r="EM211"/>
  <c r="EJ211"/>
  <c r="EG211"/>
  <c r="EG210" s="1"/>
  <c r="ED211"/>
  <c r="EA211"/>
  <c r="DX211"/>
  <c r="DU211"/>
  <c r="DR211"/>
  <c r="DO211"/>
  <c r="DL211"/>
  <c r="DH211"/>
  <c r="DG211"/>
  <c r="DD211"/>
  <c r="DA211"/>
  <c r="CX211"/>
  <c r="CX210" s="1"/>
  <c r="CU211"/>
  <c r="CR211"/>
  <c r="CO211"/>
  <c r="CL211"/>
  <c r="CI211"/>
  <c r="CF211"/>
  <c r="CC211"/>
  <c r="BZ211"/>
  <c r="BW211"/>
  <c r="BT211"/>
  <c r="BP211"/>
  <c r="BO211"/>
  <c r="BL211"/>
  <c r="BI211"/>
  <c r="BF211"/>
  <c r="BC211"/>
  <c r="AZ211"/>
  <c r="AW211"/>
  <c r="AT211"/>
  <c r="AP211"/>
  <c r="AP210" s="1"/>
  <c r="AO211"/>
  <c r="AL211"/>
  <c r="AC211"/>
  <c r="Z211"/>
  <c r="W211"/>
  <c r="T211"/>
  <c r="Q211"/>
  <c r="N211"/>
  <c r="K211"/>
  <c r="H211"/>
  <c r="D211"/>
  <c r="E211" s="1"/>
  <c r="EL210"/>
  <c r="EK210"/>
  <c r="EI210"/>
  <c r="EH210"/>
  <c r="EF210"/>
  <c r="EE210"/>
  <c r="EC210"/>
  <c r="EB210"/>
  <c r="EA210"/>
  <c r="DZ210"/>
  <c r="DY210"/>
  <c r="DW210"/>
  <c r="DV210"/>
  <c r="DU210"/>
  <c r="DT210"/>
  <c r="DS210"/>
  <c r="DQ210"/>
  <c r="DP210"/>
  <c r="DN210"/>
  <c r="DM210"/>
  <c r="DK210"/>
  <c r="DJ210"/>
  <c r="DF210"/>
  <c r="DE210"/>
  <c r="DC210"/>
  <c r="DB210"/>
  <c r="CZ210"/>
  <c r="CY210"/>
  <c r="CW210"/>
  <c r="CV210"/>
  <c r="CT210"/>
  <c r="CS210"/>
  <c r="CQ210"/>
  <c r="CP210"/>
  <c r="CN210"/>
  <c r="CM210"/>
  <c r="CK210"/>
  <c r="CJ210"/>
  <c r="CH210"/>
  <c r="CG210"/>
  <c r="CE210"/>
  <c r="CD210"/>
  <c r="CB210"/>
  <c r="CA210"/>
  <c r="BY210"/>
  <c r="BX210"/>
  <c r="BW210"/>
  <c r="BV210"/>
  <c r="BU210"/>
  <c r="BS210"/>
  <c r="BR210"/>
  <c r="BN210"/>
  <c r="BM210"/>
  <c r="BJ210"/>
  <c r="BH210"/>
  <c r="BG210"/>
  <c r="BE210"/>
  <c r="BD210"/>
  <c r="BB210"/>
  <c r="BA210"/>
  <c r="AY210"/>
  <c r="AX210"/>
  <c r="AV210"/>
  <c r="AU210"/>
  <c r="AS210"/>
  <c r="AR210"/>
  <c r="AN210"/>
  <c r="AM210"/>
  <c r="AK210"/>
  <c r="AJ210"/>
  <c r="AI210"/>
  <c r="AH210"/>
  <c r="AG210"/>
  <c r="AF210"/>
  <c r="AE210"/>
  <c r="AD210"/>
  <c r="AB210"/>
  <c r="AA210"/>
  <c r="Y210"/>
  <c r="X210"/>
  <c r="V210"/>
  <c r="U210"/>
  <c r="S210"/>
  <c r="R210"/>
  <c r="P210"/>
  <c r="O210"/>
  <c r="M210"/>
  <c r="L210"/>
  <c r="J210"/>
  <c r="I210"/>
  <c r="G210"/>
  <c r="F210"/>
  <c r="EN209"/>
  <c r="EM209"/>
  <c r="EJ209"/>
  <c r="EG209"/>
  <c r="ED209"/>
  <c r="EA209"/>
  <c r="DX209"/>
  <c r="DU209"/>
  <c r="DR209"/>
  <c r="DO209"/>
  <c r="DL209"/>
  <c r="DH209"/>
  <c r="DG209"/>
  <c r="DD209"/>
  <c r="DA209"/>
  <c r="CX209"/>
  <c r="CU209"/>
  <c r="CR209"/>
  <c r="CO209"/>
  <c r="CL209"/>
  <c r="CI209"/>
  <c r="CF209"/>
  <c r="CC209"/>
  <c r="BZ209"/>
  <c r="BW209"/>
  <c r="BT209"/>
  <c r="BP209"/>
  <c r="BO209"/>
  <c r="BL209"/>
  <c r="BI209"/>
  <c r="BF209"/>
  <c r="BC209"/>
  <c r="AZ209"/>
  <c r="AW209"/>
  <c r="AT209"/>
  <c r="AP209"/>
  <c r="AO209"/>
  <c r="AL209"/>
  <c r="AC209"/>
  <c r="Z209"/>
  <c r="W209"/>
  <c r="T209"/>
  <c r="Q209"/>
  <c r="N209"/>
  <c r="K209"/>
  <c r="H209"/>
  <c r="E209"/>
  <c r="D209"/>
  <c r="EN208"/>
  <c r="EM208"/>
  <c r="EJ208"/>
  <c r="EG208"/>
  <c r="ED208"/>
  <c r="EA208"/>
  <c r="DX208"/>
  <c r="DU208"/>
  <c r="DR208"/>
  <c r="DO208"/>
  <c r="DL208"/>
  <c r="DH208"/>
  <c r="DG208"/>
  <c r="DD208"/>
  <c r="DA208"/>
  <c r="CX208"/>
  <c r="CU208"/>
  <c r="CR208"/>
  <c r="CO208"/>
  <c r="CL208"/>
  <c r="CI208"/>
  <c r="CF208"/>
  <c r="CC208"/>
  <c r="BZ208"/>
  <c r="BW208"/>
  <c r="BT208"/>
  <c r="BP208"/>
  <c r="BO208"/>
  <c r="BL208"/>
  <c r="BI208"/>
  <c r="BF208"/>
  <c r="BC208"/>
  <c r="AZ208"/>
  <c r="AW208"/>
  <c r="AT208"/>
  <c r="AP208"/>
  <c r="AO208"/>
  <c r="AL208"/>
  <c r="AC208"/>
  <c r="Z208"/>
  <c r="W208"/>
  <c r="T208"/>
  <c r="Q208"/>
  <c r="N208"/>
  <c r="K208"/>
  <c r="H208"/>
  <c r="E208"/>
  <c r="D208"/>
  <c r="EN207"/>
  <c r="EN206" s="1"/>
  <c r="EM207"/>
  <c r="EM206" s="1"/>
  <c r="EJ207"/>
  <c r="EG207"/>
  <c r="EG206" s="1"/>
  <c r="ED207"/>
  <c r="ED206" s="1"/>
  <c r="EA207"/>
  <c r="DX207"/>
  <c r="DX206" s="1"/>
  <c r="DU207"/>
  <c r="DR207"/>
  <c r="DR206" s="1"/>
  <c r="DO207"/>
  <c r="DL207"/>
  <c r="DL206" s="1"/>
  <c r="DH207"/>
  <c r="DG207"/>
  <c r="DD207"/>
  <c r="DA207"/>
  <c r="DA206" s="1"/>
  <c r="CX207"/>
  <c r="CU207"/>
  <c r="CU206" s="1"/>
  <c r="CR207"/>
  <c r="CO207"/>
  <c r="CO206" s="1"/>
  <c r="CL207"/>
  <c r="CI207"/>
  <c r="CI206" s="1"/>
  <c r="CF207"/>
  <c r="CC207"/>
  <c r="CC206" s="1"/>
  <c r="BZ207"/>
  <c r="BW207"/>
  <c r="BT207"/>
  <c r="BP207"/>
  <c r="BO207"/>
  <c r="BL207"/>
  <c r="BI207"/>
  <c r="BF207"/>
  <c r="BC207"/>
  <c r="AZ207"/>
  <c r="AZ206" s="1"/>
  <c r="AW207"/>
  <c r="AT207"/>
  <c r="AP207"/>
  <c r="AP206" s="1"/>
  <c r="AO207"/>
  <c r="AL207"/>
  <c r="AC207"/>
  <c r="Z207"/>
  <c r="W207"/>
  <c r="T207"/>
  <c r="Q207"/>
  <c r="N207"/>
  <c r="N206" s="1"/>
  <c r="K207"/>
  <c r="H207"/>
  <c r="E207"/>
  <c r="D207"/>
  <c r="EL206"/>
  <c r="EK206"/>
  <c r="EJ206"/>
  <c r="EI206"/>
  <c r="EH206"/>
  <c r="EF206"/>
  <c r="EE206"/>
  <c r="EC206"/>
  <c r="EB206"/>
  <c r="DZ206"/>
  <c r="DY206"/>
  <c r="DW206"/>
  <c r="DV206"/>
  <c r="DU206"/>
  <c r="DT206"/>
  <c r="DS206"/>
  <c r="DQ206"/>
  <c r="DP206"/>
  <c r="DN206"/>
  <c r="DM206"/>
  <c r="DK206"/>
  <c r="DJ206"/>
  <c r="DF206"/>
  <c r="DE206"/>
  <c r="DD206"/>
  <c r="DC206"/>
  <c r="DB206"/>
  <c r="CZ206"/>
  <c r="CY206"/>
  <c r="CW206"/>
  <c r="CV206"/>
  <c r="CT206"/>
  <c r="CS206"/>
  <c r="CR206"/>
  <c r="CQ206"/>
  <c r="CP206"/>
  <c r="CN206"/>
  <c r="CM206"/>
  <c r="CK206"/>
  <c r="CJ206"/>
  <c r="CH206"/>
  <c r="CG206"/>
  <c r="CF206"/>
  <c r="CE206"/>
  <c r="CD206"/>
  <c r="CB206"/>
  <c r="CA206"/>
  <c r="BY206"/>
  <c r="BX206"/>
  <c r="BW206"/>
  <c r="BV206"/>
  <c r="BU206"/>
  <c r="BT206"/>
  <c r="BS206"/>
  <c r="BR206"/>
  <c r="BN206"/>
  <c r="BM206"/>
  <c r="BL206"/>
  <c r="BK206"/>
  <c r="BJ206"/>
  <c r="BI206"/>
  <c r="BH206"/>
  <c r="BG206"/>
  <c r="BE206"/>
  <c r="BD206"/>
  <c r="BB206"/>
  <c r="BA206"/>
  <c r="AY206"/>
  <c r="AX206"/>
  <c r="AW206"/>
  <c r="AV206"/>
  <c r="AU206"/>
  <c r="AS206"/>
  <c r="AR206"/>
  <c r="AO206"/>
  <c r="AN206"/>
  <c r="AM206"/>
  <c r="AK206"/>
  <c r="AJ206"/>
  <c r="AI206"/>
  <c r="AH206"/>
  <c r="AG206"/>
  <c r="AF206"/>
  <c r="AE206"/>
  <c r="AD206"/>
  <c r="AB206"/>
  <c r="AA206"/>
  <c r="Z206"/>
  <c r="Y206"/>
  <c r="X206"/>
  <c r="W206"/>
  <c r="V206"/>
  <c r="U206"/>
  <c r="S206"/>
  <c r="R206"/>
  <c r="P206"/>
  <c r="O206"/>
  <c r="M206"/>
  <c r="L206"/>
  <c r="K206"/>
  <c r="J206"/>
  <c r="I206"/>
  <c r="G206"/>
  <c r="D206" s="1"/>
  <c r="F206"/>
  <c r="EO205"/>
  <c r="EN205"/>
  <c r="ED205"/>
  <c r="DI205"/>
  <c r="W205"/>
  <c r="T205"/>
  <c r="Q205"/>
  <c r="K205"/>
  <c r="D205"/>
  <c r="EM204"/>
  <c r="EG204"/>
  <c r="ED204"/>
  <c r="EA204"/>
  <c r="DX204"/>
  <c r="DU204"/>
  <c r="DR204"/>
  <c r="DO204"/>
  <c r="DL204"/>
  <c r="DG204"/>
  <c r="DD204"/>
  <c r="DA204"/>
  <c r="CU204"/>
  <c r="CR204"/>
  <c r="CO204"/>
  <c r="CL204"/>
  <c r="CI204"/>
  <c r="CF204"/>
  <c r="CC204"/>
  <c r="BZ204"/>
  <c r="BW204"/>
  <c r="BT204"/>
  <c r="BO204"/>
  <c r="BI204"/>
  <c r="BF204"/>
  <c r="BC204"/>
  <c r="AZ204"/>
  <c r="AW204"/>
  <c r="AT204"/>
  <c r="AO204"/>
  <c r="AL204"/>
  <c r="AC204"/>
  <c r="Z204"/>
  <c r="W204"/>
  <c r="T204"/>
  <c r="Q204"/>
  <c r="N204"/>
  <c r="K204"/>
  <c r="H204"/>
  <c r="E204"/>
  <c r="EN203"/>
  <c r="EM203"/>
  <c r="EJ203"/>
  <c r="EG203"/>
  <c r="ED203"/>
  <c r="EA203"/>
  <c r="DX203"/>
  <c r="DU203"/>
  <c r="DR203"/>
  <c r="DO203"/>
  <c r="DL203"/>
  <c r="DH203"/>
  <c r="DG203"/>
  <c r="DD203"/>
  <c r="DA203"/>
  <c r="CX203"/>
  <c r="CW203"/>
  <c r="D203" s="1"/>
  <c r="E203" s="1"/>
  <c r="CU203"/>
  <c r="CR203"/>
  <c r="CO203"/>
  <c r="CL203"/>
  <c r="CI203"/>
  <c r="CF203"/>
  <c r="CC203"/>
  <c r="BZ203"/>
  <c r="BW203"/>
  <c r="BT203"/>
  <c r="BP203"/>
  <c r="BP196" s="1"/>
  <c r="BO203"/>
  <c r="BL203"/>
  <c r="BI203"/>
  <c r="BF203"/>
  <c r="BC203"/>
  <c r="AZ203"/>
  <c r="AW203"/>
  <c r="AT203"/>
  <c r="AT196" s="1"/>
  <c r="AP203"/>
  <c r="AO203"/>
  <c r="AL203"/>
  <c r="AC203"/>
  <c r="Z203"/>
  <c r="W203"/>
  <c r="T203"/>
  <c r="Q203"/>
  <c r="N203"/>
  <c r="K203"/>
  <c r="H203"/>
  <c r="EN202"/>
  <c r="EM202"/>
  <c r="EJ202"/>
  <c r="EG202"/>
  <c r="ED202"/>
  <c r="EA202"/>
  <c r="DX202"/>
  <c r="DU202"/>
  <c r="DR202"/>
  <c r="DO202"/>
  <c r="DL202"/>
  <c r="DG202"/>
  <c r="DD202"/>
  <c r="DA202"/>
  <c r="CW202"/>
  <c r="CU202"/>
  <c r="CR202"/>
  <c r="CO202"/>
  <c r="CL202"/>
  <c r="CI202"/>
  <c r="CF202"/>
  <c r="CC202"/>
  <c r="BZ202"/>
  <c r="BW202"/>
  <c r="BT202"/>
  <c r="BP202"/>
  <c r="BO202"/>
  <c r="BL202"/>
  <c r="BI202"/>
  <c r="BF202"/>
  <c r="BC202"/>
  <c r="AZ202"/>
  <c r="AW202"/>
  <c r="AT202"/>
  <c r="AP202"/>
  <c r="AO202"/>
  <c r="AL202"/>
  <c r="AC202"/>
  <c r="Z202"/>
  <c r="W202"/>
  <c r="T202"/>
  <c r="Q202"/>
  <c r="N202"/>
  <c r="K202"/>
  <c r="H202"/>
  <c r="EN201"/>
  <c r="EM201"/>
  <c r="EM196" s="1"/>
  <c r="EJ201"/>
  <c r="EG201"/>
  <c r="ED201"/>
  <c r="EA201"/>
  <c r="DX201"/>
  <c r="DU201"/>
  <c r="DR201"/>
  <c r="DO201"/>
  <c r="DL201"/>
  <c r="DH201"/>
  <c r="DG201"/>
  <c r="DD201"/>
  <c r="DA201"/>
  <c r="CX201"/>
  <c r="CU201"/>
  <c r="CR201"/>
  <c r="CO201"/>
  <c r="CL201"/>
  <c r="CI201"/>
  <c r="CF201"/>
  <c r="CC201"/>
  <c r="BZ201"/>
  <c r="BW201"/>
  <c r="BT201"/>
  <c r="BP201"/>
  <c r="BO201"/>
  <c r="BL201"/>
  <c r="BI201"/>
  <c r="BI196" s="1"/>
  <c r="BF201"/>
  <c r="BC201"/>
  <c r="AZ201"/>
  <c r="AW201"/>
  <c r="AW196" s="1"/>
  <c r="AT201"/>
  <c r="AP201"/>
  <c r="AO201"/>
  <c r="AL201"/>
  <c r="AC201"/>
  <c r="Z201"/>
  <c r="W201"/>
  <c r="T201"/>
  <c r="Q201"/>
  <c r="N201"/>
  <c r="K201"/>
  <c r="H201"/>
  <c r="D201"/>
  <c r="E201" s="1"/>
  <c r="EN200"/>
  <c r="EM200"/>
  <c r="EJ200"/>
  <c r="EG200"/>
  <c r="ED200"/>
  <c r="EA200"/>
  <c r="DX200"/>
  <c r="DU200"/>
  <c r="DR200"/>
  <c r="DO200"/>
  <c r="DL200"/>
  <c r="DG200"/>
  <c r="DD200"/>
  <c r="DA200"/>
  <c r="CW200"/>
  <c r="DH200" s="1"/>
  <c r="CU200"/>
  <c r="CR200"/>
  <c r="CO200"/>
  <c r="CL200"/>
  <c r="CI200"/>
  <c r="CF200"/>
  <c r="CC200"/>
  <c r="BZ200"/>
  <c r="BW200"/>
  <c r="BT200"/>
  <c r="BP200"/>
  <c r="BO200"/>
  <c r="BL200"/>
  <c r="BI200"/>
  <c r="BF200"/>
  <c r="BC200"/>
  <c r="AZ200"/>
  <c r="AW200"/>
  <c r="AT200"/>
  <c r="AP200"/>
  <c r="AP196" s="1"/>
  <c r="AO200"/>
  <c r="AL200"/>
  <c r="AC200"/>
  <c r="Z200"/>
  <c r="W200"/>
  <c r="T200"/>
  <c r="Q200"/>
  <c r="N200"/>
  <c r="K200"/>
  <c r="H200"/>
  <c r="EN199"/>
  <c r="EM199"/>
  <c r="EJ199"/>
  <c r="EG199"/>
  <c r="ED199"/>
  <c r="EA199"/>
  <c r="DX199"/>
  <c r="DU199"/>
  <c r="DR199"/>
  <c r="DR196" s="1"/>
  <c r="DO199"/>
  <c r="DL199"/>
  <c r="DH199"/>
  <c r="DG199"/>
  <c r="DD199"/>
  <c r="DA199"/>
  <c r="CX199"/>
  <c r="CU199"/>
  <c r="CR199"/>
  <c r="CO199"/>
  <c r="CL199"/>
  <c r="CI199"/>
  <c r="CF199"/>
  <c r="CC199"/>
  <c r="BZ199"/>
  <c r="BW199"/>
  <c r="BT199"/>
  <c r="BP199"/>
  <c r="BO199"/>
  <c r="BL199"/>
  <c r="BI199"/>
  <c r="BF199"/>
  <c r="BC199"/>
  <c r="AZ199"/>
  <c r="AW199"/>
  <c r="AT199"/>
  <c r="AP199"/>
  <c r="AO199"/>
  <c r="AL199"/>
  <c r="AC199"/>
  <c r="Z199"/>
  <c r="W199"/>
  <c r="T199"/>
  <c r="Q199"/>
  <c r="N199"/>
  <c r="K199"/>
  <c r="H199"/>
  <c r="D199"/>
  <c r="E199" s="1"/>
  <c r="EN198"/>
  <c r="EM198"/>
  <c r="EJ198"/>
  <c r="EG198"/>
  <c r="ED198"/>
  <c r="EA198"/>
  <c r="DX198"/>
  <c r="DU198"/>
  <c r="DR198"/>
  <c r="DO198"/>
  <c r="DL198"/>
  <c r="DH198"/>
  <c r="DG198"/>
  <c r="DD198"/>
  <c r="DA198"/>
  <c r="CX198"/>
  <c r="CU198"/>
  <c r="CR198"/>
  <c r="CO198"/>
  <c r="CL198"/>
  <c r="CI198"/>
  <c r="CF198"/>
  <c r="CC198"/>
  <c r="BZ198"/>
  <c r="BW198"/>
  <c r="BT198"/>
  <c r="BP198"/>
  <c r="BO198"/>
  <c r="BL198"/>
  <c r="BI198"/>
  <c r="BF198"/>
  <c r="BC198"/>
  <c r="AZ198"/>
  <c r="AW198"/>
  <c r="AT198"/>
  <c r="AP198"/>
  <c r="AO198"/>
  <c r="AL198"/>
  <c r="AC198"/>
  <c r="Z198"/>
  <c r="W198"/>
  <c r="T198"/>
  <c r="Q198"/>
  <c r="N198"/>
  <c r="K198"/>
  <c r="H198"/>
  <c r="D198"/>
  <c r="E198" s="1"/>
  <c r="EN197"/>
  <c r="EM197"/>
  <c r="EJ197"/>
  <c r="EG197"/>
  <c r="ED197"/>
  <c r="EA197"/>
  <c r="DX197"/>
  <c r="DU197"/>
  <c r="DR197"/>
  <c r="DO197"/>
  <c r="DL197"/>
  <c r="DH197"/>
  <c r="DG197"/>
  <c r="DD197"/>
  <c r="DA197"/>
  <c r="CX197"/>
  <c r="CU197"/>
  <c r="CR197"/>
  <c r="CO197"/>
  <c r="CL197"/>
  <c r="CI197"/>
  <c r="CF197"/>
  <c r="CC197"/>
  <c r="BZ197"/>
  <c r="BW197"/>
  <c r="BT197"/>
  <c r="BP197"/>
  <c r="BO197"/>
  <c r="BL197"/>
  <c r="BI197"/>
  <c r="BF197"/>
  <c r="BC197"/>
  <c r="AZ197"/>
  <c r="AW197"/>
  <c r="AT197"/>
  <c r="AP197"/>
  <c r="AO197"/>
  <c r="AL197"/>
  <c r="AC197"/>
  <c r="Z197"/>
  <c r="W197"/>
  <c r="T197"/>
  <c r="Q197"/>
  <c r="N197"/>
  <c r="N196" s="1"/>
  <c r="K197"/>
  <c r="H197"/>
  <c r="D197"/>
  <c r="E197" s="1"/>
  <c r="EL196"/>
  <c r="EK196"/>
  <c r="EI196"/>
  <c r="EH196"/>
  <c r="EF196"/>
  <c r="EE196"/>
  <c r="ED196"/>
  <c r="EC196"/>
  <c r="EB196"/>
  <c r="DZ196"/>
  <c r="DY196"/>
  <c r="DW196"/>
  <c r="DV196"/>
  <c r="DT196"/>
  <c r="DS196"/>
  <c r="DQ196"/>
  <c r="DP196"/>
  <c r="DN196"/>
  <c r="DM196"/>
  <c r="DK196"/>
  <c r="DJ196"/>
  <c r="DG196"/>
  <c r="DF196"/>
  <c r="DE196"/>
  <c r="DC196"/>
  <c r="DB196"/>
  <c r="CZ196"/>
  <c r="CY196"/>
  <c r="CV196"/>
  <c r="CT196"/>
  <c r="CS196"/>
  <c r="CQ196"/>
  <c r="CP196"/>
  <c r="CN196"/>
  <c r="CM196"/>
  <c r="CK196"/>
  <c r="CJ196"/>
  <c r="CH196"/>
  <c r="CG196"/>
  <c r="CE196"/>
  <c r="CD196"/>
  <c r="CB196"/>
  <c r="CA196"/>
  <c r="BY196"/>
  <c r="BX196"/>
  <c r="BV196"/>
  <c r="BU196"/>
  <c r="BS196"/>
  <c r="BR196"/>
  <c r="BN196"/>
  <c r="BM196"/>
  <c r="BK196"/>
  <c r="BJ196"/>
  <c r="BH196"/>
  <c r="BG196"/>
  <c r="BF196"/>
  <c r="BE196"/>
  <c r="BD196"/>
  <c r="BB196"/>
  <c r="BA196"/>
  <c r="AY196"/>
  <c r="AX196"/>
  <c r="AV196"/>
  <c r="AU196"/>
  <c r="AS196"/>
  <c r="AR196"/>
  <c r="AN196"/>
  <c r="AM196"/>
  <c r="AK196"/>
  <c r="AJ196"/>
  <c r="AI196"/>
  <c r="AH196"/>
  <c r="AG196"/>
  <c r="AF196"/>
  <c r="AE196"/>
  <c r="AD196"/>
  <c r="AB196"/>
  <c r="AA196"/>
  <c r="Y196"/>
  <c r="X196"/>
  <c r="V196"/>
  <c r="U196"/>
  <c r="S196"/>
  <c r="R196"/>
  <c r="P196"/>
  <c r="O196"/>
  <c r="M196"/>
  <c r="L196"/>
  <c r="J196"/>
  <c r="I196"/>
  <c r="G196"/>
  <c r="F196"/>
  <c r="EN195"/>
  <c r="EM195"/>
  <c r="EJ195"/>
  <c r="EG195"/>
  <c r="ED195"/>
  <c r="EA195"/>
  <c r="DX195"/>
  <c r="DU195"/>
  <c r="DR195"/>
  <c r="DO195"/>
  <c r="DL195"/>
  <c r="DH195"/>
  <c r="DG195"/>
  <c r="DD195"/>
  <c r="DA195"/>
  <c r="CX195"/>
  <c r="CU195"/>
  <c r="CR195"/>
  <c r="CO195"/>
  <c r="CL195"/>
  <c r="CI195"/>
  <c r="CF195"/>
  <c r="CC195"/>
  <c r="BZ195"/>
  <c r="BW195"/>
  <c r="BT195"/>
  <c r="BP195"/>
  <c r="BO195"/>
  <c r="BL195"/>
  <c r="BI195"/>
  <c r="BF195"/>
  <c r="BC195"/>
  <c r="AZ195"/>
  <c r="AW195"/>
  <c r="AT195"/>
  <c r="AP195"/>
  <c r="AO195"/>
  <c r="AL195"/>
  <c r="AC195"/>
  <c r="Z195"/>
  <c r="W195"/>
  <c r="T195"/>
  <c r="Q195"/>
  <c r="N195"/>
  <c r="K195"/>
  <c r="H195"/>
  <c r="E195"/>
  <c r="EN194"/>
  <c r="EM194"/>
  <c r="EJ194"/>
  <c r="EG194"/>
  <c r="ED194"/>
  <c r="EA194"/>
  <c r="DX194"/>
  <c r="DU194"/>
  <c r="DR194"/>
  <c r="DO194"/>
  <c r="DL194"/>
  <c r="DH194"/>
  <c r="DG194"/>
  <c r="DD194"/>
  <c r="DA194"/>
  <c r="CX194"/>
  <c r="CU194"/>
  <c r="CR194"/>
  <c r="CO194"/>
  <c r="CL194"/>
  <c r="CI194"/>
  <c r="CF194"/>
  <c r="CC194"/>
  <c r="BZ194"/>
  <c r="BW194"/>
  <c r="BT194"/>
  <c r="BP194"/>
  <c r="BO194"/>
  <c r="BL194"/>
  <c r="BI194"/>
  <c r="BF194"/>
  <c r="BC194"/>
  <c r="AZ194"/>
  <c r="AW194"/>
  <c r="AT194"/>
  <c r="AP194"/>
  <c r="AO194"/>
  <c r="AL194"/>
  <c r="AC194"/>
  <c r="Z194"/>
  <c r="W194"/>
  <c r="T194"/>
  <c r="Q194"/>
  <c r="N194"/>
  <c r="K194"/>
  <c r="H194"/>
  <c r="E194"/>
  <c r="D194"/>
  <c r="EN193"/>
  <c r="EM193"/>
  <c r="EJ193"/>
  <c r="EJ192" s="1"/>
  <c r="EG193"/>
  <c r="ED193"/>
  <c r="EA193"/>
  <c r="EA192" s="1"/>
  <c r="DX193"/>
  <c r="DX192" s="1"/>
  <c r="DU193"/>
  <c r="DU192" s="1"/>
  <c r="DR193"/>
  <c r="DO193"/>
  <c r="DO192" s="1"/>
  <c r="DL193"/>
  <c r="DH193"/>
  <c r="DG193"/>
  <c r="DD193"/>
  <c r="DA193"/>
  <c r="DA192" s="1"/>
  <c r="CX193"/>
  <c r="CU193"/>
  <c r="CR193"/>
  <c r="CO193"/>
  <c r="CO192" s="1"/>
  <c r="CL193"/>
  <c r="CI193"/>
  <c r="CI192" s="1"/>
  <c r="CF193"/>
  <c r="CC193"/>
  <c r="BZ193"/>
  <c r="BW193"/>
  <c r="BT193"/>
  <c r="BP193"/>
  <c r="BO193"/>
  <c r="BL193"/>
  <c r="BI193"/>
  <c r="BF193"/>
  <c r="BC193"/>
  <c r="AZ193"/>
  <c r="AW193"/>
  <c r="AT193"/>
  <c r="AP193"/>
  <c r="AO193"/>
  <c r="AL193"/>
  <c r="AC193"/>
  <c r="Z193"/>
  <c r="Z192" s="1"/>
  <c r="W193"/>
  <c r="T193"/>
  <c r="Q193"/>
  <c r="N193"/>
  <c r="K193"/>
  <c r="K192" s="1"/>
  <c r="H193"/>
  <c r="E193"/>
  <c r="D193"/>
  <c r="EN192"/>
  <c r="EL192"/>
  <c r="EK192"/>
  <c r="EI192"/>
  <c r="EH192"/>
  <c r="EG192"/>
  <c r="EF192"/>
  <c r="EE192"/>
  <c r="EC192"/>
  <c r="EB192"/>
  <c r="DZ192"/>
  <c r="DY192"/>
  <c r="DW192"/>
  <c r="DV192"/>
  <c r="DT192"/>
  <c r="DS192"/>
  <c r="DQ192"/>
  <c r="DP192"/>
  <c r="DN192"/>
  <c r="DM192"/>
  <c r="DL192"/>
  <c r="DK192"/>
  <c r="DJ192"/>
  <c r="DH192"/>
  <c r="DG192"/>
  <c r="DF192"/>
  <c r="DE192"/>
  <c r="DD192"/>
  <c r="DC192"/>
  <c r="DB192"/>
  <c r="CZ192"/>
  <c r="CY192"/>
  <c r="CW192"/>
  <c r="CV192"/>
  <c r="CU192"/>
  <c r="CT192"/>
  <c r="CS192"/>
  <c r="CR192"/>
  <c r="CQ192"/>
  <c r="CP192"/>
  <c r="CN192"/>
  <c r="CM192"/>
  <c r="CK192"/>
  <c r="CJ192"/>
  <c r="CH192"/>
  <c r="CG192"/>
  <c r="CF192"/>
  <c r="CE192"/>
  <c r="CD192"/>
  <c r="CC192"/>
  <c r="CB192"/>
  <c r="CA192"/>
  <c r="BY192"/>
  <c r="BX192"/>
  <c r="BV192"/>
  <c r="BU192"/>
  <c r="BT192"/>
  <c r="BS192"/>
  <c r="BR192"/>
  <c r="BN192"/>
  <c r="BM192"/>
  <c r="BL192"/>
  <c r="BK192"/>
  <c r="BJ192"/>
  <c r="BI192"/>
  <c r="BH192"/>
  <c r="BG192"/>
  <c r="BE192"/>
  <c r="BD192"/>
  <c r="BC192"/>
  <c r="BB192"/>
  <c r="BA192"/>
  <c r="AZ192"/>
  <c r="AY192"/>
  <c r="AX192"/>
  <c r="AW192"/>
  <c r="AV192"/>
  <c r="AU192"/>
  <c r="AS192"/>
  <c r="AR192"/>
  <c r="AP192"/>
  <c r="AO192"/>
  <c r="AN192"/>
  <c r="AM192"/>
  <c r="AK192"/>
  <c r="AJ192"/>
  <c r="AI192"/>
  <c r="AH192"/>
  <c r="AG192"/>
  <c r="AF192"/>
  <c r="AE192"/>
  <c r="AD192"/>
  <c r="AB192"/>
  <c r="AA192"/>
  <c r="Y192"/>
  <c r="X192"/>
  <c r="W192"/>
  <c r="V192"/>
  <c r="U192"/>
  <c r="S192"/>
  <c r="R192"/>
  <c r="P192"/>
  <c r="O192"/>
  <c r="N192"/>
  <c r="M192"/>
  <c r="L192"/>
  <c r="J192"/>
  <c r="I192"/>
  <c r="G192"/>
  <c r="F192"/>
  <c r="EN191"/>
  <c r="EM191"/>
  <c r="EG191"/>
  <c r="ED191"/>
  <c r="EA191"/>
  <c r="DX191"/>
  <c r="DU191"/>
  <c r="DR191"/>
  <c r="DO191"/>
  <c r="DL191"/>
  <c r="DG191"/>
  <c r="DD191"/>
  <c r="DA191"/>
  <c r="CX191"/>
  <c r="CU191"/>
  <c r="CR191"/>
  <c r="CO191"/>
  <c r="CL191"/>
  <c r="CI191"/>
  <c r="CF191"/>
  <c r="CC191"/>
  <c r="BZ191"/>
  <c r="BW191"/>
  <c r="BT191"/>
  <c r="BO191"/>
  <c r="BL191"/>
  <c r="BI191"/>
  <c r="BF191"/>
  <c r="BC191"/>
  <c r="AZ191"/>
  <c r="AW191"/>
  <c r="AT191"/>
  <c r="AO191"/>
  <c r="AL191"/>
  <c r="AC191"/>
  <c r="Z191"/>
  <c r="W191"/>
  <c r="T191"/>
  <c r="Q191"/>
  <c r="N191"/>
  <c r="K191"/>
  <c r="H191"/>
  <c r="D191"/>
  <c r="E191" s="1"/>
  <c r="EN190"/>
  <c r="EM190"/>
  <c r="EG190"/>
  <c r="ED190"/>
  <c r="EA190"/>
  <c r="DX190"/>
  <c r="DU190"/>
  <c r="DR190"/>
  <c r="DO190"/>
  <c r="DL190"/>
  <c r="DG190"/>
  <c r="DD190"/>
  <c r="DA190"/>
  <c r="CX190"/>
  <c r="CU190"/>
  <c r="CR190"/>
  <c r="CO190"/>
  <c r="CL190"/>
  <c r="CI190"/>
  <c r="CF190"/>
  <c r="CC190"/>
  <c r="BZ190"/>
  <c r="BW190"/>
  <c r="BT190"/>
  <c r="BN190"/>
  <c r="BL190"/>
  <c r="BI190"/>
  <c r="BF190"/>
  <c r="BC190"/>
  <c r="AZ190"/>
  <c r="AW190"/>
  <c r="AT190"/>
  <c r="AO190"/>
  <c r="AL190"/>
  <c r="AC190"/>
  <c r="Z190"/>
  <c r="W190"/>
  <c r="T190"/>
  <c r="Q190"/>
  <c r="N190"/>
  <c r="K190"/>
  <c r="H190"/>
  <c r="EN189"/>
  <c r="EM189"/>
  <c r="EJ189"/>
  <c r="EG189"/>
  <c r="ED189"/>
  <c r="EA189"/>
  <c r="DX189"/>
  <c r="DU189"/>
  <c r="DR189"/>
  <c r="DO189"/>
  <c r="DL189"/>
  <c r="DH189"/>
  <c r="DG189"/>
  <c r="DD189"/>
  <c r="DA189"/>
  <c r="CX189"/>
  <c r="CU189"/>
  <c r="CR189"/>
  <c r="CO189"/>
  <c r="CL189"/>
  <c r="CI189"/>
  <c r="CF189"/>
  <c r="CC189"/>
  <c r="BZ189"/>
  <c r="BW189"/>
  <c r="BT189"/>
  <c r="BP189"/>
  <c r="BO189"/>
  <c r="BL189"/>
  <c r="BI189"/>
  <c r="BF189"/>
  <c r="BC189"/>
  <c r="AZ189"/>
  <c r="AW189"/>
  <c r="AT189"/>
  <c r="AP189"/>
  <c r="AO189"/>
  <c r="AL189"/>
  <c r="AC189"/>
  <c r="Z189"/>
  <c r="W189"/>
  <c r="T189"/>
  <c r="Q189"/>
  <c r="N189"/>
  <c r="K189"/>
  <c r="H189"/>
  <c r="D189"/>
  <c r="E189" s="1"/>
  <c r="EN188"/>
  <c r="EM188"/>
  <c r="EJ188"/>
  <c r="EG188"/>
  <c r="ED188"/>
  <c r="EA188"/>
  <c r="DX188"/>
  <c r="DU188"/>
  <c r="DR188"/>
  <c r="DO188"/>
  <c r="DL188"/>
  <c r="DH188"/>
  <c r="DG188"/>
  <c r="DD188"/>
  <c r="DA188"/>
  <c r="CX188"/>
  <c r="CU188"/>
  <c r="CR188"/>
  <c r="CO188"/>
  <c r="CL188"/>
  <c r="CI188"/>
  <c r="CF188"/>
  <c r="CC188"/>
  <c r="BZ188"/>
  <c r="BW188"/>
  <c r="BT188"/>
  <c r="BP188"/>
  <c r="BO188"/>
  <c r="BL188"/>
  <c r="BI188"/>
  <c r="BF188"/>
  <c r="BC188"/>
  <c r="AZ188"/>
  <c r="AW188"/>
  <c r="AT188"/>
  <c r="AP188"/>
  <c r="AO188"/>
  <c r="AL188"/>
  <c r="AC188"/>
  <c r="Z188"/>
  <c r="W188"/>
  <c r="T188"/>
  <c r="Q188"/>
  <c r="N188"/>
  <c r="K188"/>
  <c r="H188"/>
  <c r="D188"/>
  <c r="E188" s="1"/>
  <c r="EN187"/>
  <c r="EM187"/>
  <c r="EJ187"/>
  <c r="EG187"/>
  <c r="ED187"/>
  <c r="EA187"/>
  <c r="DX187"/>
  <c r="DU187"/>
  <c r="DR187"/>
  <c r="DO187"/>
  <c r="DL187"/>
  <c r="DH187"/>
  <c r="DG187"/>
  <c r="DD187"/>
  <c r="DA187"/>
  <c r="CX187"/>
  <c r="CU187"/>
  <c r="CR187"/>
  <c r="CO187"/>
  <c r="CL187"/>
  <c r="CI187"/>
  <c r="CF187"/>
  <c r="CC187"/>
  <c r="BZ187"/>
  <c r="BW187"/>
  <c r="BT187"/>
  <c r="BP187"/>
  <c r="BO187"/>
  <c r="BL187"/>
  <c r="BI187"/>
  <c r="BF187"/>
  <c r="BC187"/>
  <c r="AZ187"/>
  <c r="AW187"/>
  <c r="AT187"/>
  <c r="AP187"/>
  <c r="AO187"/>
  <c r="AL187"/>
  <c r="AC187"/>
  <c r="Z187"/>
  <c r="W187"/>
  <c r="T187"/>
  <c r="Q187"/>
  <c r="N187"/>
  <c r="K187"/>
  <c r="H187"/>
  <c r="D187"/>
  <c r="E187" s="1"/>
  <c r="EN186"/>
  <c r="EM186"/>
  <c r="EJ186"/>
  <c r="EG186"/>
  <c r="ED186"/>
  <c r="EA186"/>
  <c r="DX186"/>
  <c r="DU186"/>
  <c r="DR186"/>
  <c r="DO186"/>
  <c r="DL186"/>
  <c r="DH186"/>
  <c r="DG186"/>
  <c r="DD186"/>
  <c r="DA186"/>
  <c r="CX186"/>
  <c r="CU186"/>
  <c r="CR186"/>
  <c r="CO186"/>
  <c r="CL186"/>
  <c r="CI186"/>
  <c r="CF186"/>
  <c r="CC186"/>
  <c r="BZ186"/>
  <c r="BW186"/>
  <c r="BT186"/>
  <c r="BP186"/>
  <c r="BO186"/>
  <c r="BL186"/>
  <c r="BI186"/>
  <c r="BF186"/>
  <c r="BC186"/>
  <c r="AZ186"/>
  <c r="AW186"/>
  <c r="AT186"/>
  <c r="AP186"/>
  <c r="AO186"/>
  <c r="AL186"/>
  <c r="AC186"/>
  <c r="Z186"/>
  <c r="W186"/>
  <c r="T186"/>
  <c r="Q186"/>
  <c r="N186"/>
  <c r="K186"/>
  <c r="H186"/>
  <c r="D186"/>
  <c r="E186" s="1"/>
  <c r="EN185"/>
  <c r="EM185"/>
  <c r="EJ185"/>
  <c r="EG185"/>
  <c r="ED185"/>
  <c r="EA185"/>
  <c r="DX185"/>
  <c r="DU185"/>
  <c r="DR185"/>
  <c r="DO185"/>
  <c r="DL185"/>
  <c r="DH185"/>
  <c r="DG185"/>
  <c r="DD185"/>
  <c r="DA185"/>
  <c r="CX185"/>
  <c r="CU185"/>
  <c r="CR185"/>
  <c r="CO185"/>
  <c r="CL185"/>
  <c r="CI185"/>
  <c r="CF185"/>
  <c r="CC185"/>
  <c r="BZ185"/>
  <c r="BW185"/>
  <c r="BT185"/>
  <c r="BP185"/>
  <c r="BO185"/>
  <c r="BL185"/>
  <c r="BI185"/>
  <c r="BF185"/>
  <c r="BC185"/>
  <c r="AZ185"/>
  <c r="AW185"/>
  <c r="AT185"/>
  <c r="AP185"/>
  <c r="AO185"/>
  <c r="AL185"/>
  <c r="AC185"/>
  <c r="Z185"/>
  <c r="W185"/>
  <c r="T185"/>
  <c r="Q185"/>
  <c r="N185"/>
  <c r="K185"/>
  <c r="H185"/>
  <c r="D185"/>
  <c r="E185" s="1"/>
  <c r="EN184"/>
  <c r="EM184"/>
  <c r="EJ184"/>
  <c r="EG184"/>
  <c r="ED184"/>
  <c r="EA184"/>
  <c r="DX184"/>
  <c r="DU184"/>
  <c r="DR184"/>
  <c r="DO184"/>
  <c r="DL184"/>
  <c r="DH184"/>
  <c r="DG184"/>
  <c r="DD184"/>
  <c r="DI184" s="1"/>
  <c r="DA184"/>
  <c r="CX184"/>
  <c r="CU184"/>
  <c r="CR184"/>
  <c r="CO184"/>
  <c r="CL184"/>
  <c r="CI184"/>
  <c r="CF184"/>
  <c r="CC184"/>
  <c r="BZ184"/>
  <c r="BW184"/>
  <c r="BT184"/>
  <c r="BP184"/>
  <c r="BO184"/>
  <c r="BL184"/>
  <c r="BI184"/>
  <c r="BF184"/>
  <c r="BC184"/>
  <c r="AZ184"/>
  <c r="AW184"/>
  <c r="AT184"/>
  <c r="AP184"/>
  <c r="AO184"/>
  <c r="AL184"/>
  <c r="AC184"/>
  <c r="Z184"/>
  <c r="W184"/>
  <c r="T184"/>
  <c r="Q184"/>
  <c r="N184"/>
  <c r="K184"/>
  <c r="H184"/>
  <c r="D184"/>
  <c r="E184" s="1"/>
  <c r="EN183"/>
  <c r="EM183"/>
  <c r="EJ183"/>
  <c r="EG183"/>
  <c r="EA183"/>
  <c r="DX183"/>
  <c r="DU183"/>
  <c r="DR183"/>
  <c r="DO183"/>
  <c r="DL183"/>
  <c r="DG183"/>
  <c r="DD183"/>
  <c r="DA183"/>
  <c r="CX183"/>
  <c r="CU183"/>
  <c r="CR183"/>
  <c r="CO183"/>
  <c r="CL183"/>
  <c r="CI183"/>
  <c r="CF183"/>
  <c r="CC183"/>
  <c r="BZ183"/>
  <c r="BW183"/>
  <c r="BT183"/>
  <c r="BO183"/>
  <c r="BL183"/>
  <c r="BI183"/>
  <c r="BF183"/>
  <c r="BC183"/>
  <c r="AZ183"/>
  <c r="AW183"/>
  <c r="AT183"/>
  <c r="AO183"/>
  <c r="AL183"/>
  <c r="AC183"/>
  <c r="Z183"/>
  <c r="W183"/>
  <c r="T183"/>
  <c r="Q183"/>
  <c r="N183"/>
  <c r="K183"/>
  <c r="H183"/>
  <c r="E183"/>
  <c r="EN182"/>
  <c r="EM182"/>
  <c r="EJ182"/>
  <c r="EG182"/>
  <c r="EO182" s="1"/>
  <c r="ED182"/>
  <c r="EA182"/>
  <c r="DX182"/>
  <c r="DU182"/>
  <c r="DR182"/>
  <c r="DO182"/>
  <c r="DL182"/>
  <c r="DH182"/>
  <c r="DG182"/>
  <c r="DD182"/>
  <c r="DA182"/>
  <c r="CX182"/>
  <c r="CU182"/>
  <c r="CR182"/>
  <c r="CO182"/>
  <c r="CL182"/>
  <c r="CI182"/>
  <c r="CF182"/>
  <c r="CC182"/>
  <c r="BZ182"/>
  <c r="BW182"/>
  <c r="BT182"/>
  <c r="BP182"/>
  <c r="BO182"/>
  <c r="BL182"/>
  <c r="BI182"/>
  <c r="BF182"/>
  <c r="BC182"/>
  <c r="AZ182"/>
  <c r="AW182"/>
  <c r="AT182"/>
  <c r="AP182"/>
  <c r="AO182"/>
  <c r="AL182"/>
  <c r="AC182"/>
  <c r="Z182"/>
  <c r="W182"/>
  <c r="T182"/>
  <c r="Q182"/>
  <c r="N182"/>
  <c r="K182"/>
  <c r="H182"/>
  <c r="D182"/>
  <c r="E182" s="1"/>
  <c r="EN181"/>
  <c r="EM181"/>
  <c r="EJ181"/>
  <c r="EG181"/>
  <c r="ED181"/>
  <c r="EA181"/>
  <c r="DX181"/>
  <c r="DU181"/>
  <c r="DR181"/>
  <c r="DO181"/>
  <c r="DL181"/>
  <c r="DH181"/>
  <c r="DG181"/>
  <c r="DD181"/>
  <c r="DA181"/>
  <c r="CX181"/>
  <c r="CU181"/>
  <c r="CR181"/>
  <c r="CO181"/>
  <c r="CL181"/>
  <c r="CI181"/>
  <c r="CF181"/>
  <c r="CC181"/>
  <c r="BZ181"/>
  <c r="BW181"/>
  <c r="BT181"/>
  <c r="BP181"/>
  <c r="BO181"/>
  <c r="BL181"/>
  <c r="BI181"/>
  <c r="BF181"/>
  <c r="BC181"/>
  <c r="AZ181"/>
  <c r="AW181"/>
  <c r="AT181"/>
  <c r="AP181"/>
  <c r="AO181"/>
  <c r="AL181"/>
  <c r="AC181"/>
  <c r="Z181"/>
  <c r="W181"/>
  <c r="T181"/>
  <c r="Q181"/>
  <c r="N181"/>
  <c r="K181"/>
  <c r="H181"/>
  <c r="D181"/>
  <c r="E181" s="1"/>
  <c r="EN180"/>
  <c r="EM180"/>
  <c r="EJ180"/>
  <c r="EG180"/>
  <c r="ED180"/>
  <c r="EA180"/>
  <c r="DX180"/>
  <c r="DU180"/>
  <c r="DR180"/>
  <c r="DO180"/>
  <c r="DL180"/>
  <c r="DH180"/>
  <c r="DG180"/>
  <c r="DD180"/>
  <c r="DA180"/>
  <c r="CX180"/>
  <c r="CU180"/>
  <c r="CR180"/>
  <c r="CO180"/>
  <c r="CL180"/>
  <c r="CI180"/>
  <c r="CF180"/>
  <c r="CC180"/>
  <c r="BZ180"/>
  <c r="BW180"/>
  <c r="BT180"/>
  <c r="BP180"/>
  <c r="BO180"/>
  <c r="BL180"/>
  <c r="BI180"/>
  <c r="BQ180" s="1"/>
  <c r="BF180"/>
  <c r="BC180"/>
  <c r="AZ180"/>
  <c r="AW180"/>
  <c r="AT180"/>
  <c r="AP180"/>
  <c r="AO180"/>
  <c r="AL180"/>
  <c r="AC180"/>
  <c r="Z180"/>
  <c r="W180"/>
  <c r="T180"/>
  <c r="Q180"/>
  <c r="N180"/>
  <c r="K180"/>
  <c r="H180"/>
  <c r="D180"/>
  <c r="E180" s="1"/>
  <c r="EN179"/>
  <c r="EM179"/>
  <c r="EJ179"/>
  <c r="EG179"/>
  <c r="ED179"/>
  <c r="EA179"/>
  <c r="DX179"/>
  <c r="DU179"/>
  <c r="DR179"/>
  <c r="DO179"/>
  <c r="DL179"/>
  <c r="DH179"/>
  <c r="DG179"/>
  <c r="DD179"/>
  <c r="DA179"/>
  <c r="DI179" s="1"/>
  <c r="CX179"/>
  <c r="CU179"/>
  <c r="CR179"/>
  <c r="CO179"/>
  <c r="CL179"/>
  <c r="CI179"/>
  <c r="CF179"/>
  <c r="CC179"/>
  <c r="BZ179"/>
  <c r="BW179"/>
  <c r="BT179"/>
  <c r="BP179"/>
  <c r="BO179"/>
  <c r="BL179"/>
  <c r="BI179"/>
  <c r="BF179"/>
  <c r="BC179"/>
  <c r="AZ179"/>
  <c r="AW179"/>
  <c r="AT179"/>
  <c r="AP179"/>
  <c r="AO179"/>
  <c r="AL179"/>
  <c r="AC179"/>
  <c r="Z179"/>
  <c r="W179"/>
  <c r="T179"/>
  <c r="Q179"/>
  <c r="N179"/>
  <c r="K179"/>
  <c r="H179"/>
  <c r="D179"/>
  <c r="E179" s="1"/>
  <c r="EN178"/>
  <c r="EM178"/>
  <c r="EJ178"/>
  <c r="EG178"/>
  <c r="ED178"/>
  <c r="EA178"/>
  <c r="DX178"/>
  <c r="DU178"/>
  <c r="DR178"/>
  <c r="DO178"/>
  <c r="DL178"/>
  <c r="DH178"/>
  <c r="DG178"/>
  <c r="DD178"/>
  <c r="DA178"/>
  <c r="CX178"/>
  <c r="CU178"/>
  <c r="CR178"/>
  <c r="CO178"/>
  <c r="CL178"/>
  <c r="CI178"/>
  <c r="CF178"/>
  <c r="CC178"/>
  <c r="BZ178"/>
  <c r="BW178"/>
  <c r="BT178"/>
  <c r="BP178"/>
  <c r="BO178"/>
  <c r="BL178"/>
  <c r="BI178"/>
  <c r="BF178"/>
  <c r="BC178"/>
  <c r="AZ178"/>
  <c r="AW178"/>
  <c r="AT178"/>
  <c r="AP178"/>
  <c r="AO178"/>
  <c r="AL178"/>
  <c r="AC178"/>
  <c r="Z178"/>
  <c r="W178"/>
  <c r="T178"/>
  <c r="Q178"/>
  <c r="N178"/>
  <c r="K178"/>
  <c r="H178"/>
  <c r="D178"/>
  <c r="E178" s="1"/>
  <c r="EN177"/>
  <c r="EM177"/>
  <c r="EJ177"/>
  <c r="EG177"/>
  <c r="ED177"/>
  <c r="EA177"/>
  <c r="DX177"/>
  <c r="DU177"/>
  <c r="DR177"/>
  <c r="DO177"/>
  <c r="DL177"/>
  <c r="DH177"/>
  <c r="DG177"/>
  <c r="DD177"/>
  <c r="DA177"/>
  <c r="CX177"/>
  <c r="CU177"/>
  <c r="CR177"/>
  <c r="CO177"/>
  <c r="CL177"/>
  <c r="CI177"/>
  <c r="CF177"/>
  <c r="CC177"/>
  <c r="BZ177"/>
  <c r="BW177"/>
  <c r="BT177"/>
  <c r="BP177"/>
  <c r="BO177"/>
  <c r="BL177"/>
  <c r="BI177"/>
  <c r="BF177"/>
  <c r="BC177"/>
  <c r="AZ177"/>
  <c r="AW177"/>
  <c r="AT177"/>
  <c r="AP177"/>
  <c r="AO177"/>
  <c r="AL177"/>
  <c r="AC177"/>
  <c r="Z177"/>
  <c r="W177"/>
  <c r="T177"/>
  <c r="Q177"/>
  <c r="N177"/>
  <c r="K177"/>
  <c r="H177"/>
  <c r="D177"/>
  <c r="E177" s="1"/>
  <c r="EN176"/>
  <c r="EM176"/>
  <c r="EJ176"/>
  <c r="EG176"/>
  <c r="ED176"/>
  <c r="EA176"/>
  <c r="DX176"/>
  <c r="DU176"/>
  <c r="DR176"/>
  <c r="DO176"/>
  <c r="DL176"/>
  <c r="DH176"/>
  <c r="DG176"/>
  <c r="DD176"/>
  <c r="DA176"/>
  <c r="CX176"/>
  <c r="CU176"/>
  <c r="CR176"/>
  <c r="CO176"/>
  <c r="CL176"/>
  <c r="CI176"/>
  <c r="CF176"/>
  <c r="CC176"/>
  <c r="BZ176"/>
  <c r="BW176"/>
  <c r="BT176"/>
  <c r="BP176"/>
  <c r="BO176"/>
  <c r="BL176"/>
  <c r="BI176"/>
  <c r="BQ176" s="1"/>
  <c r="BF176"/>
  <c r="BC176"/>
  <c r="AZ176"/>
  <c r="AW176"/>
  <c r="AT176"/>
  <c r="AP176"/>
  <c r="AO176"/>
  <c r="AL176"/>
  <c r="AC176"/>
  <c r="Z176"/>
  <c r="W176"/>
  <c r="T176"/>
  <c r="Q176"/>
  <c r="N176"/>
  <c r="K176"/>
  <c r="H176"/>
  <c r="D176"/>
  <c r="E176" s="1"/>
  <c r="EN175"/>
  <c r="EM175"/>
  <c r="EJ175"/>
  <c r="EG175"/>
  <c r="ED175"/>
  <c r="EA175"/>
  <c r="DX175"/>
  <c r="DU175"/>
  <c r="DR175"/>
  <c r="DO175"/>
  <c r="DL175"/>
  <c r="DH175"/>
  <c r="DG175"/>
  <c r="DD175"/>
  <c r="DA175"/>
  <c r="DI175" s="1"/>
  <c r="CX175"/>
  <c r="CU175"/>
  <c r="CR175"/>
  <c r="CO175"/>
  <c r="CL175"/>
  <c r="CI175"/>
  <c r="CF175"/>
  <c r="CC175"/>
  <c r="BZ175"/>
  <c r="BW175"/>
  <c r="BT175"/>
  <c r="BP175"/>
  <c r="BO175"/>
  <c r="BL175"/>
  <c r="BI175"/>
  <c r="BF175"/>
  <c r="BC175"/>
  <c r="AZ175"/>
  <c r="AW175"/>
  <c r="AT175"/>
  <c r="AP175"/>
  <c r="AO175"/>
  <c r="AL175"/>
  <c r="AC175"/>
  <c r="Z175"/>
  <c r="W175"/>
  <c r="T175"/>
  <c r="Q175"/>
  <c r="N175"/>
  <c r="K175"/>
  <c r="H175"/>
  <c r="D175"/>
  <c r="E175" s="1"/>
  <c r="EN174"/>
  <c r="EM174"/>
  <c r="EJ174"/>
  <c r="EG174"/>
  <c r="ED174"/>
  <c r="EA174"/>
  <c r="DX174"/>
  <c r="DU174"/>
  <c r="DR174"/>
  <c r="DO174"/>
  <c r="DL174"/>
  <c r="DH174"/>
  <c r="DG174"/>
  <c r="DD174"/>
  <c r="DA174"/>
  <c r="CX174"/>
  <c r="CU174"/>
  <c r="CR174"/>
  <c r="CO174"/>
  <c r="CL174"/>
  <c r="CI174"/>
  <c r="CF174"/>
  <c r="CC174"/>
  <c r="BZ174"/>
  <c r="BW174"/>
  <c r="BT174"/>
  <c r="BP174"/>
  <c r="BO174"/>
  <c r="BL174"/>
  <c r="BI174"/>
  <c r="BF174"/>
  <c r="BC174"/>
  <c r="AZ174"/>
  <c r="AW174"/>
  <c r="AT174"/>
  <c r="AP174"/>
  <c r="AO174"/>
  <c r="AL174"/>
  <c r="AC174"/>
  <c r="Z174"/>
  <c r="W174"/>
  <c r="T174"/>
  <c r="Q174"/>
  <c r="N174"/>
  <c r="K174"/>
  <c r="H174"/>
  <c r="D174"/>
  <c r="E174" s="1"/>
  <c r="EN173"/>
  <c r="EM173"/>
  <c r="EJ173"/>
  <c r="EG173"/>
  <c r="ED173"/>
  <c r="EA173"/>
  <c r="DX173"/>
  <c r="DU173"/>
  <c r="DR173"/>
  <c r="DO173"/>
  <c r="DL173"/>
  <c r="DH173"/>
  <c r="DG173"/>
  <c r="DD173"/>
  <c r="DA173"/>
  <c r="CX173"/>
  <c r="CU173"/>
  <c r="CR173"/>
  <c r="CO173"/>
  <c r="CL173"/>
  <c r="CI173"/>
  <c r="CF173"/>
  <c r="CC173"/>
  <c r="BZ173"/>
  <c r="BW173"/>
  <c r="BT173"/>
  <c r="BP173"/>
  <c r="BO173"/>
  <c r="BL173"/>
  <c r="BI173"/>
  <c r="BF173"/>
  <c r="BC173"/>
  <c r="AZ173"/>
  <c r="AW173"/>
  <c r="AT173"/>
  <c r="AP173"/>
  <c r="AO173"/>
  <c r="AL173"/>
  <c r="AC173"/>
  <c r="Z173"/>
  <c r="W173"/>
  <c r="T173"/>
  <c r="Q173"/>
  <c r="N173"/>
  <c r="K173"/>
  <c r="H173"/>
  <c r="D173"/>
  <c r="E173" s="1"/>
  <c r="EN172"/>
  <c r="EM172"/>
  <c r="EJ172"/>
  <c r="EG172"/>
  <c r="ED172"/>
  <c r="EA172"/>
  <c r="DX172"/>
  <c r="DU172"/>
  <c r="DR172"/>
  <c r="DO172"/>
  <c r="DL172"/>
  <c r="DH172"/>
  <c r="DG172"/>
  <c r="DD172"/>
  <c r="DA172"/>
  <c r="CX172"/>
  <c r="CU172"/>
  <c r="CR172"/>
  <c r="CO172"/>
  <c r="CL172"/>
  <c r="CI172"/>
  <c r="CF172"/>
  <c r="CC172"/>
  <c r="BZ172"/>
  <c r="BW172"/>
  <c r="BT172"/>
  <c r="BP172"/>
  <c r="BO172"/>
  <c r="BL172"/>
  <c r="BI172"/>
  <c r="BF172"/>
  <c r="BC172"/>
  <c r="AZ172"/>
  <c r="AW172"/>
  <c r="AT172"/>
  <c r="AP172"/>
  <c r="AO172"/>
  <c r="AL172"/>
  <c r="AC172"/>
  <c r="Z172"/>
  <c r="W172"/>
  <c r="T172"/>
  <c r="Q172"/>
  <c r="N172"/>
  <c r="K172"/>
  <c r="H172"/>
  <c r="D172"/>
  <c r="E172" s="1"/>
  <c r="EN171"/>
  <c r="EM171"/>
  <c r="EJ171"/>
  <c r="EG171"/>
  <c r="ED171"/>
  <c r="EA171"/>
  <c r="DX171"/>
  <c r="DU171"/>
  <c r="DR171"/>
  <c r="DO171"/>
  <c r="DL171"/>
  <c r="DH171"/>
  <c r="DG171"/>
  <c r="DD171"/>
  <c r="DA171"/>
  <c r="CX171"/>
  <c r="CU171"/>
  <c r="CR171"/>
  <c r="CO171"/>
  <c r="CL171"/>
  <c r="CI171"/>
  <c r="CF171"/>
  <c r="CC171"/>
  <c r="BZ171"/>
  <c r="BW171"/>
  <c r="BT171"/>
  <c r="BP171"/>
  <c r="BN171"/>
  <c r="BO171" s="1"/>
  <c r="BL171"/>
  <c r="BI171"/>
  <c r="BF171"/>
  <c r="BC171"/>
  <c r="AZ171"/>
  <c r="AW171"/>
  <c r="AT171"/>
  <c r="AP171"/>
  <c r="AO171"/>
  <c r="AL171"/>
  <c r="AC171"/>
  <c r="Z171"/>
  <c r="W171"/>
  <c r="T171"/>
  <c r="Q171"/>
  <c r="N171"/>
  <c r="K171"/>
  <c r="H171"/>
  <c r="D171"/>
  <c r="E171" s="1"/>
  <c r="EN170"/>
  <c r="EM170"/>
  <c r="EJ170"/>
  <c r="EG170"/>
  <c r="ED170"/>
  <c r="EA170"/>
  <c r="DX170"/>
  <c r="DU170"/>
  <c r="DR170"/>
  <c r="DO170"/>
  <c r="DL170"/>
  <c r="DH170"/>
  <c r="DG170"/>
  <c r="DD170"/>
  <c r="DA170"/>
  <c r="CX170"/>
  <c r="CU170"/>
  <c r="CR170"/>
  <c r="CO170"/>
  <c r="CL170"/>
  <c r="CI170"/>
  <c r="CF170"/>
  <c r="CC170"/>
  <c r="BZ170"/>
  <c r="BW170"/>
  <c r="BT170"/>
  <c r="BN170"/>
  <c r="D170" s="1"/>
  <c r="E170" s="1"/>
  <c r="BL170"/>
  <c r="BI170"/>
  <c r="BF170"/>
  <c r="BC170"/>
  <c r="AZ170"/>
  <c r="AW170"/>
  <c r="AT170"/>
  <c r="AP170"/>
  <c r="AO170"/>
  <c r="AL170"/>
  <c r="AC170"/>
  <c r="Z170"/>
  <c r="W170"/>
  <c r="T170"/>
  <c r="Q170"/>
  <c r="N170"/>
  <c r="K170"/>
  <c r="H170"/>
  <c r="EN169"/>
  <c r="EM169"/>
  <c r="EJ169"/>
  <c r="EG169"/>
  <c r="ED169"/>
  <c r="EA169"/>
  <c r="DX169"/>
  <c r="DU169"/>
  <c r="DR169"/>
  <c r="DO169"/>
  <c r="DL169"/>
  <c r="DH169"/>
  <c r="DG169"/>
  <c r="DD169"/>
  <c r="DA169"/>
  <c r="CX169"/>
  <c r="CU169"/>
  <c r="CR169"/>
  <c r="CO169"/>
  <c r="CL169"/>
  <c r="CI169"/>
  <c r="CF169"/>
  <c r="CC169"/>
  <c r="BZ169"/>
  <c r="BW169"/>
  <c r="BT169"/>
  <c r="BP169"/>
  <c r="BO169"/>
  <c r="BL169"/>
  <c r="BI169"/>
  <c r="BF169"/>
  <c r="BC169"/>
  <c r="AZ169"/>
  <c r="AW169"/>
  <c r="AT169"/>
  <c r="AP169"/>
  <c r="AO169"/>
  <c r="AL169"/>
  <c r="AC169"/>
  <c r="Z169"/>
  <c r="W169"/>
  <c r="T169"/>
  <c r="Q169"/>
  <c r="N169"/>
  <c r="K169"/>
  <c r="H169"/>
  <c r="E169"/>
  <c r="D169"/>
  <c r="EN168"/>
  <c r="EM168"/>
  <c r="EJ168"/>
  <c r="EG168"/>
  <c r="ED168"/>
  <c r="EA168"/>
  <c r="DX168"/>
  <c r="DU168"/>
  <c r="DR168"/>
  <c r="DO168"/>
  <c r="DL168"/>
  <c r="DH168"/>
  <c r="DG168"/>
  <c r="DD168"/>
  <c r="DA168"/>
  <c r="CX168"/>
  <c r="CU168"/>
  <c r="CR168"/>
  <c r="CO168"/>
  <c r="CL168"/>
  <c r="CI168"/>
  <c r="CF168"/>
  <c r="CC168"/>
  <c r="BZ168"/>
  <c r="BW168"/>
  <c r="BT168"/>
  <c r="BP168"/>
  <c r="BO168"/>
  <c r="BL168"/>
  <c r="BI168"/>
  <c r="BF168"/>
  <c r="BC168"/>
  <c r="AZ168"/>
  <c r="AW168"/>
  <c r="AT168"/>
  <c r="AP168"/>
  <c r="AO168"/>
  <c r="AL168"/>
  <c r="AC168"/>
  <c r="Z168"/>
  <c r="W168"/>
  <c r="T168"/>
  <c r="Q168"/>
  <c r="N168"/>
  <c r="K168"/>
  <c r="H168"/>
  <c r="E168"/>
  <c r="D168"/>
  <c r="EN167"/>
  <c r="EM167"/>
  <c r="EJ167"/>
  <c r="EG167"/>
  <c r="ED167"/>
  <c r="EA167"/>
  <c r="DX167"/>
  <c r="DU167"/>
  <c r="DR167"/>
  <c r="DO167"/>
  <c r="DL167"/>
  <c r="DH167"/>
  <c r="DG167"/>
  <c r="DD167"/>
  <c r="DA167"/>
  <c r="CX167"/>
  <c r="CU167"/>
  <c r="CR167"/>
  <c r="CO167"/>
  <c r="CL167"/>
  <c r="CI167"/>
  <c r="CF167"/>
  <c r="CC167"/>
  <c r="BZ167"/>
  <c r="BW167"/>
  <c r="BT167"/>
  <c r="BP167"/>
  <c r="BO167"/>
  <c r="BL167"/>
  <c r="BI167"/>
  <c r="BF167"/>
  <c r="BC167"/>
  <c r="AZ167"/>
  <c r="AW167"/>
  <c r="AT167"/>
  <c r="AP167"/>
  <c r="AO167"/>
  <c r="AL167"/>
  <c r="AC167"/>
  <c r="Z167"/>
  <c r="W167"/>
  <c r="T167"/>
  <c r="Q167"/>
  <c r="N167"/>
  <c r="K167"/>
  <c r="H167"/>
  <c r="D167"/>
  <c r="E167" s="1"/>
  <c r="EN166"/>
  <c r="EM166"/>
  <c r="EJ166"/>
  <c r="EG166"/>
  <c r="ED166"/>
  <c r="EA166"/>
  <c r="DX166"/>
  <c r="DU166"/>
  <c r="DR166"/>
  <c r="DO166"/>
  <c r="DL166"/>
  <c r="DH166"/>
  <c r="DG166"/>
  <c r="DD166"/>
  <c r="DA166"/>
  <c r="CX166"/>
  <c r="CU166"/>
  <c r="CR166"/>
  <c r="CO166"/>
  <c r="CL166"/>
  <c r="CI166"/>
  <c r="CF166"/>
  <c r="CC166"/>
  <c r="BZ166"/>
  <c r="BW166"/>
  <c r="BT166"/>
  <c r="BP166"/>
  <c r="BO166"/>
  <c r="BL166"/>
  <c r="BI166"/>
  <c r="BF166"/>
  <c r="BC166"/>
  <c r="AZ166"/>
  <c r="AW166"/>
  <c r="AT166"/>
  <c r="AP166"/>
  <c r="AO166"/>
  <c r="AL166"/>
  <c r="AC166"/>
  <c r="Z166"/>
  <c r="W166"/>
  <c r="T166"/>
  <c r="Q166"/>
  <c r="N166"/>
  <c r="K166"/>
  <c r="H166"/>
  <c r="D166"/>
  <c r="E166" s="1"/>
  <c r="EN165"/>
  <c r="EM165"/>
  <c r="EJ165"/>
  <c r="EG165"/>
  <c r="ED165"/>
  <c r="EA165"/>
  <c r="DX165"/>
  <c r="DU165"/>
  <c r="DR165"/>
  <c r="DO165"/>
  <c r="DL165"/>
  <c r="DH165"/>
  <c r="DG165"/>
  <c r="DD165"/>
  <c r="DA165"/>
  <c r="CX165"/>
  <c r="CU165"/>
  <c r="CR165"/>
  <c r="CO165"/>
  <c r="CL165"/>
  <c r="CI165"/>
  <c r="CF165"/>
  <c r="CC165"/>
  <c r="BZ165"/>
  <c r="BW165"/>
  <c r="BT165"/>
  <c r="BP165"/>
  <c r="BO165"/>
  <c r="BL165"/>
  <c r="BI165"/>
  <c r="BF165"/>
  <c r="BC165"/>
  <c r="AZ165"/>
  <c r="AW165"/>
  <c r="AT165"/>
  <c r="AP165"/>
  <c r="AO165"/>
  <c r="AL165"/>
  <c r="AC165"/>
  <c r="Z165"/>
  <c r="W165"/>
  <c r="T165"/>
  <c r="Q165"/>
  <c r="N165"/>
  <c r="K165"/>
  <c r="H165"/>
  <c r="D165"/>
  <c r="E165" s="1"/>
  <c r="EN164"/>
  <c r="EM164"/>
  <c r="EJ164"/>
  <c r="EG164"/>
  <c r="ED164"/>
  <c r="EA164"/>
  <c r="DX164"/>
  <c r="DU164"/>
  <c r="DR164"/>
  <c r="DO164"/>
  <c r="DL164"/>
  <c r="DH164"/>
  <c r="DG164"/>
  <c r="DD164"/>
  <c r="DA164"/>
  <c r="CX164"/>
  <c r="CU164"/>
  <c r="CR164"/>
  <c r="CO164"/>
  <c r="CL164"/>
  <c r="CI164"/>
  <c r="CF164"/>
  <c r="CC164"/>
  <c r="BZ164"/>
  <c r="BW164"/>
  <c r="BT164"/>
  <c r="BP164"/>
  <c r="BO164"/>
  <c r="BL164"/>
  <c r="BI164"/>
  <c r="BF164"/>
  <c r="BC164"/>
  <c r="AZ164"/>
  <c r="AW164"/>
  <c r="AT164"/>
  <c r="AP164"/>
  <c r="AO164"/>
  <c r="AL164"/>
  <c r="AC164"/>
  <c r="Z164"/>
  <c r="W164"/>
  <c r="T164"/>
  <c r="Q164"/>
  <c r="N164"/>
  <c r="K164"/>
  <c r="H164"/>
  <c r="D164"/>
  <c r="E164" s="1"/>
  <c r="EN163"/>
  <c r="EM163"/>
  <c r="EJ163"/>
  <c r="EG163"/>
  <c r="ED163"/>
  <c r="EA163"/>
  <c r="DX163"/>
  <c r="DU163"/>
  <c r="DR163"/>
  <c r="DO163"/>
  <c r="DL163"/>
  <c r="DH163"/>
  <c r="DG163"/>
  <c r="DD163"/>
  <c r="DA163"/>
  <c r="CX163"/>
  <c r="CU163"/>
  <c r="CR163"/>
  <c r="CO163"/>
  <c r="CL163"/>
  <c r="CI163"/>
  <c r="CF163"/>
  <c r="CC163"/>
  <c r="BZ163"/>
  <c r="BW163"/>
  <c r="BT163"/>
  <c r="BP163"/>
  <c r="BO163"/>
  <c r="BL163"/>
  <c r="BI163"/>
  <c r="BF163"/>
  <c r="BC163"/>
  <c r="AZ163"/>
  <c r="AW163"/>
  <c r="AT163"/>
  <c r="AP163"/>
  <c r="AO163"/>
  <c r="AL163"/>
  <c r="AC163"/>
  <c r="Z163"/>
  <c r="W163"/>
  <c r="T163"/>
  <c r="Q163"/>
  <c r="N163"/>
  <c r="K163"/>
  <c r="H163"/>
  <c r="D163"/>
  <c r="E163" s="1"/>
  <c r="EN162"/>
  <c r="EM162"/>
  <c r="EJ162"/>
  <c r="EG162"/>
  <c r="ED162"/>
  <c r="EA162"/>
  <c r="DX162"/>
  <c r="DU162"/>
  <c r="DR162"/>
  <c r="DO162"/>
  <c r="DL162"/>
  <c r="DH162"/>
  <c r="DG162"/>
  <c r="DD162"/>
  <c r="DA162"/>
  <c r="CX162"/>
  <c r="CU162"/>
  <c r="CR162"/>
  <c r="CO162"/>
  <c r="CL162"/>
  <c r="CI162"/>
  <c r="CF162"/>
  <c r="CC162"/>
  <c r="BZ162"/>
  <c r="BW162"/>
  <c r="BT162"/>
  <c r="BP162"/>
  <c r="BO162"/>
  <c r="BL162"/>
  <c r="BI162"/>
  <c r="BF162"/>
  <c r="BC162"/>
  <c r="AZ162"/>
  <c r="AW162"/>
  <c r="AT162"/>
  <c r="AP162"/>
  <c r="AO162"/>
  <c r="AL162"/>
  <c r="AC162"/>
  <c r="Z162"/>
  <c r="W162"/>
  <c r="T162"/>
  <c r="Q162"/>
  <c r="N162"/>
  <c r="K162"/>
  <c r="H162"/>
  <c r="D162"/>
  <c r="E162" s="1"/>
  <c r="EN161"/>
  <c r="EM161"/>
  <c r="EJ161"/>
  <c r="EG161"/>
  <c r="ED161"/>
  <c r="EA161"/>
  <c r="DX161"/>
  <c r="DU161"/>
  <c r="DR161"/>
  <c r="DO161"/>
  <c r="DL161"/>
  <c r="DH161"/>
  <c r="DG161"/>
  <c r="DD161"/>
  <c r="DA161"/>
  <c r="CX161"/>
  <c r="CU161"/>
  <c r="CR161"/>
  <c r="CO161"/>
  <c r="CL161"/>
  <c r="CI161"/>
  <c r="CF161"/>
  <c r="CC161"/>
  <c r="BZ161"/>
  <c r="BW161"/>
  <c r="BT161"/>
  <c r="BP161"/>
  <c r="BO161"/>
  <c r="BL161"/>
  <c r="BI161"/>
  <c r="BF161"/>
  <c r="BC161"/>
  <c r="AZ161"/>
  <c r="AW161"/>
  <c r="AT161"/>
  <c r="AP161"/>
  <c r="AO161"/>
  <c r="AL161"/>
  <c r="AC161"/>
  <c r="Z161"/>
  <c r="W161"/>
  <c r="T161"/>
  <c r="Q161"/>
  <c r="N161"/>
  <c r="K161"/>
  <c r="H161"/>
  <c r="E161"/>
  <c r="D161"/>
  <c r="EN160"/>
  <c r="EM160"/>
  <c r="EJ160"/>
  <c r="EG160"/>
  <c r="ED160"/>
  <c r="EA160"/>
  <c r="DX160"/>
  <c r="DU160"/>
  <c r="DR160"/>
  <c r="DO160"/>
  <c r="DL160"/>
  <c r="DH160"/>
  <c r="DG160"/>
  <c r="DD160"/>
  <c r="DA160"/>
  <c r="CX160"/>
  <c r="CU160"/>
  <c r="CR160"/>
  <c r="CO160"/>
  <c r="CL160"/>
  <c r="CI160"/>
  <c r="CF160"/>
  <c r="CC160"/>
  <c r="BZ160"/>
  <c r="BW160"/>
  <c r="BT160"/>
  <c r="BP160"/>
  <c r="BO160"/>
  <c r="BL160"/>
  <c r="BI160"/>
  <c r="BF160"/>
  <c r="BC160"/>
  <c r="AZ160"/>
  <c r="AW160"/>
  <c r="AT160"/>
  <c r="AP160"/>
  <c r="AO160"/>
  <c r="AL160"/>
  <c r="AC160"/>
  <c r="Z160"/>
  <c r="W160"/>
  <c r="T160"/>
  <c r="Q160"/>
  <c r="N160"/>
  <c r="K160"/>
  <c r="H160"/>
  <c r="E160"/>
  <c r="D160"/>
  <c r="EN159"/>
  <c r="EM159"/>
  <c r="EJ159"/>
  <c r="EG159"/>
  <c r="ED159"/>
  <c r="EA159"/>
  <c r="DX159"/>
  <c r="DU159"/>
  <c r="DR159"/>
  <c r="DO159"/>
  <c r="DL159"/>
  <c r="DH159"/>
  <c r="DG159"/>
  <c r="DD159"/>
  <c r="DA159"/>
  <c r="CX159"/>
  <c r="CU159"/>
  <c r="CR159"/>
  <c r="CO159"/>
  <c r="CL159"/>
  <c r="CI159"/>
  <c r="CF159"/>
  <c r="CC159"/>
  <c r="BZ159"/>
  <c r="BW159"/>
  <c r="BT159"/>
  <c r="BP159"/>
  <c r="BO159"/>
  <c r="BL159"/>
  <c r="BI159"/>
  <c r="BF159"/>
  <c r="BC159"/>
  <c r="AZ159"/>
  <c r="AW159"/>
  <c r="AT159"/>
  <c r="AP159"/>
  <c r="AO159"/>
  <c r="AL159"/>
  <c r="AC159"/>
  <c r="Z159"/>
  <c r="W159"/>
  <c r="T159"/>
  <c r="Q159"/>
  <c r="N159"/>
  <c r="K159"/>
  <c r="H159"/>
  <c r="D159"/>
  <c r="E159" s="1"/>
  <c r="EN158"/>
  <c r="EM158"/>
  <c r="EJ158"/>
  <c r="EG158"/>
  <c r="ED158"/>
  <c r="EA158"/>
  <c r="DX158"/>
  <c r="DU158"/>
  <c r="DR158"/>
  <c r="DO158"/>
  <c r="DL158"/>
  <c r="DH158"/>
  <c r="DG158"/>
  <c r="DD158"/>
  <c r="DA158"/>
  <c r="CX158"/>
  <c r="CU158"/>
  <c r="CR158"/>
  <c r="CO158"/>
  <c r="CL158"/>
  <c r="CI158"/>
  <c r="CF158"/>
  <c r="CC158"/>
  <c r="BZ158"/>
  <c r="BW158"/>
  <c r="BT158"/>
  <c r="BP158"/>
  <c r="BO158"/>
  <c r="BL158"/>
  <c r="BI158"/>
  <c r="BF158"/>
  <c r="BC158"/>
  <c r="AZ158"/>
  <c r="AW158"/>
  <c r="AT158"/>
  <c r="AP158"/>
  <c r="AO158"/>
  <c r="AL158"/>
  <c r="AC158"/>
  <c r="Z158"/>
  <c r="W158"/>
  <c r="T158"/>
  <c r="Q158"/>
  <c r="N158"/>
  <c r="K158"/>
  <c r="H158"/>
  <c r="D158"/>
  <c r="E158" s="1"/>
  <c r="EN157"/>
  <c r="EM157"/>
  <c r="EJ157"/>
  <c r="EG157"/>
  <c r="ED157"/>
  <c r="EA157"/>
  <c r="DX157"/>
  <c r="DU157"/>
  <c r="DR157"/>
  <c r="DO157"/>
  <c r="DL157"/>
  <c r="DH157"/>
  <c r="DG157"/>
  <c r="DD157"/>
  <c r="DA157"/>
  <c r="CX157"/>
  <c r="CU157"/>
  <c r="CR157"/>
  <c r="CO157"/>
  <c r="CL157"/>
  <c r="CI157"/>
  <c r="CF157"/>
  <c r="CC157"/>
  <c r="BZ157"/>
  <c r="BW157"/>
  <c r="BT157"/>
  <c r="BP157"/>
  <c r="BO157"/>
  <c r="BL157"/>
  <c r="BI157"/>
  <c r="BF157"/>
  <c r="BC157"/>
  <c r="AZ157"/>
  <c r="AW157"/>
  <c r="AT157"/>
  <c r="AP157"/>
  <c r="AO157"/>
  <c r="AL157"/>
  <c r="AC157"/>
  <c r="Z157"/>
  <c r="W157"/>
  <c r="T157"/>
  <c r="Q157"/>
  <c r="N157"/>
  <c r="K157"/>
  <c r="H157"/>
  <c r="D157"/>
  <c r="E157" s="1"/>
  <c r="EN156"/>
  <c r="EM156"/>
  <c r="EJ156"/>
  <c r="EG156"/>
  <c r="ED156"/>
  <c r="EA156"/>
  <c r="DX156"/>
  <c r="DU156"/>
  <c r="DR156"/>
  <c r="DO156"/>
  <c r="DL156"/>
  <c r="DH156"/>
  <c r="DG156"/>
  <c r="DD156"/>
  <c r="DA156"/>
  <c r="CX156"/>
  <c r="CU156"/>
  <c r="CR156"/>
  <c r="CO156"/>
  <c r="CL156"/>
  <c r="CI156"/>
  <c r="CF156"/>
  <c r="CC156"/>
  <c r="BZ156"/>
  <c r="BW156"/>
  <c r="BT156"/>
  <c r="BP156"/>
  <c r="BO156"/>
  <c r="BL156"/>
  <c r="BI156"/>
  <c r="BF156"/>
  <c r="BC156"/>
  <c r="AZ156"/>
  <c r="AW156"/>
  <c r="AT156"/>
  <c r="AP156"/>
  <c r="AO156"/>
  <c r="AL156"/>
  <c r="AC156"/>
  <c r="Z156"/>
  <c r="W156"/>
  <c r="T156"/>
  <c r="Q156"/>
  <c r="N156"/>
  <c r="K156"/>
  <c r="H156"/>
  <c r="D156"/>
  <c r="E156" s="1"/>
  <c r="EN155"/>
  <c r="EM155"/>
  <c r="EJ155"/>
  <c r="EG155"/>
  <c r="ED155"/>
  <c r="EA155"/>
  <c r="DX155"/>
  <c r="DU155"/>
  <c r="DR155"/>
  <c r="DO155"/>
  <c r="DL155"/>
  <c r="DH155"/>
  <c r="DG155"/>
  <c r="DD155"/>
  <c r="DA155"/>
  <c r="CX155"/>
  <c r="CU155"/>
  <c r="CR155"/>
  <c r="CO155"/>
  <c r="CL155"/>
  <c r="CI155"/>
  <c r="CF155"/>
  <c r="CC155"/>
  <c r="BZ155"/>
  <c r="BW155"/>
  <c r="BT155"/>
  <c r="BP155"/>
  <c r="BO155"/>
  <c r="BL155"/>
  <c r="BI155"/>
  <c r="BF155"/>
  <c r="BC155"/>
  <c r="AZ155"/>
  <c r="AW155"/>
  <c r="AT155"/>
  <c r="AP155"/>
  <c r="AO155"/>
  <c r="AL155"/>
  <c r="AC155"/>
  <c r="Z155"/>
  <c r="W155"/>
  <c r="T155"/>
  <c r="Q155"/>
  <c r="N155"/>
  <c r="K155"/>
  <c r="H155"/>
  <c r="D155"/>
  <c r="E155" s="1"/>
  <c r="EN154"/>
  <c r="EM154"/>
  <c r="EJ154"/>
  <c r="EG154"/>
  <c r="ED154"/>
  <c r="EA154"/>
  <c r="DX154"/>
  <c r="DU154"/>
  <c r="DR154"/>
  <c r="DO154"/>
  <c r="DL154"/>
  <c r="DH154"/>
  <c r="DG154"/>
  <c r="DD154"/>
  <c r="DA154"/>
  <c r="CX154"/>
  <c r="CU154"/>
  <c r="CR154"/>
  <c r="CO154"/>
  <c r="CL154"/>
  <c r="CI154"/>
  <c r="CF154"/>
  <c r="CC154"/>
  <c r="BZ154"/>
  <c r="BW154"/>
  <c r="BT154"/>
  <c r="BP154"/>
  <c r="BO154"/>
  <c r="BL154"/>
  <c r="BI154"/>
  <c r="BF154"/>
  <c r="BC154"/>
  <c r="AZ154"/>
  <c r="AW154"/>
  <c r="AT154"/>
  <c r="AP154"/>
  <c r="AO154"/>
  <c r="AL154"/>
  <c r="AC154"/>
  <c r="Z154"/>
  <c r="W154"/>
  <c r="T154"/>
  <c r="Q154"/>
  <c r="N154"/>
  <c r="K154"/>
  <c r="H154"/>
  <c r="D154"/>
  <c r="E154" s="1"/>
  <c r="EN153"/>
  <c r="EM153"/>
  <c r="EJ153"/>
  <c r="EG153"/>
  <c r="ED153"/>
  <c r="EA153"/>
  <c r="DX153"/>
  <c r="DU153"/>
  <c r="DR153"/>
  <c r="DO153"/>
  <c r="DL153"/>
  <c r="DH153"/>
  <c r="DG153"/>
  <c r="DD153"/>
  <c r="DA153"/>
  <c r="CX153"/>
  <c r="CU153"/>
  <c r="CR153"/>
  <c r="CO153"/>
  <c r="CL153"/>
  <c r="CI153"/>
  <c r="CF153"/>
  <c r="CC153"/>
  <c r="BZ153"/>
  <c r="BW153"/>
  <c r="BT153"/>
  <c r="BN153"/>
  <c r="BL153"/>
  <c r="BI153"/>
  <c r="BF153"/>
  <c r="BC153"/>
  <c r="AZ153"/>
  <c r="AW153"/>
  <c r="AT153"/>
  <c r="AP153"/>
  <c r="AO153"/>
  <c r="AL153"/>
  <c r="AC153"/>
  <c r="Z153"/>
  <c r="W153"/>
  <c r="T153"/>
  <c r="Q153"/>
  <c r="N153"/>
  <c r="K153"/>
  <c r="H153"/>
  <c r="EN152"/>
  <c r="EM152"/>
  <c r="EJ152"/>
  <c r="EG152"/>
  <c r="ED152"/>
  <c r="EA152"/>
  <c r="DX152"/>
  <c r="DU152"/>
  <c r="DR152"/>
  <c r="DO152"/>
  <c r="DL152"/>
  <c r="DH152"/>
  <c r="DG152"/>
  <c r="DD152"/>
  <c r="DA152"/>
  <c r="CX152"/>
  <c r="CU152"/>
  <c r="CR152"/>
  <c r="CO152"/>
  <c r="CL152"/>
  <c r="CI152"/>
  <c r="CF152"/>
  <c r="CC152"/>
  <c r="BZ152"/>
  <c r="BW152"/>
  <c r="BT152"/>
  <c r="BO152"/>
  <c r="BN152"/>
  <c r="BP152" s="1"/>
  <c r="BL152"/>
  <c r="BI152"/>
  <c r="BF152"/>
  <c r="BC152"/>
  <c r="AZ152"/>
  <c r="AW152"/>
  <c r="AT152"/>
  <c r="AP152"/>
  <c r="AO152"/>
  <c r="AL152"/>
  <c r="AC152"/>
  <c r="Z152"/>
  <c r="W152"/>
  <c r="T152"/>
  <c r="Q152"/>
  <c r="N152"/>
  <c r="K152"/>
  <c r="H152"/>
  <c r="D152"/>
  <c r="E152" s="1"/>
  <c r="EN151"/>
  <c r="EM151"/>
  <c r="EJ151"/>
  <c r="EO151" s="1"/>
  <c r="EG151"/>
  <c r="ED151"/>
  <c r="EA151"/>
  <c r="DX151"/>
  <c r="DU151"/>
  <c r="DR151"/>
  <c r="DO151"/>
  <c r="DL151"/>
  <c r="DH151"/>
  <c r="DG151"/>
  <c r="DD151"/>
  <c r="DA151"/>
  <c r="CX151"/>
  <c r="CU151"/>
  <c r="CR151"/>
  <c r="CO151"/>
  <c r="CL151"/>
  <c r="CI151"/>
  <c r="CF151"/>
  <c r="CC151"/>
  <c r="BZ151"/>
  <c r="BW151"/>
  <c r="BT151"/>
  <c r="BP151"/>
  <c r="BN151"/>
  <c r="BO151" s="1"/>
  <c r="BL151"/>
  <c r="BI151"/>
  <c r="BF151"/>
  <c r="BC151"/>
  <c r="AZ151"/>
  <c r="AW151"/>
  <c r="AT151"/>
  <c r="AP151"/>
  <c r="AO151"/>
  <c r="AL151"/>
  <c r="AC151"/>
  <c r="Z151"/>
  <c r="W151"/>
  <c r="T151"/>
  <c r="Q151"/>
  <c r="N151"/>
  <c r="K151"/>
  <c r="H151"/>
  <c r="D151"/>
  <c r="E151" s="1"/>
  <c r="EN150"/>
  <c r="EM150"/>
  <c r="EJ150"/>
  <c r="EG150"/>
  <c r="ED150"/>
  <c r="EA150"/>
  <c r="DX150"/>
  <c r="DU150"/>
  <c r="DR150"/>
  <c r="DO150"/>
  <c r="DL150"/>
  <c r="DH150"/>
  <c r="DG150"/>
  <c r="DD150"/>
  <c r="DA150"/>
  <c r="CX150"/>
  <c r="CU150"/>
  <c r="CR150"/>
  <c r="CO150"/>
  <c r="CL150"/>
  <c r="CI150"/>
  <c r="CF150"/>
  <c r="CC150"/>
  <c r="BZ150"/>
  <c r="BW150"/>
  <c r="BT150"/>
  <c r="BN150"/>
  <c r="BL150"/>
  <c r="BI150"/>
  <c r="BF150"/>
  <c r="BC150"/>
  <c r="AZ150"/>
  <c r="AW150"/>
  <c r="AT150"/>
  <c r="AP150"/>
  <c r="AO150"/>
  <c r="AL150"/>
  <c r="AC150"/>
  <c r="Z150"/>
  <c r="W150"/>
  <c r="T150"/>
  <c r="Q150"/>
  <c r="N150"/>
  <c r="K150"/>
  <c r="H150"/>
  <c r="EN149"/>
  <c r="EM149"/>
  <c r="EJ149"/>
  <c r="EG149"/>
  <c r="ED149"/>
  <c r="EA149"/>
  <c r="DX149"/>
  <c r="DU149"/>
  <c r="DR149"/>
  <c r="DO149"/>
  <c r="DL149"/>
  <c r="DH149"/>
  <c r="DG149"/>
  <c r="DD149"/>
  <c r="DA149"/>
  <c r="CX149"/>
  <c r="CU149"/>
  <c r="CR149"/>
  <c r="CO149"/>
  <c r="CL149"/>
  <c r="CI149"/>
  <c r="CF149"/>
  <c r="CC149"/>
  <c r="BZ149"/>
  <c r="BW149"/>
  <c r="BT149"/>
  <c r="BO149"/>
  <c r="BN149"/>
  <c r="BL149"/>
  <c r="BI149"/>
  <c r="BF149"/>
  <c r="BC149"/>
  <c r="AZ149"/>
  <c r="AW149"/>
  <c r="AT149"/>
  <c r="AP149"/>
  <c r="AO149"/>
  <c r="AL149"/>
  <c r="AC149"/>
  <c r="Z149"/>
  <c r="W149"/>
  <c r="T149"/>
  <c r="Q149"/>
  <c r="N149"/>
  <c r="K149"/>
  <c r="H149"/>
  <c r="EN148"/>
  <c r="EM148"/>
  <c r="EJ148"/>
  <c r="EG148"/>
  <c r="ED148"/>
  <c r="EA148"/>
  <c r="DX148"/>
  <c r="DU148"/>
  <c r="DR148"/>
  <c r="DO148"/>
  <c r="DL148"/>
  <c r="DH148"/>
  <c r="DG148"/>
  <c r="DD148"/>
  <c r="DA148"/>
  <c r="CX148"/>
  <c r="CU148"/>
  <c r="CR148"/>
  <c r="CO148"/>
  <c r="CL148"/>
  <c r="CI148"/>
  <c r="CF148"/>
  <c r="CC148"/>
  <c r="BZ148"/>
  <c r="BW148"/>
  <c r="BT148"/>
  <c r="BN148"/>
  <c r="BL148"/>
  <c r="BI148"/>
  <c r="BF148"/>
  <c r="BC148"/>
  <c r="AZ148"/>
  <c r="AW148"/>
  <c r="AT148"/>
  <c r="AP148"/>
  <c r="AO148"/>
  <c r="AL148"/>
  <c r="AC148"/>
  <c r="Z148"/>
  <c r="W148"/>
  <c r="T148"/>
  <c r="Q148"/>
  <c r="N148"/>
  <c r="K148"/>
  <c r="H148"/>
  <c r="EN147"/>
  <c r="EM147"/>
  <c r="EJ147"/>
  <c r="EG147"/>
  <c r="ED147"/>
  <c r="EA147"/>
  <c r="DX147"/>
  <c r="DU147"/>
  <c r="DR147"/>
  <c r="DO147"/>
  <c r="DL147"/>
  <c r="DH147"/>
  <c r="DG147"/>
  <c r="DD147"/>
  <c r="DA147"/>
  <c r="CX147"/>
  <c r="CU147"/>
  <c r="CR147"/>
  <c r="CO147"/>
  <c r="CL147"/>
  <c r="CI147"/>
  <c r="CF147"/>
  <c r="CC147"/>
  <c r="BZ147"/>
  <c r="BW147"/>
  <c r="BT147"/>
  <c r="BP147"/>
  <c r="BO147"/>
  <c r="BL147"/>
  <c r="BI147"/>
  <c r="BF147"/>
  <c r="BC147"/>
  <c r="AZ147"/>
  <c r="AW147"/>
  <c r="AT147"/>
  <c r="AP147"/>
  <c r="AO147"/>
  <c r="AL147"/>
  <c r="AC147"/>
  <c r="Z147"/>
  <c r="W147"/>
  <c r="T147"/>
  <c r="Q147"/>
  <c r="N147"/>
  <c r="K147"/>
  <c r="H147"/>
  <c r="D147"/>
  <c r="E147" s="1"/>
  <c r="EN146"/>
  <c r="EM146"/>
  <c r="EJ146"/>
  <c r="EG146"/>
  <c r="ED146"/>
  <c r="EA146"/>
  <c r="DX146"/>
  <c r="DU146"/>
  <c r="DR146"/>
  <c r="DO146"/>
  <c r="DL146"/>
  <c r="DH146"/>
  <c r="DG146"/>
  <c r="DD146"/>
  <c r="DA146"/>
  <c r="CX146"/>
  <c r="CU146"/>
  <c r="CR146"/>
  <c r="CO146"/>
  <c r="CL146"/>
  <c r="CI146"/>
  <c r="CF146"/>
  <c r="CC146"/>
  <c r="BZ146"/>
  <c r="BW146"/>
  <c r="BT146"/>
  <c r="BP146"/>
  <c r="BO146"/>
  <c r="BL146"/>
  <c r="BI146"/>
  <c r="BF146"/>
  <c r="BC146"/>
  <c r="AZ146"/>
  <c r="AW146"/>
  <c r="AT146"/>
  <c r="AP146"/>
  <c r="AO146"/>
  <c r="AL146"/>
  <c r="AC146"/>
  <c r="Z146"/>
  <c r="W146"/>
  <c r="T146"/>
  <c r="Q146"/>
  <c r="N146"/>
  <c r="K146"/>
  <c r="H146"/>
  <c r="D146"/>
  <c r="E146" s="1"/>
  <c r="EN145"/>
  <c r="EM145"/>
  <c r="EJ145"/>
  <c r="EG145"/>
  <c r="ED145"/>
  <c r="EA145"/>
  <c r="DX145"/>
  <c r="DU145"/>
  <c r="DR145"/>
  <c r="DO145"/>
  <c r="DL145"/>
  <c r="DH145"/>
  <c r="DG145"/>
  <c r="DD145"/>
  <c r="DA145"/>
  <c r="CX145"/>
  <c r="CU145"/>
  <c r="CR145"/>
  <c r="CO145"/>
  <c r="CL145"/>
  <c r="CI145"/>
  <c r="CF145"/>
  <c r="CC145"/>
  <c r="BZ145"/>
  <c r="BW145"/>
  <c r="BT145"/>
  <c r="BP145"/>
  <c r="BO145"/>
  <c r="BL145"/>
  <c r="BI145"/>
  <c r="BF145"/>
  <c r="BC145"/>
  <c r="AZ145"/>
  <c r="AW145"/>
  <c r="AT145"/>
  <c r="AP145"/>
  <c r="AO145"/>
  <c r="AL145"/>
  <c r="AC145"/>
  <c r="Z145"/>
  <c r="W145"/>
  <c r="T145"/>
  <c r="Q145"/>
  <c r="N145"/>
  <c r="K145"/>
  <c r="H145"/>
  <c r="D145"/>
  <c r="E145" s="1"/>
  <c r="EN144"/>
  <c r="EM144"/>
  <c r="EJ144"/>
  <c r="EG144"/>
  <c r="ED144"/>
  <c r="EA144"/>
  <c r="DX144"/>
  <c r="DU144"/>
  <c r="DR144"/>
  <c r="DO144"/>
  <c r="DL144"/>
  <c r="DH144"/>
  <c r="DG144"/>
  <c r="DD144"/>
  <c r="DA144"/>
  <c r="CX144"/>
  <c r="CU144"/>
  <c r="CR144"/>
  <c r="CO144"/>
  <c r="CL144"/>
  <c r="CI144"/>
  <c r="CF144"/>
  <c r="CC144"/>
  <c r="BZ144"/>
  <c r="BW144"/>
  <c r="BT144"/>
  <c r="BP144"/>
  <c r="BO144"/>
  <c r="BL144"/>
  <c r="BI144"/>
  <c r="BF144"/>
  <c r="BC144"/>
  <c r="AZ144"/>
  <c r="AW144"/>
  <c r="AT144"/>
  <c r="AP144"/>
  <c r="AO144"/>
  <c r="AL144"/>
  <c r="AC144"/>
  <c r="Z144"/>
  <c r="W144"/>
  <c r="T144"/>
  <c r="Q144"/>
  <c r="N144"/>
  <c r="K144"/>
  <c r="H144"/>
  <c r="D144"/>
  <c r="E144" s="1"/>
  <c r="EN143"/>
  <c r="EM143"/>
  <c r="EJ143"/>
  <c r="EG143"/>
  <c r="ED143"/>
  <c r="EA143"/>
  <c r="DX143"/>
  <c r="DU143"/>
  <c r="DR143"/>
  <c r="DO143"/>
  <c r="DL143"/>
  <c r="DH143"/>
  <c r="DG143"/>
  <c r="DD143"/>
  <c r="DA143"/>
  <c r="CX143"/>
  <c r="CU143"/>
  <c r="CR143"/>
  <c r="CO143"/>
  <c r="CL143"/>
  <c r="CI143"/>
  <c r="CF143"/>
  <c r="CC143"/>
  <c r="BZ143"/>
  <c r="BW143"/>
  <c r="BT143"/>
  <c r="BP143"/>
  <c r="BO143"/>
  <c r="BL143"/>
  <c r="BI143"/>
  <c r="BF143"/>
  <c r="BC143"/>
  <c r="AZ143"/>
  <c r="AW143"/>
  <c r="AT143"/>
  <c r="AP143"/>
  <c r="AO143"/>
  <c r="AL143"/>
  <c r="AC143"/>
  <c r="Z143"/>
  <c r="W143"/>
  <c r="T143"/>
  <c r="Q143"/>
  <c r="N143"/>
  <c r="K143"/>
  <c r="H143"/>
  <c r="D143"/>
  <c r="E143" s="1"/>
  <c r="EN142"/>
  <c r="EM142"/>
  <c r="EJ142"/>
  <c r="EG142"/>
  <c r="ED142"/>
  <c r="EA142"/>
  <c r="DX142"/>
  <c r="DU142"/>
  <c r="DR142"/>
  <c r="DO142"/>
  <c r="DL142"/>
  <c r="DH142"/>
  <c r="DG142"/>
  <c r="DD142"/>
  <c r="DA142"/>
  <c r="CX142"/>
  <c r="CU142"/>
  <c r="CR142"/>
  <c r="CO142"/>
  <c r="CL142"/>
  <c r="CI142"/>
  <c r="CF142"/>
  <c r="CC142"/>
  <c r="BZ142"/>
  <c r="BW142"/>
  <c r="BT142"/>
  <c r="BP142"/>
  <c r="BO142"/>
  <c r="BL142"/>
  <c r="BI142"/>
  <c r="BF142"/>
  <c r="BC142"/>
  <c r="AZ142"/>
  <c r="AW142"/>
  <c r="AT142"/>
  <c r="AP142"/>
  <c r="AO142"/>
  <c r="AL142"/>
  <c r="AC142"/>
  <c r="Z142"/>
  <c r="W142"/>
  <c r="T142"/>
  <c r="Q142"/>
  <c r="N142"/>
  <c r="K142"/>
  <c r="H142"/>
  <c r="D142"/>
  <c r="E142" s="1"/>
  <c r="EN141"/>
  <c r="EM141"/>
  <c r="EJ141"/>
  <c r="EG141"/>
  <c r="ED141"/>
  <c r="EA141"/>
  <c r="DX141"/>
  <c r="DU141"/>
  <c r="DR141"/>
  <c r="DO141"/>
  <c r="DL141"/>
  <c r="DH141"/>
  <c r="DG141"/>
  <c r="DD141"/>
  <c r="DA141"/>
  <c r="CX141"/>
  <c r="CU141"/>
  <c r="CR141"/>
  <c r="CO141"/>
  <c r="CL141"/>
  <c r="CI141"/>
  <c r="CF141"/>
  <c r="CC141"/>
  <c r="BZ141"/>
  <c r="BW141"/>
  <c r="BT141"/>
  <c r="BP141"/>
  <c r="BO141"/>
  <c r="BL141"/>
  <c r="BI141"/>
  <c r="BF141"/>
  <c r="BC141"/>
  <c r="AZ141"/>
  <c r="AW141"/>
  <c r="AT141"/>
  <c r="AP141"/>
  <c r="AO141"/>
  <c r="AL141"/>
  <c r="AC141"/>
  <c r="Z141"/>
  <c r="W141"/>
  <c r="T141"/>
  <c r="Q141"/>
  <c r="N141"/>
  <c r="K141"/>
  <c r="H141"/>
  <c r="D141"/>
  <c r="E141" s="1"/>
  <c r="EN140"/>
  <c r="EM140"/>
  <c r="EJ140"/>
  <c r="EG140"/>
  <c r="ED140"/>
  <c r="EA140"/>
  <c r="DX140"/>
  <c r="DU140"/>
  <c r="DR140"/>
  <c r="DO140"/>
  <c r="DL140"/>
  <c r="DH140"/>
  <c r="DG140"/>
  <c r="DD140"/>
  <c r="DA140"/>
  <c r="CX140"/>
  <c r="CU140"/>
  <c r="CR140"/>
  <c r="CO140"/>
  <c r="CL140"/>
  <c r="CI140"/>
  <c r="CF140"/>
  <c r="CC140"/>
  <c r="BZ140"/>
  <c r="BW140"/>
  <c r="BT140"/>
  <c r="BP140"/>
  <c r="BO140"/>
  <c r="BL140"/>
  <c r="BI140"/>
  <c r="BF140"/>
  <c r="BC140"/>
  <c r="AZ140"/>
  <c r="AW140"/>
  <c r="AT140"/>
  <c r="AP140"/>
  <c r="AO140"/>
  <c r="AL140"/>
  <c r="AC140"/>
  <c r="Z140"/>
  <c r="W140"/>
  <c r="T140"/>
  <c r="Q140"/>
  <c r="N140"/>
  <c r="K140"/>
  <c r="H140"/>
  <c r="D140"/>
  <c r="E140" s="1"/>
  <c r="EN139"/>
  <c r="EM139"/>
  <c r="EJ139"/>
  <c r="EG139"/>
  <c r="ED139"/>
  <c r="EA139"/>
  <c r="DX139"/>
  <c r="DU139"/>
  <c r="DR139"/>
  <c r="DO139"/>
  <c r="DL139"/>
  <c r="DH139"/>
  <c r="DG139"/>
  <c r="DD139"/>
  <c r="DA139"/>
  <c r="CX139"/>
  <c r="CU139"/>
  <c r="CR139"/>
  <c r="CO139"/>
  <c r="CL139"/>
  <c r="CI139"/>
  <c r="CF139"/>
  <c r="CC139"/>
  <c r="BZ139"/>
  <c r="BW139"/>
  <c r="BT139"/>
  <c r="BP139"/>
  <c r="BO139"/>
  <c r="BL139"/>
  <c r="BI139"/>
  <c r="BF139"/>
  <c r="BC139"/>
  <c r="AZ139"/>
  <c r="AW139"/>
  <c r="AT139"/>
  <c r="AP139"/>
  <c r="AO139"/>
  <c r="AL139"/>
  <c r="AC139"/>
  <c r="Z139"/>
  <c r="W139"/>
  <c r="T139"/>
  <c r="Q139"/>
  <c r="N139"/>
  <c r="K139"/>
  <c r="H139"/>
  <c r="D139"/>
  <c r="E139" s="1"/>
  <c r="EN138"/>
  <c r="EM138"/>
  <c r="EJ138"/>
  <c r="EG138"/>
  <c r="ED138"/>
  <c r="EA138"/>
  <c r="DX138"/>
  <c r="DU138"/>
  <c r="DR138"/>
  <c r="DO138"/>
  <c r="DL138"/>
  <c r="DH138"/>
  <c r="DG138"/>
  <c r="DD138"/>
  <c r="DA138"/>
  <c r="CX138"/>
  <c r="CW138"/>
  <c r="CU138"/>
  <c r="CR138"/>
  <c r="CO138"/>
  <c r="CL138"/>
  <c r="CI138"/>
  <c r="CF138"/>
  <c r="CC138"/>
  <c r="BZ138"/>
  <c r="BW138"/>
  <c r="BT138"/>
  <c r="BP138"/>
  <c r="BO138"/>
  <c r="BL138"/>
  <c r="BI138"/>
  <c r="BF138"/>
  <c r="BC138"/>
  <c r="AZ138"/>
  <c r="AW138"/>
  <c r="AT138"/>
  <c r="AP138"/>
  <c r="AO138"/>
  <c r="AL138"/>
  <c r="AC138"/>
  <c r="Z138"/>
  <c r="W138"/>
  <c r="T138"/>
  <c r="Q138"/>
  <c r="N138"/>
  <c r="K138"/>
  <c r="H138"/>
  <c r="D138"/>
  <c r="E138" s="1"/>
  <c r="EN137"/>
  <c r="EM137"/>
  <c r="EJ137"/>
  <c r="EG137"/>
  <c r="ED137"/>
  <c r="EA137"/>
  <c r="DX137"/>
  <c r="DU137"/>
  <c r="DR137"/>
  <c r="DO137"/>
  <c r="DL137"/>
  <c r="DG137"/>
  <c r="DD137"/>
  <c r="DA137"/>
  <c r="CW137"/>
  <c r="DH137" s="1"/>
  <c r="CU137"/>
  <c r="CR137"/>
  <c r="CO137"/>
  <c r="CL137"/>
  <c r="CI137"/>
  <c r="CF137"/>
  <c r="CC137"/>
  <c r="BZ137"/>
  <c r="BW137"/>
  <c r="BT137"/>
  <c r="BP137"/>
  <c r="BO137"/>
  <c r="BL137"/>
  <c r="BI137"/>
  <c r="BF137"/>
  <c r="BC137"/>
  <c r="AZ137"/>
  <c r="AW137"/>
  <c r="AT137"/>
  <c r="AP137"/>
  <c r="AO137"/>
  <c r="AL137"/>
  <c r="AC137"/>
  <c r="Z137"/>
  <c r="W137"/>
  <c r="T137"/>
  <c r="Q137"/>
  <c r="N137"/>
  <c r="K137"/>
  <c r="H137"/>
  <c r="EN136"/>
  <c r="EM136"/>
  <c r="EJ136"/>
  <c r="EG136"/>
  <c r="ED136"/>
  <c r="EA136"/>
  <c r="DX136"/>
  <c r="DU136"/>
  <c r="DR136"/>
  <c r="DO136"/>
  <c r="DL136"/>
  <c r="DG136"/>
  <c r="DD136"/>
  <c r="DA136"/>
  <c r="CW136"/>
  <c r="CU136"/>
  <c r="CR136"/>
  <c r="CO136"/>
  <c r="CL136"/>
  <c r="CI136"/>
  <c r="CF136"/>
  <c r="CC136"/>
  <c r="BZ136"/>
  <c r="BW136"/>
  <c r="BT136"/>
  <c r="BP136"/>
  <c r="BO136"/>
  <c r="BL136"/>
  <c r="BI136"/>
  <c r="BF136"/>
  <c r="BC136"/>
  <c r="AZ136"/>
  <c r="AW136"/>
  <c r="AT136"/>
  <c r="AP136"/>
  <c r="AO136"/>
  <c r="AL136"/>
  <c r="AC136"/>
  <c r="Z136"/>
  <c r="W136"/>
  <c r="T136"/>
  <c r="Q136"/>
  <c r="N136"/>
  <c r="K136"/>
  <c r="H136"/>
  <c r="EN135"/>
  <c r="EM135"/>
  <c r="EJ135"/>
  <c r="EG135"/>
  <c r="ED135"/>
  <c r="EA135"/>
  <c r="DX135"/>
  <c r="DU135"/>
  <c r="DR135"/>
  <c r="DO135"/>
  <c r="DL135"/>
  <c r="DG135"/>
  <c r="DD135"/>
  <c r="DA135"/>
  <c r="CW135"/>
  <c r="CU135"/>
  <c r="CR135"/>
  <c r="CO135"/>
  <c r="CL135"/>
  <c r="CI135"/>
  <c r="CF135"/>
  <c r="CC135"/>
  <c r="BZ135"/>
  <c r="BW135"/>
  <c r="BT135"/>
  <c r="BP135"/>
  <c r="BO135"/>
  <c r="BL135"/>
  <c r="BI135"/>
  <c r="BF135"/>
  <c r="BC135"/>
  <c r="AZ135"/>
  <c r="AW135"/>
  <c r="AT135"/>
  <c r="AP135"/>
  <c r="AO135"/>
  <c r="AL135"/>
  <c r="AC135"/>
  <c r="Z135"/>
  <c r="W135"/>
  <c r="T135"/>
  <c r="Q135"/>
  <c r="N135"/>
  <c r="K135"/>
  <c r="H135"/>
  <c r="EN134"/>
  <c r="EM134"/>
  <c r="EJ134"/>
  <c r="EG134"/>
  <c r="ED134"/>
  <c r="EA134"/>
  <c r="DX134"/>
  <c r="DU134"/>
  <c r="DR134"/>
  <c r="DO134"/>
  <c r="DL134"/>
  <c r="DH134"/>
  <c r="DG134"/>
  <c r="DD134"/>
  <c r="DA134"/>
  <c r="CX134"/>
  <c r="CW134"/>
  <c r="CU134"/>
  <c r="CR134"/>
  <c r="CO134"/>
  <c r="CL134"/>
  <c r="CI134"/>
  <c r="CF134"/>
  <c r="CC134"/>
  <c r="BZ134"/>
  <c r="BW134"/>
  <c r="BT134"/>
  <c r="BP134"/>
  <c r="BO134"/>
  <c r="BL134"/>
  <c r="BI134"/>
  <c r="BF134"/>
  <c r="BC134"/>
  <c r="AZ134"/>
  <c r="AW134"/>
  <c r="AT134"/>
  <c r="AP134"/>
  <c r="AO134"/>
  <c r="AL134"/>
  <c r="AC134"/>
  <c r="Z134"/>
  <c r="W134"/>
  <c r="T134"/>
  <c r="Q134"/>
  <c r="N134"/>
  <c r="K134"/>
  <c r="H134"/>
  <c r="D134"/>
  <c r="E134" s="1"/>
  <c r="EN133"/>
  <c r="EM133"/>
  <c r="EJ133"/>
  <c r="EG133"/>
  <c r="ED133"/>
  <c r="EA133"/>
  <c r="DX133"/>
  <c r="DU133"/>
  <c r="DR133"/>
  <c r="DO133"/>
  <c r="DL133"/>
  <c r="DG133"/>
  <c r="DD133"/>
  <c r="DA133"/>
  <c r="CW133"/>
  <c r="DH133" s="1"/>
  <c r="CU133"/>
  <c r="CR133"/>
  <c r="CO133"/>
  <c r="CL133"/>
  <c r="CI133"/>
  <c r="CF133"/>
  <c r="CC133"/>
  <c r="BZ133"/>
  <c r="BW133"/>
  <c r="BT133"/>
  <c r="BP133"/>
  <c r="BO133"/>
  <c r="BL133"/>
  <c r="BI133"/>
  <c r="BF133"/>
  <c r="BC133"/>
  <c r="AZ133"/>
  <c r="AW133"/>
  <c r="AT133"/>
  <c r="AP133"/>
  <c r="AO133"/>
  <c r="AL133"/>
  <c r="AC133"/>
  <c r="Z133"/>
  <c r="W133"/>
  <c r="T133"/>
  <c r="Q133"/>
  <c r="N133"/>
  <c r="K133"/>
  <c r="H133"/>
  <c r="EN132"/>
  <c r="EM132"/>
  <c r="EJ132"/>
  <c r="EG132"/>
  <c r="ED132"/>
  <c r="EA132"/>
  <c r="DX132"/>
  <c r="DU132"/>
  <c r="DR132"/>
  <c r="DO132"/>
  <c r="DL132"/>
  <c r="DH132"/>
  <c r="DG132"/>
  <c r="DD132"/>
  <c r="DA132"/>
  <c r="CX132"/>
  <c r="CU132"/>
  <c r="CR132"/>
  <c r="CO132"/>
  <c r="CL132"/>
  <c r="CI132"/>
  <c r="CF132"/>
  <c r="CC132"/>
  <c r="BZ132"/>
  <c r="BW132"/>
  <c r="BT132"/>
  <c r="BP132"/>
  <c r="BO132"/>
  <c r="BL132"/>
  <c r="BI132"/>
  <c r="BF132"/>
  <c r="BC132"/>
  <c r="AZ132"/>
  <c r="AW132"/>
  <c r="AT132"/>
  <c r="AP132"/>
  <c r="AO132"/>
  <c r="AL132"/>
  <c r="AC132"/>
  <c r="Z132"/>
  <c r="W132"/>
  <c r="T132"/>
  <c r="Q132"/>
  <c r="N132"/>
  <c r="K132"/>
  <c r="H132"/>
  <c r="D132"/>
  <c r="E132" s="1"/>
  <c r="EN131"/>
  <c r="EM131"/>
  <c r="EJ131"/>
  <c r="EG131"/>
  <c r="ED131"/>
  <c r="EA131"/>
  <c r="DX131"/>
  <c r="DU131"/>
  <c r="DR131"/>
  <c r="DO131"/>
  <c r="DL131"/>
  <c r="DH131"/>
  <c r="DG131"/>
  <c r="DD131"/>
  <c r="DA131"/>
  <c r="CX131"/>
  <c r="CU131"/>
  <c r="CR131"/>
  <c r="CO131"/>
  <c r="CL131"/>
  <c r="CI131"/>
  <c r="CF131"/>
  <c r="CC131"/>
  <c r="BZ131"/>
  <c r="BW131"/>
  <c r="BT131"/>
  <c r="BP131"/>
  <c r="BO131"/>
  <c r="BL131"/>
  <c r="BI131"/>
  <c r="BF131"/>
  <c r="BC131"/>
  <c r="AZ131"/>
  <c r="AW131"/>
  <c r="AT131"/>
  <c r="AP131"/>
  <c r="AO131"/>
  <c r="AL131"/>
  <c r="AC131"/>
  <c r="Z131"/>
  <c r="W131"/>
  <c r="T131"/>
  <c r="Q131"/>
  <c r="N131"/>
  <c r="K131"/>
  <c r="H131"/>
  <c r="D131"/>
  <c r="E131" s="1"/>
  <c r="EN130"/>
  <c r="EM130"/>
  <c r="EJ130"/>
  <c r="EG130"/>
  <c r="ED130"/>
  <c r="EA130"/>
  <c r="DX130"/>
  <c r="DU130"/>
  <c r="DR130"/>
  <c r="DO130"/>
  <c r="DL130"/>
  <c r="DH130"/>
  <c r="DG130"/>
  <c r="DD130"/>
  <c r="DA130"/>
  <c r="CX130"/>
  <c r="CU130"/>
  <c r="CR130"/>
  <c r="CO130"/>
  <c r="CL130"/>
  <c r="CI130"/>
  <c r="CF130"/>
  <c r="CC130"/>
  <c r="BZ130"/>
  <c r="BW130"/>
  <c r="BT130"/>
  <c r="BP130"/>
  <c r="BO130"/>
  <c r="BL130"/>
  <c r="BI130"/>
  <c r="BF130"/>
  <c r="BC130"/>
  <c r="AZ130"/>
  <c r="AW130"/>
  <c r="AT130"/>
  <c r="AP130"/>
  <c r="AO130"/>
  <c r="AL130"/>
  <c r="AC130"/>
  <c r="Z130"/>
  <c r="W130"/>
  <c r="T130"/>
  <c r="Q130"/>
  <c r="N130"/>
  <c r="K130"/>
  <c r="H130"/>
  <c r="D130"/>
  <c r="E130" s="1"/>
  <c r="EN129"/>
  <c r="EM129"/>
  <c r="EJ129"/>
  <c r="EG129"/>
  <c r="ED129"/>
  <c r="EA129"/>
  <c r="DX129"/>
  <c r="DU129"/>
  <c r="DR129"/>
  <c r="DO129"/>
  <c r="DL129"/>
  <c r="DH129"/>
  <c r="DG129"/>
  <c r="DD129"/>
  <c r="DA129"/>
  <c r="CX129"/>
  <c r="CU129"/>
  <c r="CR129"/>
  <c r="CO129"/>
  <c r="CL129"/>
  <c r="CI129"/>
  <c r="CF129"/>
  <c r="CC129"/>
  <c r="BZ129"/>
  <c r="BW129"/>
  <c r="BT129"/>
  <c r="BP129"/>
  <c r="BO129"/>
  <c r="BL129"/>
  <c r="BI129"/>
  <c r="BF129"/>
  <c r="BC129"/>
  <c r="AZ129"/>
  <c r="AW129"/>
  <c r="AT129"/>
  <c r="AP129"/>
  <c r="AO129"/>
  <c r="AL129"/>
  <c r="AC129"/>
  <c r="Z129"/>
  <c r="W129"/>
  <c r="T129"/>
  <c r="Q129"/>
  <c r="N129"/>
  <c r="K129"/>
  <c r="H129"/>
  <c r="D129"/>
  <c r="E129" s="1"/>
  <c r="EN128"/>
  <c r="EM128"/>
  <c r="EJ128"/>
  <c r="EG128"/>
  <c r="ED128"/>
  <c r="EA128"/>
  <c r="DX128"/>
  <c r="DU128"/>
  <c r="DR128"/>
  <c r="DO128"/>
  <c r="DL128"/>
  <c r="DG128"/>
  <c r="DD128"/>
  <c r="DA128"/>
  <c r="CW128"/>
  <c r="CU128"/>
  <c r="CR128"/>
  <c r="CO128"/>
  <c r="CL128"/>
  <c r="CI128"/>
  <c r="CF128"/>
  <c r="CC128"/>
  <c r="BZ128"/>
  <c r="BW128"/>
  <c r="BT128"/>
  <c r="BP128"/>
  <c r="BO128"/>
  <c r="BL128"/>
  <c r="BI128"/>
  <c r="BF128"/>
  <c r="BC128"/>
  <c r="AZ128"/>
  <c r="AW128"/>
  <c r="AT128"/>
  <c r="AP128"/>
  <c r="AO128"/>
  <c r="AL128"/>
  <c r="AC128"/>
  <c r="AQ128" s="1"/>
  <c r="Z128"/>
  <c r="W128"/>
  <c r="T128"/>
  <c r="Q128"/>
  <c r="N128"/>
  <c r="K128"/>
  <c r="H128"/>
  <c r="EN127"/>
  <c r="EM127"/>
  <c r="EJ127"/>
  <c r="EG127"/>
  <c r="ED127"/>
  <c r="EA127"/>
  <c r="DX127"/>
  <c r="DU127"/>
  <c r="DR127"/>
  <c r="DO127"/>
  <c r="DL127"/>
  <c r="DH127"/>
  <c r="DG127"/>
  <c r="DD127"/>
  <c r="DA127"/>
  <c r="CX127"/>
  <c r="CU127"/>
  <c r="CR127"/>
  <c r="CO127"/>
  <c r="CL127"/>
  <c r="CI127"/>
  <c r="CF127"/>
  <c r="CC127"/>
  <c r="BZ127"/>
  <c r="BW127"/>
  <c r="BT127"/>
  <c r="BP127"/>
  <c r="BO127"/>
  <c r="BL127"/>
  <c r="BI127"/>
  <c r="BF127"/>
  <c r="BC127"/>
  <c r="AZ127"/>
  <c r="AW127"/>
  <c r="AT127"/>
  <c r="AP127"/>
  <c r="AO127"/>
  <c r="AL127"/>
  <c r="AC127"/>
  <c r="Z127"/>
  <c r="W127"/>
  <c r="T127"/>
  <c r="Q127"/>
  <c r="N127"/>
  <c r="K127"/>
  <c r="H127"/>
  <c r="E127"/>
  <c r="D127"/>
  <c r="EN126"/>
  <c r="EM126"/>
  <c r="EJ126"/>
  <c r="EG126"/>
  <c r="ED126"/>
  <c r="EA126"/>
  <c r="DX126"/>
  <c r="DU126"/>
  <c r="DR126"/>
  <c r="DO126"/>
  <c r="DL126"/>
  <c r="DH126"/>
  <c r="DG126"/>
  <c r="DD126"/>
  <c r="DA126"/>
  <c r="CX126"/>
  <c r="CU126"/>
  <c r="CR126"/>
  <c r="CO126"/>
  <c r="CL126"/>
  <c r="CI126"/>
  <c r="CF126"/>
  <c r="CC126"/>
  <c r="BZ126"/>
  <c r="BW126"/>
  <c r="BT126"/>
  <c r="BP126"/>
  <c r="BO126"/>
  <c r="BL126"/>
  <c r="BI126"/>
  <c r="BF126"/>
  <c r="BC126"/>
  <c r="AZ126"/>
  <c r="AW126"/>
  <c r="AT126"/>
  <c r="AP126"/>
  <c r="AO126"/>
  <c r="AL126"/>
  <c r="AC126"/>
  <c r="Z126"/>
  <c r="W126"/>
  <c r="T126"/>
  <c r="Q126"/>
  <c r="N126"/>
  <c r="K126"/>
  <c r="H126"/>
  <c r="E126"/>
  <c r="D126"/>
  <c r="EN125"/>
  <c r="EM125"/>
  <c r="EJ125"/>
  <c r="EG125"/>
  <c r="ED125"/>
  <c r="EA125"/>
  <c r="DX125"/>
  <c r="DU125"/>
  <c r="DR125"/>
  <c r="DO125"/>
  <c r="DL125"/>
  <c r="DH125"/>
  <c r="DG125"/>
  <c r="DD125"/>
  <c r="DA125"/>
  <c r="CX125"/>
  <c r="CU125"/>
  <c r="CR125"/>
  <c r="CO125"/>
  <c r="CL125"/>
  <c r="CI125"/>
  <c r="CF125"/>
  <c r="CC125"/>
  <c r="BZ125"/>
  <c r="BW125"/>
  <c r="BT125"/>
  <c r="BP125"/>
  <c r="BO125"/>
  <c r="BL125"/>
  <c r="BI125"/>
  <c r="BF125"/>
  <c r="BC125"/>
  <c r="AZ125"/>
  <c r="AW125"/>
  <c r="AT125"/>
  <c r="AP125"/>
  <c r="AO125"/>
  <c r="AL125"/>
  <c r="AC125"/>
  <c r="Z125"/>
  <c r="W125"/>
  <c r="T125"/>
  <c r="Q125"/>
  <c r="N125"/>
  <c r="K125"/>
  <c r="H125"/>
  <c r="E125"/>
  <c r="D125"/>
  <c r="EN124"/>
  <c r="EM124"/>
  <c r="EJ124"/>
  <c r="EG124"/>
  <c r="ED124"/>
  <c r="EA124"/>
  <c r="DX124"/>
  <c r="DU124"/>
  <c r="DR124"/>
  <c r="DO124"/>
  <c r="DL124"/>
  <c r="DH124"/>
  <c r="DG124"/>
  <c r="DD124"/>
  <c r="DA124"/>
  <c r="CX124"/>
  <c r="CU124"/>
  <c r="CR124"/>
  <c r="CO124"/>
  <c r="CL124"/>
  <c r="CI124"/>
  <c r="CF124"/>
  <c r="CC124"/>
  <c r="BZ124"/>
  <c r="BW124"/>
  <c r="BT124"/>
  <c r="BP124"/>
  <c r="BO124"/>
  <c r="BL124"/>
  <c r="BI124"/>
  <c r="BF124"/>
  <c r="BC124"/>
  <c r="AZ124"/>
  <c r="AW124"/>
  <c r="AT124"/>
  <c r="AP124"/>
  <c r="AO124"/>
  <c r="AL124"/>
  <c r="AC124"/>
  <c r="Z124"/>
  <c r="W124"/>
  <c r="T124"/>
  <c r="Q124"/>
  <c r="N124"/>
  <c r="K124"/>
  <c r="H124"/>
  <c r="E124"/>
  <c r="D124"/>
  <c r="EN123"/>
  <c r="EM123"/>
  <c r="EJ123"/>
  <c r="EG123"/>
  <c r="ED123"/>
  <c r="EA123"/>
  <c r="DX123"/>
  <c r="DU123"/>
  <c r="DR123"/>
  <c r="DR108" s="1"/>
  <c r="DO123"/>
  <c r="DL123"/>
  <c r="DH123"/>
  <c r="DG123"/>
  <c r="DD123"/>
  <c r="DA123"/>
  <c r="CX123"/>
  <c r="CU123"/>
  <c r="CR123"/>
  <c r="CO123"/>
  <c r="CL123"/>
  <c r="CI123"/>
  <c r="CF123"/>
  <c r="CC123"/>
  <c r="BZ123"/>
  <c r="BW123"/>
  <c r="BT123"/>
  <c r="BN123"/>
  <c r="BL123"/>
  <c r="BI123"/>
  <c r="BF123"/>
  <c r="BC123"/>
  <c r="AZ123"/>
  <c r="AW123"/>
  <c r="AT123"/>
  <c r="AP123"/>
  <c r="AO123"/>
  <c r="AL123"/>
  <c r="AC123"/>
  <c r="Z123"/>
  <c r="W123"/>
  <c r="T123"/>
  <c r="Q123"/>
  <c r="N123"/>
  <c r="K123"/>
  <c r="H123"/>
  <c r="EN122"/>
  <c r="EM122"/>
  <c r="EJ122"/>
  <c r="EG122"/>
  <c r="ED122"/>
  <c r="EA122"/>
  <c r="DX122"/>
  <c r="DU122"/>
  <c r="DR122"/>
  <c r="DO122"/>
  <c r="DL122"/>
  <c r="DH122"/>
  <c r="DG122"/>
  <c r="DD122"/>
  <c r="DA122"/>
  <c r="CX122"/>
  <c r="CU122"/>
  <c r="CR122"/>
  <c r="CO122"/>
  <c r="CL122"/>
  <c r="CI122"/>
  <c r="CF122"/>
  <c r="CC122"/>
  <c r="BZ122"/>
  <c r="BW122"/>
  <c r="BT122"/>
  <c r="BP122"/>
  <c r="BO122"/>
  <c r="BL122"/>
  <c r="BI122"/>
  <c r="BF122"/>
  <c r="BC122"/>
  <c r="AZ122"/>
  <c r="AW122"/>
  <c r="AT122"/>
  <c r="AP122"/>
  <c r="AO122"/>
  <c r="AL122"/>
  <c r="AC122"/>
  <c r="Z122"/>
  <c r="W122"/>
  <c r="T122"/>
  <c r="Q122"/>
  <c r="N122"/>
  <c r="K122"/>
  <c r="H122"/>
  <c r="D122"/>
  <c r="E122" s="1"/>
  <c r="EN121"/>
  <c r="EM121"/>
  <c r="EJ121"/>
  <c r="EG121"/>
  <c r="ED121"/>
  <c r="EA121"/>
  <c r="DX121"/>
  <c r="DU121"/>
  <c r="DR121"/>
  <c r="DO121"/>
  <c r="DL121"/>
  <c r="DH121"/>
  <c r="DG121"/>
  <c r="DD121"/>
  <c r="DA121"/>
  <c r="CX121"/>
  <c r="CU121"/>
  <c r="CR121"/>
  <c r="CO121"/>
  <c r="CL121"/>
  <c r="CI121"/>
  <c r="CF121"/>
  <c r="CC121"/>
  <c r="BZ121"/>
  <c r="BW121"/>
  <c r="BT121"/>
  <c r="BP121"/>
  <c r="BO121"/>
  <c r="BL121"/>
  <c r="BI121"/>
  <c r="BQ121" s="1"/>
  <c r="BF121"/>
  <c r="BC121"/>
  <c r="AZ121"/>
  <c r="AW121"/>
  <c r="AT121"/>
  <c r="AP121"/>
  <c r="AO121"/>
  <c r="AL121"/>
  <c r="AC121"/>
  <c r="Z121"/>
  <c r="W121"/>
  <c r="T121"/>
  <c r="Q121"/>
  <c r="N121"/>
  <c r="K121"/>
  <c r="H121"/>
  <c r="D121"/>
  <c r="E121" s="1"/>
  <c r="EN120"/>
  <c r="EM120"/>
  <c r="EJ120"/>
  <c r="EG120"/>
  <c r="ED120"/>
  <c r="EA120"/>
  <c r="DX120"/>
  <c r="DU120"/>
  <c r="DR120"/>
  <c r="DO120"/>
  <c r="DL120"/>
  <c r="DH120"/>
  <c r="DG120"/>
  <c r="DD120"/>
  <c r="DI120" s="1"/>
  <c r="DA120"/>
  <c r="CX120"/>
  <c r="CU120"/>
  <c r="CR120"/>
  <c r="CO120"/>
  <c r="CL120"/>
  <c r="CI120"/>
  <c r="CF120"/>
  <c r="CC120"/>
  <c r="BZ120"/>
  <c r="BW120"/>
  <c r="BT120"/>
  <c r="BP120"/>
  <c r="BO120"/>
  <c r="BL120"/>
  <c r="BI120"/>
  <c r="BQ120" s="1"/>
  <c r="BF120"/>
  <c r="BC120"/>
  <c r="AZ120"/>
  <c r="AW120"/>
  <c r="AT120"/>
  <c r="AP120"/>
  <c r="AO120"/>
  <c r="AL120"/>
  <c r="AC120"/>
  <c r="Z120"/>
  <c r="W120"/>
  <c r="T120"/>
  <c r="Q120"/>
  <c r="N120"/>
  <c r="K120"/>
  <c r="H120"/>
  <c r="D120"/>
  <c r="E120" s="1"/>
  <c r="EN119"/>
  <c r="EM119"/>
  <c r="EJ119"/>
  <c r="EG119"/>
  <c r="ED119"/>
  <c r="EA119"/>
  <c r="DX119"/>
  <c r="DU119"/>
  <c r="DR119"/>
  <c r="DO119"/>
  <c r="DL119"/>
  <c r="DH119"/>
  <c r="DG119"/>
  <c r="DD119"/>
  <c r="DA119"/>
  <c r="DI119" s="1"/>
  <c r="CX119"/>
  <c r="CU119"/>
  <c r="CR119"/>
  <c r="CO119"/>
  <c r="CL119"/>
  <c r="CI119"/>
  <c r="CF119"/>
  <c r="CC119"/>
  <c r="BZ119"/>
  <c r="BW119"/>
  <c r="BT119"/>
  <c r="BP119"/>
  <c r="BO119"/>
  <c r="BL119"/>
  <c r="BI119"/>
  <c r="BF119"/>
  <c r="BC119"/>
  <c r="AZ119"/>
  <c r="AW119"/>
  <c r="AT119"/>
  <c r="AP119"/>
  <c r="AO119"/>
  <c r="AL119"/>
  <c r="AC119"/>
  <c r="Z119"/>
  <c r="W119"/>
  <c r="T119"/>
  <c r="Q119"/>
  <c r="N119"/>
  <c r="K119"/>
  <c r="H119"/>
  <c r="D119"/>
  <c r="E119" s="1"/>
  <c r="EN118"/>
  <c r="EM118"/>
  <c r="EJ118"/>
  <c r="EG118"/>
  <c r="ED118"/>
  <c r="EA118"/>
  <c r="DX118"/>
  <c r="DU118"/>
  <c r="DR118"/>
  <c r="DO118"/>
  <c r="DL118"/>
  <c r="DH118"/>
  <c r="DG118"/>
  <c r="DD118"/>
  <c r="DA118"/>
  <c r="CX118"/>
  <c r="CU118"/>
  <c r="CR118"/>
  <c r="CO118"/>
  <c r="CL118"/>
  <c r="CI118"/>
  <c r="CF118"/>
  <c r="CC118"/>
  <c r="BZ118"/>
  <c r="BW118"/>
  <c r="BT118"/>
  <c r="BP118"/>
  <c r="BO118"/>
  <c r="BL118"/>
  <c r="BI118"/>
  <c r="BF118"/>
  <c r="BC118"/>
  <c r="AZ118"/>
  <c r="AW118"/>
  <c r="AT118"/>
  <c r="AP118"/>
  <c r="AO118"/>
  <c r="AL118"/>
  <c r="AC118"/>
  <c r="Z118"/>
  <c r="W118"/>
  <c r="T118"/>
  <c r="Q118"/>
  <c r="N118"/>
  <c r="K118"/>
  <c r="H118"/>
  <c r="D118"/>
  <c r="E118" s="1"/>
  <c r="EN117"/>
  <c r="EM117"/>
  <c r="EJ117"/>
  <c r="EG117"/>
  <c r="ED117"/>
  <c r="EA117"/>
  <c r="DX117"/>
  <c r="DU117"/>
  <c r="DR117"/>
  <c r="DO117"/>
  <c r="DL117"/>
  <c r="DH117"/>
  <c r="DG117"/>
  <c r="DD117"/>
  <c r="DA117"/>
  <c r="CX117"/>
  <c r="CU117"/>
  <c r="CR117"/>
  <c r="CO117"/>
  <c r="CL117"/>
  <c r="CI117"/>
  <c r="CF117"/>
  <c r="CC117"/>
  <c r="BZ117"/>
  <c r="BW117"/>
  <c r="BT117"/>
  <c r="BP117"/>
  <c r="BO117"/>
  <c r="BL117"/>
  <c r="BI117"/>
  <c r="BF117"/>
  <c r="BC117"/>
  <c r="AZ117"/>
  <c r="AW117"/>
  <c r="AT117"/>
  <c r="AP117"/>
  <c r="AO117"/>
  <c r="AQ117" s="1"/>
  <c r="AL117"/>
  <c r="AC117"/>
  <c r="Z117"/>
  <c r="W117"/>
  <c r="T117"/>
  <c r="Q117"/>
  <c r="N117"/>
  <c r="K117"/>
  <c r="H117"/>
  <c r="D117"/>
  <c r="E117" s="1"/>
  <c r="EN116"/>
  <c r="EM116"/>
  <c r="EJ116"/>
  <c r="EG116"/>
  <c r="ED116"/>
  <c r="EA116"/>
  <c r="DX116"/>
  <c r="DU116"/>
  <c r="DR116"/>
  <c r="DO116"/>
  <c r="DL116"/>
  <c r="DH116"/>
  <c r="DG116"/>
  <c r="DD116"/>
  <c r="DA116"/>
  <c r="CX116"/>
  <c r="CU116"/>
  <c r="CR116"/>
  <c r="CO116"/>
  <c r="CL116"/>
  <c r="CI116"/>
  <c r="CF116"/>
  <c r="CC116"/>
  <c r="BZ116"/>
  <c r="BW116"/>
  <c r="BT116"/>
  <c r="BP116"/>
  <c r="BO116"/>
  <c r="BL116"/>
  <c r="BI116"/>
  <c r="BQ116" s="1"/>
  <c r="BF116"/>
  <c r="BC116"/>
  <c r="AZ116"/>
  <c r="AW116"/>
  <c r="AT116"/>
  <c r="AP116"/>
  <c r="AO116"/>
  <c r="AL116"/>
  <c r="AC116"/>
  <c r="Z116"/>
  <c r="W116"/>
  <c r="T116"/>
  <c r="Q116"/>
  <c r="N116"/>
  <c r="K116"/>
  <c r="H116"/>
  <c r="D116"/>
  <c r="E116" s="1"/>
  <c r="EN115"/>
  <c r="EM115"/>
  <c r="EJ115"/>
  <c r="EG115"/>
  <c r="ED115"/>
  <c r="EA115"/>
  <c r="DX115"/>
  <c r="DU115"/>
  <c r="DR115"/>
  <c r="DO115"/>
  <c r="DL115"/>
  <c r="DH115"/>
  <c r="DG115"/>
  <c r="DD115"/>
  <c r="DA115"/>
  <c r="CX115"/>
  <c r="CU115"/>
  <c r="CR115"/>
  <c r="CO115"/>
  <c r="CL115"/>
  <c r="CI115"/>
  <c r="CF115"/>
  <c r="CC115"/>
  <c r="BZ115"/>
  <c r="BW115"/>
  <c r="BT115"/>
  <c r="BP115"/>
  <c r="BO115"/>
  <c r="BL115"/>
  <c r="BI115"/>
  <c r="BF115"/>
  <c r="BC115"/>
  <c r="AZ115"/>
  <c r="AW115"/>
  <c r="AT115"/>
  <c r="AP115"/>
  <c r="AO115"/>
  <c r="AL115"/>
  <c r="AC115"/>
  <c r="Z115"/>
  <c r="W115"/>
  <c r="T115"/>
  <c r="Q115"/>
  <c r="N115"/>
  <c r="K115"/>
  <c r="H115"/>
  <c r="D115"/>
  <c r="E115" s="1"/>
  <c r="EN114"/>
  <c r="EM114"/>
  <c r="EJ114"/>
  <c r="EG114"/>
  <c r="ED114"/>
  <c r="EA114"/>
  <c r="DX114"/>
  <c r="DU114"/>
  <c r="DR114"/>
  <c r="DO114"/>
  <c r="DL114"/>
  <c r="DH114"/>
  <c r="DG114"/>
  <c r="DD114"/>
  <c r="DA114"/>
  <c r="CX114"/>
  <c r="CU114"/>
  <c r="CR114"/>
  <c r="CO114"/>
  <c r="CL114"/>
  <c r="CI114"/>
  <c r="CF114"/>
  <c r="CC114"/>
  <c r="BZ114"/>
  <c r="BW114"/>
  <c r="BT114"/>
  <c r="BP114"/>
  <c r="BO114"/>
  <c r="BL114"/>
  <c r="BI114"/>
  <c r="BF114"/>
  <c r="BC114"/>
  <c r="AZ114"/>
  <c r="AW114"/>
  <c r="AT114"/>
  <c r="AP114"/>
  <c r="AO114"/>
  <c r="AL114"/>
  <c r="AC114"/>
  <c r="Z114"/>
  <c r="W114"/>
  <c r="T114"/>
  <c r="Q114"/>
  <c r="N114"/>
  <c r="K114"/>
  <c r="H114"/>
  <c r="D114"/>
  <c r="E114" s="1"/>
  <c r="EN113"/>
  <c r="EM113"/>
  <c r="EJ113"/>
  <c r="EG113"/>
  <c r="ED113"/>
  <c r="EA113"/>
  <c r="DX113"/>
  <c r="DU113"/>
  <c r="DR113"/>
  <c r="DO113"/>
  <c r="DL113"/>
  <c r="DH113"/>
  <c r="DG113"/>
  <c r="DD113"/>
  <c r="DA113"/>
  <c r="CX113"/>
  <c r="CU113"/>
  <c r="CR113"/>
  <c r="CO113"/>
  <c r="CL113"/>
  <c r="CI113"/>
  <c r="CF113"/>
  <c r="CC113"/>
  <c r="BZ113"/>
  <c r="BW113"/>
  <c r="BT113"/>
  <c r="BP113"/>
  <c r="BO113"/>
  <c r="BL113"/>
  <c r="BI113"/>
  <c r="BF113"/>
  <c r="BC113"/>
  <c r="AZ113"/>
  <c r="AW113"/>
  <c r="AT113"/>
  <c r="AP113"/>
  <c r="AO113"/>
  <c r="AL113"/>
  <c r="AC113"/>
  <c r="Z113"/>
  <c r="W113"/>
  <c r="T113"/>
  <c r="Q113"/>
  <c r="N113"/>
  <c r="K113"/>
  <c r="H113"/>
  <c r="D113"/>
  <c r="E113" s="1"/>
  <c r="EN112"/>
  <c r="EM112"/>
  <c r="EJ112"/>
  <c r="EG112"/>
  <c r="ED112"/>
  <c r="EA112"/>
  <c r="DX112"/>
  <c r="DU112"/>
  <c r="DR112"/>
  <c r="DO112"/>
  <c r="DL112"/>
  <c r="DH112"/>
  <c r="DG112"/>
  <c r="DD112"/>
  <c r="DA112"/>
  <c r="CX112"/>
  <c r="CU112"/>
  <c r="CR112"/>
  <c r="CO112"/>
  <c r="CL112"/>
  <c r="CI112"/>
  <c r="CF112"/>
  <c r="CC112"/>
  <c r="BZ112"/>
  <c r="BW112"/>
  <c r="BT112"/>
  <c r="BP112"/>
  <c r="BN112"/>
  <c r="BO112" s="1"/>
  <c r="BL112"/>
  <c r="BI112"/>
  <c r="BQ112" s="1"/>
  <c r="BF112"/>
  <c r="BC112"/>
  <c r="AZ112"/>
  <c r="AW112"/>
  <c r="AT112"/>
  <c r="AP112"/>
  <c r="AO112"/>
  <c r="AL112"/>
  <c r="AC112"/>
  <c r="Z112"/>
  <c r="W112"/>
  <c r="T112"/>
  <c r="Q112"/>
  <c r="N112"/>
  <c r="K112"/>
  <c r="H112"/>
  <c r="D112"/>
  <c r="E112" s="1"/>
  <c r="EN111"/>
  <c r="EM111"/>
  <c r="EJ111"/>
  <c r="EG111"/>
  <c r="ED111"/>
  <c r="EA111"/>
  <c r="DX111"/>
  <c r="DU111"/>
  <c r="DR111"/>
  <c r="DO111"/>
  <c r="DL111"/>
  <c r="DH111"/>
  <c r="DG111"/>
  <c r="DD111"/>
  <c r="DA111"/>
  <c r="CX111"/>
  <c r="CU111"/>
  <c r="CR111"/>
  <c r="CO111"/>
  <c r="CL111"/>
  <c r="CI111"/>
  <c r="CF111"/>
  <c r="CC111"/>
  <c r="BZ111"/>
  <c r="BW111"/>
  <c r="BT111"/>
  <c r="BN111"/>
  <c r="D111" s="1"/>
  <c r="E111" s="1"/>
  <c r="BL111"/>
  <c r="BI111"/>
  <c r="BF111"/>
  <c r="BC111"/>
  <c r="AZ111"/>
  <c r="AW111"/>
  <c r="AT111"/>
  <c r="AP111"/>
  <c r="AO111"/>
  <c r="AL111"/>
  <c r="AC111"/>
  <c r="Z111"/>
  <c r="W111"/>
  <c r="T111"/>
  <c r="Q111"/>
  <c r="N111"/>
  <c r="K111"/>
  <c r="H111"/>
  <c r="EN110"/>
  <c r="EM110"/>
  <c r="EJ110"/>
  <c r="EI110"/>
  <c r="EG110"/>
  <c r="ED110"/>
  <c r="EA110"/>
  <c r="DX110"/>
  <c r="DU110"/>
  <c r="DR110"/>
  <c r="DO110"/>
  <c r="DL110"/>
  <c r="DH110"/>
  <c r="DG110"/>
  <c r="DD110"/>
  <c r="DA110"/>
  <c r="CX110"/>
  <c r="CU110"/>
  <c r="CR110"/>
  <c r="CO110"/>
  <c r="CL110"/>
  <c r="CI110"/>
  <c r="CF110"/>
  <c r="CC110"/>
  <c r="BZ110"/>
  <c r="BW110"/>
  <c r="BT110"/>
  <c r="BN110"/>
  <c r="BP110" s="1"/>
  <c r="BL110"/>
  <c r="BI110"/>
  <c r="BF110"/>
  <c r="BC110"/>
  <c r="AZ110"/>
  <c r="AW110"/>
  <c r="AT110"/>
  <c r="AP110"/>
  <c r="AO110"/>
  <c r="AL110"/>
  <c r="AC110"/>
  <c r="Z110"/>
  <c r="Z108" s="1"/>
  <c r="W110"/>
  <c r="T110"/>
  <c r="Q110"/>
  <c r="N110"/>
  <c r="K110"/>
  <c r="H110"/>
  <c r="EM109"/>
  <c r="EI109"/>
  <c r="EG109"/>
  <c r="ED109"/>
  <c r="EA109"/>
  <c r="DX109"/>
  <c r="DU109"/>
  <c r="DR109"/>
  <c r="DO109"/>
  <c r="DL109"/>
  <c r="DH109"/>
  <c r="DG109"/>
  <c r="DD109"/>
  <c r="DA109"/>
  <c r="CX109"/>
  <c r="CU109"/>
  <c r="CR109"/>
  <c r="CO109"/>
  <c r="CL109"/>
  <c r="CI109"/>
  <c r="CF109"/>
  <c r="CC109"/>
  <c r="BZ109"/>
  <c r="BW109"/>
  <c r="BT109"/>
  <c r="BN109"/>
  <c r="BL109"/>
  <c r="BI109"/>
  <c r="BF109"/>
  <c r="BC109"/>
  <c r="AZ109"/>
  <c r="AW109"/>
  <c r="AT109"/>
  <c r="AP109"/>
  <c r="AO109"/>
  <c r="AL109"/>
  <c r="AC109"/>
  <c r="AQ109" s="1"/>
  <c r="Z109"/>
  <c r="W109"/>
  <c r="T109"/>
  <c r="Q109"/>
  <c r="N109"/>
  <c r="K109"/>
  <c r="H109"/>
  <c r="D109"/>
  <c r="E109" s="1"/>
  <c r="ER108"/>
  <c r="EQ108"/>
  <c r="EP108"/>
  <c r="EL108"/>
  <c r="EK108"/>
  <c r="EH108"/>
  <c r="EF108"/>
  <c r="EE108"/>
  <c r="EC108"/>
  <c r="EB108"/>
  <c r="DZ108"/>
  <c r="DY108"/>
  <c r="DW108"/>
  <c r="DV108"/>
  <c r="DT108"/>
  <c r="DS108"/>
  <c r="DQ108"/>
  <c r="DP108"/>
  <c r="DN108"/>
  <c r="DM108"/>
  <c r="DK108"/>
  <c r="DJ108"/>
  <c r="DF108"/>
  <c r="DE108"/>
  <c r="DC108"/>
  <c r="DB108"/>
  <c r="CZ108"/>
  <c r="CY108"/>
  <c r="CV108"/>
  <c r="CT108"/>
  <c r="CS108"/>
  <c r="CQ108"/>
  <c r="CP108"/>
  <c r="CN108"/>
  <c r="CM108"/>
  <c r="CK108"/>
  <c r="CJ108"/>
  <c r="CH108"/>
  <c r="CG108"/>
  <c r="CE108"/>
  <c r="CD108"/>
  <c r="CB108"/>
  <c r="CA108"/>
  <c r="BY108"/>
  <c r="BX108"/>
  <c r="BV108"/>
  <c r="BU108"/>
  <c r="BS108"/>
  <c r="BR108"/>
  <c r="BM108"/>
  <c r="BK108"/>
  <c r="BJ108"/>
  <c r="BH108"/>
  <c r="BG108"/>
  <c r="BE108"/>
  <c r="BD108"/>
  <c r="BB108"/>
  <c r="BA108"/>
  <c r="AY108"/>
  <c r="AX108"/>
  <c r="AV108"/>
  <c r="AU108"/>
  <c r="AS108"/>
  <c r="AR108"/>
  <c r="AN108"/>
  <c r="AM108"/>
  <c r="AK108"/>
  <c r="AJ108"/>
  <c r="AI108"/>
  <c r="AH108"/>
  <c r="AG108"/>
  <c r="AF108"/>
  <c r="AE108"/>
  <c r="AD108"/>
  <c r="AB108"/>
  <c r="AA108"/>
  <c r="Y108"/>
  <c r="X108"/>
  <c r="V108"/>
  <c r="U108"/>
  <c r="S108"/>
  <c r="R108"/>
  <c r="P108"/>
  <c r="O108"/>
  <c r="M108"/>
  <c r="L108"/>
  <c r="J108"/>
  <c r="I108"/>
  <c r="G108"/>
  <c r="F108"/>
  <c r="EN107"/>
  <c r="EM107"/>
  <c r="EJ107"/>
  <c r="EG107"/>
  <c r="ED107"/>
  <c r="EA107"/>
  <c r="DX107"/>
  <c r="DU107"/>
  <c r="DR107"/>
  <c r="DO107"/>
  <c r="DL107"/>
  <c r="DH107"/>
  <c r="DG107"/>
  <c r="DD107"/>
  <c r="DA107"/>
  <c r="CX107"/>
  <c r="CU107"/>
  <c r="CR107"/>
  <c r="CO107"/>
  <c r="CL107"/>
  <c r="CI107"/>
  <c r="CF107"/>
  <c r="CC107"/>
  <c r="BZ107"/>
  <c r="BW107"/>
  <c r="BT107"/>
  <c r="BP107"/>
  <c r="BO107"/>
  <c r="BL107"/>
  <c r="BL101" s="1"/>
  <c r="BI107"/>
  <c r="BF107"/>
  <c r="BC107"/>
  <c r="AZ107"/>
  <c r="AW107"/>
  <c r="AT107"/>
  <c r="AP107"/>
  <c r="AO107"/>
  <c r="AL107"/>
  <c r="AC107"/>
  <c r="Z107"/>
  <c r="W107"/>
  <c r="T107"/>
  <c r="Q107"/>
  <c r="N107"/>
  <c r="K107"/>
  <c r="H107"/>
  <c r="D107"/>
  <c r="E107" s="1"/>
  <c r="EN106"/>
  <c r="EM106"/>
  <c r="EJ106"/>
  <c r="EG106"/>
  <c r="ED106"/>
  <c r="EA106"/>
  <c r="DX106"/>
  <c r="DU106"/>
  <c r="DR106"/>
  <c r="DO106"/>
  <c r="DL106"/>
  <c r="DH106"/>
  <c r="DG106"/>
  <c r="DD106"/>
  <c r="DA106"/>
  <c r="CX106"/>
  <c r="CU106"/>
  <c r="CR106"/>
  <c r="CO106"/>
  <c r="CL106"/>
  <c r="CI106"/>
  <c r="CF106"/>
  <c r="CC106"/>
  <c r="BZ106"/>
  <c r="BW106"/>
  <c r="BT106"/>
  <c r="BP106"/>
  <c r="BO106"/>
  <c r="BL106"/>
  <c r="BI106"/>
  <c r="BF106"/>
  <c r="BC106"/>
  <c r="AZ106"/>
  <c r="AW106"/>
  <c r="AT106"/>
  <c r="AP106"/>
  <c r="AO106"/>
  <c r="AL106"/>
  <c r="AQ106" s="1"/>
  <c r="AC106"/>
  <c r="Z106"/>
  <c r="W106"/>
  <c r="T106"/>
  <c r="Q106"/>
  <c r="N106"/>
  <c r="K106"/>
  <c r="H106"/>
  <c r="D106"/>
  <c r="E106" s="1"/>
  <c r="EN105"/>
  <c r="EM105"/>
  <c r="EJ105"/>
  <c r="EG105"/>
  <c r="ED105"/>
  <c r="EA105"/>
  <c r="DX105"/>
  <c r="DU105"/>
  <c r="DR105"/>
  <c r="DO105"/>
  <c r="DL105"/>
  <c r="DH105"/>
  <c r="DG105"/>
  <c r="DD105"/>
  <c r="DA105"/>
  <c r="CX105"/>
  <c r="CU105"/>
  <c r="CR105"/>
  <c r="CO105"/>
  <c r="CL105"/>
  <c r="CI105"/>
  <c r="CF105"/>
  <c r="CC105"/>
  <c r="BZ105"/>
  <c r="BW105"/>
  <c r="BT105"/>
  <c r="BP105"/>
  <c r="BO105"/>
  <c r="BL105"/>
  <c r="BI105"/>
  <c r="BF105"/>
  <c r="BC105"/>
  <c r="AZ105"/>
  <c r="AW105"/>
  <c r="AT105"/>
  <c r="AP105"/>
  <c r="AO105"/>
  <c r="AL105"/>
  <c r="AC105"/>
  <c r="Z105"/>
  <c r="W105"/>
  <c r="T105"/>
  <c r="Q105"/>
  <c r="N105"/>
  <c r="K105"/>
  <c r="H105"/>
  <c r="D105"/>
  <c r="E105" s="1"/>
  <c r="EN104"/>
  <c r="EM104"/>
  <c r="EJ104"/>
  <c r="EG104"/>
  <c r="ED104"/>
  <c r="EA104"/>
  <c r="DX104"/>
  <c r="DU104"/>
  <c r="DR104"/>
  <c r="DO104"/>
  <c r="DL104"/>
  <c r="DH104"/>
  <c r="DH101" s="1"/>
  <c r="DG104"/>
  <c r="DD104"/>
  <c r="DA104"/>
  <c r="CX104"/>
  <c r="CU104"/>
  <c r="CR104"/>
  <c r="CO104"/>
  <c r="CL104"/>
  <c r="CI104"/>
  <c r="CF104"/>
  <c r="CC104"/>
  <c r="BZ104"/>
  <c r="BW104"/>
  <c r="BT104"/>
  <c r="BP104"/>
  <c r="BO104"/>
  <c r="BL104"/>
  <c r="BI104"/>
  <c r="BF104"/>
  <c r="BC104"/>
  <c r="AZ104"/>
  <c r="AW104"/>
  <c r="AT104"/>
  <c r="AP104"/>
  <c r="AO104"/>
  <c r="AL104"/>
  <c r="AC104"/>
  <c r="Z104"/>
  <c r="W104"/>
  <c r="T104"/>
  <c r="Q104"/>
  <c r="N104"/>
  <c r="N101" s="1"/>
  <c r="K104"/>
  <c r="H104"/>
  <c r="D104"/>
  <c r="E104" s="1"/>
  <c r="E101" s="1"/>
  <c r="EM103"/>
  <c r="EI103"/>
  <c r="EJ103" s="1"/>
  <c r="EG103"/>
  <c r="ED103"/>
  <c r="EA103"/>
  <c r="DX103"/>
  <c r="DU103"/>
  <c r="DR103"/>
  <c r="DO103"/>
  <c r="DL103"/>
  <c r="DH103"/>
  <c r="DG103"/>
  <c r="DD103"/>
  <c r="DD101" s="1"/>
  <c r="DA103"/>
  <c r="CX103"/>
  <c r="CU103"/>
  <c r="CR103"/>
  <c r="CR101" s="1"/>
  <c r="CO103"/>
  <c r="CL103"/>
  <c r="CI103"/>
  <c r="CF103"/>
  <c r="CF101" s="1"/>
  <c r="CC103"/>
  <c r="BZ103"/>
  <c r="BW103"/>
  <c r="BT103"/>
  <c r="BP103"/>
  <c r="BO103"/>
  <c r="BL103"/>
  <c r="BI103"/>
  <c r="BF103"/>
  <c r="BC103"/>
  <c r="AZ103"/>
  <c r="AW103"/>
  <c r="AT103"/>
  <c r="AP103"/>
  <c r="AO103"/>
  <c r="AL103"/>
  <c r="AC103"/>
  <c r="Z103"/>
  <c r="W103"/>
  <c r="T103"/>
  <c r="Q103"/>
  <c r="N103"/>
  <c r="K103"/>
  <c r="H103"/>
  <c r="D103"/>
  <c r="E103" s="1"/>
  <c r="EN102"/>
  <c r="EM102"/>
  <c r="EJ102"/>
  <c r="EG102"/>
  <c r="ED102"/>
  <c r="EA102"/>
  <c r="DX102"/>
  <c r="DX101" s="1"/>
  <c r="DU102"/>
  <c r="DR102"/>
  <c r="DO102"/>
  <c r="DL102"/>
  <c r="DH102"/>
  <c r="DG102"/>
  <c r="DD102"/>
  <c r="DA102"/>
  <c r="DA101" s="1"/>
  <c r="CX102"/>
  <c r="CU102"/>
  <c r="CR102"/>
  <c r="CO102"/>
  <c r="CO101" s="1"/>
  <c r="CL102"/>
  <c r="CI102"/>
  <c r="CF102"/>
  <c r="CC102"/>
  <c r="CC101" s="1"/>
  <c r="BZ102"/>
  <c r="BW102"/>
  <c r="BT102"/>
  <c r="BP102"/>
  <c r="BP101" s="1"/>
  <c r="BO102"/>
  <c r="BL102"/>
  <c r="BI102"/>
  <c r="BF102"/>
  <c r="BC102"/>
  <c r="AZ102"/>
  <c r="AZ101" s="1"/>
  <c r="AW102"/>
  <c r="AT102"/>
  <c r="AP102"/>
  <c r="AP101" s="1"/>
  <c r="AO102"/>
  <c r="AO101" s="1"/>
  <c r="AL102"/>
  <c r="AC102"/>
  <c r="AC101" s="1"/>
  <c r="Z102"/>
  <c r="W102"/>
  <c r="T102"/>
  <c r="Q102"/>
  <c r="Q101" s="1"/>
  <c r="N102"/>
  <c r="K102"/>
  <c r="H102"/>
  <c r="D102"/>
  <c r="E102" s="1"/>
  <c r="EL101"/>
  <c r="EK101"/>
  <c r="EH101"/>
  <c r="EG101"/>
  <c r="EF101"/>
  <c r="EE101"/>
  <c r="EC101"/>
  <c r="EB101"/>
  <c r="DZ101"/>
  <c r="DY101"/>
  <c r="DW101"/>
  <c r="DV101"/>
  <c r="DT101"/>
  <c r="DS101"/>
  <c r="DQ101"/>
  <c r="DP101"/>
  <c r="DN101"/>
  <c r="DM101"/>
  <c r="DL101"/>
  <c r="DK101"/>
  <c r="DJ101"/>
  <c r="DF101"/>
  <c r="DE101"/>
  <c r="DC101"/>
  <c r="DB101"/>
  <c r="CZ101"/>
  <c r="CY101"/>
  <c r="CW101"/>
  <c r="CV101"/>
  <c r="CT101"/>
  <c r="CS101"/>
  <c r="CQ101"/>
  <c r="CP101"/>
  <c r="CN101"/>
  <c r="CM101"/>
  <c r="CK101"/>
  <c r="CJ101"/>
  <c r="CH101"/>
  <c r="CG101"/>
  <c r="CE101"/>
  <c r="CD101"/>
  <c r="CB101"/>
  <c r="CA101"/>
  <c r="BY101"/>
  <c r="BX101"/>
  <c r="BV101"/>
  <c r="BU101"/>
  <c r="BT101"/>
  <c r="BS101"/>
  <c r="BR101"/>
  <c r="BN101"/>
  <c r="BM101"/>
  <c r="BK101"/>
  <c r="BJ101"/>
  <c r="BI101"/>
  <c r="BH101"/>
  <c r="BG101"/>
  <c r="BE101"/>
  <c r="BD101"/>
  <c r="BB101"/>
  <c r="BA101"/>
  <c r="AY101"/>
  <c r="AX101"/>
  <c r="AV101"/>
  <c r="AU101"/>
  <c r="AS101"/>
  <c r="AR101"/>
  <c r="AN101"/>
  <c r="AM101"/>
  <c r="AK101"/>
  <c r="AJ101"/>
  <c r="AI101"/>
  <c r="AH101"/>
  <c r="AG101"/>
  <c r="AF101"/>
  <c r="AE101"/>
  <c r="AD101"/>
  <c r="AB101"/>
  <c r="AA101"/>
  <c r="Z101"/>
  <c r="Y101"/>
  <c r="X101"/>
  <c r="V101"/>
  <c r="U101"/>
  <c r="S101"/>
  <c r="R101"/>
  <c r="P101"/>
  <c r="O101"/>
  <c r="M101"/>
  <c r="L101"/>
  <c r="J101"/>
  <c r="I101"/>
  <c r="G101"/>
  <c r="F101"/>
  <c r="EN100"/>
  <c r="EM100"/>
  <c r="EJ100"/>
  <c r="EG100"/>
  <c r="ED100"/>
  <c r="EA100"/>
  <c r="DX100"/>
  <c r="DU100"/>
  <c r="DR100"/>
  <c r="DO100"/>
  <c r="DL100"/>
  <c r="DH100"/>
  <c r="DG100"/>
  <c r="DD100"/>
  <c r="DA100"/>
  <c r="CX100"/>
  <c r="CU100"/>
  <c r="CR100"/>
  <c r="CO100"/>
  <c r="CL100"/>
  <c r="CI100"/>
  <c r="CF100"/>
  <c r="CC100"/>
  <c r="BZ100"/>
  <c r="BW100"/>
  <c r="BT100"/>
  <c r="BP100"/>
  <c r="BO100"/>
  <c r="BL100"/>
  <c r="BI100"/>
  <c r="BF100"/>
  <c r="BC100"/>
  <c r="AZ100"/>
  <c r="AW100"/>
  <c r="AT100"/>
  <c r="AP100"/>
  <c r="AO100"/>
  <c r="AL100"/>
  <c r="AC100"/>
  <c r="Z100"/>
  <c r="W100"/>
  <c r="T100"/>
  <c r="Q100"/>
  <c r="N100"/>
  <c r="K100"/>
  <c r="H100"/>
  <c r="D100"/>
  <c r="E100" s="1"/>
  <c r="EN99"/>
  <c r="EM99"/>
  <c r="EO99" s="1"/>
  <c r="EJ99"/>
  <c r="EG99"/>
  <c r="ED99"/>
  <c r="EA99"/>
  <c r="DX99"/>
  <c r="DU99"/>
  <c r="DR99"/>
  <c r="DO99"/>
  <c r="DL99"/>
  <c r="DH99"/>
  <c r="DG99"/>
  <c r="DD99"/>
  <c r="DA99"/>
  <c r="CX99"/>
  <c r="CU99"/>
  <c r="CR99"/>
  <c r="CO99"/>
  <c r="CL99"/>
  <c r="CI99"/>
  <c r="CF99"/>
  <c r="CC99"/>
  <c r="BZ99"/>
  <c r="BW99"/>
  <c r="BT99"/>
  <c r="BP99"/>
  <c r="BO99"/>
  <c r="BL99"/>
  <c r="BI99"/>
  <c r="BF99"/>
  <c r="BC99"/>
  <c r="AZ99"/>
  <c r="AW99"/>
  <c r="AT99"/>
  <c r="AP99"/>
  <c r="AO99"/>
  <c r="AL99"/>
  <c r="AC99"/>
  <c r="Z99"/>
  <c r="W99"/>
  <c r="T99"/>
  <c r="Q99"/>
  <c r="N99"/>
  <c r="K99"/>
  <c r="H99"/>
  <c r="D99"/>
  <c r="E99" s="1"/>
  <c r="EN98"/>
  <c r="EM98"/>
  <c r="EJ98"/>
  <c r="EG98"/>
  <c r="ED98"/>
  <c r="EA98"/>
  <c r="DX98"/>
  <c r="DU98"/>
  <c r="DR98"/>
  <c r="DO98"/>
  <c r="DL98"/>
  <c r="DH98"/>
  <c r="DG98"/>
  <c r="DD98"/>
  <c r="DA98"/>
  <c r="CX98"/>
  <c r="CU98"/>
  <c r="CR98"/>
  <c r="CO98"/>
  <c r="CL98"/>
  <c r="CI98"/>
  <c r="CF98"/>
  <c r="CC98"/>
  <c r="BZ98"/>
  <c r="BW98"/>
  <c r="BT98"/>
  <c r="BP98"/>
  <c r="BO98"/>
  <c r="BL98"/>
  <c r="BI98"/>
  <c r="BF98"/>
  <c r="BC98"/>
  <c r="AZ98"/>
  <c r="AW98"/>
  <c r="AT98"/>
  <c r="AP98"/>
  <c r="AO98"/>
  <c r="AL98"/>
  <c r="AC98"/>
  <c r="AQ98" s="1"/>
  <c r="Z98"/>
  <c r="W98"/>
  <c r="T98"/>
  <c r="Q98"/>
  <c r="N98"/>
  <c r="K98"/>
  <c r="H98"/>
  <c r="E98"/>
  <c r="D98"/>
  <c r="EN97"/>
  <c r="EM97"/>
  <c r="EJ97"/>
  <c r="EG97"/>
  <c r="ED97"/>
  <c r="EA97"/>
  <c r="DX97"/>
  <c r="DU97"/>
  <c r="DR97"/>
  <c r="DO97"/>
  <c r="DL97"/>
  <c r="DH97"/>
  <c r="DG97"/>
  <c r="DD97"/>
  <c r="DA97"/>
  <c r="CX97"/>
  <c r="CU97"/>
  <c r="CR97"/>
  <c r="CO97"/>
  <c r="CL97"/>
  <c r="CI97"/>
  <c r="CF97"/>
  <c r="CC97"/>
  <c r="BZ97"/>
  <c r="BW97"/>
  <c r="BT97"/>
  <c r="BP97"/>
  <c r="BO97"/>
  <c r="BL97"/>
  <c r="BI97"/>
  <c r="BF97"/>
  <c r="BC97"/>
  <c r="AZ97"/>
  <c r="AW97"/>
  <c r="AT97"/>
  <c r="AP97"/>
  <c r="AO97"/>
  <c r="AL97"/>
  <c r="AC97"/>
  <c r="AQ97" s="1"/>
  <c r="Z97"/>
  <c r="W97"/>
  <c r="T97"/>
  <c r="Q97"/>
  <c r="N97"/>
  <c r="K97"/>
  <c r="H97"/>
  <c r="E97"/>
  <c r="D97"/>
  <c r="EM96"/>
  <c r="EJ96"/>
  <c r="EI96"/>
  <c r="EN96" s="1"/>
  <c r="EG96"/>
  <c r="ED96"/>
  <c r="EA96"/>
  <c r="DX96"/>
  <c r="DU96"/>
  <c r="DR96"/>
  <c r="DO96"/>
  <c r="DL96"/>
  <c r="DG96"/>
  <c r="DD96"/>
  <c r="DA96"/>
  <c r="CX96"/>
  <c r="CU96"/>
  <c r="CR96"/>
  <c r="CO96"/>
  <c r="CL96"/>
  <c r="CI96"/>
  <c r="CE96"/>
  <c r="CF96" s="1"/>
  <c r="CC96"/>
  <c r="BZ96"/>
  <c r="BW96"/>
  <c r="BT96"/>
  <c r="BP96"/>
  <c r="BO96"/>
  <c r="BL96"/>
  <c r="BI96"/>
  <c r="BF96"/>
  <c r="BC96"/>
  <c r="AZ96"/>
  <c r="AW96"/>
  <c r="AT96"/>
  <c r="AO96"/>
  <c r="AN96"/>
  <c r="AP96" s="1"/>
  <c r="AL96"/>
  <c r="AC96"/>
  <c r="Z96"/>
  <c r="W96"/>
  <c r="T96"/>
  <c r="Q96"/>
  <c r="N96"/>
  <c r="K96"/>
  <c r="H96"/>
  <c r="EN95"/>
  <c r="EM95"/>
  <c r="EJ95"/>
  <c r="EG95"/>
  <c r="EO95" s="1"/>
  <c r="ED95"/>
  <c r="EA95"/>
  <c r="DX95"/>
  <c r="DU95"/>
  <c r="DR95"/>
  <c r="DO95"/>
  <c r="DL95"/>
  <c r="DH95"/>
  <c r="DG95"/>
  <c r="DD95"/>
  <c r="DA95"/>
  <c r="CX95"/>
  <c r="CU95"/>
  <c r="CR95"/>
  <c r="CO95"/>
  <c r="CL95"/>
  <c r="CI95"/>
  <c r="CF95"/>
  <c r="CC95"/>
  <c r="BZ95"/>
  <c r="BW95"/>
  <c r="BT95"/>
  <c r="BP95"/>
  <c r="BO95"/>
  <c r="BL95"/>
  <c r="BI95"/>
  <c r="BF95"/>
  <c r="BC95"/>
  <c r="AZ95"/>
  <c r="AW95"/>
  <c r="AT95"/>
  <c r="AP95"/>
  <c r="AO95"/>
  <c r="AL95"/>
  <c r="AC95"/>
  <c r="Z95"/>
  <c r="W95"/>
  <c r="T95"/>
  <c r="Q95"/>
  <c r="N95"/>
  <c r="K95"/>
  <c r="H95"/>
  <c r="D95"/>
  <c r="E95" s="1"/>
  <c r="EN94"/>
  <c r="EM94"/>
  <c r="EJ94"/>
  <c r="EG94"/>
  <c r="ED94"/>
  <c r="EA94"/>
  <c r="DX94"/>
  <c r="DU94"/>
  <c r="DR94"/>
  <c r="DO94"/>
  <c r="DL94"/>
  <c r="DH94"/>
  <c r="DG94"/>
  <c r="DD94"/>
  <c r="DA94"/>
  <c r="CX94"/>
  <c r="CU94"/>
  <c r="CR94"/>
  <c r="CO94"/>
  <c r="CL94"/>
  <c r="CI94"/>
  <c r="CF94"/>
  <c r="CC94"/>
  <c r="BZ94"/>
  <c r="BW94"/>
  <c r="BT94"/>
  <c r="BP94"/>
  <c r="BO94"/>
  <c r="BL94"/>
  <c r="BQ94" s="1"/>
  <c r="BI94"/>
  <c r="BF94"/>
  <c r="BC94"/>
  <c r="AZ94"/>
  <c r="AW94"/>
  <c r="AT94"/>
  <c r="AP94"/>
  <c r="AO94"/>
  <c r="AL94"/>
  <c r="AC94"/>
  <c r="Z94"/>
  <c r="W94"/>
  <c r="T94"/>
  <c r="Q94"/>
  <c r="N94"/>
  <c r="K94"/>
  <c r="H94"/>
  <c r="D94"/>
  <c r="E94" s="1"/>
  <c r="EM93"/>
  <c r="EJ93"/>
  <c r="EG93"/>
  <c r="ED93"/>
  <c r="EA93"/>
  <c r="DX93"/>
  <c r="DU93"/>
  <c r="DR93"/>
  <c r="DN93"/>
  <c r="DL93"/>
  <c r="DH93"/>
  <c r="DG93"/>
  <c r="DD93"/>
  <c r="DA93"/>
  <c r="CX93"/>
  <c r="CU93"/>
  <c r="CR93"/>
  <c r="CO93"/>
  <c r="CL93"/>
  <c r="CI93"/>
  <c r="CF93"/>
  <c r="CC93"/>
  <c r="BZ93"/>
  <c r="BW93"/>
  <c r="BT93"/>
  <c r="BP93"/>
  <c r="BO93"/>
  <c r="BL93"/>
  <c r="BI93"/>
  <c r="BF93"/>
  <c r="BC93"/>
  <c r="AZ93"/>
  <c r="AW93"/>
  <c r="AT93"/>
  <c r="AP93"/>
  <c r="AO93"/>
  <c r="AL93"/>
  <c r="AC93"/>
  <c r="Z93"/>
  <c r="W93"/>
  <c r="T93"/>
  <c r="Q93"/>
  <c r="N93"/>
  <c r="K93"/>
  <c r="G93"/>
  <c r="EM92"/>
  <c r="EJ92"/>
  <c r="EG92"/>
  <c r="ED92"/>
  <c r="EA92"/>
  <c r="DX92"/>
  <c r="DU92"/>
  <c r="DR92"/>
  <c r="DO92"/>
  <c r="DL92"/>
  <c r="DG92"/>
  <c r="DD92"/>
  <c r="DA92"/>
  <c r="CU92"/>
  <c r="CR92"/>
  <c r="CO92"/>
  <c r="CL92"/>
  <c r="CC92"/>
  <c r="BZ92"/>
  <c r="BW92"/>
  <c r="BT92"/>
  <c r="BO92"/>
  <c r="BL92"/>
  <c r="BI92"/>
  <c r="BF92"/>
  <c r="BC92"/>
  <c r="AW92"/>
  <c r="AP92"/>
  <c r="AL92"/>
  <c r="AC92"/>
  <c r="Z92"/>
  <c r="W92"/>
  <c r="T92"/>
  <c r="Q92"/>
  <c r="N92"/>
  <c r="K92"/>
  <c r="H92"/>
  <c r="E92"/>
  <c r="EN91"/>
  <c r="EM91"/>
  <c r="EJ91"/>
  <c r="EG91"/>
  <c r="ED91"/>
  <c r="EA91"/>
  <c r="DX91"/>
  <c r="DU91"/>
  <c r="DR91"/>
  <c r="DO91"/>
  <c r="DL91"/>
  <c r="DG91"/>
  <c r="DD91"/>
  <c r="DA91"/>
  <c r="CX91"/>
  <c r="CU91"/>
  <c r="CR91"/>
  <c r="CN91"/>
  <c r="DH91" s="1"/>
  <c r="CL91"/>
  <c r="CI91"/>
  <c r="CF91"/>
  <c r="CC91"/>
  <c r="BZ91"/>
  <c r="BW91"/>
  <c r="BT91"/>
  <c r="BP91"/>
  <c r="BO91"/>
  <c r="BL91"/>
  <c r="BI91"/>
  <c r="BF91"/>
  <c r="BC91"/>
  <c r="AZ91"/>
  <c r="AW91"/>
  <c r="AT91"/>
  <c r="AP91"/>
  <c r="AO91"/>
  <c r="AL91"/>
  <c r="AC91"/>
  <c r="AQ91" s="1"/>
  <c r="Z91"/>
  <c r="W91"/>
  <c r="T91"/>
  <c r="Q91"/>
  <c r="N91"/>
  <c r="K91"/>
  <c r="H91"/>
  <c r="EN90"/>
  <c r="EM90"/>
  <c r="EJ90"/>
  <c r="EG90"/>
  <c r="ED90"/>
  <c r="EA90"/>
  <c r="DX90"/>
  <c r="DU90"/>
  <c r="DR90"/>
  <c r="DO90"/>
  <c r="DL90"/>
  <c r="DH90"/>
  <c r="DG90"/>
  <c r="DD90"/>
  <c r="DA90"/>
  <c r="CX90"/>
  <c r="CU90"/>
  <c r="CR90"/>
  <c r="CO90"/>
  <c r="CL90"/>
  <c r="CI90"/>
  <c r="CF90"/>
  <c r="CC90"/>
  <c r="BZ90"/>
  <c r="BW90"/>
  <c r="BT90"/>
  <c r="BP90"/>
  <c r="BO90"/>
  <c r="BL90"/>
  <c r="BI90"/>
  <c r="BF90"/>
  <c r="BC90"/>
  <c r="AZ90"/>
  <c r="AW90"/>
  <c r="AT90"/>
  <c r="AP90"/>
  <c r="AO90"/>
  <c r="AL90"/>
  <c r="AC90"/>
  <c r="AQ90" s="1"/>
  <c r="Z90"/>
  <c r="W90"/>
  <c r="T90"/>
  <c r="Q90"/>
  <c r="N90"/>
  <c r="K90"/>
  <c r="H90"/>
  <c r="E90"/>
  <c r="D90"/>
  <c r="EN89"/>
  <c r="EM89"/>
  <c r="EJ89"/>
  <c r="EG89"/>
  <c r="ED89"/>
  <c r="EA89"/>
  <c r="DX89"/>
  <c r="DU89"/>
  <c r="DR89"/>
  <c r="DO89"/>
  <c r="DL89"/>
  <c r="DG89"/>
  <c r="DD89"/>
  <c r="DA89"/>
  <c r="CX89"/>
  <c r="CT89"/>
  <c r="DH89" s="1"/>
  <c r="CR89"/>
  <c r="CO89"/>
  <c r="CL89"/>
  <c r="CI89"/>
  <c r="CF89"/>
  <c r="CC89"/>
  <c r="BZ89"/>
  <c r="BW89"/>
  <c r="BT89"/>
  <c r="BO89"/>
  <c r="BN89"/>
  <c r="BP89" s="1"/>
  <c r="BL89"/>
  <c r="BI89"/>
  <c r="BF89"/>
  <c r="BC89"/>
  <c r="AZ89"/>
  <c r="AW89"/>
  <c r="AT89"/>
  <c r="AO89"/>
  <c r="AL89"/>
  <c r="AC89"/>
  <c r="Z89"/>
  <c r="W89"/>
  <c r="T89"/>
  <c r="P89"/>
  <c r="AP89" s="1"/>
  <c r="N89"/>
  <c r="K89"/>
  <c r="H89"/>
  <c r="EN88"/>
  <c r="EM88"/>
  <c r="EJ88"/>
  <c r="EG88"/>
  <c r="ED88"/>
  <c r="EA88"/>
  <c r="DX88"/>
  <c r="DU88"/>
  <c r="DR88"/>
  <c r="DO88"/>
  <c r="DL88"/>
  <c r="DH88"/>
  <c r="DG88"/>
  <c r="DD88"/>
  <c r="DA88"/>
  <c r="CX88"/>
  <c r="CU88"/>
  <c r="CR88"/>
  <c r="CO88"/>
  <c r="CL88"/>
  <c r="CI88"/>
  <c r="CF88"/>
  <c r="CC88"/>
  <c r="BZ88"/>
  <c r="BW88"/>
  <c r="BT88"/>
  <c r="BN88"/>
  <c r="BL88"/>
  <c r="BI88"/>
  <c r="BF88"/>
  <c r="BB88"/>
  <c r="BC88" s="1"/>
  <c r="AZ88"/>
  <c r="AV88"/>
  <c r="AW88" s="1"/>
  <c r="AT88"/>
  <c r="AO88"/>
  <c r="AL88"/>
  <c r="AB88"/>
  <c r="AP88" s="1"/>
  <c r="Z88"/>
  <c r="W88"/>
  <c r="V88"/>
  <c r="T88"/>
  <c r="Q88"/>
  <c r="N88"/>
  <c r="J88"/>
  <c r="K88" s="1"/>
  <c r="H88"/>
  <c r="EN87"/>
  <c r="EM87"/>
  <c r="EJ87"/>
  <c r="EG87"/>
  <c r="ED87"/>
  <c r="EA87"/>
  <c r="DX87"/>
  <c r="DU87"/>
  <c r="DR87"/>
  <c r="DO87"/>
  <c r="DL87"/>
  <c r="DH87"/>
  <c r="DG87"/>
  <c r="DD87"/>
  <c r="DA87"/>
  <c r="CX87"/>
  <c r="CU87"/>
  <c r="CR87"/>
  <c r="CO87"/>
  <c r="CL87"/>
  <c r="CI87"/>
  <c r="CF87"/>
  <c r="CC87"/>
  <c r="BZ87"/>
  <c r="BW87"/>
  <c r="BT87"/>
  <c r="BO87"/>
  <c r="BL87"/>
  <c r="BI87"/>
  <c r="BF87"/>
  <c r="BC87"/>
  <c r="BB87"/>
  <c r="BP87" s="1"/>
  <c r="AZ87"/>
  <c r="AW87"/>
  <c r="AT87"/>
  <c r="AP87"/>
  <c r="AO87"/>
  <c r="AL87"/>
  <c r="AC87"/>
  <c r="Z87"/>
  <c r="W87"/>
  <c r="T87"/>
  <c r="Q87"/>
  <c r="N87"/>
  <c r="K87"/>
  <c r="H87"/>
  <c r="D87"/>
  <c r="E87" s="1"/>
  <c r="EN86"/>
  <c r="EM86"/>
  <c r="EJ86"/>
  <c r="EG86"/>
  <c r="ED86"/>
  <c r="EA86"/>
  <c r="DX86"/>
  <c r="DU86"/>
  <c r="DR86"/>
  <c r="DO86"/>
  <c r="DL86"/>
  <c r="DH86"/>
  <c r="DG86"/>
  <c r="DD86"/>
  <c r="DA86"/>
  <c r="CX86"/>
  <c r="CU86"/>
  <c r="CR86"/>
  <c r="CO86"/>
  <c r="CL86"/>
  <c r="CI86"/>
  <c r="CF86"/>
  <c r="CC86"/>
  <c r="BZ86"/>
  <c r="BW86"/>
  <c r="BT86"/>
  <c r="BP86"/>
  <c r="BO86"/>
  <c r="BL86"/>
  <c r="BI86"/>
  <c r="BF86"/>
  <c r="BC86"/>
  <c r="AZ86"/>
  <c r="AW86"/>
  <c r="AT86"/>
  <c r="AP86"/>
  <c r="AO86"/>
  <c r="AL86"/>
  <c r="AC86"/>
  <c r="Z86"/>
  <c r="W86"/>
  <c r="T86"/>
  <c r="Q86"/>
  <c r="N86"/>
  <c r="K86"/>
  <c r="H86"/>
  <c r="D86"/>
  <c r="E86" s="1"/>
  <c r="EN85"/>
  <c r="EM85"/>
  <c r="EJ85"/>
  <c r="EG85"/>
  <c r="ED85"/>
  <c r="EA85"/>
  <c r="DX85"/>
  <c r="DU85"/>
  <c r="DR85"/>
  <c r="DO85"/>
  <c r="DL85"/>
  <c r="DH85"/>
  <c r="DG85"/>
  <c r="DD85"/>
  <c r="DA85"/>
  <c r="CX85"/>
  <c r="CU85"/>
  <c r="CR85"/>
  <c r="CO85"/>
  <c r="CL85"/>
  <c r="CI85"/>
  <c r="CF85"/>
  <c r="CC85"/>
  <c r="BZ85"/>
  <c r="BW85"/>
  <c r="BT85"/>
  <c r="BP85"/>
  <c r="BO85"/>
  <c r="BL85"/>
  <c r="BI85"/>
  <c r="BF85"/>
  <c r="BC85"/>
  <c r="AZ85"/>
  <c r="AW85"/>
  <c r="AT85"/>
  <c r="AP85"/>
  <c r="AO85"/>
  <c r="AL85"/>
  <c r="AC85"/>
  <c r="Z85"/>
  <c r="W85"/>
  <c r="T85"/>
  <c r="Q85"/>
  <c r="N85"/>
  <c r="K85"/>
  <c r="H85"/>
  <c r="D85"/>
  <c r="E85" s="1"/>
  <c r="EN84"/>
  <c r="EM84"/>
  <c r="EJ84"/>
  <c r="EG84"/>
  <c r="ED84"/>
  <c r="EA84"/>
  <c r="DX84"/>
  <c r="DU84"/>
  <c r="DR84"/>
  <c r="DO84"/>
  <c r="DL84"/>
  <c r="DH84"/>
  <c r="DG84"/>
  <c r="DD84"/>
  <c r="DA84"/>
  <c r="CX84"/>
  <c r="CU84"/>
  <c r="CR84"/>
  <c r="CO84"/>
  <c r="CL84"/>
  <c r="CI84"/>
  <c r="CF84"/>
  <c r="CC84"/>
  <c r="BZ84"/>
  <c r="BW84"/>
  <c r="BT84"/>
  <c r="BP84"/>
  <c r="BO84"/>
  <c r="BL84"/>
  <c r="BI84"/>
  <c r="BQ84" s="1"/>
  <c r="BF84"/>
  <c r="BC84"/>
  <c r="AZ84"/>
  <c r="AW84"/>
  <c r="AT84"/>
  <c r="AP84"/>
  <c r="AO84"/>
  <c r="AL84"/>
  <c r="AC84"/>
  <c r="Z84"/>
  <c r="W84"/>
  <c r="T84"/>
  <c r="Q84"/>
  <c r="N84"/>
  <c r="K84"/>
  <c r="H84"/>
  <c r="D84"/>
  <c r="E84" s="1"/>
  <c r="EN83"/>
  <c r="EM83"/>
  <c r="EJ83"/>
  <c r="EG83"/>
  <c r="ED83"/>
  <c r="EA83"/>
  <c r="DX83"/>
  <c r="DU83"/>
  <c r="DR83"/>
  <c r="DO83"/>
  <c r="DL83"/>
  <c r="DH83"/>
  <c r="DG83"/>
  <c r="DD83"/>
  <c r="DA83"/>
  <c r="CX83"/>
  <c r="CU83"/>
  <c r="CR83"/>
  <c r="CO83"/>
  <c r="CL83"/>
  <c r="CI83"/>
  <c r="CF83"/>
  <c r="CC83"/>
  <c r="BZ83"/>
  <c r="BW83"/>
  <c r="BT83"/>
  <c r="BO83"/>
  <c r="BK83"/>
  <c r="BL83" s="1"/>
  <c r="BI83"/>
  <c r="BF83"/>
  <c r="BC83"/>
  <c r="AZ83"/>
  <c r="AW83"/>
  <c r="AV83"/>
  <c r="AT83"/>
  <c r="AO83"/>
  <c r="AL83"/>
  <c r="AC83"/>
  <c r="Z83"/>
  <c r="W83"/>
  <c r="T83"/>
  <c r="P83"/>
  <c r="AP83" s="1"/>
  <c r="N83"/>
  <c r="J83"/>
  <c r="H83"/>
  <c r="EN82"/>
  <c r="EM82"/>
  <c r="EJ82"/>
  <c r="EG82"/>
  <c r="ED82"/>
  <c r="EA82"/>
  <c r="DX82"/>
  <c r="DU82"/>
  <c r="DR82"/>
  <c r="DO82"/>
  <c r="DL82"/>
  <c r="DG82"/>
  <c r="DD82"/>
  <c r="DA82"/>
  <c r="CX82"/>
  <c r="CU82"/>
  <c r="CR82"/>
  <c r="CO82"/>
  <c r="CL82"/>
  <c r="CI82"/>
  <c r="CF82"/>
  <c r="CB82"/>
  <c r="DH82" s="1"/>
  <c r="BZ82"/>
  <c r="BW82"/>
  <c r="BT82"/>
  <c r="BN82"/>
  <c r="BL82"/>
  <c r="BI82"/>
  <c r="BF82"/>
  <c r="BC82"/>
  <c r="BB82"/>
  <c r="AZ82"/>
  <c r="AV82"/>
  <c r="AW82" s="1"/>
  <c r="AT82"/>
  <c r="AS82"/>
  <c r="AO82"/>
  <c r="AL82"/>
  <c r="AB82"/>
  <c r="AC82" s="1"/>
  <c r="Z82"/>
  <c r="V82"/>
  <c r="W82" s="1"/>
  <c r="T82"/>
  <c r="Q82"/>
  <c r="P82"/>
  <c r="M82"/>
  <c r="N82" s="1"/>
  <c r="K82"/>
  <c r="J82"/>
  <c r="D82" s="1"/>
  <c r="E82" s="1"/>
  <c r="H82"/>
  <c r="EM81"/>
  <c r="EJ81"/>
  <c r="EG81"/>
  <c r="ED81"/>
  <c r="EA81"/>
  <c r="DX81"/>
  <c r="DU81"/>
  <c r="DR81"/>
  <c r="DO81"/>
  <c r="DN81"/>
  <c r="EN81" s="1"/>
  <c r="DL81"/>
  <c r="DH81"/>
  <c r="DG81"/>
  <c r="DD81"/>
  <c r="DA81"/>
  <c r="CX81"/>
  <c r="CU81"/>
  <c r="CR81"/>
  <c r="CO81"/>
  <c r="CL81"/>
  <c r="CI81"/>
  <c r="CF81"/>
  <c r="CC81"/>
  <c r="BZ81"/>
  <c r="BW81"/>
  <c r="BT81"/>
  <c r="BO81"/>
  <c r="BL81"/>
  <c r="BI81"/>
  <c r="BF81"/>
  <c r="BC81"/>
  <c r="AZ81"/>
  <c r="AV81"/>
  <c r="BP81" s="1"/>
  <c r="AT81"/>
  <c r="AP81"/>
  <c r="AO81"/>
  <c r="AL81"/>
  <c r="AC81"/>
  <c r="Z81"/>
  <c r="W81"/>
  <c r="T81"/>
  <c r="Q81"/>
  <c r="N81"/>
  <c r="K81"/>
  <c r="H81"/>
  <c r="EL80"/>
  <c r="EM80" s="1"/>
  <c r="EJ80"/>
  <c r="EG80"/>
  <c r="ED80"/>
  <c r="EA80"/>
  <c r="DX80"/>
  <c r="DU80"/>
  <c r="DR80"/>
  <c r="DO80"/>
  <c r="DL80"/>
  <c r="DG80"/>
  <c r="DD80"/>
  <c r="DA80"/>
  <c r="CX80"/>
  <c r="CT80"/>
  <c r="CQ80"/>
  <c r="CR80" s="1"/>
  <c r="CO80"/>
  <c r="CL80"/>
  <c r="CI80"/>
  <c r="CF80"/>
  <c r="CC80"/>
  <c r="BZ80"/>
  <c r="BY80"/>
  <c r="BW80"/>
  <c r="BT80"/>
  <c r="BN80"/>
  <c r="BO80" s="1"/>
  <c r="BL80"/>
  <c r="BI80"/>
  <c r="BH80"/>
  <c r="BP80" s="1"/>
  <c r="BE80"/>
  <c r="BF80" s="1"/>
  <c r="BB80"/>
  <c r="BC80" s="1"/>
  <c r="AZ80"/>
  <c r="AW80"/>
  <c r="AT80"/>
  <c r="AO80"/>
  <c r="AL80"/>
  <c r="AC80"/>
  <c r="Z80"/>
  <c r="W80"/>
  <c r="V80"/>
  <c r="AP80" s="1"/>
  <c r="T80"/>
  <c r="P80"/>
  <c r="Q80" s="1"/>
  <c r="N80"/>
  <c r="J80"/>
  <c r="K80" s="1"/>
  <c r="H80"/>
  <c r="EM79"/>
  <c r="EJ79"/>
  <c r="EG79"/>
  <c r="ED79"/>
  <c r="EA79"/>
  <c r="DX79"/>
  <c r="DU79"/>
  <c r="DR79"/>
  <c r="DO79"/>
  <c r="DN79"/>
  <c r="EN79" s="1"/>
  <c r="DL79"/>
  <c r="DG79"/>
  <c r="DD79"/>
  <c r="DA79"/>
  <c r="CX79"/>
  <c r="CT79"/>
  <c r="CU79" s="1"/>
  <c r="CR79"/>
  <c r="CO79"/>
  <c r="CL79"/>
  <c r="CI79"/>
  <c r="CF79"/>
  <c r="CC79"/>
  <c r="BY79"/>
  <c r="BZ79" s="1"/>
  <c r="BW79"/>
  <c r="BT79"/>
  <c r="BN79"/>
  <c r="BO79" s="1"/>
  <c r="BL79"/>
  <c r="BH79"/>
  <c r="BI79" s="1"/>
  <c r="BE79"/>
  <c r="BF79" s="1"/>
  <c r="BB79"/>
  <c r="BC79" s="1"/>
  <c r="AZ79"/>
  <c r="AW79"/>
  <c r="AT79"/>
  <c r="AO79"/>
  <c r="AL79"/>
  <c r="AC79"/>
  <c r="Z79"/>
  <c r="V79"/>
  <c r="W79" s="1"/>
  <c r="T79"/>
  <c r="P79"/>
  <c r="Q79" s="1"/>
  <c r="N79"/>
  <c r="J79"/>
  <c r="K79" s="1"/>
  <c r="H79"/>
  <c r="EN78"/>
  <c r="EM78"/>
  <c r="EJ78"/>
  <c r="EG78"/>
  <c r="ED78"/>
  <c r="EA78"/>
  <c r="DX78"/>
  <c r="DU78"/>
  <c r="DR78"/>
  <c r="DO78"/>
  <c r="DL78"/>
  <c r="DH78"/>
  <c r="DG78"/>
  <c r="DD78"/>
  <c r="DA78"/>
  <c r="CX78"/>
  <c r="CU78"/>
  <c r="CR78"/>
  <c r="CO78"/>
  <c r="CL78"/>
  <c r="CI78"/>
  <c r="CF78"/>
  <c r="CC78"/>
  <c r="BZ78"/>
  <c r="BW78"/>
  <c r="BT78"/>
  <c r="BN78"/>
  <c r="BL78"/>
  <c r="BI78"/>
  <c r="BF78"/>
  <c r="BC78"/>
  <c r="AZ78"/>
  <c r="AW78"/>
  <c r="AS78"/>
  <c r="AP78"/>
  <c r="AO78"/>
  <c r="AL78"/>
  <c r="AC78"/>
  <c r="Z78"/>
  <c r="W78"/>
  <c r="T78"/>
  <c r="Q78"/>
  <c r="N78"/>
  <c r="K78"/>
  <c r="H78"/>
  <c r="EM77"/>
  <c r="EJ77"/>
  <c r="EG77"/>
  <c r="ED77"/>
  <c r="EA77"/>
  <c r="DX77"/>
  <c r="DU77"/>
  <c r="DR77"/>
  <c r="DO77"/>
  <c r="DN77"/>
  <c r="EN77" s="1"/>
  <c r="DL77"/>
  <c r="DG77"/>
  <c r="DD77"/>
  <c r="DA77"/>
  <c r="CX77"/>
  <c r="CT77"/>
  <c r="CU77" s="1"/>
  <c r="CR77"/>
  <c r="CO77"/>
  <c r="CL77"/>
  <c r="CI77"/>
  <c r="CF77"/>
  <c r="CC77"/>
  <c r="BY77"/>
  <c r="BZ77" s="1"/>
  <c r="BW77"/>
  <c r="BT77"/>
  <c r="BS77"/>
  <c r="BO77"/>
  <c r="BN77"/>
  <c r="BP77" s="1"/>
  <c r="BK77"/>
  <c r="BL77" s="1"/>
  <c r="BH77"/>
  <c r="BI77" s="1"/>
  <c r="BE77"/>
  <c r="BF77" s="1"/>
  <c r="BC77"/>
  <c r="BB77"/>
  <c r="AY77"/>
  <c r="AZ77" s="1"/>
  <c r="AW77"/>
  <c r="AV77"/>
  <c r="AT77"/>
  <c r="AO77"/>
  <c r="AK77"/>
  <c r="AC77"/>
  <c r="Z77"/>
  <c r="V77"/>
  <c r="W77" s="1"/>
  <c r="T77"/>
  <c r="P77"/>
  <c r="Q77" s="1"/>
  <c r="M77"/>
  <c r="N77" s="1"/>
  <c r="J77"/>
  <c r="K77" s="1"/>
  <c r="H77"/>
  <c r="EM76"/>
  <c r="EI76"/>
  <c r="EJ76" s="1"/>
  <c r="EG76"/>
  <c r="ED76"/>
  <c r="EA76"/>
  <c r="DX76"/>
  <c r="DU76"/>
  <c r="DR76"/>
  <c r="DO76"/>
  <c r="DL76"/>
  <c r="DG76"/>
  <c r="DD76"/>
  <c r="DA76"/>
  <c r="CX76"/>
  <c r="CU76"/>
  <c r="CR76"/>
  <c r="CO76"/>
  <c r="CL76"/>
  <c r="CH76"/>
  <c r="CI76" s="1"/>
  <c r="CF76"/>
  <c r="CE76"/>
  <c r="CC76"/>
  <c r="BY76"/>
  <c r="BW76"/>
  <c r="BT76"/>
  <c r="BP76"/>
  <c r="BO76"/>
  <c r="BK76"/>
  <c r="BL76" s="1"/>
  <c r="BI76"/>
  <c r="BF76"/>
  <c r="BE76"/>
  <c r="BC76"/>
  <c r="AZ76"/>
  <c r="AW76"/>
  <c r="AV76"/>
  <c r="AT76"/>
  <c r="AN76"/>
  <c r="AO76" s="1"/>
  <c r="AL76"/>
  <c r="AC76"/>
  <c r="Z76"/>
  <c r="W76"/>
  <c r="T76"/>
  <c r="Q76"/>
  <c r="N76"/>
  <c r="K76"/>
  <c r="H76"/>
  <c r="EN75"/>
  <c r="EM75"/>
  <c r="EJ75"/>
  <c r="EG75"/>
  <c r="ED75"/>
  <c r="EA75"/>
  <c r="DX75"/>
  <c r="DU75"/>
  <c r="DR75"/>
  <c r="DO75"/>
  <c r="DL75"/>
  <c r="DH75"/>
  <c r="DG75"/>
  <c r="DD75"/>
  <c r="DA75"/>
  <c r="CX75"/>
  <c r="CU75"/>
  <c r="CR75"/>
  <c r="CO75"/>
  <c r="CL75"/>
  <c r="CI75"/>
  <c r="CF75"/>
  <c r="CC75"/>
  <c r="BZ75"/>
  <c r="BW75"/>
  <c r="BT75"/>
  <c r="BP75"/>
  <c r="BO75"/>
  <c r="BL75"/>
  <c r="BI75"/>
  <c r="BF75"/>
  <c r="BC75"/>
  <c r="AZ75"/>
  <c r="AW75"/>
  <c r="AT75"/>
  <c r="AP75"/>
  <c r="AO75"/>
  <c r="AL75"/>
  <c r="AC75"/>
  <c r="Z75"/>
  <c r="W75"/>
  <c r="T75"/>
  <c r="Q75"/>
  <c r="N75"/>
  <c r="K75"/>
  <c r="H75"/>
  <c r="E75"/>
  <c r="D75"/>
  <c r="EN74"/>
  <c r="EM74"/>
  <c r="EJ74"/>
  <c r="EG74"/>
  <c r="ED74"/>
  <c r="EA74"/>
  <c r="DX74"/>
  <c r="DU74"/>
  <c r="DR74"/>
  <c r="DO74"/>
  <c r="DL74"/>
  <c r="DH74"/>
  <c r="DG74"/>
  <c r="DD74"/>
  <c r="DA74"/>
  <c r="CX74"/>
  <c r="CU74"/>
  <c r="CR74"/>
  <c r="CO74"/>
  <c r="CL74"/>
  <c r="CI74"/>
  <c r="CF74"/>
  <c r="CC74"/>
  <c r="BZ74"/>
  <c r="BW74"/>
  <c r="BT74"/>
  <c r="BP74"/>
  <c r="BO74"/>
  <c r="BL74"/>
  <c r="BI74"/>
  <c r="BF74"/>
  <c r="BC74"/>
  <c r="AZ74"/>
  <c r="AW74"/>
  <c r="AT74"/>
  <c r="AP74"/>
  <c r="AO74"/>
  <c r="AL74"/>
  <c r="AC74"/>
  <c r="AQ74" s="1"/>
  <c r="Z74"/>
  <c r="W74"/>
  <c r="T74"/>
  <c r="Q74"/>
  <c r="N74"/>
  <c r="K74"/>
  <c r="H74"/>
  <c r="E74"/>
  <c r="D74"/>
  <c r="EM73"/>
  <c r="EL73"/>
  <c r="EI73"/>
  <c r="EG73"/>
  <c r="EF73"/>
  <c r="ED73"/>
  <c r="EA73"/>
  <c r="DX73"/>
  <c r="DU73"/>
  <c r="DR73"/>
  <c r="DO73"/>
  <c r="DL73"/>
  <c r="DG73"/>
  <c r="DC73"/>
  <c r="DD73" s="1"/>
  <c r="CZ73"/>
  <c r="CX73"/>
  <c r="CW73"/>
  <c r="CU73"/>
  <c r="CR73"/>
  <c r="CO73"/>
  <c r="CN73"/>
  <c r="CL73"/>
  <c r="CI73"/>
  <c r="CF73"/>
  <c r="CC73"/>
  <c r="BY73"/>
  <c r="BW73"/>
  <c r="BT73"/>
  <c r="BO73"/>
  <c r="BK73"/>
  <c r="BL73" s="1"/>
  <c r="BI73"/>
  <c r="BF73"/>
  <c r="BE73"/>
  <c r="BB73"/>
  <c r="BC73" s="1"/>
  <c r="AZ73"/>
  <c r="AV73"/>
  <c r="AW73" s="1"/>
  <c r="AT73"/>
  <c r="AO73"/>
  <c r="AK73"/>
  <c r="AC73"/>
  <c r="Z73"/>
  <c r="W73"/>
  <c r="T73"/>
  <c r="Q73"/>
  <c r="N73"/>
  <c r="J73"/>
  <c r="G73"/>
  <c r="H73" s="1"/>
  <c r="EM72"/>
  <c r="EJ72"/>
  <c r="EG72"/>
  <c r="ED72"/>
  <c r="EA72"/>
  <c r="DX72"/>
  <c r="DU72"/>
  <c r="DR72"/>
  <c r="DO72"/>
  <c r="DN72"/>
  <c r="EN72" s="1"/>
  <c r="DL72"/>
  <c r="DG72"/>
  <c r="DD72"/>
  <c r="DA72"/>
  <c r="CW72"/>
  <c r="CU72"/>
  <c r="CR72"/>
  <c r="CO72"/>
  <c r="CL72"/>
  <c r="CI72"/>
  <c r="CE72"/>
  <c r="CF72" s="1"/>
  <c r="CC72"/>
  <c r="BZ72"/>
  <c r="BW72"/>
  <c r="BT72"/>
  <c r="BN72"/>
  <c r="BL72"/>
  <c r="BI72"/>
  <c r="BF72"/>
  <c r="BC72"/>
  <c r="AZ72"/>
  <c r="AV72"/>
  <c r="AW72" s="1"/>
  <c r="AS72"/>
  <c r="AN72"/>
  <c r="AO72" s="1"/>
  <c r="AL72"/>
  <c r="AB72"/>
  <c r="Y72"/>
  <c r="Z72" s="1"/>
  <c r="V72"/>
  <c r="W72" s="1"/>
  <c r="T72"/>
  <c r="Q72"/>
  <c r="M72"/>
  <c r="N72" s="1"/>
  <c r="K72"/>
  <c r="H72"/>
  <c r="EL71"/>
  <c r="EJ71"/>
  <c r="EI71"/>
  <c r="EF71"/>
  <c r="EG71" s="1"/>
  <c r="ED71"/>
  <c r="EA71"/>
  <c r="DX71"/>
  <c r="DU71"/>
  <c r="DR71"/>
  <c r="DN71"/>
  <c r="DO71" s="1"/>
  <c r="DL71"/>
  <c r="DK71"/>
  <c r="DG71"/>
  <c r="DD71"/>
  <c r="DA71"/>
  <c r="CX71"/>
  <c r="CT71"/>
  <c r="CQ71"/>
  <c r="CR71" s="1"/>
  <c r="CO71"/>
  <c r="CL71"/>
  <c r="CK71"/>
  <c r="CH71"/>
  <c r="CI71" s="1"/>
  <c r="CF71"/>
  <c r="CE71"/>
  <c r="CB71"/>
  <c r="CC71" s="1"/>
  <c r="BZ71"/>
  <c r="BY71"/>
  <c r="BW71"/>
  <c r="BS71"/>
  <c r="BN71"/>
  <c r="BO71" s="1"/>
  <c r="BL71"/>
  <c r="BH71"/>
  <c r="BI71" s="1"/>
  <c r="BF71"/>
  <c r="BE71"/>
  <c r="BB71"/>
  <c r="BC71" s="1"/>
  <c r="AZ71"/>
  <c r="AV71"/>
  <c r="AW71" s="1"/>
  <c r="AT71"/>
  <c r="AN71"/>
  <c r="AL71"/>
  <c r="AB71"/>
  <c r="AC71" s="1"/>
  <c r="Z71"/>
  <c r="Y71"/>
  <c r="V71"/>
  <c r="W71" s="1"/>
  <c r="T71"/>
  <c r="Q71"/>
  <c r="M71"/>
  <c r="N71" s="1"/>
  <c r="K71"/>
  <c r="H71"/>
  <c r="EL70"/>
  <c r="EM70" s="1"/>
  <c r="EI70"/>
  <c r="EF70"/>
  <c r="EG70" s="1"/>
  <c r="ED70"/>
  <c r="EA70"/>
  <c r="DX70"/>
  <c r="DU70"/>
  <c r="DR70"/>
  <c r="DO70"/>
  <c r="DN70"/>
  <c r="DK70"/>
  <c r="DG70"/>
  <c r="DD70"/>
  <c r="DA70"/>
  <c r="CZ70"/>
  <c r="CW70"/>
  <c r="CX70" s="1"/>
  <c r="CU70"/>
  <c r="CT70"/>
  <c r="CQ70"/>
  <c r="CR70" s="1"/>
  <c r="CO70"/>
  <c r="CK70"/>
  <c r="CL70" s="1"/>
  <c r="CI70"/>
  <c r="CH70"/>
  <c r="CE70"/>
  <c r="CF70" s="1"/>
  <c r="CC70"/>
  <c r="CB70"/>
  <c r="BY70"/>
  <c r="BZ70" s="1"/>
  <c r="BW70"/>
  <c r="BT70"/>
  <c r="BS70"/>
  <c r="BN70"/>
  <c r="BO70" s="1"/>
  <c r="BK70"/>
  <c r="BL70" s="1"/>
  <c r="BI70"/>
  <c r="BH70"/>
  <c r="BE70"/>
  <c r="BC70"/>
  <c r="BB70"/>
  <c r="AY70"/>
  <c r="AZ70" s="1"/>
  <c r="AW70"/>
  <c r="AV70"/>
  <c r="AT70"/>
  <c r="AN70"/>
  <c r="AO70" s="1"/>
  <c r="AK70"/>
  <c r="AL70" s="1"/>
  <c r="AB70"/>
  <c r="AC70" s="1"/>
  <c r="Y70"/>
  <c r="Z70" s="1"/>
  <c r="V70"/>
  <c r="W70" s="1"/>
  <c r="T70"/>
  <c r="Q70"/>
  <c r="M70"/>
  <c r="N70" s="1"/>
  <c r="J70"/>
  <c r="G70"/>
  <c r="H70" s="1"/>
  <c r="EN69"/>
  <c r="EM69"/>
  <c r="EJ69"/>
  <c r="EG69"/>
  <c r="ED69"/>
  <c r="EA69"/>
  <c r="DX69"/>
  <c r="DU69"/>
  <c r="DR69"/>
  <c r="DO69"/>
  <c r="DL69"/>
  <c r="DH69"/>
  <c r="DG69"/>
  <c r="DD69"/>
  <c r="DA69"/>
  <c r="CX69"/>
  <c r="CU69"/>
  <c r="CR69"/>
  <c r="CO69"/>
  <c r="CL69"/>
  <c r="CI69"/>
  <c r="CF69"/>
  <c r="CC69"/>
  <c r="BZ69"/>
  <c r="BW69"/>
  <c r="BT69"/>
  <c r="BP69"/>
  <c r="BO69"/>
  <c r="BL69"/>
  <c r="BI69"/>
  <c r="BF69"/>
  <c r="BC69"/>
  <c r="AZ69"/>
  <c r="AW69"/>
  <c r="AT69"/>
  <c r="AP69"/>
  <c r="AO69"/>
  <c r="AL69"/>
  <c r="AC69"/>
  <c r="Z69"/>
  <c r="W69"/>
  <c r="T69"/>
  <c r="Q69"/>
  <c r="N69"/>
  <c r="K69"/>
  <c r="H69"/>
  <c r="D69"/>
  <c r="E69" s="1"/>
  <c r="EN68"/>
  <c r="EM68"/>
  <c r="EJ68"/>
  <c r="EG68"/>
  <c r="ED68"/>
  <c r="EA68"/>
  <c r="DX68"/>
  <c r="DU68"/>
  <c r="DR68"/>
  <c r="DO68"/>
  <c r="DL68"/>
  <c r="DG68"/>
  <c r="DD68"/>
  <c r="DA68"/>
  <c r="CX68"/>
  <c r="CU68"/>
  <c r="CR68"/>
  <c r="CO68"/>
  <c r="CL68"/>
  <c r="CI68"/>
  <c r="CF68"/>
  <c r="CC68"/>
  <c r="BY68"/>
  <c r="BW68"/>
  <c r="BT68"/>
  <c r="BN68"/>
  <c r="BO68" s="1"/>
  <c r="BK68"/>
  <c r="BL68" s="1"/>
  <c r="BI68"/>
  <c r="BF68"/>
  <c r="BC68"/>
  <c r="AZ68"/>
  <c r="AW68"/>
  <c r="AT68"/>
  <c r="AP68"/>
  <c r="AO68"/>
  <c r="AK68"/>
  <c r="AL68" s="1"/>
  <c r="AC68"/>
  <c r="Z68"/>
  <c r="W68"/>
  <c r="T68"/>
  <c r="Q68"/>
  <c r="N68"/>
  <c r="K68"/>
  <c r="H68"/>
  <c r="EM67"/>
  <c r="EL67"/>
  <c r="EI67"/>
  <c r="EJ67" s="1"/>
  <c r="EF67"/>
  <c r="EF66" s="1"/>
  <c r="ED67"/>
  <c r="EA67"/>
  <c r="DX67"/>
  <c r="DU67"/>
  <c r="DR67"/>
  <c r="DN67"/>
  <c r="DO67" s="1"/>
  <c r="DK67"/>
  <c r="DL67" s="1"/>
  <c r="DG67"/>
  <c r="DC67"/>
  <c r="DD67" s="1"/>
  <c r="DA67"/>
  <c r="CX67"/>
  <c r="CW67"/>
  <c r="CT67"/>
  <c r="CQ67"/>
  <c r="CR67" s="1"/>
  <c r="CN67"/>
  <c r="CL67"/>
  <c r="CK67"/>
  <c r="CH67"/>
  <c r="CI67" s="1"/>
  <c r="CF67"/>
  <c r="CE67"/>
  <c r="CB67"/>
  <c r="BZ67"/>
  <c r="BY67"/>
  <c r="BW67"/>
  <c r="BS67"/>
  <c r="BT67" s="1"/>
  <c r="BN67"/>
  <c r="BK67"/>
  <c r="BL67" s="1"/>
  <c r="BH67"/>
  <c r="BI67" s="1"/>
  <c r="BE67"/>
  <c r="BF67" s="1"/>
  <c r="BC67"/>
  <c r="BB67"/>
  <c r="AY67"/>
  <c r="AZ67" s="1"/>
  <c r="AW67"/>
  <c r="AV67"/>
  <c r="AT67"/>
  <c r="AN67"/>
  <c r="AO67" s="1"/>
  <c r="AK67"/>
  <c r="AL67" s="1"/>
  <c r="AB67"/>
  <c r="AC67" s="1"/>
  <c r="Z67"/>
  <c r="V67"/>
  <c r="T67"/>
  <c r="P67"/>
  <c r="N67"/>
  <c r="M67"/>
  <c r="M66" s="1"/>
  <c r="J67"/>
  <c r="G67"/>
  <c r="H67" s="1"/>
  <c r="EL66"/>
  <c r="EK66"/>
  <c r="EH66"/>
  <c r="EE66"/>
  <c r="EC66"/>
  <c r="EB66"/>
  <c r="DZ66"/>
  <c r="DY66"/>
  <c r="DW66"/>
  <c r="DV66"/>
  <c r="DT66"/>
  <c r="DS66"/>
  <c r="DQ66"/>
  <c r="DP66"/>
  <c r="DM66"/>
  <c r="DJ66"/>
  <c r="DF66"/>
  <c r="DE66"/>
  <c r="DC66"/>
  <c r="DB66"/>
  <c r="CY66"/>
  <c r="CV66"/>
  <c r="CS66"/>
  <c r="CP66"/>
  <c r="CM66"/>
  <c r="CK66"/>
  <c r="CJ66"/>
  <c r="CG66"/>
  <c r="CD66"/>
  <c r="CA66"/>
  <c r="BX66"/>
  <c r="BV66"/>
  <c r="BU66"/>
  <c r="BR66"/>
  <c r="BM66"/>
  <c r="BJ66"/>
  <c r="BG66"/>
  <c r="BD66"/>
  <c r="BA66"/>
  <c r="AX66"/>
  <c r="AU66"/>
  <c r="AR66"/>
  <c r="AM66"/>
  <c r="AJ66"/>
  <c r="AI66"/>
  <c r="AH66"/>
  <c r="AG66"/>
  <c r="AF66"/>
  <c r="AE66"/>
  <c r="AD66"/>
  <c r="AA66"/>
  <c r="Y66"/>
  <c r="X66"/>
  <c r="U66"/>
  <c r="S66"/>
  <c r="R66"/>
  <c r="O66"/>
  <c r="L66"/>
  <c r="I66"/>
  <c r="F66"/>
  <c r="EN65"/>
  <c r="EM65"/>
  <c r="EJ65"/>
  <c r="EG65"/>
  <c r="ED65"/>
  <c r="EA65"/>
  <c r="DX65"/>
  <c r="DU65"/>
  <c r="DR65"/>
  <c r="DO65"/>
  <c r="DL65"/>
  <c r="DH65"/>
  <c r="DG65"/>
  <c r="DD65"/>
  <c r="DA65"/>
  <c r="CX65"/>
  <c r="CU65"/>
  <c r="CR65"/>
  <c r="CO65"/>
  <c r="CL65"/>
  <c r="CI65"/>
  <c r="CF65"/>
  <c r="CC65"/>
  <c r="BZ65"/>
  <c r="BW65"/>
  <c r="BT65"/>
  <c r="BP65"/>
  <c r="BO65"/>
  <c r="BL65"/>
  <c r="BI65"/>
  <c r="BF65"/>
  <c r="BC65"/>
  <c r="AZ65"/>
  <c r="AW65"/>
  <c r="AT65"/>
  <c r="AP65"/>
  <c r="AO65"/>
  <c r="AL65"/>
  <c r="AC65"/>
  <c r="Z65"/>
  <c r="W65"/>
  <c r="T65"/>
  <c r="Q65"/>
  <c r="N65"/>
  <c r="K65"/>
  <c r="H65"/>
  <c r="D65"/>
  <c r="E65" s="1"/>
  <c r="EN64"/>
  <c r="EM64"/>
  <c r="EJ64"/>
  <c r="EG64"/>
  <c r="ED64"/>
  <c r="EA64"/>
  <c r="DX64"/>
  <c r="DU64"/>
  <c r="DR64"/>
  <c r="DO64"/>
  <c r="DL64"/>
  <c r="DH64"/>
  <c r="DG64"/>
  <c r="DD64"/>
  <c r="DA64"/>
  <c r="CX64"/>
  <c r="CU64"/>
  <c r="CR64"/>
  <c r="CO64"/>
  <c r="CL64"/>
  <c r="CI64"/>
  <c r="CF64"/>
  <c r="CC64"/>
  <c r="BZ64"/>
  <c r="BW64"/>
  <c r="BT64"/>
  <c r="BP64"/>
  <c r="BO64"/>
  <c r="BL64"/>
  <c r="BI64"/>
  <c r="BF64"/>
  <c r="BC64"/>
  <c r="AZ64"/>
  <c r="AW64"/>
  <c r="AT64"/>
  <c r="AP64"/>
  <c r="AO64"/>
  <c r="AL64"/>
  <c r="AC64"/>
  <c r="Z64"/>
  <c r="W64"/>
  <c r="T64"/>
  <c r="Q64"/>
  <c r="N64"/>
  <c r="K64"/>
  <c r="H64"/>
  <c r="D64"/>
  <c r="E64" s="1"/>
  <c r="EN63"/>
  <c r="EM63"/>
  <c r="EJ63"/>
  <c r="EG63"/>
  <c r="ED63"/>
  <c r="EA63"/>
  <c r="DX63"/>
  <c r="DU63"/>
  <c r="DR63"/>
  <c r="DO63"/>
  <c r="DL63"/>
  <c r="DH63"/>
  <c r="DG63"/>
  <c r="DI63" s="1"/>
  <c r="DD63"/>
  <c r="DA63"/>
  <c r="CX63"/>
  <c r="CU63"/>
  <c r="CR63"/>
  <c r="CO63"/>
  <c r="CL63"/>
  <c r="CI63"/>
  <c r="CF63"/>
  <c r="CC63"/>
  <c r="BZ63"/>
  <c r="BW63"/>
  <c r="BT63"/>
  <c r="BP63"/>
  <c r="BO63"/>
  <c r="BL63"/>
  <c r="BI63"/>
  <c r="BF63"/>
  <c r="BC63"/>
  <c r="AZ63"/>
  <c r="AW63"/>
  <c r="AT63"/>
  <c r="AP63"/>
  <c r="AO63"/>
  <c r="AL63"/>
  <c r="AC63"/>
  <c r="Z63"/>
  <c r="W63"/>
  <c r="T63"/>
  <c r="Q63"/>
  <c r="N63"/>
  <c r="K63"/>
  <c r="H63"/>
  <c r="D63"/>
  <c r="E63" s="1"/>
  <c r="EN62"/>
  <c r="EM62"/>
  <c r="EJ62"/>
  <c r="EG62"/>
  <c r="ED62"/>
  <c r="EA62"/>
  <c r="DX62"/>
  <c r="DU62"/>
  <c r="DR62"/>
  <c r="DO62"/>
  <c r="DL62"/>
  <c r="DH62"/>
  <c r="DG62"/>
  <c r="DD62"/>
  <c r="DA62"/>
  <c r="CX62"/>
  <c r="CU62"/>
  <c r="CR62"/>
  <c r="CO62"/>
  <c r="CL62"/>
  <c r="CI62"/>
  <c r="CF62"/>
  <c r="CC62"/>
  <c r="BZ62"/>
  <c r="BW62"/>
  <c r="BT62"/>
  <c r="BP62"/>
  <c r="BO62"/>
  <c r="BL62"/>
  <c r="BI62"/>
  <c r="BF62"/>
  <c r="BC62"/>
  <c r="AZ62"/>
  <c r="AW62"/>
  <c r="AT62"/>
  <c r="AP62"/>
  <c r="AO62"/>
  <c r="AL62"/>
  <c r="AC62"/>
  <c r="Z62"/>
  <c r="W62"/>
  <c r="T62"/>
  <c r="Q62"/>
  <c r="N62"/>
  <c r="K62"/>
  <c r="H62"/>
  <c r="D62"/>
  <c r="E62" s="1"/>
  <c r="EN61"/>
  <c r="EM61"/>
  <c r="EJ61"/>
  <c r="EG61"/>
  <c r="ED61"/>
  <c r="EA61"/>
  <c r="DX61"/>
  <c r="DU61"/>
  <c r="DR61"/>
  <c r="DO61"/>
  <c r="DL61"/>
  <c r="DH61"/>
  <c r="DG61"/>
  <c r="DD61"/>
  <c r="DA61"/>
  <c r="CX61"/>
  <c r="CU61"/>
  <c r="CR61"/>
  <c r="CO61"/>
  <c r="CL61"/>
  <c r="CI61"/>
  <c r="CF61"/>
  <c r="CC61"/>
  <c r="BZ61"/>
  <c r="BW61"/>
  <c r="BT61"/>
  <c r="BP61"/>
  <c r="BO61"/>
  <c r="BL61"/>
  <c r="BI61"/>
  <c r="BF61"/>
  <c r="BC61"/>
  <c r="AZ61"/>
  <c r="AW61"/>
  <c r="AT61"/>
  <c r="AP61"/>
  <c r="AO61"/>
  <c r="AL61"/>
  <c r="AC61"/>
  <c r="Z61"/>
  <c r="W61"/>
  <c r="T61"/>
  <c r="Q61"/>
  <c r="N61"/>
  <c r="K61"/>
  <c r="H61"/>
  <c r="D61"/>
  <c r="E61" s="1"/>
  <c r="EN60"/>
  <c r="EM60"/>
  <c r="EJ60"/>
  <c r="EG60"/>
  <c r="ED60"/>
  <c r="EA60"/>
  <c r="DX60"/>
  <c r="DU60"/>
  <c r="DR60"/>
  <c r="DO60"/>
  <c r="DL60"/>
  <c r="DH60"/>
  <c r="DG60"/>
  <c r="DD60"/>
  <c r="DA60"/>
  <c r="CX60"/>
  <c r="CU60"/>
  <c r="CR60"/>
  <c r="CO60"/>
  <c r="CL60"/>
  <c r="CI60"/>
  <c r="CF60"/>
  <c r="CC60"/>
  <c r="BZ60"/>
  <c r="BW60"/>
  <c r="BT60"/>
  <c r="BP60"/>
  <c r="BO60"/>
  <c r="BL60"/>
  <c r="BI60"/>
  <c r="BF60"/>
  <c r="BC60"/>
  <c r="AZ60"/>
  <c r="AW60"/>
  <c r="AT60"/>
  <c r="AP60"/>
  <c r="AO60"/>
  <c r="AL60"/>
  <c r="AC60"/>
  <c r="Z60"/>
  <c r="W60"/>
  <c r="T60"/>
  <c r="Q60"/>
  <c r="N60"/>
  <c r="K60"/>
  <c r="H60"/>
  <c r="D60"/>
  <c r="E60" s="1"/>
  <c r="EN59"/>
  <c r="EM59"/>
  <c r="EJ59"/>
  <c r="EG59"/>
  <c r="ED59"/>
  <c r="EA59"/>
  <c r="DX59"/>
  <c r="DU59"/>
  <c r="DR59"/>
  <c r="DO59"/>
  <c r="DL59"/>
  <c r="DH59"/>
  <c r="DG59"/>
  <c r="DD59"/>
  <c r="DA59"/>
  <c r="CX59"/>
  <c r="CU59"/>
  <c r="CR59"/>
  <c r="CO59"/>
  <c r="CL59"/>
  <c r="CI59"/>
  <c r="CF59"/>
  <c r="CC59"/>
  <c r="BZ59"/>
  <c r="BW59"/>
  <c r="BT59"/>
  <c r="BP59"/>
  <c r="BO59"/>
  <c r="BL59"/>
  <c r="BI59"/>
  <c r="BF59"/>
  <c r="BC59"/>
  <c r="AZ59"/>
  <c r="AW59"/>
  <c r="AT59"/>
  <c r="AP59"/>
  <c r="AO59"/>
  <c r="AL59"/>
  <c r="AC59"/>
  <c r="Z59"/>
  <c r="W59"/>
  <c r="T59"/>
  <c r="Q59"/>
  <c r="N59"/>
  <c r="K59"/>
  <c r="H59"/>
  <c r="D59"/>
  <c r="E59" s="1"/>
  <c r="EN58"/>
  <c r="EM58"/>
  <c r="EJ58"/>
  <c r="EG58"/>
  <c r="ED58"/>
  <c r="EA58"/>
  <c r="DX58"/>
  <c r="DU58"/>
  <c r="DR58"/>
  <c r="DO58"/>
  <c r="DL58"/>
  <c r="DH58"/>
  <c r="DG58"/>
  <c r="DD58"/>
  <c r="DA58"/>
  <c r="CX58"/>
  <c r="CU58"/>
  <c r="CR58"/>
  <c r="CO58"/>
  <c r="CL58"/>
  <c r="CI58"/>
  <c r="CF58"/>
  <c r="CC58"/>
  <c r="BZ58"/>
  <c r="BW58"/>
  <c r="BT58"/>
  <c r="BP58"/>
  <c r="BO58"/>
  <c r="BL58"/>
  <c r="BI58"/>
  <c r="BF58"/>
  <c r="BC58"/>
  <c r="AZ58"/>
  <c r="AW58"/>
  <c r="AT58"/>
  <c r="AP58"/>
  <c r="AO58"/>
  <c r="AL58"/>
  <c r="AC58"/>
  <c r="Z58"/>
  <c r="W58"/>
  <c r="T58"/>
  <c r="Q58"/>
  <c r="N58"/>
  <c r="K58"/>
  <c r="H58"/>
  <c r="D58"/>
  <c r="E58" s="1"/>
  <c r="EN57"/>
  <c r="EM57"/>
  <c r="EJ57"/>
  <c r="EG57"/>
  <c r="ED57"/>
  <c r="EA57"/>
  <c r="DX57"/>
  <c r="DU57"/>
  <c r="DR57"/>
  <c r="DO57"/>
  <c r="DL57"/>
  <c r="DH57"/>
  <c r="DG57"/>
  <c r="DD57"/>
  <c r="DA57"/>
  <c r="CX57"/>
  <c r="CU57"/>
  <c r="CR57"/>
  <c r="CO57"/>
  <c r="CL57"/>
  <c r="CI57"/>
  <c r="CF57"/>
  <c r="CC57"/>
  <c r="BZ57"/>
  <c r="BW57"/>
  <c r="BT57"/>
  <c r="BP57"/>
  <c r="BO57"/>
  <c r="BL57"/>
  <c r="BI57"/>
  <c r="BF57"/>
  <c r="BC57"/>
  <c r="AZ57"/>
  <c r="AW57"/>
  <c r="AT57"/>
  <c r="AP57"/>
  <c r="AO57"/>
  <c r="AL57"/>
  <c r="AC57"/>
  <c r="Z57"/>
  <c r="W57"/>
  <c r="T57"/>
  <c r="Q57"/>
  <c r="N57"/>
  <c r="K57"/>
  <c r="H57"/>
  <c r="D57"/>
  <c r="E57" s="1"/>
  <c r="EN56"/>
  <c r="EM56"/>
  <c r="EJ56"/>
  <c r="EG56"/>
  <c r="ED56"/>
  <c r="EA56"/>
  <c r="DX56"/>
  <c r="DU56"/>
  <c r="DR56"/>
  <c r="DO56"/>
  <c r="DL56"/>
  <c r="DG56"/>
  <c r="DD56"/>
  <c r="DA56"/>
  <c r="CX56"/>
  <c r="CU56"/>
  <c r="CR56"/>
  <c r="CO56"/>
  <c r="CL56"/>
  <c r="CI56"/>
  <c r="CF56"/>
  <c r="CC56"/>
  <c r="BZ56"/>
  <c r="BW56"/>
  <c r="BS56"/>
  <c r="BT56" s="1"/>
  <c r="BN56"/>
  <c r="BO56" s="1"/>
  <c r="BL56"/>
  <c r="BI56"/>
  <c r="BF56"/>
  <c r="BC56"/>
  <c r="AZ56"/>
  <c r="AW56"/>
  <c r="AT56"/>
  <c r="AP56"/>
  <c r="AO56"/>
  <c r="AL56"/>
  <c r="AC56"/>
  <c r="Z56"/>
  <c r="W56"/>
  <c r="T56"/>
  <c r="Q56"/>
  <c r="N56"/>
  <c r="K56"/>
  <c r="H56"/>
  <c r="EN55"/>
  <c r="EM55"/>
  <c r="EJ55"/>
  <c r="EG55"/>
  <c r="ED55"/>
  <c r="EA55"/>
  <c r="DX55"/>
  <c r="DU55"/>
  <c r="DR55"/>
  <c r="DO55"/>
  <c r="DL55"/>
  <c r="DH55"/>
  <c r="DG55"/>
  <c r="DD55"/>
  <c r="DA55"/>
  <c r="CX55"/>
  <c r="CU55"/>
  <c r="CR55"/>
  <c r="CO55"/>
  <c r="CL55"/>
  <c r="CI55"/>
  <c r="CF55"/>
  <c r="CC55"/>
  <c r="BZ55"/>
  <c r="BW55"/>
  <c r="BT55"/>
  <c r="BP55"/>
  <c r="BO55"/>
  <c r="BL55"/>
  <c r="BI55"/>
  <c r="BF55"/>
  <c r="BC55"/>
  <c r="AZ55"/>
  <c r="AW55"/>
  <c r="AT55"/>
  <c r="AP55"/>
  <c r="AO55"/>
  <c r="AL55"/>
  <c r="AC55"/>
  <c r="Z55"/>
  <c r="W55"/>
  <c r="T55"/>
  <c r="Q55"/>
  <c r="N55"/>
  <c r="K55"/>
  <c r="H55"/>
  <c r="E55"/>
  <c r="D55"/>
  <c r="EN54"/>
  <c r="EM54"/>
  <c r="EJ54"/>
  <c r="EG54"/>
  <c r="ED54"/>
  <c r="EA54"/>
  <c r="DX54"/>
  <c r="DU54"/>
  <c r="DR54"/>
  <c r="DO54"/>
  <c r="DL54"/>
  <c r="DH54"/>
  <c r="DG54"/>
  <c r="DD54"/>
  <c r="DA54"/>
  <c r="CX54"/>
  <c r="CU54"/>
  <c r="CR54"/>
  <c r="CO54"/>
  <c r="CL54"/>
  <c r="CI54"/>
  <c r="CF54"/>
  <c r="CC54"/>
  <c r="BZ54"/>
  <c r="BW54"/>
  <c r="BT54"/>
  <c r="BP54"/>
  <c r="BO54"/>
  <c r="BL54"/>
  <c r="BI54"/>
  <c r="BF54"/>
  <c r="BC54"/>
  <c r="AZ54"/>
  <c r="AW54"/>
  <c r="AT54"/>
  <c r="AP54"/>
  <c r="AO54"/>
  <c r="AL54"/>
  <c r="AC54"/>
  <c r="Z54"/>
  <c r="W54"/>
  <c r="T54"/>
  <c r="Q54"/>
  <c r="N54"/>
  <c r="K54"/>
  <c r="H54"/>
  <c r="E54"/>
  <c r="D54"/>
  <c r="EN52"/>
  <c r="EM52"/>
  <c r="EJ52"/>
  <c r="EG52"/>
  <c r="ED52"/>
  <c r="EA52"/>
  <c r="DX52"/>
  <c r="DU52"/>
  <c r="DR52"/>
  <c r="DO52"/>
  <c r="DL52"/>
  <c r="DH52"/>
  <c r="DG52"/>
  <c r="DD52"/>
  <c r="DA52"/>
  <c r="CX52"/>
  <c r="CU52"/>
  <c r="CR52"/>
  <c r="CO52"/>
  <c r="CL52"/>
  <c r="CI52"/>
  <c r="CF52"/>
  <c r="CC52"/>
  <c r="BZ52"/>
  <c r="BW52"/>
  <c r="BT52"/>
  <c r="BP52"/>
  <c r="BO52"/>
  <c r="BL52"/>
  <c r="BI52"/>
  <c r="BF52"/>
  <c r="BC52"/>
  <c r="AZ52"/>
  <c r="AW52"/>
  <c r="AT52"/>
  <c r="AP52"/>
  <c r="AO52"/>
  <c r="AL52"/>
  <c r="AC52"/>
  <c r="Z52"/>
  <c r="W52"/>
  <c r="T52"/>
  <c r="Q52"/>
  <c r="N52"/>
  <c r="K52"/>
  <c r="H52"/>
  <c r="E52"/>
  <c r="D52"/>
  <c r="EN51"/>
  <c r="EM51"/>
  <c r="EJ51"/>
  <c r="EG51"/>
  <c r="ED51"/>
  <c r="EA51"/>
  <c r="DX51"/>
  <c r="DU51"/>
  <c r="DR51"/>
  <c r="DO51"/>
  <c r="DL51"/>
  <c r="DH51"/>
  <c r="DG51"/>
  <c r="DD51"/>
  <c r="DA51"/>
  <c r="CX51"/>
  <c r="CU51"/>
  <c r="CR51"/>
  <c r="CO51"/>
  <c r="CL51"/>
  <c r="CI51"/>
  <c r="CF51"/>
  <c r="CC51"/>
  <c r="BZ51"/>
  <c r="BW51"/>
  <c r="BT51"/>
  <c r="BP51"/>
  <c r="BO51"/>
  <c r="BL51"/>
  <c r="BI51"/>
  <c r="BF51"/>
  <c r="BC51"/>
  <c r="AZ51"/>
  <c r="AW51"/>
  <c r="AT51"/>
  <c r="AP51"/>
  <c r="AO51"/>
  <c r="AL51"/>
  <c r="AC51"/>
  <c r="AQ51" s="1"/>
  <c r="Z51"/>
  <c r="W51"/>
  <c r="T51"/>
  <c r="Q51"/>
  <c r="N51"/>
  <c r="K51"/>
  <c r="H51"/>
  <c r="E51"/>
  <c r="D51"/>
  <c r="EN50"/>
  <c r="EM50"/>
  <c r="EJ50"/>
  <c r="EG50"/>
  <c r="ED50"/>
  <c r="EA50"/>
  <c r="DX50"/>
  <c r="DU50"/>
  <c r="DR50"/>
  <c r="DO50"/>
  <c r="DL50"/>
  <c r="DH50"/>
  <c r="DG50"/>
  <c r="DD50"/>
  <c r="DA50"/>
  <c r="CX50"/>
  <c r="CU50"/>
  <c r="CR50"/>
  <c r="CO50"/>
  <c r="CL50"/>
  <c r="CI50"/>
  <c r="CF50"/>
  <c r="CC50"/>
  <c r="BZ50"/>
  <c r="BW50"/>
  <c r="BT50"/>
  <c r="BP50"/>
  <c r="BO50"/>
  <c r="BL50"/>
  <c r="BI50"/>
  <c r="BF50"/>
  <c r="BC50"/>
  <c r="AZ50"/>
  <c r="AW50"/>
  <c r="AT50"/>
  <c r="AP50"/>
  <c r="AO50"/>
  <c r="AL50"/>
  <c r="AC50"/>
  <c r="Z50"/>
  <c r="W50"/>
  <c r="T50"/>
  <c r="Q50"/>
  <c r="N50"/>
  <c r="K50"/>
  <c r="H50"/>
  <c r="E50"/>
  <c r="D50"/>
  <c r="EN49"/>
  <c r="EM49"/>
  <c r="EJ49"/>
  <c r="EG49"/>
  <c r="ED49"/>
  <c r="EA49"/>
  <c r="DX49"/>
  <c r="DU49"/>
  <c r="DR49"/>
  <c r="DO49"/>
  <c r="DL49"/>
  <c r="DH49"/>
  <c r="DG49"/>
  <c r="DD49"/>
  <c r="DA49"/>
  <c r="CX49"/>
  <c r="CU49"/>
  <c r="CR49"/>
  <c r="CO49"/>
  <c r="CL49"/>
  <c r="CI49"/>
  <c r="CF49"/>
  <c r="CC49"/>
  <c r="BZ49"/>
  <c r="BW49"/>
  <c r="BT49"/>
  <c r="BP49"/>
  <c r="BO49"/>
  <c r="BL49"/>
  <c r="BI49"/>
  <c r="BF49"/>
  <c r="BC49"/>
  <c r="AZ49"/>
  <c r="AW49"/>
  <c r="AT49"/>
  <c r="AP49"/>
  <c r="AO49"/>
  <c r="AL49"/>
  <c r="AC49"/>
  <c r="Z49"/>
  <c r="W49"/>
  <c r="T49"/>
  <c r="Q49"/>
  <c r="N49"/>
  <c r="K49"/>
  <c r="H49"/>
  <c r="E49"/>
  <c r="D49"/>
  <c r="EM48"/>
  <c r="EJ48"/>
  <c r="EG48"/>
  <c r="ED48"/>
  <c r="EA48"/>
  <c r="DX48"/>
  <c r="DU48"/>
  <c r="DR48"/>
  <c r="DO48"/>
  <c r="DL48"/>
  <c r="DH48"/>
  <c r="DG48"/>
  <c r="DD48"/>
  <c r="DA48"/>
  <c r="CX48"/>
  <c r="CU48"/>
  <c r="CR48"/>
  <c r="CO48"/>
  <c r="CL48"/>
  <c r="CI48"/>
  <c r="CF48"/>
  <c r="CC48"/>
  <c r="BZ48"/>
  <c r="BW48"/>
  <c r="BT48"/>
  <c r="BP48"/>
  <c r="BO48"/>
  <c r="BL48"/>
  <c r="BI48"/>
  <c r="BF48"/>
  <c r="BC48"/>
  <c r="AZ48"/>
  <c r="AW48"/>
  <c r="AT48"/>
  <c r="AP48"/>
  <c r="AP44" s="1"/>
  <c r="AO48"/>
  <c r="AL48"/>
  <c r="AC48"/>
  <c r="Z48"/>
  <c r="Z44" s="1"/>
  <c r="W48"/>
  <c r="T48"/>
  <c r="Q48"/>
  <c r="N48"/>
  <c r="N44" s="1"/>
  <c r="K48"/>
  <c r="H48"/>
  <c r="D48"/>
  <c r="E48" s="1"/>
  <c r="EN47"/>
  <c r="EM47"/>
  <c r="EJ47"/>
  <c r="EG47"/>
  <c r="ED47"/>
  <c r="EA47"/>
  <c r="DX47"/>
  <c r="DU47"/>
  <c r="DR47"/>
  <c r="DO47"/>
  <c r="DL47"/>
  <c r="DH47"/>
  <c r="DG47"/>
  <c r="DD47"/>
  <c r="DA47"/>
  <c r="CX47"/>
  <c r="CU47"/>
  <c r="CU44" s="1"/>
  <c r="CR47"/>
  <c r="CO47"/>
  <c r="CL47"/>
  <c r="CI47"/>
  <c r="CF47"/>
  <c r="CC47"/>
  <c r="BZ47"/>
  <c r="BW47"/>
  <c r="BW44" s="1"/>
  <c r="BT47"/>
  <c r="BP47"/>
  <c r="BO47"/>
  <c r="BL47"/>
  <c r="BI47"/>
  <c r="BF47"/>
  <c r="BC47"/>
  <c r="AZ47"/>
  <c r="AW47"/>
  <c r="AT47"/>
  <c r="AP47"/>
  <c r="AO47"/>
  <c r="AO44" s="1"/>
  <c r="AL47"/>
  <c r="AC47"/>
  <c r="Z47"/>
  <c r="W47"/>
  <c r="T47"/>
  <c r="Q47"/>
  <c r="N47"/>
  <c r="K47"/>
  <c r="K44" s="1"/>
  <c r="H47"/>
  <c r="D47"/>
  <c r="E47" s="1"/>
  <c r="EN46"/>
  <c r="EM46"/>
  <c r="EJ46"/>
  <c r="EG46"/>
  <c r="ED46"/>
  <c r="EA46"/>
  <c r="DX46"/>
  <c r="DU46"/>
  <c r="DR46"/>
  <c r="DO46"/>
  <c r="DL46"/>
  <c r="DH46"/>
  <c r="DG46"/>
  <c r="DD46"/>
  <c r="DA46"/>
  <c r="CX46"/>
  <c r="CU46"/>
  <c r="CR46"/>
  <c r="CO46"/>
  <c r="CL46"/>
  <c r="CI46"/>
  <c r="CF46"/>
  <c r="CC46"/>
  <c r="BZ46"/>
  <c r="BW46"/>
  <c r="BT46"/>
  <c r="BP46"/>
  <c r="BO46"/>
  <c r="BL46"/>
  <c r="BI46"/>
  <c r="BF46"/>
  <c r="BC46"/>
  <c r="AZ46"/>
  <c r="AW46"/>
  <c r="AT46"/>
  <c r="AP46"/>
  <c r="AO46"/>
  <c r="AL46"/>
  <c r="AC46"/>
  <c r="Z46"/>
  <c r="W46"/>
  <c r="T46"/>
  <c r="Q46"/>
  <c r="N46"/>
  <c r="K46"/>
  <c r="H46"/>
  <c r="E46"/>
  <c r="D46"/>
  <c r="EN45"/>
  <c r="EM45"/>
  <c r="EM44" s="1"/>
  <c r="EJ45"/>
  <c r="EG45"/>
  <c r="ED45"/>
  <c r="EA45"/>
  <c r="EA44" s="1"/>
  <c r="DX45"/>
  <c r="DU45"/>
  <c r="DR45"/>
  <c r="DO45"/>
  <c r="DO44" s="1"/>
  <c r="DL45"/>
  <c r="DH45"/>
  <c r="DG45"/>
  <c r="DD45"/>
  <c r="DD44" s="1"/>
  <c r="DA45"/>
  <c r="CX45"/>
  <c r="CU45"/>
  <c r="CR45"/>
  <c r="CR44" s="1"/>
  <c r="CO45"/>
  <c r="CL45"/>
  <c r="CI45"/>
  <c r="CI44" s="1"/>
  <c r="CF45"/>
  <c r="CF44" s="1"/>
  <c r="CC45"/>
  <c r="BZ45"/>
  <c r="BW45"/>
  <c r="BT45"/>
  <c r="BT44" s="1"/>
  <c r="BP45"/>
  <c r="BO45"/>
  <c r="BL45"/>
  <c r="BI45"/>
  <c r="BF45"/>
  <c r="BC45"/>
  <c r="AZ45"/>
  <c r="AW45"/>
  <c r="AT45"/>
  <c r="AP45"/>
  <c r="AO45"/>
  <c r="AL45"/>
  <c r="AC45"/>
  <c r="Z45"/>
  <c r="W45"/>
  <c r="T45"/>
  <c r="Q45"/>
  <c r="N45"/>
  <c r="K45"/>
  <c r="H45"/>
  <c r="E45"/>
  <c r="D45"/>
  <c r="EL44"/>
  <c r="EK44"/>
  <c r="EI44"/>
  <c r="EH44"/>
  <c r="EF44"/>
  <c r="EE44"/>
  <c r="EC44"/>
  <c r="EB44"/>
  <c r="DZ44"/>
  <c r="DY44"/>
  <c r="DW44"/>
  <c r="DV44"/>
  <c r="DT44"/>
  <c r="DS44"/>
  <c r="DQ44"/>
  <c r="DP44"/>
  <c r="DN44"/>
  <c r="DM44"/>
  <c r="DK44"/>
  <c r="DJ44"/>
  <c r="DG44"/>
  <c r="DF44"/>
  <c r="DE44"/>
  <c r="DC44"/>
  <c r="DB44"/>
  <c r="CZ44"/>
  <c r="CY44"/>
  <c r="CW44"/>
  <c r="CV44"/>
  <c r="CT44"/>
  <c r="CS44"/>
  <c r="CQ44"/>
  <c r="CP44"/>
  <c r="CN44"/>
  <c r="CM44"/>
  <c r="CK44"/>
  <c r="CJ44"/>
  <c r="CH44"/>
  <c r="CG44"/>
  <c r="CE44"/>
  <c r="CD44"/>
  <c r="CB44"/>
  <c r="CA44"/>
  <c r="BY44"/>
  <c r="BX44"/>
  <c r="BV44"/>
  <c r="BU44"/>
  <c r="BR44"/>
  <c r="BN44"/>
  <c r="BM44"/>
  <c r="BK44"/>
  <c r="BJ44"/>
  <c r="BH44"/>
  <c r="BG44"/>
  <c r="BE44"/>
  <c r="BD44"/>
  <c r="BC44"/>
  <c r="BB44"/>
  <c r="BA44"/>
  <c r="AY44"/>
  <c r="AX44"/>
  <c r="AV44"/>
  <c r="AU44"/>
  <c r="AS44"/>
  <c r="AR44"/>
  <c r="AN44"/>
  <c r="AM44"/>
  <c r="AK44"/>
  <c r="AJ44"/>
  <c r="AI44"/>
  <c r="AH44"/>
  <c r="AG44"/>
  <c r="AF44"/>
  <c r="AE44"/>
  <c r="AD44"/>
  <c r="AB44"/>
  <c r="AA44"/>
  <c r="Y44"/>
  <c r="X44"/>
  <c r="V44"/>
  <c r="U44"/>
  <c r="S44"/>
  <c r="R44"/>
  <c r="P44"/>
  <c r="O44"/>
  <c r="M44"/>
  <c r="L44"/>
  <c r="J44"/>
  <c r="I44"/>
  <c r="G44"/>
  <c r="F44"/>
  <c r="EN43"/>
  <c r="EM43"/>
  <c r="EJ43"/>
  <c r="EG43"/>
  <c r="ED43"/>
  <c r="EA43"/>
  <c r="DX43"/>
  <c r="DU43"/>
  <c r="DR43"/>
  <c r="DO43"/>
  <c r="DL43"/>
  <c r="DH43"/>
  <c r="DG43"/>
  <c r="DD43"/>
  <c r="DA43"/>
  <c r="CX43"/>
  <c r="CU43"/>
  <c r="CR43"/>
  <c r="CO43"/>
  <c r="CL43"/>
  <c r="CI43"/>
  <c r="CF43"/>
  <c r="CC43"/>
  <c r="BZ43"/>
  <c r="BW43"/>
  <c r="BT43"/>
  <c r="BP43"/>
  <c r="BO43"/>
  <c r="BL43"/>
  <c r="BI43"/>
  <c r="BF43"/>
  <c r="BC43"/>
  <c r="AZ43"/>
  <c r="AW43"/>
  <c r="AT43"/>
  <c r="AP43"/>
  <c r="AO43"/>
  <c r="AL43"/>
  <c r="AC43"/>
  <c r="Z43"/>
  <c r="W43"/>
  <c r="T43"/>
  <c r="Q43"/>
  <c r="N43"/>
  <c r="K43"/>
  <c r="H43"/>
  <c r="D43"/>
  <c r="E43" s="1"/>
  <c r="EN42"/>
  <c r="EM42"/>
  <c r="EJ42"/>
  <c r="EG42"/>
  <c r="ED42"/>
  <c r="EA42"/>
  <c r="DX42"/>
  <c r="DU42"/>
  <c r="DR42"/>
  <c r="DO42"/>
  <c r="DL42"/>
  <c r="DH42"/>
  <c r="DG42"/>
  <c r="DD42"/>
  <c r="DA42"/>
  <c r="CX42"/>
  <c r="CU42"/>
  <c r="CR42"/>
  <c r="CO42"/>
  <c r="CL42"/>
  <c r="CI42"/>
  <c r="CF42"/>
  <c r="CC42"/>
  <c r="BZ42"/>
  <c r="BW42"/>
  <c r="BT42"/>
  <c r="BP42"/>
  <c r="BO42"/>
  <c r="BL42"/>
  <c r="BI42"/>
  <c r="BF42"/>
  <c r="BC42"/>
  <c r="AZ42"/>
  <c r="AW42"/>
  <c r="AT42"/>
  <c r="AP42"/>
  <c r="AO42"/>
  <c r="AL42"/>
  <c r="AC42"/>
  <c r="Z42"/>
  <c r="W42"/>
  <c r="T42"/>
  <c r="Q42"/>
  <c r="N42"/>
  <c r="K42"/>
  <c r="H42"/>
  <c r="D42"/>
  <c r="E42" s="1"/>
  <c r="EN41"/>
  <c r="EM41"/>
  <c r="EJ41"/>
  <c r="EG41"/>
  <c r="ED41"/>
  <c r="EA41"/>
  <c r="DX41"/>
  <c r="DU41"/>
  <c r="DR41"/>
  <c r="DO41"/>
  <c r="DL41"/>
  <c r="DH41"/>
  <c r="DG41"/>
  <c r="DD41"/>
  <c r="DA41"/>
  <c r="CX41"/>
  <c r="CU41"/>
  <c r="CR41"/>
  <c r="CO41"/>
  <c r="CL41"/>
  <c r="CI41"/>
  <c r="CF41"/>
  <c r="CC41"/>
  <c r="BZ41"/>
  <c r="BW41"/>
  <c r="BT41"/>
  <c r="BP41"/>
  <c r="BO41"/>
  <c r="BL41"/>
  <c r="BI41"/>
  <c r="BF41"/>
  <c r="BC41"/>
  <c r="AZ41"/>
  <c r="AW41"/>
  <c r="AT41"/>
  <c r="AP41"/>
  <c r="AO41"/>
  <c r="AL41"/>
  <c r="AC41"/>
  <c r="Z41"/>
  <c r="W41"/>
  <c r="T41"/>
  <c r="Q41"/>
  <c r="N41"/>
  <c r="K41"/>
  <c r="H41"/>
  <c r="D41"/>
  <c r="E41" s="1"/>
  <c r="EN40"/>
  <c r="EM40"/>
  <c r="EJ40"/>
  <c r="EG40"/>
  <c r="ED40"/>
  <c r="EA40"/>
  <c r="DX40"/>
  <c r="DU40"/>
  <c r="DR40"/>
  <c r="DO40"/>
  <c r="DL40"/>
  <c r="DH40"/>
  <c r="DG40"/>
  <c r="DD40"/>
  <c r="DA40"/>
  <c r="CX40"/>
  <c r="CU40"/>
  <c r="CR40"/>
  <c r="CO40"/>
  <c r="CL40"/>
  <c r="CI40"/>
  <c r="CF40"/>
  <c r="CC40"/>
  <c r="BZ40"/>
  <c r="BW40"/>
  <c r="BT40"/>
  <c r="BP40"/>
  <c r="BO40"/>
  <c r="BL40"/>
  <c r="BI40"/>
  <c r="BF40"/>
  <c r="BC40"/>
  <c r="AZ40"/>
  <c r="AW40"/>
  <c r="AT40"/>
  <c r="AP40"/>
  <c r="AO40"/>
  <c r="AL40"/>
  <c r="AC40"/>
  <c r="Z40"/>
  <c r="W40"/>
  <c r="T40"/>
  <c r="Q40"/>
  <c r="N40"/>
  <c r="K40"/>
  <c r="H40"/>
  <c r="D40"/>
  <c r="E40" s="1"/>
  <c r="EN39"/>
  <c r="EM39"/>
  <c r="EJ39"/>
  <c r="EG39"/>
  <c r="ED39"/>
  <c r="EA39"/>
  <c r="DX39"/>
  <c r="DU39"/>
  <c r="DR39"/>
  <c r="DO39"/>
  <c r="DL39"/>
  <c r="DH39"/>
  <c r="DG39"/>
  <c r="DD39"/>
  <c r="DA39"/>
  <c r="CX39"/>
  <c r="CU39"/>
  <c r="CR39"/>
  <c r="CO39"/>
  <c r="CL39"/>
  <c r="CI39"/>
  <c r="CF39"/>
  <c r="CC39"/>
  <c r="BZ39"/>
  <c r="BW39"/>
  <c r="BT39"/>
  <c r="BP39"/>
  <c r="BO39"/>
  <c r="BL39"/>
  <c r="BI39"/>
  <c r="BF39"/>
  <c r="BC39"/>
  <c r="AZ39"/>
  <c r="AW39"/>
  <c r="AT39"/>
  <c r="AP39"/>
  <c r="AO39"/>
  <c r="AL39"/>
  <c r="AC39"/>
  <c r="Z39"/>
  <c r="W39"/>
  <c r="T39"/>
  <c r="Q39"/>
  <c r="N39"/>
  <c r="K39"/>
  <c r="H39"/>
  <c r="D39"/>
  <c r="E39" s="1"/>
  <c r="EN38"/>
  <c r="EM38"/>
  <c r="EJ38"/>
  <c r="EG38"/>
  <c r="ED38"/>
  <c r="EA38"/>
  <c r="DX38"/>
  <c r="DU38"/>
  <c r="DR38"/>
  <c r="DO38"/>
  <c r="DL38"/>
  <c r="DH38"/>
  <c r="DG38"/>
  <c r="DD38"/>
  <c r="DA38"/>
  <c r="CX38"/>
  <c r="CU38"/>
  <c r="CR38"/>
  <c r="CO38"/>
  <c r="CL38"/>
  <c r="CI38"/>
  <c r="CF38"/>
  <c r="CC38"/>
  <c r="BZ38"/>
  <c r="BW38"/>
  <c r="BT38"/>
  <c r="BP38"/>
  <c r="BO38"/>
  <c r="BL38"/>
  <c r="BI38"/>
  <c r="BF38"/>
  <c r="BC38"/>
  <c r="AZ38"/>
  <c r="AW38"/>
  <c r="AT38"/>
  <c r="AP38"/>
  <c r="AO38"/>
  <c r="AL38"/>
  <c r="AC38"/>
  <c r="Z38"/>
  <c r="W38"/>
  <c r="T38"/>
  <c r="Q38"/>
  <c r="N38"/>
  <c r="K38"/>
  <c r="H38"/>
  <c r="D38"/>
  <c r="E38" s="1"/>
  <c r="EN37"/>
  <c r="EM37"/>
  <c r="EJ37"/>
  <c r="EG37"/>
  <c r="ED37"/>
  <c r="EA37"/>
  <c r="DX37"/>
  <c r="DU37"/>
  <c r="DR37"/>
  <c r="DO37"/>
  <c r="DL37"/>
  <c r="DH37"/>
  <c r="DG37"/>
  <c r="DD37"/>
  <c r="DA37"/>
  <c r="CX37"/>
  <c r="CU37"/>
  <c r="CR37"/>
  <c r="CO37"/>
  <c r="CL37"/>
  <c r="CI37"/>
  <c r="CF37"/>
  <c r="CC37"/>
  <c r="BZ37"/>
  <c r="BW37"/>
  <c r="BT37"/>
  <c r="BO37"/>
  <c r="BK37"/>
  <c r="BL37" s="1"/>
  <c r="BI37"/>
  <c r="BF37"/>
  <c r="BC37"/>
  <c r="AZ37"/>
  <c r="AW37"/>
  <c r="AT37"/>
  <c r="AP37"/>
  <c r="AO37"/>
  <c r="AL37"/>
  <c r="AC37"/>
  <c r="Z37"/>
  <c r="W37"/>
  <c r="T37"/>
  <c r="Q37"/>
  <c r="N37"/>
  <c r="K37"/>
  <c r="H37"/>
  <c r="EN36"/>
  <c r="EM36"/>
  <c r="EO36" s="1"/>
  <c r="EJ36"/>
  <c r="EG36"/>
  <c r="ED36"/>
  <c r="EA36"/>
  <c r="DX36"/>
  <c r="DU36"/>
  <c r="DR36"/>
  <c r="DR34" s="1"/>
  <c r="DO36"/>
  <c r="DL36"/>
  <c r="DG36"/>
  <c r="DD36"/>
  <c r="DA36"/>
  <c r="DA34" s="1"/>
  <c r="CX36"/>
  <c r="CU36"/>
  <c r="CQ36"/>
  <c r="DH36" s="1"/>
  <c r="CO36"/>
  <c r="CL36"/>
  <c r="CI36"/>
  <c r="CF36"/>
  <c r="CC36"/>
  <c r="CC34" s="1"/>
  <c r="BZ36"/>
  <c r="BW36"/>
  <c r="BT36"/>
  <c r="BP36"/>
  <c r="BO36"/>
  <c r="BL36"/>
  <c r="BI36"/>
  <c r="BI34" s="1"/>
  <c r="BF36"/>
  <c r="BC36"/>
  <c r="AZ36"/>
  <c r="AW36"/>
  <c r="AW34" s="1"/>
  <c r="AT36"/>
  <c r="AP36"/>
  <c r="AO36"/>
  <c r="AL36"/>
  <c r="AC36"/>
  <c r="Z36"/>
  <c r="W36"/>
  <c r="T36"/>
  <c r="Q36"/>
  <c r="Q34" s="1"/>
  <c r="N36"/>
  <c r="K36"/>
  <c r="H36"/>
  <c r="EN35"/>
  <c r="EM35"/>
  <c r="EJ35"/>
  <c r="EJ34" s="1"/>
  <c r="EG35"/>
  <c r="ED35"/>
  <c r="EA35"/>
  <c r="DX35"/>
  <c r="DX34" s="1"/>
  <c r="DU35"/>
  <c r="DR35"/>
  <c r="DO35"/>
  <c r="DL35"/>
  <c r="DL34" s="1"/>
  <c r="DH35"/>
  <c r="DG35"/>
  <c r="DD35"/>
  <c r="DA35"/>
  <c r="CX35"/>
  <c r="CU35"/>
  <c r="CR35"/>
  <c r="CO35"/>
  <c r="CL35"/>
  <c r="CI35"/>
  <c r="CF35"/>
  <c r="CC35"/>
  <c r="BZ35"/>
  <c r="BW35"/>
  <c r="BT35"/>
  <c r="BP35"/>
  <c r="BO35"/>
  <c r="BL35"/>
  <c r="BI35"/>
  <c r="BF35"/>
  <c r="BC35"/>
  <c r="AZ35"/>
  <c r="AW35"/>
  <c r="AT35"/>
  <c r="AP35"/>
  <c r="AP34" s="1"/>
  <c r="AO35"/>
  <c r="AL35"/>
  <c r="AC35"/>
  <c r="Z35"/>
  <c r="W35"/>
  <c r="T35"/>
  <c r="Q35"/>
  <c r="N35"/>
  <c r="N34" s="1"/>
  <c r="K35"/>
  <c r="H35"/>
  <c r="D35"/>
  <c r="E35" s="1"/>
  <c r="EL34"/>
  <c r="EK34"/>
  <c r="EI34"/>
  <c r="EH34"/>
  <c r="EF34"/>
  <c r="EE34"/>
  <c r="EC34"/>
  <c r="EB34"/>
  <c r="DZ34"/>
  <c r="DY34"/>
  <c r="DW34"/>
  <c r="DV34"/>
  <c r="DU34"/>
  <c r="DT34"/>
  <c r="DS34"/>
  <c r="DQ34"/>
  <c r="DP34"/>
  <c r="DN34"/>
  <c r="DM34"/>
  <c r="DK34"/>
  <c r="DJ34"/>
  <c r="DF34"/>
  <c r="DE34"/>
  <c r="DC34"/>
  <c r="DB34"/>
  <c r="CZ34"/>
  <c r="CY34"/>
  <c r="CW34"/>
  <c r="CV34"/>
  <c r="CT34"/>
  <c r="CS34"/>
  <c r="CP34"/>
  <c r="CO34"/>
  <c r="CN34"/>
  <c r="CM34"/>
  <c r="CK34"/>
  <c r="CJ34"/>
  <c r="CH34"/>
  <c r="CG34"/>
  <c r="CE34"/>
  <c r="CD34"/>
  <c r="CB34"/>
  <c r="CA34"/>
  <c r="BY34"/>
  <c r="BX34"/>
  <c r="BV34"/>
  <c r="BU34"/>
  <c r="BS34"/>
  <c r="BR34"/>
  <c r="BN34"/>
  <c r="BM34"/>
  <c r="BJ34"/>
  <c r="BH34"/>
  <c r="BG34"/>
  <c r="BF34"/>
  <c r="BE34"/>
  <c r="BD34"/>
  <c r="BB34"/>
  <c r="BA34"/>
  <c r="AY34"/>
  <c r="AX34"/>
  <c r="AV34"/>
  <c r="AU34"/>
  <c r="AS34"/>
  <c r="AR34"/>
  <c r="AN34"/>
  <c r="AM34"/>
  <c r="AK34"/>
  <c r="AJ34"/>
  <c r="AI34"/>
  <c r="AH34"/>
  <c r="AG34"/>
  <c r="AF34"/>
  <c r="AE34"/>
  <c r="AD34"/>
  <c r="AB34"/>
  <c r="AA34"/>
  <c r="Z34"/>
  <c r="Y34"/>
  <c r="X34"/>
  <c r="V34"/>
  <c r="U34"/>
  <c r="S34"/>
  <c r="R34"/>
  <c r="P34"/>
  <c r="O34"/>
  <c r="M34"/>
  <c r="L34"/>
  <c r="J34"/>
  <c r="I34"/>
  <c r="G34"/>
  <c r="F34"/>
  <c r="EN33"/>
  <c r="EM33"/>
  <c r="EJ33"/>
  <c r="EG33"/>
  <c r="ED33"/>
  <c r="EA33"/>
  <c r="DX33"/>
  <c r="DU33"/>
  <c r="DR33"/>
  <c r="DO33"/>
  <c r="DL33"/>
  <c r="DH33"/>
  <c r="DG33"/>
  <c r="DD33"/>
  <c r="DA33"/>
  <c r="CX33"/>
  <c r="CU33"/>
  <c r="CR33"/>
  <c r="CO33"/>
  <c r="CL33"/>
  <c r="CI33"/>
  <c r="CF33"/>
  <c r="CC33"/>
  <c r="BZ33"/>
  <c r="BW33"/>
  <c r="BT33"/>
  <c r="BP33"/>
  <c r="BO33"/>
  <c r="BL33"/>
  <c r="BI33"/>
  <c r="BF33"/>
  <c r="BC33"/>
  <c r="AZ33"/>
  <c r="AW33"/>
  <c r="AT33"/>
  <c r="AP33"/>
  <c r="AO33"/>
  <c r="AL33"/>
  <c r="AC33"/>
  <c r="Z33"/>
  <c r="W33"/>
  <c r="T33"/>
  <c r="Q33"/>
  <c r="N33"/>
  <c r="K33"/>
  <c r="H33"/>
  <c r="E33"/>
  <c r="EN32"/>
  <c r="EM32"/>
  <c r="EJ32"/>
  <c r="EG32"/>
  <c r="ED32"/>
  <c r="EA32"/>
  <c r="DX32"/>
  <c r="DU32"/>
  <c r="DR32"/>
  <c r="DO32"/>
  <c r="DL32"/>
  <c r="DH32"/>
  <c r="DG32"/>
  <c r="DD32"/>
  <c r="DI32" s="1"/>
  <c r="DA32"/>
  <c r="CX32"/>
  <c r="CU32"/>
  <c r="CR32"/>
  <c r="CO32"/>
  <c r="CL32"/>
  <c r="CI32"/>
  <c r="CF32"/>
  <c r="CC32"/>
  <c r="BZ32"/>
  <c r="BW32"/>
  <c r="BT32"/>
  <c r="BP32"/>
  <c r="BO32"/>
  <c r="BL32"/>
  <c r="BI32"/>
  <c r="BF32"/>
  <c r="BC32"/>
  <c r="AZ32"/>
  <c r="AW32"/>
  <c r="AT32"/>
  <c r="AP32"/>
  <c r="AO32"/>
  <c r="AL32"/>
  <c r="AC32"/>
  <c r="Z32"/>
  <c r="W32"/>
  <c r="T32"/>
  <c r="Q32"/>
  <c r="N32"/>
  <c r="K32"/>
  <c r="H32"/>
  <c r="D32"/>
  <c r="E32" s="1"/>
  <c r="EN31"/>
  <c r="EM31"/>
  <c r="EJ31"/>
  <c r="EO31" s="1"/>
  <c r="EG31"/>
  <c r="ED31"/>
  <c r="EA31"/>
  <c r="DX31"/>
  <c r="DU31"/>
  <c r="DR31"/>
  <c r="DO31"/>
  <c r="DL31"/>
  <c r="DH31"/>
  <c r="DG31"/>
  <c r="DD31"/>
  <c r="DA31"/>
  <c r="CX31"/>
  <c r="CU31"/>
  <c r="CR31"/>
  <c r="CO31"/>
  <c r="CL31"/>
  <c r="CI31"/>
  <c r="CF31"/>
  <c r="CC31"/>
  <c r="BZ31"/>
  <c r="BW31"/>
  <c r="BT31"/>
  <c r="BP31"/>
  <c r="BO31"/>
  <c r="BL31"/>
  <c r="BI31"/>
  <c r="BF31"/>
  <c r="BC31"/>
  <c r="AZ31"/>
  <c r="AW31"/>
  <c r="AT31"/>
  <c r="AP31"/>
  <c r="AO31"/>
  <c r="AL31"/>
  <c r="AC31"/>
  <c r="Z31"/>
  <c r="W31"/>
  <c r="T31"/>
  <c r="Q31"/>
  <c r="N31"/>
  <c r="K31"/>
  <c r="G31"/>
  <c r="H31" s="1"/>
  <c r="E31"/>
  <c r="D31"/>
  <c r="EN30"/>
  <c r="EM30"/>
  <c r="EJ30"/>
  <c r="EG30"/>
  <c r="ED30"/>
  <c r="EA30"/>
  <c r="DX30"/>
  <c r="DU30"/>
  <c r="DR30"/>
  <c r="DO30"/>
  <c r="DL30"/>
  <c r="DH30"/>
  <c r="DG30"/>
  <c r="DD30"/>
  <c r="DA30"/>
  <c r="CX30"/>
  <c r="CU30"/>
  <c r="CR30"/>
  <c r="CO30"/>
  <c r="CL30"/>
  <c r="CI30"/>
  <c r="CF30"/>
  <c r="CC30"/>
  <c r="BZ30"/>
  <c r="BW30"/>
  <c r="BT30"/>
  <c r="BP30"/>
  <c r="BO30"/>
  <c r="BL30"/>
  <c r="BI30"/>
  <c r="BF30"/>
  <c r="BC30"/>
  <c r="AZ30"/>
  <c r="AW30"/>
  <c r="AT30"/>
  <c r="AP30"/>
  <c r="AO30"/>
  <c r="AL30"/>
  <c r="AC30"/>
  <c r="AQ30" s="1"/>
  <c r="Z30"/>
  <c r="W30"/>
  <c r="T30"/>
  <c r="Q30"/>
  <c r="N30"/>
  <c r="K30"/>
  <c r="H30"/>
  <c r="D30"/>
  <c r="E30" s="1"/>
  <c r="EN29"/>
  <c r="EM29"/>
  <c r="EJ29"/>
  <c r="EG29"/>
  <c r="ED29"/>
  <c r="EA29"/>
  <c r="DX29"/>
  <c r="DU29"/>
  <c r="DR29"/>
  <c r="DO29"/>
  <c r="DL29"/>
  <c r="DG29"/>
  <c r="DD29"/>
  <c r="DA29"/>
  <c r="CX29"/>
  <c r="CU29"/>
  <c r="CR29"/>
  <c r="CO29"/>
  <c r="CL29"/>
  <c r="CI29"/>
  <c r="CF29"/>
  <c r="CC29"/>
  <c r="BY29"/>
  <c r="BW29"/>
  <c r="BT29"/>
  <c r="BP29"/>
  <c r="BO29"/>
  <c r="BL29"/>
  <c r="BI29"/>
  <c r="BF29"/>
  <c r="BC29"/>
  <c r="AZ29"/>
  <c r="AW29"/>
  <c r="AT29"/>
  <c r="AP29"/>
  <c r="AO29"/>
  <c r="AL29"/>
  <c r="AC29"/>
  <c r="Z29"/>
  <c r="W29"/>
  <c r="T29"/>
  <c r="Q29"/>
  <c r="N29"/>
  <c r="K29"/>
  <c r="H29"/>
  <c r="EN28"/>
  <c r="EM28"/>
  <c r="EJ28"/>
  <c r="EG28"/>
  <c r="ED28"/>
  <c r="EA28"/>
  <c r="DX28"/>
  <c r="DU28"/>
  <c r="DR28"/>
  <c r="DO28"/>
  <c r="DL28"/>
  <c r="DH28"/>
  <c r="DG28"/>
  <c r="DD28"/>
  <c r="DA28"/>
  <c r="CX28"/>
  <c r="CU28"/>
  <c r="CR28"/>
  <c r="CO28"/>
  <c r="CL28"/>
  <c r="CI28"/>
  <c r="CF28"/>
  <c r="CC28"/>
  <c r="BZ28"/>
  <c r="BW28"/>
  <c r="BT28"/>
  <c r="BP28"/>
  <c r="BO28"/>
  <c r="BN28"/>
  <c r="BL28"/>
  <c r="BI28"/>
  <c r="BF28"/>
  <c r="BC28"/>
  <c r="AZ28"/>
  <c r="AW28"/>
  <c r="AT28"/>
  <c r="AP28"/>
  <c r="AO28"/>
  <c r="AL28"/>
  <c r="AC28"/>
  <c r="Z28"/>
  <c r="W28"/>
  <c r="T28"/>
  <c r="Q28"/>
  <c r="N28"/>
  <c r="K28"/>
  <c r="H28"/>
  <c r="D28"/>
  <c r="E28" s="1"/>
  <c r="EN27"/>
  <c r="EM27"/>
  <c r="EJ27"/>
  <c r="EG27"/>
  <c r="ED27"/>
  <c r="EA27"/>
  <c r="DX27"/>
  <c r="DU27"/>
  <c r="DR27"/>
  <c r="DO27"/>
  <c r="DL27"/>
  <c r="DH27"/>
  <c r="DG27"/>
  <c r="DD27"/>
  <c r="DA27"/>
  <c r="DI27" s="1"/>
  <c r="CX27"/>
  <c r="CU27"/>
  <c r="CR27"/>
  <c r="CO27"/>
  <c r="CL27"/>
  <c r="CI27"/>
  <c r="CF27"/>
  <c r="CC27"/>
  <c r="BZ27"/>
  <c r="BW27"/>
  <c r="BT27"/>
  <c r="BP27"/>
  <c r="BN27"/>
  <c r="BO27" s="1"/>
  <c r="BL27"/>
  <c r="BI27"/>
  <c r="BF27"/>
  <c r="BC27"/>
  <c r="AZ27"/>
  <c r="AW27"/>
  <c r="AT27"/>
  <c r="AP27"/>
  <c r="AO27"/>
  <c r="AL27"/>
  <c r="AC27"/>
  <c r="Z27"/>
  <c r="W27"/>
  <c r="T27"/>
  <c r="Q27"/>
  <c r="N27"/>
  <c r="K27"/>
  <c r="H27"/>
  <c r="D27"/>
  <c r="E27" s="1"/>
  <c r="EN26"/>
  <c r="EM26"/>
  <c r="EJ26"/>
  <c r="EG26"/>
  <c r="ED26"/>
  <c r="EA26"/>
  <c r="DX26"/>
  <c r="DU26"/>
  <c r="DR26"/>
  <c r="DO26"/>
  <c r="DL26"/>
  <c r="DH26"/>
  <c r="DG26"/>
  <c r="DD26"/>
  <c r="DA26"/>
  <c r="CX26"/>
  <c r="CU26"/>
  <c r="CR26"/>
  <c r="CO26"/>
  <c r="CL26"/>
  <c r="CI26"/>
  <c r="CF26"/>
  <c r="CC26"/>
  <c r="BZ26"/>
  <c r="BW26"/>
  <c r="BT26"/>
  <c r="BN26"/>
  <c r="D26" s="1"/>
  <c r="E26" s="1"/>
  <c r="BL26"/>
  <c r="BI26"/>
  <c r="BF26"/>
  <c r="BC26"/>
  <c r="AZ26"/>
  <c r="AW26"/>
  <c r="AT26"/>
  <c r="AP26"/>
  <c r="AO26"/>
  <c r="AL26"/>
  <c r="AC26"/>
  <c r="Z26"/>
  <c r="W26"/>
  <c r="T26"/>
  <c r="Q26"/>
  <c r="N26"/>
  <c r="K26"/>
  <c r="H26"/>
  <c r="EN25"/>
  <c r="EM25"/>
  <c r="EJ25"/>
  <c r="EG25"/>
  <c r="ED25"/>
  <c r="EA25"/>
  <c r="DX25"/>
  <c r="DU25"/>
  <c r="DR25"/>
  <c r="DO25"/>
  <c r="DL25"/>
  <c r="DH25"/>
  <c r="DG25"/>
  <c r="DD25"/>
  <c r="DA25"/>
  <c r="CX25"/>
  <c r="CU25"/>
  <c r="CR25"/>
  <c r="CO25"/>
  <c r="CL25"/>
  <c r="CI25"/>
  <c r="CF25"/>
  <c r="CC25"/>
  <c r="BZ25"/>
  <c r="BW25"/>
  <c r="BT25"/>
  <c r="BN25"/>
  <c r="BL25"/>
  <c r="BI25"/>
  <c r="BF25"/>
  <c r="BC25"/>
  <c r="AZ25"/>
  <c r="AW25"/>
  <c r="AT25"/>
  <c r="AP25"/>
  <c r="AO25"/>
  <c r="AL25"/>
  <c r="AC25"/>
  <c r="AQ25" s="1"/>
  <c r="Z25"/>
  <c r="W25"/>
  <c r="T25"/>
  <c r="Q25"/>
  <c r="N25"/>
  <c r="K25"/>
  <c r="H25"/>
  <c r="EN24"/>
  <c r="EM24"/>
  <c r="EJ24"/>
  <c r="EG24"/>
  <c r="ED24"/>
  <c r="EA24"/>
  <c r="DX24"/>
  <c r="DU24"/>
  <c r="DR24"/>
  <c r="DO24"/>
  <c r="DL24"/>
  <c r="DH24"/>
  <c r="DG24"/>
  <c r="DD24"/>
  <c r="DA24"/>
  <c r="CX24"/>
  <c r="CU24"/>
  <c r="CR24"/>
  <c r="CO24"/>
  <c r="CL24"/>
  <c r="CI24"/>
  <c r="CF24"/>
  <c r="CC24"/>
  <c r="BZ24"/>
  <c r="BW24"/>
  <c r="BT24"/>
  <c r="BN24"/>
  <c r="BO24" s="1"/>
  <c r="BL24"/>
  <c r="BI24"/>
  <c r="BF24"/>
  <c r="BC24"/>
  <c r="AZ24"/>
  <c r="AW24"/>
  <c r="AT24"/>
  <c r="AP24"/>
  <c r="AO24"/>
  <c r="AL24"/>
  <c r="AC24"/>
  <c r="Z24"/>
  <c r="W24"/>
  <c r="T24"/>
  <c r="Q24"/>
  <c r="N24"/>
  <c r="K24"/>
  <c r="H24"/>
  <c r="EN23"/>
  <c r="EM23"/>
  <c r="EJ23"/>
  <c r="EG23"/>
  <c r="ED23"/>
  <c r="EA23"/>
  <c r="DX23"/>
  <c r="DU23"/>
  <c r="DR23"/>
  <c r="DO23"/>
  <c r="DL23"/>
  <c r="DH23"/>
  <c r="DG23"/>
  <c r="DD23"/>
  <c r="DA23"/>
  <c r="CX23"/>
  <c r="CU23"/>
  <c r="CR23"/>
  <c r="CO23"/>
  <c r="CL23"/>
  <c r="CI23"/>
  <c r="CF23"/>
  <c r="CC23"/>
  <c r="BZ23"/>
  <c r="BW23"/>
  <c r="BT23"/>
  <c r="BN23"/>
  <c r="BO23" s="1"/>
  <c r="BL23"/>
  <c r="BQ23" s="1"/>
  <c r="BI23"/>
  <c r="BF23"/>
  <c r="BC23"/>
  <c r="AZ23"/>
  <c r="AW23"/>
  <c r="AT23"/>
  <c r="AP23"/>
  <c r="AO23"/>
  <c r="AL23"/>
  <c r="AC23"/>
  <c r="Z23"/>
  <c r="W23"/>
  <c r="T23"/>
  <c r="Q23"/>
  <c r="N23"/>
  <c r="K23"/>
  <c r="H23"/>
  <c r="EN22"/>
  <c r="EM22"/>
  <c r="EJ22"/>
  <c r="EG22"/>
  <c r="ED22"/>
  <c r="EA22"/>
  <c r="DX22"/>
  <c r="DU22"/>
  <c r="DR22"/>
  <c r="DO22"/>
  <c r="DL22"/>
  <c r="DH22"/>
  <c r="DG22"/>
  <c r="DD22"/>
  <c r="DA22"/>
  <c r="CX22"/>
  <c r="CU22"/>
  <c r="CR22"/>
  <c r="CO22"/>
  <c r="CL22"/>
  <c r="CI22"/>
  <c r="CF22"/>
  <c r="CC22"/>
  <c r="BZ22"/>
  <c r="BW22"/>
  <c r="BT22"/>
  <c r="BN22"/>
  <c r="BL22"/>
  <c r="BI22"/>
  <c r="BF22"/>
  <c r="BC22"/>
  <c r="AZ22"/>
  <c r="AW22"/>
  <c r="AT22"/>
  <c r="AP22"/>
  <c r="AO22"/>
  <c r="AL22"/>
  <c r="AC22"/>
  <c r="Z22"/>
  <c r="W22"/>
  <c r="T22"/>
  <c r="Q22"/>
  <c r="N22"/>
  <c r="K22"/>
  <c r="H22"/>
  <c r="EN21"/>
  <c r="EM21"/>
  <c r="EJ21"/>
  <c r="EG21"/>
  <c r="ED21"/>
  <c r="EA21"/>
  <c r="DX21"/>
  <c r="DU21"/>
  <c r="DR21"/>
  <c r="DO21"/>
  <c r="DL21"/>
  <c r="DH21"/>
  <c r="DG21"/>
  <c r="DD21"/>
  <c r="DA21"/>
  <c r="CX21"/>
  <c r="CU21"/>
  <c r="CR21"/>
  <c r="CO21"/>
  <c r="CL21"/>
  <c r="CI21"/>
  <c r="CF21"/>
  <c r="CC21"/>
  <c r="BZ21"/>
  <c r="BW21"/>
  <c r="BT21"/>
  <c r="BN21"/>
  <c r="BO21" s="1"/>
  <c r="BQ21" s="1"/>
  <c r="BL21"/>
  <c r="BI21"/>
  <c r="BF21"/>
  <c r="BC21"/>
  <c r="AZ21"/>
  <c r="AW21"/>
  <c r="AT21"/>
  <c r="AP21"/>
  <c r="AO21"/>
  <c r="AL21"/>
  <c r="AC21"/>
  <c r="Z21"/>
  <c r="W21"/>
  <c r="T21"/>
  <c r="Q21"/>
  <c r="N21"/>
  <c r="K21"/>
  <c r="H21"/>
  <c r="EN20"/>
  <c r="EM20"/>
  <c r="EJ20"/>
  <c r="EG20"/>
  <c r="ED20"/>
  <c r="EA20"/>
  <c r="DX20"/>
  <c r="DU20"/>
  <c r="DR20"/>
  <c r="DO20"/>
  <c r="DL20"/>
  <c r="DH20"/>
  <c r="DG20"/>
  <c r="DD20"/>
  <c r="DA20"/>
  <c r="CX20"/>
  <c r="CU20"/>
  <c r="CR20"/>
  <c r="CO20"/>
  <c r="CL20"/>
  <c r="CI20"/>
  <c r="CF20"/>
  <c r="CC20"/>
  <c r="BZ20"/>
  <c r="BW20"/>
  <c r="BT20"/>
  <c r="BP20"/>
  <c r="BO20"/>
  <c r="BN20"/>
  <c r="BL20"/>
  <c r="BI20"/>
  <c r="BF20"/>
  <c r="BC20"/>
  <c r="AZ20"/>
  <c r="AW20"/>
  <c r="AT20"/>
  <c r="AP20"/>
  <c r="AO20"/>
  <c r="AL20"/>
  <c r="AC20"/>
  <c r="Z20"/>
  <c r="W20"/>
  <c r="T20"/>
  <c r="Q20"/>
  <c r="N20"/>
  <c r="K20"/>
  <c r="H20"/>
  <c r="D20"/>
  <c r="E20" s="1"/>
  <c r="EN19"/>
  <c r="EM19"/>
  <c r="EJ19"/>
  <c r="EG19"/>
  <c r="ED19"/>
  <c r="EA19"/>
  <c r="DX19"/>
  <c r="DU19"/>
  <c r="DR19"/>
  <c r="DO19"/>
  <c r="DL19"/>
  <c r="DH19"/>
  <c r="DG19"/>
  <c r="DD19"/>
  <c r="DA19"/>
  <c r="DI19" s="1"/>
  <c r="CX19"/>
  <c r="CU19"/>
  <c r="CR19"/>
  <c r="CO19"/>
  <c r="CL19"/>
  <c r="CI19"/>
  <c r="CF19"/>
  <c r="CC19"/>
  <c r="BZ19"/>
  <c r="BW19"/>
  <c r="BT19"/>
  <c r="BP19"/>
  <c r="BN19"/>
  <c r="BO19" s="1"/>
  <c r="BL19"/>
  <c r="BI19"/>
  <c r="BF19"/>
  <c r="BC19"/>
  <c r="AZ19"/>
  <c r="AW19"/>
  <c r="AT19"/>
  <c r="AP19"/>
  <c r="AO19"/>
  <c r="AL19"/>
  <c r="AC19"/>
  <c r="Z19"/>
  <c r="W19"/>
  <c r="T19"/>
  <c r="Q19"/>
  <c r="N19"/>
  <c r="K19"/>
  <c r="H19"/>
  <c r="D19"/>
  <c r="E19" s="1"/>
  <c r="EN18"/>
  <c r="EM18"/>
  <c r="EJ18"/>
  <c r="EG18"/>
  <c r="EG14" s="1"/>
  <c r="ED18"/>
  <c r="EA18"/>
  <c r="DX18"/>
  <c r="DU18"/>
  <c r="DR18"/>
  <c r="DO18"/>
  <c r="DL18"/>
  <c r="DH18"/>
  <c r="DG18"/>
  <c r="DD18"/>
  <c r="DA18"/>
  <c r="CX18"/>
  <c r="CU18"/>
  <c r="CR18"/>
  <c r="CO18"/>
  <c r="CL18"/>
  <c r="CI18"/>
  <c r="CF18"/>
  <c r="CC18"/>
  <c r="BZ18"/>
  <c r="BW18"/>
  <c r="BT18"/>
  <c r="BN18"/>
  <c r="D18" s="1"/>
  <c r="E18" s="1"/>
  <c r="BL18"/>
  <c r="BI18"/>
  <c r="BF18"/>
  <c r="BC18"/>
  <c r="AZ18"/>
  <c r="AW18"/>
  <c r="AT18"/>
  <c r="AP18"/>
  <c r="AO18"/>
  <c r="AL18"/>
  <c r="AC18"/>
  <c r="Z18"/>
  <c r="W18"/>
  <c r="T18"/>
  <c r="Q18"/>
  <c r="N18"/>
  <c r="K18"/>
  <c r="H18"/>
  <c r="EN17"/>
  <c r="EM17"/>
  <c r="EJ17"/>
  <c r="EG17"/>
  <c r="ED17"/>
  <c r="EA17"/>
  <c r="DX17"/>
  <c r="DU17"/>
  <c r="DU14" s="1"/>
  <c r="DR17"/>
  <c r="DO17"/>
  <c r="DL17"/>
  <c r="DH17"/>
  <c r="DG17"/>
  <c r="DD17"/>
  <c r="DA17"/>
  <c r="CX17"/>
  <c r="CU17"/>
  <c r="CR17"/>
  <c r="CO17"/>
  <c r="CL17"/>
  <c r="CI17"/>
  <c r="CF17"/>
  <c r="CC17"/>
  <c r="BZ17"/>
  <c r="BW17"/>
  <c r="BT17"/>
  <c r="BO17"/>
  <c r="BQ17" s="1"/>
  <c r="BN17"/>
  <c r="BL17"/>
  <c r="BI17"/>
  <c r="BF17"/>
  <c r="BC17"/>
  <c r="AZ17"/>
  <c r="AW17"/>
  <c r="AT17"/>
  <c r="AP17"/>
  <c r="AO17"/>
  <c r="AL17"/>
  <c r="AC17"/>
  <c r="Z17"/>
  <c r="W17"/>
  <c r="T17"/>
  <c r="Q17"/>
  <c r="N17"/>
  <c r="K17"/>
  <c r="H17"/>
  <c r="EN16"/>
  <c r="EM16"/>
  <c r="EJ16"/>
  <c r="EG16"/>
  <c r="ED16"/>
  <c r="EA16"/>
  <c r="DX16"/>
  <c r="DU16"/>
  <c r="DR16"/>
  <c r="DO16"/>
  <c r="DL16"/>
  <c r="DH16"/>
  <c r="DG16"/>
  <c r="DD16"/>
  <c r="DA16"/>
  <c r="CX16"/>
  <c r="CU16"/>
  <c r="CR16"/>
  <c r="CO16"/>
  <c r="CL16"/>
  <c r="CI16"/>
  <c r="CF16"/>
  <c r="CC16"/>
  <c r="BZ16"/>
  <c r="BW16"/>
  <c r="BT16"/>
  <c r="BN16"/>
  <c r="BO16" s="1"/>
  <c r="BL16"/>
  <c r="BI16"/>
  <c r="BF16"/>
  <c r="BC16"/>
  <c r="AZ16"/>
  <c r="AW16"/>
  <c r="AT16"/>
  <c r="AP16"/>
  <c r="AO16"/>
  <c r="AL16"/>
  <c r="AC16"/>
  <c r="Z16"/>
  <c r="W16"/>
  <c r="T16"/>
  <c r="Q16"/>
  <c r="N16"/>
  <c r="N14" s="1"/>
  <c r="K16"/>
  <c r="H16"/>
  <c r="EN15"/>
  <c r="EN14" s="1"/>
  <c r="EM15"/>
  <c r="EJ15"/>
  <c r="EG15"/>
  <c r="ED15"/>
  <c r="ED14" s="1"/>
  <c r="EA15"/>
  <c r="DX15"/>
  <c r="DU15"/>
  <c r="DR15"/>
  <c r="DR14" s="1"/>
  <c r="DO15"/>
  <c r="DL15"/>
  <c r="DH15"/>
  <c r="DG15"/>
  <c r="DD15"/>
  <c r="DA15"/>
  <c r="CX15"/>
  <c r="CU15"/>
  <c r="CR15"/>
  <c r="CO15"/>
  <c r="CL15"/>
  <c r="CL14" s="1"/>
  <c r="CI15"/>
  <c r="CF15"/>
  <c r="CC15"/>
  <c r="BZ15"/>
  <c r="BW15"/>
  <c r="BT15"/>
  <c r="BN15"/>
  <c r="BO15" s="1"/>
  <c r="BL15"/>
  <c r="BI15"/>
  <c r="BF15"/>
  <c r="BC15"/>
  <c r="AZ15"/>
  <c r="AW15"/>
  <c r="AT15"/>
  <c r="AP15"/>
  <c r="AO15"/>
  <c r="AL15"/>
  <c r="AC15"/>
  <c r="Z15"/>
  <c r="W15"/>
  <c r="T15"/>
  <c r="Q15"/>
  <c r="N15"/>
  <c r="K15"/>
  <c r="H15"/>
  <c r="EL14"/>
  <c r="EK14"/>
  <c r="EI14"/>
  <c r="EH14"/>
  <c r="EF14"/>
  <c r="EE14"/>
  <c r="EC14"/>
  <c r="EB14"/>
  <c r="DZ14"/>
  <c r="DY14"/>
  <c r="DW14"/>
  <c r="DV14"/>
  <c r="DT14"/>
  <c r="DS14"/>
  <c r="DQ14"/>
  <c r="DP14"/>
  <c r="DN14"/>
  <c r="DM14"/>
  <c r="DK14"/>
  <c r="DJ14"/>
  <c r="DF14"/>
  <c r="DE14"/>
  <c r="DC14"/>
  <c r="DB14"/>
  <c r="CZ14"/>
  <c r="CY14"/>
  <c r="CW14"/>
  <c r="CV14"/>
  <c r="CT14"/>
  <c r="CS14"/>
  <c r="CQ14"/>
  <c r="CP14"/>
  <c r="CN14"/>
  <c r="CM14"/>
  <c r="CK14"/>
  <c r="CJ14"/>
  <c r="CH14"/>
  <c r="CG14"/>
  <c r="CE14"/>
  <c r="CD14"/>
  <c r="CB14"/>
  <c r="CA14"/>
  <c r="BY14"/>
  <c r="BX14"/>
  <c r="BV14"/>
  <c r="BU14"/>
  <c r="BS14"/>
  <c r="BR14"/>
  <c r="BM14"/>
  <c r="BK14"/>
  <c r="BJ14"/>
  <c r="BH14"/>
  <c r="BG14"/>
  <c r="BE14"/>
  <c r="BD14"/>
  <c r="BB14"/>
  <c r="BA14"/>
  <c r="AY14"/>
  <c r="AX14"/>
  <c r="AW14"/>
  <c r="AV14"/>
  <c r="AU14"/>
  <c r="AS14"/>
  <c r="AR14"/>
  <c r="AN14"/>
  <c r="AM14"/>
  <c r="AK14"/>
  <c r="AJ14"/>
  <c r="AI14"/>
  <c r="AH14"/>
  <c r="AG14"/>
  <c r="AF14"/>
  <c r="AE14"/>
  <c r="AD14"/>
  <c r="AB14"/>
  <c r="AA14"/>
  <c r="Y14"/>
  <c r="X14"/>
  <c r="V14"/>
  <c r="U14"/>
  <c r="S14"/>
  <c r="R14"/>
  <c r="P14"/>
  <c r="O14"/>
  <c r="M14"/>
  <c r="L14"/>
  <c r="J14"/>
  <c r="I14"/>
  <c r="G14"/>
  <c r="F14"/>
  <c r="EM13"/>
  <c r="EJ13"/>
  <c r="EG13"/>
  <c r="ED13"/>
  <c r="EA13"/>
  <c r="DX13"/>
  <c r="DU13"/>
  <c r="DR13"/>
  <c r="DO13"/>
  <c r="DL13"/>
  <c r="DG13"/>
  <c r="DD13"/>
  <c r="DA13"/>
  <c r="CX13"/>
  <c r="CU13"/>
  <c r="CR13"/>
  <c r="CO13"/>
  <c r="CL13"/>
  <c r="CI13"/>
  <c r="CF13"/>
  <c r="CC13"/>
  <c r="BZ13"/>
  <c r="BW13"/>
  <c r="BT13"/>
  <c r="BO13"/>
  <c r="BL13"/>
  <c r="BI13"/>
  <c r="BF13"/>
  <c r="BC13"/>
  <c r="AZ13"/>
  <c r="AW13"/>
  <c r="AT13"/>
  <c r="AO13"/>
  <c r="AL13"/>
  <c r="AC13"/>
  <c r="Z13"/>
  <c r="W13"/>
  <c r="T13"/>
  <c r="Q13"/>
  <c r="N13"/>
  <c r="K13"/>
  <c r="H13"/>
  <c r="EM12"/>
  <c r="EJ12"/>
  <c r="EG12"/>
  <c r="ED12"/>
  <c r="EA12"/>
  <c r="DX12"/>
  <c r="DU12"/>
  <c r="DR12"/>
  <c r="DO12"/>
  <c r="DL12"/>
  <c r="DG12"/>
  <c r="DD12"/>
  <c r="DA12"/>
  <c r="CX12"/>
  <c r="CU12"/>
  <c r="CR12"/>
  <c r="CO12"/>
  <c r="CL12"/>
  <c r="CI12"/>
  <c r="CF12"/>
  <c r="CC12"/>
  <c r="BZ12"/>
  <c r="BW12"/>
  <c r="BT12"/>
  <c r="BO12"/>
  <c r="BL12"/>
  <c r="BI12"/>
  <c r="BF12"/>
  <c r="BC12"/>
  <c r="AZ12"/>
  <c r="AW12"/>
  <c r="AT12"/>
  <c r="AO12"/>
  <c r="AL12"/>
  <c r="AC12"/>
  <c r="Z12"/>
  <c r="W12"/>
  <c r="T12"/>
  <c r="Q12"/>
  <c r="N12"/>
  <c r="K12"/>
  <c r="H12"/>
  <c r="AC10"/>
  <c r="D10"/>
  <c r="E10" s="1"/>
  <c r="EM8"/>
  <c r="EJ8"/>
  <c r="EG8"/>
  <c r="ED8"/>
  <c r="EA8"/>
  <c r="DX8"/>
  <c r="DU8"/>
  <c r="DR8"/>
  <c r="DO8"/>
  <c r="DL8"/>
  <c r="DG8"/>
  <c r="DD8"/>
  <c r="DA8"/>
  <c r="CX8"/>
  <c r="CU8"/>
  <c r="CR8"/>
  <c r="CO8"/>
  <c r="CL8"/>
  <c r="CI8"/>
  <c r="CF8"/>
  <c r="CC8"/>
  <c r="BZ8"/>
  <c r="BW8"/>
  <c r="BT8"/>
  <c r="BO8"/>
  <c r="BL8"/>
  <c r="BI8"/>
  <c r="BF8"/>
  <c r="BC8"/>
  <c r="AZ8"/>
  <c r="AW8"/>
  <c r="AT8"/>
  <c r="AO8"/>
  <c r="AL8"/>
  <c r="AC8"/>
  <c r="AQ8" s="1"/>
  <c r="Z8"/>
  <c r="W8"/>
  <c r="T8"/>
  <c r="Q8"/>
  <c r="N8"/>
  <c r="K8"/>
  <c r="G8"/>
  <c r="H8" s="1"/>
  <c r="E8"/>
  <c r="DI83" l="1"/>
  <c r="Z228"/>
  <c r="DR66"/>
  <c r="DH202"/>
  <c r="DH196" s="1"/>
  <c r="CX202"/>
  <c r="DI202" s="1"/>
  <c r="D202"/>
  <c r="E202" s="1"/>
  <c r="D267"/>
  <c r="E267" s="1"/>
  <c r="DH267"/>
  <c r="BO123"/>
  <c r="BQ123" s="1"/>
  <c r="D123"/>
  <c r="E123" s="1"/>
  <c r="BP123"/>
  <c r="CX233"/>
  <c r="CW228"/>
  <c r="CW777" s="1"/>
  <c r="BP245"/>
  <c r="BL245"/>
  <c r="CU266"/>
  <c r="DI266" s="1"/>
  <c r="DH266"/>
  <c r="D266"/>
  <c r="E266" s="1"/>
  <c r="CU277"/>
  <c r="DI277" s="1"/>
  <c r="DH277"/>
  <c r="D277"/>
  <c r="E277" s="1"/>
  <c r="BS288"/>
  <c r="BT299"/>
  <c r="AP517"/>
  <c r="AP506" s="1"/>
  <c r="P506"/>
  <c r="Q14"/>
  <c r="AQ23"/>
  <c r="ED34"/>
  <c r="AQ49"/>
  <c r="AQ50"/>
  <c r="ED44"/>
  <c r="DI58"/>
  <c r="DI60"/>
  <c r="DI61"/>
  <c r="DI65"/>
  <c r="BS66"/>
  <c r="BS777" s="1"/>
  <c r="AP79"/>
  <c r="EO86"/>
  <c r="BQ172"/>
  <c r="EO174"/>
  <c r="EO178"/>
  <c r="DI187"/>
  <c r="DI188"/>
  <c r="AQ239"/>
  <c r="CO313"/>
  <c r="DI319"/>
  <c r="AQ328"/>
  <c r="AQ332"/>
  <c r="CC412"/>
  <c r="DI453"/>
  <c r="DI454"/>
  <c r="EO652"/>
  <c r="EO656"/>
  <c r="DI661"/>
  <c r="EO664"/>
  <c r="AG777"/>
  <c r="DO14"/>
  <c r="EO22"/>
  <c r="AQ39"/>
  <c r="AQ40"/>
  <c r="EO46"/>
  <c r="T44"/>
  <c r="BI44"/>
  <c r="BQ49"/>
  <c r="BQ52"/>
  <c r="BQ54"/>
  <c r="AQ61"/>
  <c r="AQ64"/>
  <c r="CQ66"/>
  <c r="CQ777" s="1"/>
  <c r="AP67"/>
  <c r="AV66"/>
  <c r="AQ69"/>
  <c r="BQ71"/>
  <c r="BQ85"/>
  <c r="D91"/>
  <c r="E91" s="1"/>
  <c r="EO91"/>
  <c r="BQ92"/>
  <c r="DI94"/>
  <c r="DI103"/>
  <c r="AP108"/>
  <c r="AQ124"/>
  <c r="DI151"/>
  <c r="BZ196"/>
  <c r="CL196"/>
  <c r="BQ202"/>
  <c r="BP206"/>
  <c r="DI250"/>
  <c r="DI252"/>
  <c r="EO274"/>
  <c r="DI280"/>
  <c r="DI281"/>
  <c r="DI282"/>
  <c r="DI283"/>
  <c r="DI285"/>
  <c r="DI292"/>
  <c r="AQ302"/>
  <c r="CF288"/>
  <c r="DI310"/>
  <c r="EO319"/>
  <c r="AQ330"/>
  <c r="AQ334"/>
  <c r="DI399"/>
  <c r="EO402"/>
  <c r="EO424"/>
  <c r="AC649"/>
  <c r="EO671"/>
  <c r="D15"/>
  <c r="E15" s="1"/>
  <c r="BP15"/>
  <c r="DI15"/>
  <c r="AL14"/>
  <c r="BI14"/>
  <c r="BP16"/>
  <c r="AC14"/>
  <c r="BF14"/>
  <c r="D23"/>
  <c r="E23" s="1"/>
  <c r="BP23"/>
  <c r="DI23"/>
  <c r="BP24"/>
  <c r="AQ26"/>
  <c r="DI26"/>
  <c r="BQ31"/>
  <c r="AQ33"/>
  <c r="DD34"/>
  <c r="D37"/>
  <c r="E37" s="1"/>
  <c r="AT34"/>
  <c r="BP37"/>
  <c r="BP34" s="1"/>
  <c r="AC34"/>
  <c r="BS44"/>
  <c r="BQ46"/>
  <c r="DI48"/>
  <c r="DI49"/>
  <c r="DI50"/>
  <c r="DI51"/>
  <c r="DI52"/>
  <c r="DI54"/>
  <c r="DI55"/>
  <c r="AQ56"/>
  <c r="BP56"/>
  <c r="BP44" s="1"/>
  <c r="AT44"/>
  <c r="BF44"/>
  <c r="G66"/>
  <c r="V66"/>
  <c r="EN76"/>
  <c r="DI77"/>
  <c r="AQ78"/>
  <c r="DI79"/>
  <c r="EN80"/>
  <c r="EO84"/>
  <c r="DI85"/>
  <c r="BQ86"/>
  <c r="EO88"/>
  <c r="AQ92"/>
  <c r="EO94"/>
  <c r="BQ95"/>
  <c r="DH96"/>
  <c r="AQ100"/>
  <c r="BQ113"/>
  <c r="EO115"/>
  <c r="DI116"/>
  <c r="BQ117"/>
  <c r="EO119"/>
  <c r="EO120"/>
  <c r="DI121"/>
  <c r="BQ122"/>
  <c r="D133"/>
  <c r="E133" s="1"/>
  <c r="BZ108"/>
  <c r="D137"/>
  <c r="E137" s="1"/>
  <c r="AQ137"/>
  <c r="EO140"/>
  <c r="DI141"/>
  <c r="BQ142"/>
  <c r="EO144"/>
  <c r="DI145"/>
  <c r="BQ146"/>
  <c r="AQ147"/>
  <c r="AQ155"/>
  <c r="AQ156"/>
  <c r="AQ157"/>
  <c r="EO158"/>
  <c r="AQ163"/>
  <c r="AQ164"/>
  <c r="AQ165"/>
  <c r="EO166"/>
  <c r="BP192"/>
  <c r="BQ195"/>
  <c r="BC206"/>
  <c r="DH206"/>
  <c r="DA210"/>
  <c r="AL210"/>
  <c r="AW210"/>
  <c r="BI210"/>
  <c r="BT210"/>
  <c r="CF210"/>
  <c r="CR210"/>
  <c r="DO210"/>
  <c r="EM210"/>
  <c r="BQ212"/>
  <c r="EO214"/>
  <c r="EO215"/>
  <c r="AT210"/>
  <c r="BF210"/>
  <c r="DI216"/>
  <c r="BQ217"/>
  <c r="ED210"/>
  <c r="EO219"/>
  <c r="DI220"/>
  <c r="BQ221"/>
  <c r="EO223"/>
  <c r="DI224"/>
  <c r="BQ225"/>
  <c r="EO225"/>
  <c r="D229"/>
  <c r="E229" s="1"/>
  <c r="BQ235"/>
  <c r="BQ236"/>
  <c r="AQ241"/>
  <c r="DH255"/>
  <c r="AP256"/>
  <c r="AQ260"/>
  <c r="AQ268"/>
  <c r="DI272"/>
  <c r="EO276"/>
  <c r="BC288"/>
  <c r="BQ294"/>
  <c r="AQ296"/>
  <c r="AQ299"/>
  <c r="DI301"/>
  <c r="DI303"/>
  <c r="W288"/>
  <c r="BQ304"/>
  <c r="EO306"/>
  <c r="DI309"/>
  <c r="DU396"/>
  <c r="EO403"/>
  <c r="BQ405"/>
  <c r="EO407"/>
  <c r="EO479"/>
  <c r="BQ480"/>
  <c r="BF477"/>
  <c r="CL477"/>
  <c r="DI483"/>
  <c r="DI484"/>
  <c r="EO509"/>
  <c r="EO513"/>
  <c r="EO519"/>
  <c r="N538"/>
  <c r="CL538"/>
  <c r="DI624"/>
  <c r="BQ625"/>
  <c r="BF623"/>
  <c r="DX623"/>
  <c r="CF623"/>
  <c r="EO627"/>
  <c r="DI628"/>
  <c r="BQ629"/>
  <c r="EO631"/>
  <c r="DI632"/>
  <c r="BQ633"/>
  <c r="BQ638"/>
  <c r="BQ642"/>
  <c r="DL236"/>
  <c r="DK228"/>
  <c r="EG246"/>
  <c r="EO246" s="1"/>
  <c r="EN246"/>
  <c r="BO428"/>
  <c r="D428"/>
  <c r="E428" s="1"/>
  <c r="BP428"/>
  <c r="CO241"/>
  <c r="D241"/>
  <c r="E241" s="1"/>
  <c r="EO416"/>
  <c r="EG412"/>
  <c r="BO148"/>
  <c r="D148"/>
  <c r="E148" s="1"/>
  <c r="BP148"/>
  <c r="BE228"/>
  <c r="BF233"/>
  <c r="D234"/>
  <c r="E234" s="1"/>
  <c r="K234"/>
  <c r="BL237"/>
  <c r="D237"/>
  <c r="E237" s="1"/>
  <c r="BL248"/>
  <c r="D248"/>
  <c r="E248" s="1"/>
  <c r="BP269"/>
  <c r="BL269"/>
  <c r="BQ269" s="1"/>
  <c r="D269"/>
  <c r="E269" s="1"/>
  <c r="EG469"/>
  <c r="EG465" s="1"/>
  <c r="EM469"/>
  <c r="DX469"/>
  <c r="DX465" s="1"/>
  <c r="CU469"/>
  <c r="CU465" s="1"/>
  <c r="CF469"/>
  <c r="CF465" s="1"/>
  <c r="BC469"/>
  <c r="BC465" s="1"/>
  <c r="AL469"/>
  <c r="AL465" s="1"/>
  <c r="Q469"/>
  <c r="EA469"/>
  <c r="EA465" s="1"/>
  <c r="DL469"/>
  <c r="DL465" s="1"/>
  <c r="CX469"/>
  <c r="CI469"/>
  <c r="BT469"/>
  <c r="BT465" s="1"/>
  <c r="BF469"/>
  <c r="T469"/>
  <c r="T465" s="1"/>
  <c r="ED469"/>
  <c r="DG469"/>
  <c r="DG465" s="1"/>
  <c r="BZ469"/>
  <c r="BL469"/>
  <c r="AC469"/>
  <c r="EJ469"/>
  <c r="EJ465" s="1"/>
  <c r="CL469"/>
  <c r="CL465" s="1"/>
  <c r="BO469"/>
  <c r="H469"/>
  <c r="AC525"/>
  <c r="AQ525" s="1"/>
  <c r="AP525"/>
  <c r="D525"/>
  <c r="E525" s="1"/>
  <c r="AB524"/>
  <c r="AQ22"/>
  <c r="DI22"/>
  <c r="DH34"/>
  <c r="DI46"/>
  <c r="AQ52"/>
  <c r="AQ54"/>
  <c r="AQ55"/>
  <c r="DI56"/>
  <c r="DR44"/>
  <c r="DI57"/>
  <c r="DI59"/>
  <c r="DI62"/>
  <c r="DI64"/>
  <c r="Z66"/>
  <c r="EO69"/>
  <c r="AQ76"/>
  <c r="BQ80"/>
  <c r="BQ96"/>
  <c r="BQ103"/>
  <c r="DI171"/>
  <c r="EO200"/>
  <c r="AQ249"/>
  <c r="DI315"/>
  <c r="DI318"/>
  <c r="AQ331"/>
  <c r="EO449"/>
  <c r="DI450"/>
  <c r="BQ456"/>
  <c r="BL465"/>
  <c r="ED465"/>
  <c r="EO582"/>
  <c r="AQ585"/>
  <c r="DI657"/>
  <c r="EO660"/>
  <c r="EO670"/>
  <c r="EA14"/>
  <c r="BQ19"/>
  <c r="EO19"/>
  <c r="AQ21"/>
  <c r="EO27"/>
  <c r="AQ29"/>
  <c r="EO32"/>
  <c r="AQ41"/>
  <c r="AQ46"/>
  <c r="H44"/>
  <c r="AL44"/>
  <c r="AW44"/>
  <c r="BQ48"/>
  <c r="BQ50"/>
  <c r="BQ51"/>
  <c r="BQ55"/>
  <c r="AQ57"/>
  <c r="AQ60"/>
  <c r="BQ76"/>
  <c r="D79"/>
  <c r="E79" s="1"/>
  <c r="BQ83"/>
  <c r="EO83"/>
  <c r="DI84"/>
  <c r="DI88"/>
  <c r="AQ99"/>
  <c r="DU101"/>
  <c r="EO102"/>
  <c r="EJ101"/>
  <c r="AQ107"/>
  <c r="EO111"/>
  <c r="EO114"/>
  <c r="DI115"/>
  <c r="EO118"/>
  <c r="EO129"/>
  <c r="BQ234"/>
  <c r="DI278"/>
  <c r="DI279"/>
  <c r="DI286"/>
  <c r="DI287"/>
  <c r="BQ307"/>
  <c r="EO315"/>
  <c r="EO316"/>
  <c r="EO318"/>
  <c r="EO320"/>
  <c r="AQ326"/>
  <c r="AQ342"/>
  <c r="BQ400"/>
  <c r="AQ423"/>
  <c r="AQ434"/>
  <c r="EO653"/>
  <c r="Z14"/>
  <c r="AP14"/>
  <c r="CX14"/>
  <c r="EO15"/>
  <c r="D16"/>
  <c r="E16" s="1"/>
  <c r="AT14"/>
  <c r="AQ17"/>
  <c r="EO17"/>
  <c r="CC14"/>
  <c r="CO14"/>
  <c r="DA14"/>
  <c r="EO23"/>
  <c r="D24"/>
  <c r="E24" s="1"/>
  <c r="EO26"/>
  <c r="BQ27"/>
  <c r="AQ28"/>
  <c r="EO30"/>
  <c r="DI31"/>
  <c r="BQ32"/>
  <c r="BK34"/>
  <c r="AQ36"/>
  <c r="BQ36"/>
  <c r="EG34"/>
  <c r="CL34"/>
  <c r="CX34"/>
  <c r="BC34"/>
  <c r="BZ34"/>
  <c r="EO48"/>
  <c r="EO49"/>
  <c r="EO50"/>
  <c r="EO51"/>
  <c r="EO52"/>
  <c r="EO54"/>
  <c r="EO55"/>
  <c r="BQ56"/>
  <c r="BZ44"/>
  <c r="CL44"/>
  <c r="CX44"/>
  <c r="DH56"/>
  <c r="DH44" s="1"/>
  <c r="BK66"/>
  <c r="CE66"/>
  <c r="BI66"/>
  <c r="DX66"/>
  <c r="EG67"/>
  <c r="EG66" s="1"/>
  <c r="D68"/>
  <c r="E68" s="1"/>
  <c r="AP70"/>
  <c r="BT71"/>
  <c r="BT66" s="1"/>
  <c r="AQ75"/>
  <c r="AP76"/>
  <c r="EO76"/>
  <c r="DH77"/>
  <c r="BP79"/>
  <c r="DH79"/>
  <c r="EO80"/>
  <c r="EO82"/>
  <c r="Q83"/>
  <c r="EO85"/>
  <c r="DI86"/>
  <c r="D89"/>
  <c r="E89" s="1"/>
  <c r="CO91"/>
  <c r="DI91" s="1"/>
  <c r="DI95"/>
  <c r="AW101"/>
  <c r="BQ102"/>
  <c r="EN103"/>
  <c r="EN101" s="1"/>
  <c r="AQ104"/>
  <c r="D110"/>
  <c r="E110" s="1"/>
  <c r="BO110"/>
  <c r="BQ110" s="1"/>
  <c r="DI134"/>
  <c r="DI138"/>
  <c r="BQ139"/>
  <c r="EO141"/>
  <c r="DI142"/>
  <c r="BQ143"/>
  <c r="EO145"/>
  <c r="DI146"/>
  <c r="BQ147"/>
  <c r="AQ153"/>
  <c r="AQ166"/>
  <c r="EO167"/>
  <c r="EO170"/>
  <c r="BQ171"/>
  <c r="AQ172"/>
  <c r="EO173"/>
  <c r="DI174"/>
  <c r="BQ175"/>
  <c r="EO177"/>
  <c r="DI178"/>
  <c r="BQ179"/>
  <c r="EO181"/>
  <c r="DI182"/>
  <c r="BQ184"/>
  <c r="EO185"/>
  <c r="EO186"/>
  <c r="BQ187"/>
  <c r="BQ188"/>
  <c r="EO189"/>
  <c r="BQ191"/>
  <c r="BO192"/>
  <c r="DI195"/>
  <c r="Z196"/>
  <c r="BC196"/>
  <c r="D200"/>
  <c r="E200" s="1"/>
  <c r="AC210"/>
  <c r="CC210"/>
  <c r="CO210"/>
  <c r="DL210"/>
  <c r="DX210"/>
  <c r="DI212"/>
  <c r="BQ213"/>
  <c r="BZ210"/>
  <c r="CL210"/>
  <c r="EO216"/>
  <c r="DI217"/>
  <c r="BQ218"/>
  <c r="EO220"/>
  <c r="DI221"/>
  <c r="BQ222"/>
  <c r="AQ223"/>
  <c r="EO224"/>
  <c r="DI225"/>
  <c r="BQ226"/>
  <c r="EI228"/>
  <c r="BL229"/>
  <c r="BQ229" s="1"/>
  <c r="EG234"/>
  <c r="AQ245"/>
  <c r="D246"/>
  <c r="E246" s="1"/>
  <c r="AQ248"/>
  <c r="D252"/>
  <c r="E252" s="1"/>
  <c r="AQ258"/>
  <c r="AQ259"/>
  <c r="BQ260"/>
  <c r="AQ261"/>
  <c r="DI261"/>
  <c r="BW288"/>
  <c r="DG288"/>
  <c r="BL288"/>
  <c r="DI293"/>
  <c r="AQ409"/>
  <c r="DO396"/>
  <c r="EA396"/>
  <c r="DH465"/>
  <c r="BW469"/>
  <c r="BW465" s="1"/>
  <c r="DO469"/>
  <c r="DO465" s="1"/>
  <c r="DI495"/>
  <c r="D522"/>
  <c r="ED538"/>
  <c r="EO563"/>
  <c r="BQ564"/>
  <c r="BQ565"/>
  <c r="EO566"/>
  <c r="DI567"/>
  <c r="EO574"/>
  <c r="DI575"/>
  <c r="EO594"/>
  <c r="EO112"/>
  <c r="DI113"/>
  <c r="BQ114"/>
  <c r="EO116"/>
  <c r="DI117"/>
  <c r="BQ118"/>
  <c r="AQ119"/>
  <c r="EO121"/>
  <c r="DI122"/>
  <c r="AQ127"/>
  <c r="AQ129"/>
  <c r="EO133"/>
  <c r="EO134"/>
  <c r="BQ135"/>
  <c r="AQ136"/>
  <c r="EO137"/>
  <c r="EO138"/>
  <c r="DI139"/>
  <c r="BQ140"/>
  <c r="AQ141"/>
  <c r="EO142"/>
  <c r="DI143"/>
  <c r="BQ144"/>
  <c r="AQ145"/>
  <c r="EO146"/>
  <c r="DI147"/>
  <c r="AQ150"/>
  <c r="DI150"/>
  <c r="EO154"/>
  <c r="AQ159"/>
  <c r="AQ160"/>
  <c r="AQ161"/>
  <c r="AQ167"/>
  <c r="AQ168"/>
  <c r="AQ169"/>
  <c r="EO171"/>
  <c r="DI172"/>
  <c r="BQ173"/>
  <c r="AQ174"/>
  <c r="EO175"/>
  <c r="DI176"/>
  <c r="BQ177"/>
  <c r="EO179"/>
  <c r="DI180"/>
  <c r="BQ181"/>
  <c r="AQ183"/>
  <c r="EO183"/>
  <c r="EO184"/>
  <c r="BQ185"/>
  <c r="BQ186"/>
  <c r="EO187"/>
  <c r="EO188"/>
  <c r="BQ189"/>
  <c r="AQ190"/>
  <c r="BW192"/>
  <c r="EO195"/>
  <c r="BT196"/>
  <c r="CF196"/>
  <c r="CR196"/>
  <c r="DD196"/>
  <c r="DO196"/>
  <c r="EA196"/>
  <c r="EO197"/>
  <c r="CI196"/>
  <c r="CC196"/>
  <c r="CO196"/>
  <c r="EO212"/>
  <c r="BQ214"/>
  <c r="EO217"/>
  <c r="BQ219"/>
  <c r="EO221"/>
  <c r="BQ223"/>
  <c r="DI227"/>
  <c r="N228"/>
  <c r="DL228"/>
  <c r="DX228"/>
  <c r="DI235"/>
  <c r="EO236"/>
  <c r="BQ237"/>
  <c r="AP242"/>
  <c r="BQ242"/>
  <c r="BQ246"/>
  <c r="BQ247"/>
  <c r="DH247"/>
  <c r="EO250"/>
  <c r="AQ252"/>
  <c r="DH252"/>
  <c r="EO252"/>
  <c r="DH254"/>
  <c r="BQ261"/>
  <c r="EO261"/>
  <c r="EO265"/>
  <c r="EO266"/>
  <c r="BQ267"/>
  <c r="AQ270"/>
  <c r="EO272"/>
  <c r="BQ274"/>
  <c r="BQ275"/>
  <c r="EO277"/>
  <c r="EO278"/>
  <c r="EO279"/>
  <c r="EO281"/>
  <c r="EO282"/>
  <c r="EO283"/>
  <c r="EO285"/>
  <c r="EO286"/>
  <c r="EO287"/>
  <c r="AQ290"/>
  <c r="AQ291"/>
  <c r="EO293"/>
  <c r="EO308"/>
  <c r="BQ310"/>
  <c r="EO310"/>
  <c r="EO311"/>
  <c r="EO312"/>
  <c r="EN313"/>
  <c r="DL321"/>
  <c r="EO384"/>
  <c r="DI385"/>
  <c r="K321"/>
  <c r="AZ321"/>
  <c r="BQ386"/>
  <c r="DI388"/>
  <c r="BQ390"/>
  <c r="AQ391"/>
  <c r="DI392"/>
  <c r="DI393"/>
  <c r="DI394"/>
  <c r="Q396"/>
  <c r="EJ396"/>
  <c r="CR396"/>
  <c r="EO413"/>
  <c r="DI414"/>
  <c r="BQ415"/>
  <c r="DR412"/>
  <c r="AQ419"/>
  <c r="AQ424"/>
  <c r="EO425"/>
  <c r="AQ436"/>
  <c r="AQ440"/>
  <c r="AQ444"/>
  <c r="K462"/>
  <c r="W462"/>
  <c r="BZ462"/>
  <c r="CX462"/>
  <c r="DU462"/>
  <c r="Q465"/>
  <c r="AC465"/>
  <c r="DI471"/>
  <c r="DI470" s="1"/>
  <c r="H477"/>
  <c r="AL477"/>
  <c r="EM477"/>
  <c r="DG477"/>
  <c r="DR477"/>
  <c r="DR488"/>
  <c r="ED488"/>
  <c r="EN488"/>
  <c r="BW492"/>
  <c r="CX492"/>
  <c r="DH492"/>
  <c r="EO495"/>
  <c r="BQ533"/>
  <c r="BO538"/>
  <c r="DO538"/>
  <c r="EA538"/>
  <c r="CX560"/>
  <c r="AQ582"/>
  <c r="EO583"/>
  <c r="E592"/>
  <c r="E597"/>
  <c r="D617"/>
  <c r="BC649"/>
  <c r="BO649"/>
  <c r="BZ649"/>
  <c r="CL649"/>
  <c r="CX649"/>
  <c r="DH649"/>
  <c r="DU649"/>
  <c r="EG649"/>
  <c r="EO654"/>
  <c r="BW672"/>
  <c r="CI672"/>
  <c r="CU672"/>
  <c r="DR672"/>
  <c r="EN672"/>
  <c r="AL700"/>
  <c r="H463"/>
  <c r="H462" s="1"/>
  <c r="D463"/>
  <c r="E463" s="1"/>
  <c r="E462" s="1"/>
  <c r="H467"/>
  <c r="G465"/>
  <c r="D467"/>
  <c r="E467" s="1"/>
  <c r="AL517"/>
  <c r="AK506"/>
  <c r="M506"/>
  <c r="M777" s="1"/>
  <c r="N519"/>
  <c r="N506" s="1"/>
  <c r="AQ105"/>
  <c r="AZ108"/>
  <c r="BL108"/>
  <c r="AL108"/>
  <c r="AW108"/>
  <c r="BI108"/>
  <c r="AQ111"/>
  <c r="DI111"/>
  <c r="EO113"/>
  <c r="DI114"/>
  <c r="BQ115"/>
  <c r="EO117"/>
  <c r="DI118"/>
  <c r="BQ119"/>
  <c r="EO122"/>
  <c r="AQ130"/>
  <c r="AQ131"/>
  <c r="AQ132"/>
  <c r="EO139"/>
  <c r="DI140"/>
  <c r="BQ141"/>
  <c r="EO143"/>
  <c r="DI144"/>
  <c r="BQ145"/>
  <c r="EO147"/>
  <c r="EO150"/>
  <c r="AQ154"/>
  <c r="AQ170"/>
  <c r="DI170"/>
  <c r="EO172"/>
  <c r="DI173"/>
  <c r="BQ174"/>
  <c r="EO176"/>
  <c r="DI177"/>
  <c r="BQ178"/>
  <c r="EO180"/>
  <c r="DI181"/>
  <c r="BQ182"/>
  <c r="DI185"/>
  <c r="DI186"/>
  <c r="DI189"/>
  <c r="EO191"/>
  <c r="H192"/>
  <c r="T192"/>
  <c r="AQ198"/>
  <c r="AQ199"/>
  <c r="EO202"/>
  <c r="H196"/>
  <c r="T196"/>
  <c r="AL196"/>
  <c r="BQ203"/>
  <c r="T206"/>
  <c r="AQ208"/>
  <c r="DO206"/>
  <c r="EA206"/>
  <c r="H206"/>
  <c r="AQ209"/>
  <c r="N210"/>
  <c r="DI214"/>
  <c r="DI215"/>
  <c r="DI219"/>
  <c r="DI223"/>
  <c r="EO227"/>
  <c r="AT228"/>
  <c r="BF228"/>
  <c r="BZ228"/>
  <c r="CX228"/>
  <c r="AQ231"/>
  <c r="EO233"/>
  <c r="D235"/>
  <c r="E235" s="1"/>
  <c r="EO235"/>
  <c r="DI242"/>
  <c r="D243"/>
  <c r="E243" s="1"/>
  <c r="EO247"/>
  <c r="DH251"/>
  <c r="EO251"/>
  <c r="BQ256"/>
  <c r="AQ263"/>
  <c r="AQ264"/>
  <c r="AQ271"/>
  <c r="BT228"/>
  <c r="DI274"/>
  <c r="BQ276"/>
  <c r="AQ279"/>
  <c r="AQ283"/>
  <c r="AQ286"/>
  <c r="AQ287"/>
  <c r="DL288"/>
  <c r="EJ288"/>
  <c r="AQ292"/>
  <c r="EO292"/>
  <c r="T288"/>
  <c r="AQ295"/>
  <c r="AQ297"/>
  <c r="BQ298"/>
  <c r="AP299"/>
  <c r="AP288" s="1"/>
  <c r="AQ300"/>
  <c r="DX288"/>
  <c r="AQ301"/>
  <c r="EO301"/>
  <c r="DI305"/>
  <c r="EO385"/>
  <c r="CF321"/>
  <c r="EO388"/>
  <c r="DI390"/>
  <c r="EO391"/>
  <c r="EO392"/>
  <c r="EO393"/>
  <c r="EO394"/>
  <c r="EO395"/>
  <c r="AP396"/>
  <c r="DH396"/>
  <c r="BP396"/>
  <c r="DI398"/>
  <c r="DX396"/>
  <c r="BQ399"/>
  <c r="CF396"/>
  <c r="EO401"/>
  <c r="DI402"/>
  <c r="DI403"/>
  <c r="BQ404"/>
  <c r="DI407"/>
  <c r="DI408"/>
  <c r="BQ427"/>
  <c r="AQ432"/>
  <c r="AQ438"/>
  <c r="AQ439"/>
  <c r="AT412"/>
  <c r="AQ443"/>
  <c r="AQ446"/>
  <c r="EO447"/>
  <c r="EO448"/>
  <c r="DI449"/>
  <c r="BQ450"/>
  <c r="EO452"/>
  <c r="BQ453"/>
  <c r="BQ454"/>
  <c r="AQ455"/>
  <c r="BL462"/>
  <c r="BW462"/>
  <c r="CI462"/>
  <c r="CU462"/>
  <c r="DR462"/>
  <c r="ED462"/>
  <c r="EN462"/>
  <c r="E469"/>
  <c r="Q477"/>
  <c r="AC477"/>
  <c r="DL477"/>
  <c r="DX477"/>
  <c r="DI479"/>
  <c r="EO482"/>
  <c r="BQ483"/>
  <c r="BQ484"/>
  <c r="AQ486"/>
  <c r="EO508"/>
  <c r="EO512"/>
  <c r="EO516"/>
  <c r="T506"/>
  <c r="K560"/>
  <c r="W560"/>
  <c r="AO560"/>
  <c r="AZ560"/>
  <c r="BL560"/>
  <c r="BW560"/>
  <c r="CI560"/>
  <c r="CU560"/>
  <c r="DG560"/>
  <c r="DR560"/>
  <c r="ED560"/>
  <c r="EN560"/>
  <c r="N592"/>
  <c r="Z592"/>
  <c r="AP592"/>
  <c r="BO592"/>
  <c r="BZ592"/>
  <c r="CL592"/>
  <c r="CX592"/>
  <c r="DH592"/>
  <c r="EO596"/>
  <c r="EO595" s="1"/>
  <c r="AC617"/>
  <c r="EO651"/>
  <c r="EO655"/>
  <c r="DO649"/>
  <c r="EO716"/>
  <c r="EO724"/>
  <c r="EO732"/>
  <c r="EO740"/>
  <c r="EO748"/>
  <c r="EO756"/>
  <c r="EO764"/>
  <c r="CT506"/>
  <c r="DH517"/>
  <c r="EO298"/>
  <c r="EO303"/>
  <c r="BQ305"/>
  <c r="AQ307"/>
  <c r="EO309"/>
  <c r="BQ315"/>
  <c r="BQ316"/>
  <c r="BQ317"/>
  <c r="BQ318"/>
  <c r="BQ319"/>
  <c r="BQ320"/>
  <c r="CI321"/>
  <c r="DG321"/>
  <c r="EN321"/>
  <c r="BW321"/>
  <c r="CU321"/>
  <c r="AQ383"/>
  <c r="BQ384"/>
  <c r="EO390"/>
  <c r="AQ393"/>
  <c r="AQ394"/>
  <c r="EO399"/>
  <c r="DI400"/>
  <c r="BQ401"/>
  <c r="EO404"/>
  <c r="DI405"/>
  <c r="BQ406"/>
  <c r="N396"/>
  <c r="Z396"/>
  <c r="DA412"/>
  <c r="AQ418"/>
  <c r="AQ420"/>
  <c r="AQ422"/>
  <c r="D427"/>
  <c r="E427" s="1"/>
  <c r="BP427"/>
  <c r="DI427"/>
  <c r="AQ430"/>
  <c r="AQ431"/>
  <c r="D447"/>
  <c r="E447" s="1"/>
  <c r="AQ447"/>
  <c r="BQ448"/>
  <c r="EO450"/>
  <c r="BQ452"/>
  <c r="EO453"/>
  <c r="EO454"/>
  <c r="AQ457"/>
  <c r="BQ458"/>
  <c r="DI459"/>
  <c r="G460"/>
  <c r="Q462"/>
  <c r="AL462"/>
  <c r="BQ468"/>
  <c r="K477"/>
  <c r="W477"/>
  <c r="AZ477"/>
  <c r="CU477"/>
  <c r="DI480"/>
  <c r="BP477"/>
  <c r="CX477"/>
  <c r="BQ482"/>
  <c r="EO483"/>
  <c r="EO484"/>
  <c r="DI485"/>
  <c r="CC488"/>
  <c r="CO488"/>
  <c r="DA488"/>
  <c r="Q492"/>
  <c r="BI497"/>
  <c r="BT497"/>
  <c r="CF497"/>
  <c r="CR497"/>
  <c r="DD497"/>
  <c r="DO497"/>
  <c r="EA497"/>
  <c r="EO510"/>
  <c r="W506"/>
  <c r="BC506"/>
  <c r="N524"/>
  <c r="D527"/>
  <c r="E527" s="1"/>
  <c r="AP527"/>
  <c r="Q524"/>
  <c r="AC529"/>
  <c r="H531"/>
  <c r="T530"/>
  <c r="AL530"/>
  <c r="EN530"/>
  <c r="BQ549"/>
  <c r="EO550"/>
  <c r="BQ552"/>
  <c r="H553"/>
  <c r="T553"/>
  <c r="AL553"/>
  <c r="BT553"/>
  <c r="CF553"/>
  <c r="CR553"/>
  <c r="DD553"/>
  <c r="DO553"/>
  <c r="EM553"/>
  <c r="DI564"/>
  <c r="DI565"/>
  <c r="EO567"/>
  <c r="BQ569"/>
  <c r="DI572"/>
  <c r="BQ573"/>
  <c r="EO575"/>
  <c r="BQ577"/>
  <c r="EO580"/>
  <c r="EO584"/>
  <c r="AZ597"/>
  <c r="BL597"/>
  <c r="AQ607"/>
  <c r="AQ608"/>
  <c r="AQ609"/>
  <c r="EO611"/>
  <c r="EO610" s="1"/>
  <c r="BQ639"/>
  <c r="BQ643"/>
  <c r="DI644"/>
  <c r="BQ645"/>
  <c r="AQ646"/>
  <c r="BQ648"/>
  <c r="EO648"/>
  <c r="E649"/>
  <c r="BI672"/>
  <c r="BT672"/>
  <c r="CF672"/>
  <c r="CR672"/>
  <c r="DD672"/>
  <c r="H692"/>
  <c r="T692"/>
  <c r="BI692"/>
  <c r="BT692"/>
  <c r="CF692"/>
  <c r="DD692"/>
  <c r="DI771"/>
  <c r="EO53"/>
  <c r="AP499"/>
  <c r="D499"/>
  <c r="E499" s="1"/>
  <c r="AQ335"/>
  <c r="AQ336"/>
  <c r="AQ339"/>
  <c r="AQ340"/>
  <c r="EO340"/>
  <c r="AQ341"/>
  <c r="AQ343"/>
  <c r="AQ344"/>
  <c r="AQ347"/>
  <c r="AQ348"/>
  <c r="AQ351"/>
  <c r="AQ352"/>
  <c r="AQ355"/>
  <c r="AQ356"/>
  <c r="AQ357"/>
  <c r="AQ359"/>
  <c r="AQ360"/>
  <c r="AQ361"/>
  <c r="AQ363"/>
  <c r="AQ364"/>
  <c r="AQ367"/>
  <c r="AQ368"/>
  <c r="AQ371"/>
  <c r="AQ372"/>
  <c r="AQ375"/>
  <c r="AQ376"/>
  <c r="AQ379"/>
  <c r="AQ380"/>
  <c r="DI384"/>
  <c r="EO387"/>
  <c r="BQ388"/>
  <c r="BQ389"/>
  <c r="BQ392"/>
  <c r="BQ393"/>
  <c r="BQ394"/>
  <c r="DI397"/>
  <c r="BQ398"/>
  <c r="EO400"/>
  <c r="CC396"/>
  <c r="DA396"/>
  <c r="EO405"/>
  <c r="DI406"/>
  <c r="BQ407"/>
  <c r="BC396"/>
  <c r="EO415"/>
  <c r="DI416"/>
  <c r="AW412"/>
  <c r="AQ425"/>
  <c r="EO427"/>
  <c r="DI447"/>
  <c r="DI448"/>
  <c r="BQ449"/>
  <c r="EO451"/>
  <c r="DI452"/>
  <c r="N412"/>
  <c r="DI458"/>
  <c r="EO459"/>
  <c r="BQ467"/>
  <c r="AT465"/>
  <c r="BF465"/>
  <c r="BT477"/>
  <c r="CF477"/>
  <c r="CR477"/>
  <c r="EA477"/>
  <c r="BQ479"/>
  <c r="EO480"/>
  <c r="DH477"/>
  <c r="EO481"/>
  <c r="DI482"/>
  <c r="DU488"/>
  <c r="EG488"/>
  <c r="BO492"/>
  <c r="CL492"/>
  <c r="DU492"/>
  <c r="EG492"/>
  <c r="EO511"/>
  <c r="EN506"/>
  <c r="EO515"/>
  <c r="AZ506"/>
  <c r="BW506"/>
  <c r="Q530"/>
  <c r="AW530"/>
  <c r="BQ531"/>
  <c r="AQ536"/>
  <c r="AQ537"/>
  <c r="Z538"/>
  <c r="AP538"/>
  <c r="CX538"/>
  <c r="DU538"/>
  <c r="EG538"/>
  <c r="D547"/>
  <c r="DI552"/>
  <c r="AQ555"/>
  <c r="EO557"/>
  <c r="BQ559"/>
  <c r="N560"/>
  <c r="Z560"/>
  <c r="BZ560"/>
  <c r="CL560"/>
  <c r="DU560"/>
  <c r="EO581"/>
  <c r="EO585"/>
  <c r="D589"/>
  <c r="DI594"/>
  <c r="DU597"/>
  <c r="EG597"/>
  <c r="AQ612"/>
  <c r="AQ613"/>
  <c r="E617"/>
  <c r="AT617"/>
  <c r="BF617"/>
  <c r="BP617"/>
  <c r="CC617"/>
  <c r="DA617"/>
  <c r="DL617"/>
  <c r="DX617"/>
  <c r="AQ620"/>
  <c r="DD623"/>
  <c r="BQ636"/>
  <c r="BQ640"/>
  <c r="BF649"/>
  <c r="BP649"/>
  <c r="CC649"/>
  <c r="CO649"/>
  <c r="DA649"/>
  <c r="DL649"/>
  <c r="DX649"/>
  <c r="EJ649"/>
  <c r="DI651"/>
  <c r="DI652"/>
  <c r="DI653"/>
  <c r="DI654"/>
  <c r="DI655"/>
  <c r="DI656"/>
  <c r="BQ657"/>
  <c r="EM649"/>
  <c r="CI649"/>
  <c r="DG649"/>
  <c r="EN649"/>
  <c r="EO659"/>
  <c r="DI660"/>
  <c r="BQ661"/>
  <c r="EO663"/>
  <c r="DI664"/>
  <c r="BQ665"/>
  <c r="EO667"/>
  <c r="DI668"/>
  <c r="AQ683"/>
  <c r="T700"/>
  <c r="EA700"/>
  <c r="EM700"/>
  <c r="BW700"/>
  <c r="DG700"/>
  <c r="ED700"/>
  <c r="EN700"/>
  <c r="AP700"/>
  <c r="BC700"/>
  <c r="BZ700"/>
  <c r="CX700"/>
  <c r="DI716"/>
  <c r="DI717"/>
  <c r="DI720"/>
  <c r="DI728"/>
  <c r="DI732"/>
  <c r="DI736"/>
  <c r="DI744"/>
  <c r="DI748"/>
  <c r="DI752"/>
  <c r="DI760"/>
  <c r="DI764"/>
  <c r="EO771"/>
  <c r="BQ490"/>
  <c r="T492"/>
  <c r="AL492"/>
  <c r="AW492"/>
  <c r="BI492"/>
  <c r="H494"/>
  <c r="H492" s="1"/>
  <c r="DO492"/>
  <c r="EA492"/>
  <c r="ED492"/>
  <c r="H497"/>
  <c r="T497"/>
  <c r="AQ499"/>
  <c r="DA497"/>
  <c r="AQ500"/>
  <c r="AQ501"/>
  <c r="AQ502"/>
  <c r="AQ503"/>
  <c r="AQ504"/>
  <c r="AQ505"/>
  <c r="BI506"/>
  <c r="BQ508"/>
  <c r="BQ509"/>
  <c r="BQ512"/>
  <c r="BQ513"/>
  <c r="BQ514"/>
  <c r="BQ515"/>
  <c r="BQ516"/>
  <c r="CF506"/>
  <c r="DD506"/>
  <c r="EA506"/>
  <c r="BT530"/>
  <c r="CF530"/>
  <c r="CR530"/>
  <c r="DI533"/>
  <c r="DL530"/>
  <c r="D534"/>
  <c r="AW538"/>
  <c r="BQ539"/>
  <c r="BZ538"/>
  <c r="DH538"/>
  <c r="Q538"/>
  <c r="D545"/>
  <c r="BQ550"/>
  <c r="EO552"/>
  <c r="BC553"/>
  <c r="CL553"/>
  <c r="CX553"/>
  <c r="DH553"/>
  <c r="DI559"/>
  <c r="AQ562"/>
  <c r="EO565"/>
  <c r="EO568"/>
  <c r="DI569"/>
  <c r="BQ570"/>
  <c r="BQ571"/>
  <c r="DI573"/>
  <c r="DI577"/>
  <c r="BQ580"/>
  <c r="BQ581"/>
  <c r="BQ582"/>
  <c r="BQ583"/>
  <c r="BQ584"/>
  <c r="BQ585"/>
  <c r="BQ586"/>
  <c r="DO597"/>
  <c r="EA597"/>
  <c r="H597"/>
  <c r="N597"/>
  <c r="Z597"/>
  <c r="AP597"/>
  <c r="DL597"/>
  <c r="DX597"/>
  <c r="EJ597"/>
  <c r="AQ601"/>
  <c r="EO605"/>
  <c r="EO604" s="1"/>
  <c r="BQ611"/>
  <c r="BQ610" s="1"/>
  <c r="K617"/>
  <c r="W617"/>
  <c r="DI635"/>
  <c r="DI636"/>
  <c r="DI637"/>
  <c r="DI638"/>
  <c r="DI639"/>
  <c r="DI640"/>
  <c r="DI641"/>
  <c r="DI642"/>
  <c r="DI643"/>
  <c r="AZ649"/>
  <c r="BL649"/>
  <c r="AQ651"/>
  <c r="EO657"/>
  <c r="DI658"/>
  <c r="BQ659"/>
  <c r="EO661"/>
  <c r="DI662"/>
  <c r="BQ663"/>
  <c r="EO665"/>
  <c r="DI666"/>
  <c r="BQ667"/>
  <c r="Q649"/>
  <c r="BQ670"/>
  <c r="AQ685"/>
  <c r="AQ687"/>
  <c r="AQ694"/>
  <c r="AQ696"/>
  <c r="AQ698"/>
  <c r="CC700"/>
  <c r="EO706"/>
  <c r="BQ712"/>
  <c r="AQ714"/>
  <c r="AQ718"/>
  <c r="AQ722"/>
  <c r="AQ726"/>
  <c r="AQ730"/>
  <c r="AQ734"/>
  <c r="AQ738"/>
  <c r="AQ742"/>
  <c r="AQ746"/>
  <c r="AQ750"/>
  <c r="AQ754"/>
  <c r="AQ758"/>
  <c r="AQ762"/>
  <c r="AQ769"/>
  <c r="AQ773"/>
  <c r="W44"/>
  <c r="AQ53"/>
  <c r="BQ53"/>
  <c r="AC492"/>
  <c r="CC492"/>
  <c r="CO492"/>
  <c r="DA492"/>
  <c r="DX492"/>
  <c r="EJ492"/>
  <c r="AZ492"/>
  <c r="K497"/>
  <c r="W497"/>
  <c r="AP497"/>
  <c r="BC497"/>
  <c r="BQ504"/>
  <c r="DI508"/>
  <c r="DI509"/>
  <c r="DI510"/>
  <c r="DI511"/>
  <c r="DI512"/>
  <c r="DI513"/>
  <c r="DI514"/>
  <c r="DI515"/>
  <c r="DI516"/>
  <c r="DL506"/>
  <c r="BQ520"/>
  <c r="AQ521"/>
  <c r="BQ521"/>
  <c r="AQ527"/>
  <c r="DI524"/>
  <c r="BC530"/>
  <c r="BO530"/>
  <c r="DU530"/>
  <c r="EG530"/>
  <c r="EO533"/>
  <c r="CU534"/>
  <c r="CC538"/>
  <c r="CO538"/>
  <c r="DA538"/>
  <c r="DG538"/>
  <c r="DR538"/>
  <c r="BC538"/>
  <c r="AT538"/>
  <c r="DI550"/>
  <c r="Z553"/>
  <c r="EO559"/>
  <c r="AT560"/>
  <c r="DX560"/>
  <c r="EJ560"/>
  <c r="DI563"/>
  <c r="DI566"/>
  <c r="BQ567"/>
  <c r="EO569"/>
  <c r="EO573"/>
  <c r="BQ575"/>
  <c r="EO577"/>
  <c r="DI580"/>
  <c r="DI581"/>
  <c r="DI582"/>
  <c r="DI583"/>
  <c r="DI584"/>
  <c r="DI585"/>
  <c r="DI586"/>
  <c r="BI592"/>
  <c r="BQ596"/>
  <c r="BQ595" s="1"/>
  <c r="AQ598"/>
  <c r="BF597"/>
  <c r="BP597"/>
  <c r="BQ599"/>
  <c r="W597"/>
  <c r="AQ602"/>
  <c r="D604"/>
  <c r="DI611"/>
  <c r="DI610" s="1"/>
  <c r="AQ616"/>
  <c r="EO635"/>
  <c r="EO636"/>
  <c r="EO637"/>
  <c r="EO638"/>
  <c r="EO639"/>
  <c r="EO640"/>
  <c r="EO641"/>
  <c r="EO642"/>
  <c r="EO643"/>
  <c r="AW649"/>
  <c r="BI649"/>
  <c r="BT649"/>
  <c r="CF649"/>
  <c r="CR649"/>
  <c r="DD649"/>
  <c r="BQ651"/>
  <c r="BQ652"/>
  <c r="BQ653"/>
  <c r="BQ654"/>
  <c r="BQ655"/>
  <c r="BQ656"/>
  <c r="EO658"/>
  <c r="DI659"/>
  <c r="BQ660"/>
  <c r="EO662"/>
  <c r="DI663"/>
  <c r="BQ664"/>
  <c r="EO666"/>
  <c r="DI667"/>
  <c r="BQ668"/>
  <c r="DR649"/>
  <c r="ED649"/>
  <c r="DI670"/>
  <c r="BQ671"/>
  <c r="AQ675"/>
  <c r="BP672"/>
  <c r="AQ677"/>
  <c r="AQ679"/>
  <c r="AQ681"/>
  <c r="BC692"/>
  <c r="DU700"/>
  <c r="BQ714"/>
  <c r="AQ715"/>
  <c r="AQ719"/>
  <c r="BQ720"/>
  <c r="AQ723"/>
  <c r="AQ727"/>
  <c r="BQ728"/>
  <c r="AQ731"/>
  <c r="AQ735"/>
  <c r="BQ736"/>
  <c r="AQ739"/>
  <c r="AQ743"/>
  <c r="BQ744"/>
  <c r="BQ746"/>
  <c r="AQ747"/>
  <c r="AQ751"/>
  <c r="BQ752"/>
  <c r="AQ753"/>
  <c r="AQ755"/>
  <c r="AQ759"/>
  <c r="BQ760"/>
  <c r="AQ763"/>
  <c r="AQ770"/>
  <c r="BQ771"/>
  <c r="AQ774"/>
  <c r="DI53"/>
  <c r="DL44"/>
  <c r="EJ44"/>
  <c r="CC44"/>
  <c r="CO44"/>
  <c r="DA44"/>
  <c r="DX44"/>
  <c r="EK777"/>
  <c r="AZ44"/>
  <c r="BL44"/>
  <c r="DU44"/>
  <c r="EG44"/>
  <c r="EO16"/>
  <c r="EM14"/>
  <c r="BO22"/>
  <c r="BQ22" s="1"/>
  <c r="BP22"/>
  <c r="BP25"/>
  <c r="D25"/>
  <c r="E25" s="1"/>
  <c r="BP153"/>
  <c r="D153"/>
  <c r="E153" s="1"/>
  <c r="BO153"/>
  <c r="BQ153" s="1"/>
  <c r="BO190"/>
  <c r="BQ190" s="1"/>
  <c r="D190"/>
  <c r="E190" s="1"/>
  <c r="AP253"/>
  <c r="Q253"/>
  <c r="CI298"/>
  <c r="DI298" s="1"/>
  <c r="CH288"/>
  <c r="DG462"/>
  <c r="DI463"/>
  <c r="AQ561"/>
  <c r="AQ560" s="1"/>
  <c r="AL560"/>
  <c r="BP21"/>
  <c r="D21"/>
  <c r="E21" s="1"/>
  <c r="BQ37"/>
  <c r="BO34"/>
  <c r="AC72"/>
  <c r="D72"/>
  <c r="E72" s="1"/>
  <c r="EO193"/>
  <c r="EM192"/>
  <c r="CO233"/>
  <c r="CN228"/>
  <c r="CK228"/>
  <c r="CK777" s="1"/>
  <c r="CL236"/>
  <c r="AQ478"/>
  <c r="AO477"/>
  <c r="BL477"/>
  <c r="BQ478"/>
  <c r="AO492"/>
  <c r="AQ493"/>
  <c r="EO541"/>
  <c r="EM538"/>
  <c r="BP17"/>
  <c r="D17"/>
  <c r="E17" s="1"/>
  <c r="DI37"/>
  <c r="DG34"/>
  <c r="BP67"/>
  <c r="BO67"/>
  <c r="BN66"/>
  <c r="K70"/>
  <c r="AQ70" s="1"/>
  <c r="D70"/>
  <c r="E70" s="1"/>
  <c r="DH71"/>
  <c r="CU71"/>
  <c r="DI71" s="1"/>
  <c r="BO72"/>
  <c r="BP72"/>
  <c r="CU80"/>
  <c r="DH80"/>
  <c r="BO82"/>
  <c r="BQ82" s="1"/>
  <c r="BP82"/>
  <c r="AQ134"/>
  <c r="AO108"/>
  <c r="AQ201"/>
  <c r="AO196"/>
  <c r="AK228"/>
  <c r="AL233"/>
  <c r="CC234"/>
  <c r="DI234" s="1"/>
  <c r="CB228"/>
  <c r="AP247"/>
  <c r="AO247"/>
  <c r="DI304"/>
  <c r="DD288"/>
  <c r="BQ411"/>
  <c r="BQ410" s="1"/>
  <c r="BO410"/>
  <c r="EM465"/>
  <c r="DD477"/>
  <c r="DI478"/>
  <c r="BQ499"/>
  <c r="BO497"/>
  <c r="AL692"/>
  <c r="AQ693"/>
  <c r="AQ16"/>
  <c r="DI18"/>
  <c r="EO18"/>
  <c r="DI28"/>
  <c r="AQ38"/>
  <c r="BQ38"/>
  <c r="DI39"/>
  <c r="EO40"/>
  <c r="BQ47"/>
  <c r="DI47"/>
  <c r="EO47"/>
  <c r="DI69"/>
  <c r="DI87"/>
  <c r="DI93"/>
  <c r="AQ96"/>
  <c r="AQ138"/>
  <c r="BQ152"/>
  <c r="BQ165"/>
  <c r="AQ203"/>
  <c r="EO208"/>
  <c r="AQ227"/>
  <c r="EO232"/>
  <c r="BQ233"/>
  <c r="BQ240"/>
  <c r="BQ241"/>
  <c r="BQ258"/>
  <c r="EO262"/>
  <c r="EO268"/>
  <c r="AQ275"/>
  <c r="AQ282"/>
  <c r="DI306"/>
  <c r="AQ329"/>
  <c r="BQ334"/>
  <c r="DI339"/>
  <c r="EO344"/>
  <c r="BQ350"/>
  <c r="EO376"/>
  <c r="BQ382"/>
  <c r="AQ549"/>
  <c r="EO551"/>
  <c r="BQ683"/>
  <c r="BQ721"/>
  <c r="BQ753"/>
  <c r="H14"/>
  <c r="AQ19"/>
  <c r="D22"/>
  <c r="E22" s="1"/>
  <c r="DI24"/>
  <c r="DI25"/>
  <c r="AL34"/>
  <c r="DI38"/>
  <c r="EO39"/>
  <c r="BQ41"/>
  <c r="EN44"/>
  <c r="AQ58"/>
  <c r="AQ59"/>
  <c r="EO59"/>
  <c r="EO60"/>
  <c r="AQ62"/>
  <c r="AQ63"/>
  <c r="AQ65"/>
  <c r="EO65"/>
  <c r="EO72"/>
  <c r="DI74"/>
  <c r="DI96"/>
  <c r="EO96"/>
  <c r="BF108"/>
  <c r="CC108"/>
  <c r="DA108"/>
  <c r="DI112"/>
  <c r="EO124"/>
  <c r="AQ125"/>
  <c r="EO130"/>
  <c r="AQ149"/>
  <c r="EO155"/>
  <c r="DI162"/>
  <c r="BQ169"/>
  <c r="DI183"/>
  <c r="AQ191"/>
  <c r="AQ213"/>
  <c r="DI259"/>
  <c r="BQ264"/>
  <c r="AQ266"/>
  <c r="BQ266"/>
  <c r="BQ270"/>
  <c r="AC288"/>
  <c r="BZ288"/>
  <c r="EO302"/>
  <c r="AQ304"/>
  <c r="H321"/>
  <c r="EO324"/>
  <c r="T321"/>
  <c r="BQ330"/>
  <c r="BQ346"/>
  <c r="DI367"/>
  <c r="AQ373"/>
  <c r="BQ378"/>
  <c r="DI383"/>
  <c r="N477"/>
  <c r="DI539"/>
  <c r="EO539"/>
  <c r="DI557"/>
  <c r="BN14"/>
  <c r="K14"/>
  <c r="W14"/>
  <c r="AQ15"/>
  <c r="AZ14"/>
  <c r="BL14"/>
  <c r="BT14"/>
  <c r="CF14"/>
  <c r="CR14"/>
  <c r="DD14"/>
  <c r="DL14"/>
  <c r="DX14"/>
  <c r="EJ14"/>
  <c r="BQ16"/>
  <c r="BC14"/>
  <c r="DI20"/>
  <c r="DI21"/>
  <c r="AQ24"/>
  <c r="EO24"/>
  <c r="EO25"/>
  <c r="EO29"/>
  <c r="AQ32"/>
  <c r="BQ33"/>
  <c r="AO34"/>
  <c r="K34"/>
  <c r="W34"/>
  <c r="AQ35"/>
  <c r="AZ34"/>
  <c r="BL34"/>
  <c r="BT34"/>
  <c r="CF34"/>
  <c r="D36"/>
  <c r="E36" s="1"/>
  <c r="EN34"/>
  <c r="AQ37"/>
  <c r="BW34"/>
  <c r="CI34"/>
  <c r="CU34"/>
  <c r="EO38"/>
  <c r="BQ40"/>
  <c r="DI41"/>
  <c r="DI42"/>
  <c r="DI43"/>
  <c r="E44"/>
  <c r="Q44"/>
  <c r="AC44"/>
  <c r="AQ45"/>
  <c r="BQ45"/>
  <c r="BC66"/>
  <c r="BW66"/>
  <c r="CI66"/>
  <c r="DI70"/>
  <c r="ED66"/>
  <c r="BQ73"/>
  <c r="EO75"/>
  <c r="DI78"/>
  <c r="AQ79"/>
  <c r="AQ80"/>
  <c r="EO89"/>
  <c r="EO92"/>
  <c r="BQ98"/>
  <c r="EO100"/>
  <c r="BQ104"/>
  <c r="EG108"/>
  <c r="ED108"/>
  <c r="Q108"/>
  <c r="AT108"/>
  <c r="AC108"/>
  <c r="AQ126"/>
  <c r="BQ126"/>
  <c r="BQ132"/>
  <c r="AQ133"/>
  <c r="BQ134"/>
  <c r="BQ149"/>
  <c r="AQ151"/>
  <c r="BQ151"/>
  <c r="BQ157"/>
  <c r="AQ158"/>
  <c r="EO159"/>
  <c r="DI166"/>
  <c r="BQ199"/>
  <c r="AQ200"/>
  <c r="K196"/>
  <c r="W196"/>
  <c r="BQ201"/>
  <c r="DI213"/>
  <c r="DR210"/>
  <c r="DI218"/>
  <c r="DI222"/>
  <c r="EO226"/>
  <c r="BO228"/>
  <c r="EJ228"/>
  <c r="EM228"/>
  <c r="DO228"/>
  <c r="BP236"/>
  <c r="BW228"/>
  <c r="DI238"/>
  <c r="EO241"/>
  <c r="EO243"/>
  <c r="AQ244"/>
  <c r="EO245"/>
  <c r="DI248"/>
  <c r="EN250"/>
  <c r="BQ253"/>
  <c r="EO260"/>
  <c r="EO271"/>
  <c r="AQ273"/>
  <c r="BQ273"/>
  <c r="EO275"/>
  <c r="AQ277"/>
  <c r="BQ277"/>
  <c r="EO280"/>
  <c r="DI284"/>
  <c r="EN288"/>
  <c r="DI290"/>
  <c r="AZ288"/>
  <c r="CR288"/>
  <c r="K288"/>
  <c r="BP288"/>
  <c r="BQ296"/>
  <c r="AQ308"/>
  <c r="BQ311"/>
  <c r="AQ312"/>
  <c r="BQ312"/>
  <c r="EO317"/>
  <c r="BP321"/>
  <c r="BQ326"/>
  <c r="DI331"/>
  <c r="EO336"/>
  <c r="AQ337"/>
  <c r="BQ342"/>
  <c r="DI347"/>
  <c r="EO352"/>
  <c r="AQ353"/>
  <c r="BQ358"/>
  <c r="DI363"/>
  <c r="EO368"/>
  <c r="AQ369"/>
  <c r="BQ374"/>
  <c r="DI379"/>
  <c r="W321"/>
  <c r="EO386"/>
  <c r="DI395"/>
  <c r="AQ401"/>
  <c r="AQ411"/>
  <c r="AQ410" s="1"/>
  <c r="BW412"/>
  <c r="CI412"/>
  <c r="CU412"/>
  <c r="AC412"/>
  <c r="DI423"/>
  <c r="DI455"/>
  <c r="EO455"/>
  <c r="DI468"/>
  <c r="BQ536"/>
  <c r="EO558"/>
  <c r="DI603"/>
  <c r="EO696"/>
  <c r="AQ697"/>
  <c r="EO698"/>
  <c r="AQ699"/>
  <c r="U777"/>
  <c r="EO741"/>
  <c r="EO742"/>
  <c r="CR36"/>
  <c r="DI36" s="1"/>
  <c r="CQ34"/>
  <c r="AP73"/>
  <c r="AL73"/>
  <c r="BZ76"/>
  <c r="DI76" s="1"/>
  <c r="DH76"/>
  <c r="AL77"/>
  <c r="AQ77" s="1"/>
  <c r="AP77"/>
  <c r="D135"/>
  <c r="E135" s="1"/>
  <c r="DH135"/>
  <c r="CX135"/>
  <c r="DI135" s="1"/>
  <c r="CW108"/>
  <c r="DD210"/>
  <c r="DI211"/>
  <c r="BL215"/>
  <c r="BQ215" s="1"/>
  <c r="BK210"/>
  <c r="BP215"/>
  <c r="BP210" s="1"/>
  <c r="D215"/>
  <c r="E215" s="1"/>
  <c r="E210" s="1"/>
  <c r="AW250"/>
  <c r="BQ250" s="1"/>
  <c r="AV228"/>
  <c r="EO409"/>
  <c r="EM396"/>
  <c r="DI496"/>
  <c r="DD492"/>
  <c r="EO561"/>
  <c r="EM560"/>
  <c r="BO18"/>
  <c r="BQ18" s="1"/>
  <c r="BP18"/>
  <c r="BF70"/>
  <c r="BF66" s="1"/>
  <c r="BE66"/>
  <c r="AT72"/>
  <c r="AS66"/>
  <c r="EO103"/>
  <c r="EM101"/>
  <c r="EJ210"/>
  <c r="EO211"/>
  <c r="BL230"/>
  <c r="BK228"/>
  <c r="BP230"/>
  <c r="BP232"/>
  <c r="BL232"/>
  <c r="BQ232" s="1"/>
  <c r="V228"/>
  <c r="W233"/>
  <c r="W228" s="1"/>
  <c r="BQ289"/>
  <c r="BO288"/>
  <c r="DI386"/>
  <c r="DD321"/>
  <c r="CR420"/>
  <c r="CQ412"/>
  <c r="DH420"/>
  <c r="DH412" s="1"/>
  <c r="BO506"/>
  <c r="DI556"/>
  <c r="DG553"/>
  <c r="DI16"/>
  <c r="DG14"/>
  <c r="BO26"/>
  <c r="BQ26" s="1"/>
  <c r="BP26"/>
  <c r="DH29"/>
  <c r="DH14" s="1"/>
  <c r="BZ29"/>
  <c r="BZ14" s="1"/>
  <c r="D29"/>
  <c r="E29" s="1"/>
  <c r="EO37"/>
  <c r="EM34"/>
  <c r="K67"/>
  <c r="D67"/>
  <c r="E67" s="1"/>
  <c r="J66"/>
  <c r="CU67"/>
  <c r="DH67"/>
  <c r="EI66"/>
  <c r="EJ70"/>
  <c r="EN70"/>
  <c r="DH72"/>
  <c r="CX72"/>
  <c r="CX66" s="1"/>
  <c r="K73"/>
  <c r="D73"/>
  <c r="E73" s="1"/>
  <c r="BZ73"/>
  <c r="BY66"/>
  <c r="EJ73"/>
  <c r="EN73"/>
  <c r="K83"/>
  <c r="AQ83" s="1"/>
  <c r="D83"/>
  <c r="E83" s="1"/>
  <c r="BO150"/>
  <c r="BQ150" s="1"/>
  <c r="BP150"/>
  <c r="D150"/>
  <c r="E150" s="1"/>
  <c r="DI207"/>
  <c r="DG206"/>
  <c r="AQ211"/>
  <c r="AO210"/>
  <c r="BQ211"/>
  <c r="DI232"/>
  <c r="DD228"/>
  <c r="AO234"/>
  <c r="AP234"/>
  <c r="AN228"/>
  <c r="CO253"/>
  <c r="DI253" s="1"/>
  <c r="DH253"/>
  <c r="CU265"/>
  <c r="DH265"/>
  <c r="BP271"/>
  <c r="BL271"/>
  <c r="BQ271" s="1"/>
  <c r="DH302"/>
  <c r="BT302"/>
  <c r="DI302" s="1"/>
  <c r="AQ315"/>
  <c r="AO313"/>
  <c r="BQ322"/>
  <c r="BO321"/>
  <c r="DI418"/>
  <c r="DG412"/>
  <c r="EJ477"/>
  <c r="EO478"/>
  <c r="BO604"/>
  <c r="BQ605"/>
  <c r="BQ604" s="1"/>
  <c r="BQ24"/>
  <c r="DI30"/>
  <c r="AQ31"/>
  <c r="EO33"/>
  <c r="EO45"/>
  <c r="DA66"/>
  <c r="DI72"/>
  <c r="DI99"/>
  <c r="EO106"/>
  <c r="DI123"/>
  <c r="BQ138"/>
  <c r="DI158"/>
  <c r="EO201"/>
  <c r="AQ215"/>
  <c r="DI247"/>
  <c r="DI265"/>
  <c r="AQ269"/>
  <c r="EO273"/>
  <c r="BQ301"/>
  <c r="AQ319"/>
  <c r="DI323"/>
  <c r="EO328"/>
  <c r="AQ345"/>
  <c r="DI355"/>
  <c r="EO360"/>
  <c r="BQ366"/>
  <c r="DI371"/>
  <c r="AQ377"/>
  <c r="AQ386"/>
  <c r="EO432"/>
  <c r="EO433"/>
  <c r="BQ443"/>
  <c r="DI451"/>
  <c r="AQ456"/>
  <c r="EO591"/>
  <c r="AQ721"/>
  <c r="T14"/>
  <c r="AQ18"/>
  <c r="BQ20"/>
  <c r="EO28"/>
  <c r="BQ42"/>
  <c r="BQ43"/>
  <c r="EO56"/>
  <c r="EO57"/>
  <c r="EO58"/>
  <c r="EO61"/>
  <c r="EO62"/>
  <c r="EO63"/>
  <c r="EO64"/>
  <c r="N66"/>
  <c r="BQ79"/>
  <c r="DU66"/>
  <c r="BN108"/>
  <c r="CL108"/>
  <c r="CO108"/>
  <c r="DU108"/>
  <c r="AQ194"/>
  <c r="AQ219"/>
  <c r="P228"/>
  <c r="P777" s="1"/>
  <c r="CE228"/>
  <c r="CE777" s="1"/>
  <c r="AZ228"/>
  <c r="AQ236"/>
  <c r="AQ243"/>
  <c r="BQ245"/>
  <c r="DI271"/>
  <c r="DI275"/>
  <c r="Q288"/>
  <c r="AQ289"/>
  <c r="CL288"/>
  <c r="CX288"/>
  <c r="EO294"/>
  <c r="DO321"/>
  <c r="EA321"/>
  <c r="AQ325"/>
  <c r="DI335"/>
  <c r="DI351"/>
  <c r="EO356"/>
  <c r="BQ362"/>
  <c r="EO372"/>
  <c r="BQ435"/>
  <c r="Z477"/>
  <c r="AO14"/>
  <c r="BQ15"/>
  <c r="BW14"/>
  <c r="CI14"/>
  <c r="CU14"/>
  <c r="DI17"/>
  <c r="AQ20"/>
  <c r="EO20"/>
  <c r="EO21"/>
  <c r="BO25"/>
  <c r="BQ25" s="1"/>
  <c r="AQ27"/>
  <c r="BQ28"/>
  <c r="BQ29"/>
  <c r="BQ30"/>
  <c r="DI33"/>
  <c r="BQ35"/>
  <c r="DI35"/>
  <c r="EO35"/>
  <c r="H34"/>
  <c r="T34"/>
  <c r="DO34"/>
  <c r="EA34"/>
  <c r="BQ39"/>
  <c r="DI40"/>
  <c r="EO41"/>
  <c r="AQ42"/>
  <c r="EO42"/>
  <c r="AQ43"/>
  <c r="EO43"/>
  <c r="BO44"/>
  <c r="DI45"/>
  <c r="BQ57"/>
  <c r="BQ58"/>
  <c r="BQ59"/>
  <c r="BQ60"/>
  <c r="BQ61"/>
  <c r="BQ62"/>
  <c r="BQ63"/>
  <c r="BQ64"/>
  <c r="BQ65"/>
  <c r="BB66"/>
  <c r="BB777" s="1"/>
  <c r="CT66"/>
  <c r="CL66"/>
  <c r="DD66"/>
  <c r="EO77"/>
  <c r="EO78"/>
  <c r="DI80"/>
  <c r="BQ91"/>
  <c r="H101"/>
  <c r="T101"/>
  <c r="AL101"/>
  <c r="DI102"/>
  <c r="DI105"/>
  <c r="N108"/>
  <c r="DI127"/>
  <c r="DI129"/>
  <c r="DI154"/>
  <c r="BQ161"/>
  <c r="AQ162"/>
  <c r="EO163"/>
  <c r="EO190"/>
  <c r="BW196"/>
  <c r="CU196"/>
  <c r="DI201"/>
  <c r="K210"/>
  <c r="W210"/>
  <c r="AZ210"/>
  <c r="EO213"/>
  <c r="BQ216"/>
  <c r="AQ217"/>
  <c r="EO218"/>
  <c r="BQ220"/>
  <c r="AQ221"/>
  <c r="EO222"/>
  <c r="BQ224"/>
  <c r="AQ225"/>
  <c r="D232"/>
  <c r="E232" s="1"/>
  <c r="AQ232"/>
  <c r="CF228"/>
  <c r="CF777" s="1"/>
  <c r="CR228"/>
  <c r="AP233"/>
  <c r="AP228" s="1"/>
  <c r="EO234"/>
  <c r="EA228"/>
  <c r="EO239"/>
  <c r="T228"/>
  <c r="AQ240"/>
  <c r="DI246"/>
  <c r="EO249"/>
  <c r="EO254"/>
  <c r="EO256"/>
  <c r="AQ257"/>
  <c r="DI267"/>
  <c r="DI273"/>
  <c r="AQ278"/>
  <c r="EO284"/>
  <c r="DO288"/>
  <c r="H288"/>
  <c r="CC288"/>
  <c r="CO288"/>
  <c r="DA288"/>
  <c r="EA288"/>
  <c r="EO291"/>
  <c r="AQ293"/>
  <c r="DI297"/>
  <c r="BQ299"/>
  <c r="EO299"/>
  <c r="EO304"/>
  <c r="AQ306"/>
  <c r="BQ306"/>
  <c r="BQ309"/>
  <c r="DI311"/>
  <c r="DI312"/>
  <c r="H313"/>
  <c r="T313"/>
  <c r="AL313"/>
  <c r="AW313"/>
  <c r="BI313"/>
  <c r="BQ314"/>
  <c r="CC313"/>
  <c r="DA313"/>
  <c r="DI314"/>
  <c r="DI313" s="1"/>
  <c r="DU313"/>
  <c r="EG313"/>
  <c r="EO314"/>
  <c r="E321"/>
  <c r="Q321"/>
  <c r="AC321"/>
  <c r="AQ322"/>
  <c r="BC321"/>
  <c r="BZ321"/>
  <c r="CL321"/>
  <c r="CX321"/>
  <c r="DH321"/>
  <c r="DI327"/>
  <c r="EO332"/>
  <c r="AQ333"/>
  <c r="BQ338"/>
  <c r="DI343"/>
  <c r="EO348"/>
  <c r="AQ349"/>
  <c r="BQ354"/>
  <c r="DI359"/>
  <c r="EO364"/>
  <c r="AQ365"/>
  <c r="BQ370"/>
  <c r="DI375"/>
  <c r="EO380"/>
  <c r="AQ381"/>
  <c r="BT321"/>
  <c r="CR321"/>
  <c r="EN396"/>
  <c r="E396"/>
  <c r="T396"/>
  <c r="AW396"/>
  <c r="AQ415"/>
  <c r="CL412"/>
  <c r="CX412"/>
  <c r="DI426"/>
  <c r="EO440"/>
  <c r="AQ441"/>
  <c r="EO441"/>
  <c r="AQ442"/>
  <c r="AQ451"/>
  <c r="BQ451"/>
  <c r="EO468"/>
  <c r="DI500"/>
  <c r="DI501"/>
  <c r="BQ511"/>
  <c r="AQ513"/>
  <c r="DI537"/>
  <c r="AQ605"/>
  <c r="AQ604" s="1"/>
  <c r="BQ607"/>
  <c r="BQ646"/>
  <c r="CG777"/>
  <c r="CC67"/>
  <c r="CB66"/>
  <c r="AO71"/>
  <c r="AQ71" s="1"/>
  <c r="AP71"/>
  <c r="DH73"/>
  <c r="DA73"/>
  <c r="CZ66"/>
  <c r="CZ777" s="1"/>
  <c r="BO101"/>
  <c r="H255"/>
  <c r="D255"/>
  <c r="E255" s="1"/>
  <c r="DI411"/>
  <c r="DI410" s="1"/>
  <c r="DG410"/>
  <c r="EM462"/>
  <c r="EO463"/>
  <c r="AQ473"/>
  <c r="AQ472" s="1"/>
  <c r="W472"/>
  <c r="AQ508"/>
  <c r="BO78"/>
  <c r="BP78"/>
  <c r="AW81"/>
  <c r="BQ81" s="1"/>
  <c r="D81"/>
  <c r="E81" s="1"/>
  <c r="H93"/>
  <c r="AQ93" s="1"/>
  <c r="D93"/>
  <c r="E93" s="1"/>
  <c r="DG101"/>
  <c r="DI110"/>
  <c r="DG108"/>
  <c r="EM108"/>
  <c r="EO110"/>
  <c r="AQ229"/>
  <c r="CU245"/>
  <c r="DI245" s="1"/>
  <c r="DH245"/>
  <c r="D245"/>
  <c r="E245" s="1"/>
  <c r="Q247"/>
  <c r="D247"/>
  <c r="E247" s="1"/>
  <c r="K253"/>
  <c r="AQ253" s="1"/>
  <c r="D253"/>
  <c r="E253" s="1"/>
  <c r="AQ397"/>
  <c r="AO396"/>
  <c r="BQ408"/>
  <c r="BO396"/>
  <c r="AP468"/>
  <c r="D468"/>
  <c r="E468" s="1"/>
  <c r="H468"/>
  <c r="AQ468" s="1"/>
  <c r="G472"/>
  <c r="AP473"/>
  <c r="AP472" s="1"/>
  <c r="D473"/>
  <c r="E473" s="1"/>
  <c r="E472" s="1"/>
  <c r="BL506"/>
  <c r="BQ517"/>
  <c r="DI518"/>
  <c r="DG506"/>
  <c r="EO544"/>
  <c r="EO543" s="1"/>
  <c r="EJ543"/>
  <c r="BQ546"/>
  <c r="BQ545" s="1"/>
  <c r="BO545"/>
  <c r="BQ555"/>
  <c r="BO553"/>
  <c r="AO623"/>
  <c r="AQ635"/>
  <c r="AQ48"/>
  <c r="BL66"/>
  <c r="AQ68"/>
  <c r="D71"/>
  <c r="E71" s="1"/>
  <c r="AQ72"/>
  <c r="EO74"/>
  <c r="AQ85"/>
  <c r="AQ87"/>
  <c r="BQ90"/>
  <c r="BF101"/>
  <c r="BZ101"/>
  <c r="ED101"/>
  <c r="AQ103"/>
  <c r="BC101"/>
  <c r="DI104"/>
  <c r="EO105"/>
  <c r="CF108"/>
  <c r="DD108"/>
  <c r="DX108"/>
  <c r="AQ113"/>
  <c r="AQ121"/>
  <c r="BQ125"/>
  <c r="DI126"/>
  <c r="EO135"/>
  <c r="DI157"/>
  <c r="BQ160"/>
  <c r="DI165"/>
  <c r="AQ176"/>
  <c r="AQ178"/>
  <c r="AQ180"/>
  <c r="AQ182"/>
  <c r="AQ184"/>
  <c r="AQ188"/>
  <c r="AL192"/>
  <c r="DL196"/>
  <c r="EJ196"/>
  <c r="BQ198"/>
  <c r="DI199"/>
  <c r="DI229"/>
  <c r="ED228"/>
  <c r="CC228"/>
  <c r="DU228"/>
  <c r="EO248"/>
  <c r="AQ251"/>
  <c r="AQ254"/>
  <c r="DI255"/>
  <c r="BQ257"/>
  <c r="DI258"/>
  <c r="EO259"/>
  <c r="BQ263"/>
  <c r="DI264"/>
  <c r="DR288"/>
  <c r="ED288"/>
  <c r="AQ294"/>
  <c r="DI296"/>
  <c r="AQ310"/>
  <c r="AT313"/>
  <c r="CL313"/>
  <c r="CX313"/>
  <c r="DR313"/>
  <c r="ED313"/>
  <c r="AQ316"/>
  <c r="AQ320"/>
  <c r="DR321"/>
  <c r="ED321"/>
  <c r="EO331"/>
  <c r="DI334"/>
  <c r="EO335"/>
  <c r="DI338"/>
  <c r="BQ341"/>
  <c r="BQ349"/>
  <c r="BQ357"/>
  <c r="BQ361"/>
  <c r="DI362"/>
  <c r="BQ365"/>
  <c r="DI366"/>
  <c r="BQ369"/>
  <c r="DI370"/>
  <c r="EO371"/>
  <c r="BQ373"/>
  <c r="EO375"/>
  <c r="DI378"/>
  <c r="BQ381"/>
  <c r="DI382"/>
  <c r="DI401"/>
  <c r="K412"/>
  <c r="W412"/>
  <c r="AQ413"/>
  <c r="AZ412"/>
  <c r="BL412"/>
  <c r="BT412"/>
  <c r="CF412"/>
  <c r="CR412"/>
  <c r="DD412"/>
  <c r="DL412"/>
  <c r="DX412"/>
  <c r="EJ412"/>
  <c r="BF412"/>
  <c r="AL412"/>
  <c r="DI415"/>
  <c r="DI419"/>
  <c r="Z412"/>
  <c r="AP412"/>
  <c r="DI420"/>
  <c r="AQ421"/>
  <c r="BQ421"/>
  <c r="EO423"/>
  <c r="BQ434"/>
  <c r="BQ442"/>
  <c r="DI444"/>
  <c r="DI461"/>
  <c r="DI460" s="1"/>
  <c r="EO464"/>
  <c r="BI477"/>
  <c r="DA477"/>
  <c r="DU477"/>
  <c r="AP477"/>
  <c r="AQ484"/>
  <c r="BQ493"/>
  <c r="DI493"/>
  <c r="EO502"/>
  <c r="AW506"/>
  <c r="CC506"/>
  <c r="DA506"/>
  <c r="DU506"/>
  <c r="AQ516"/>
  <c r="DH519"/>
  <c r="T524"/>
  <c r="AQ529"/>
  <c r="DI549"/>
  <c r="AQ571"/>
  <c r="EO603"/>
  <c r="DI650"/>
  <c r="DI649" s="1"/>
  <c r="DI703"/>
  <c r="AQ704"/>
  <c r="BQ704"/>
  <c r="DI707"/>
  <c r="AQ708"/>
  <c r="BQ708"/>
  <c r="AQ712"/>
  <c r="EO743"/>
  <c r="BQ747"/>
  <c r="D56"/>
  <c r="E56" s="1"/>
  <c r="AK66"/>
  <c r="AY66"/>
  <c r="CH66"/>
  <c r="CW66"/>
  <c r="W67"/>
  <c r="W66" s="1"/>
  <c r="EN67"/>
  <c r="T66"/>
  <c r="BP68"/>
  <c r="EA66"/>
  <c r="EO68"/>
  <c r="BP70"/>
  <c r="DH70"/>
  <c r="AP72"/>
  <c r="DI73"/>
  <c r="EO73"/>
  <c r="BQ75"/>
  <c r="AP82"/>
  <c r="CC82"/>
  <c r="DI82" s="1"/>
  <c r="BQ89"/>
  <c r="CU89"/>
  <c r="DI89"/>
  <c r="DI90"/>
  <c r="DI92"/>
  <c r="DI97"/>
  <c r="EO98"/>
  <c r="BQ100"/>
  <c r="BW101"/>
  <c r="CI101"/>
  <c r="CU101"/>
  <c r="EO104"/>
  <c r="BQ106"/>
  <c r="DI107"/>
  <c r="H108"/>
  <c r="T108"/>
  <c r="DI109"/>
  <c r="BW108"/>
  <c r="CI108"/>
  <c r="CU108"/>
  <c r="BQ124"/>
  <c r="DI125"/>
  <c r="EO126"/>
  <c r="EO128"/>
  <c r="BQ130"/>
  <c r="DI131"/>
  <c r="EO132"/>
  <c r="AQ135"/>
  <c r="EO136"/>
  <c r="DI148"/>
  <c r="DI149"/>
  <c r="AQ152"/>
  <c r="EO152"/>
  <c r="EO153"/>
  <c r="BQ155"/>
  <c r="DI156"/>
  <c r="EO157"/>
  <c r="BQ159"/>
  <c r="DI160"/>
  <c r="EO161"/>
  <c r="BQ163"/>
  <c r="DI164"/>
  <c r="EO165"/>
  <c r="BQ167"/>
  <c r="DI168"/>
  <c r="EO169"/>
  <c r="BQ183"/>
  <c r="DI190"/>
  <c r="DI191"/>
  <c r="E192"/>
  <c r="Q192"/>
  <c r="AC192"/>
  <c r="AQ193"/>
  <c r="AQ192" s="1"/>
  <c r="BQ193"/>
  <c r="BZ192"/>
  <c r="CL192"/>
  <c r="CX192"/>
  <c r="DI194"/>
  <c r="E196"/>
  <c r="Q196"/>
  <c r="AC196"/>
  <c r="AQ197"/>
  <c r="BQ197"/>
  <c r="DI198"/>
  <c r="EO199"/>
  <c r="DA196"/>
  <c r="AQ202"/>
  <c r="DI203"/>
  <c r="AL206"/>
  <c r="AT206"/>
  <c r="BF206"/>
  <c r="BQ208"/>
  <c r="DI209"/>
  <c r="AQ212"/>
  <c r="AQ214"/>
  <c r="DH210"/>
  <c r="EN210"/>
  <c r="AQ216"/>
  <c r="AQ218"/>
  <c r="AQ220"/>
  <c r="AQ222"/>
  <c r="AQ224"/>
  <c r="AQ226"/>
  <c r="EO229"/>
  <c r="BY228"/>
  <c r="DI230"/>
  <c r="EO231"/>
  <c r="AQ237"/>
  <c r="EO237"/>
  <c r="BQ239"/>
  <c r="DI240"/>
  <c r="DH241"/>
  <c r="AP243"/>
  <c r="BQ243"/>
  <c r="DI244"/>
  <c r="AQ246"/>
  <c r="BQ249"/>
  <c r="D250"/>
  <c r="E250" s="1"/>
  <c r="AQ250"/>
  <c r="BP250"/>
  <c r="AP255"/>
  <c r="EO255"/>
  <c r="DH256"/>
  <c r="DI257"/>
  <c r="EO258"/>
  <c r="D262"/>
  <c r="E262" s="1"/>
  <c r="BQ262"/>
  <c r="CU262"/>
  <c r="DI262"/>
  <c r="DI263"/>
  <c r="EO264"/>
  <c r="AQ267"/>
  <c r="BQ268"/>
  <c r="DI269"/>
  <c r="EO270"/>
  <c r="AQ272"/>
  <c r="AQ274"/>
  <c r="AQ276"/>
  <c r="AQ280"/>
  <c r="AQ284"/>
  <c r="DC288"/>
  <c r="DC777" s="1"/>
  <c r="EO289"/>
  <c r="BQ291"/>
  <c r="DI291"/>
  <c r="DU288"/>
  <c r="EG288"/>
  <c r="N288"/>
  <c r="Z288"/>
  <c r="DI294"/>
  <c r="DI295"/>
  <c r="EO296"/>
  <c r="D299"/>
  <c r="E299" s="1"/>
  <c r="DI299"/>
  <c r="DI300"/>
  <c r="BQ302"/>
  <c r="AQ303"/>
  <c r="AQ305"/>
  <c r="DI307"/>
  <c r="DI308"/>
  <c r="AQ309"/>
  <c r="AQ311"/>
  <c r="AQ317"/>
  <c r="BL321"/>
  <c r="EJ321"/>
  <c r="EO322"/>
  <c r="BQ324"/>
  <c r="DI325"/>
  <c r="EO326"/>
  <c r="BQ328"/>
  <c r="DI329"/>
  <c r="EO330"/>
  <c r="BQ332"/>
  <c r="DI333"/>
  <c r="EO334"/>
  <c r="BQ336"/>
  <c r="DI337"/>
  <c r="EO338"/>
  <c r="BQ340"/>
  <c r="DI341"/>
  <c r="EO342"/>
  <c r="BQ344"/>
  <c r="DI345"/>
  <c r="EO346"/>
  <c r="BQ348"/>
  <c r="DI349"/>
  <c r="EO350"/>
  <c r="BQ352"/>
  <c r="DI353"/>
  <c r="EO354"/>
  <c r="BQ356"/>
  <c r="DI357"/>
  <c r="EO358"/>
  <c r="BQ360"/>
  <c r="DI361"/>
  <c r="EO362"/>
  <c r="BQ364"/>
  <c r="DI365"/>
  <c r="EO366"/>
  <c r="BQ368"/>
  <c r="DI369"/>
  <c r="EO370"/>
  <c r="BQ372"/>
  <c r="DI373"/>
  <c r="EO374"/>
  <c r="BQ376"/>
  <c r="DI377"/>
  <c r="EO378"/>
  <c r="BQ380"/>
  <c r="DI381"/>
  <c r="EO382"/>
  <c r="EO383"/>
  <c r="AW321"/>
  <c r="BI321"/>
  <c r="CC321"/>
  <c r="CO321"/>
  <c r="DA321"/>
  <c r="DU321"/>
  <c r="EG321"/>
  <c r="N321"/>
  <c r="Z321"/>
  <c r="AP321"/>
  <c r="BQ387"/>
  <c r="DI389"/>
  <c r="AQ390"/>
  <c r="DI391"/>
  <c r="K396"/>
  <c r="W396"/>
  <c r="AQ405"/>
  <c r="AQ408"/>
  <c r="BI412"/>
  <c r="BQ413"/>
  <c r="CO412"/>
  <c r="DU412"/>
  <c r="EO414"/>
  <c r="DI421"/>
  <c r="DI422"/>
  <c r="AQ428"/>
  <c r="EO428"/>
  <c r="AQ429"/>
  <c r="EO429"/>
  <c r="BQ431"/>
  <c r="EO436"/>
  <c r="AQ437"/>
  <c r="EO437"/>
  <c r="BQ439"/>
  <c r="EO444"/>
  <c r="AQ445"/>
  <c r="EO458"/>
  <c r="AQ459"/>
  <c r="BZ465"/>
  <c r="CX465"/>
  <c r="EO467"/>
  <c r="AQ482"/>
  <c r="BQ486"/>
  <c r="BQ503"/>
  <c r="DI504"/>
  <c r="DI505"/>
  <c r="AV506"/>
  <c r="AT506"/>
  <c r="CL506"/>
  <c r="CX506"/>
  <c r="DH506"/>
  <c r="DR506"/>
  <c r="ED506"/>
  <c r="AQ509"/>
  <c r="EO521"/>
  <c r="AQ532"/>
  <c r="CI534"/>
  <c r="AQ546"/>
  <c r="AQ545" s="1"/>
  <c r="AQ556"/>
  <c r="DI571"/>
  <c r="D578"/>
  <c r="AQ586"/>
  <c r="BQ593"/>
  <c r="BQ594"/>
  <c r="BA777"/>
  <c r="EO608"/>
  <c r="EO609"/>
  <c r="D610"/>
  <c r="DM777"/>
  <c r="D614"/>
  <c r="AZ623"/>
  <c r="DR623"/>
  <c r="ED623"/>
  <c r="EN623"/>
  <c r="N623"/>
  <c r="Z623"/>
  <c r="AP623"/>
  <c r="BZ623"/>
  <c r="CL623"/>
  <c r="CX623"/>
  <c r="DH623"/>
  <c r="AQ627"/>
  <c r="AQ631"/>
  <c r="CC623"/>
  <c r="CO623"/>
  <c r="DA623"/>
  <c r="DI634"/>
  <c r="DU623"/>
  <c r="EG623"/>
  <c r="EO634"/>
  <c r="K623"/>
  <c r="W623"/>
  <c r="D649"/>
  <c r="AQ655"/>
  <c r="EO725"/>
  <c r="EO726"/>
  <c r="AQ737"/>
  <c r="BQ737"/>
  <c r="EO757"/>
  <c r="EO758"/>
  <c r="AQ772"/>
  <c r="BQ772"/>
  <c r="Q67"/>
  <c r="P66"/>
  <c r="EO67"/>
  <c r="DL70"/>
  <c r="DL66" s="1"/>
  <c r="DK66"/>
  <c r="AT78"/>
  <c r="D78"/>
  <c r="E78" s="1"/>
  <c r="DO93"/>
  <c r="EO93" s="1"/>
  <c r="EN93"/>
  <c r="EJ109"/>
  <c r="EI108"/>
  <c r="BP149"/>
  <c r="D149"/>
  <c r="E149" s="1"/>
  <c r="K233"/>
  <c r="J228"/>
  <c r="BP233"/>
  <c r="BN228"/>
  <c r="CU233"/>
  <c r="CT228"/>
  <c r="CT777" s="1"/>
  <c r="Q242"/>
  <c r="D242"/>
  <c r="E242" s="1"/>
  <c r="CO254"/>
  <c r="DI254" s="1"/>
  <c r="D254"/>
  <c r="E254" s="1"/>
  <c r="AQ384"/>
  <c r="AO321"/>
  <c r="BZ519"/>
  <c r="BZ506" s="1"/>
  <c r="BY506"/>
  <c r="DI544"/>
  <c r="DI543" s="1"/>
  <c r="DD543"/>
  <c r="CO67"/>
  <c r="CO66" s="1"/>
  <c r="CN66"/>
  <c r="CN777" s="1"/>
  <c r="DG66"/>
  <c r="DH68"/>
  <c r="BZ68"/>
  <c r="BZ66" s="1"/>
  <c r="EM71"/>
  <c r="EO71" s="1"/>
  <c r="EN71"/>
  <c r="BO88"/>
  <c r="BQ88" s="1"/>
  <c r="BP88"/>
  <c r="BO109"/>
  <c r="BP109"/>
  <c r="BO111"/>
  <c r="BQ111" s="1"/>
  <c r="BP111"/>
  <c r="DH128"/>
  <c r="CX128"/>
  <c r="D128"/>
  <c r="E128" s="1"/>
  <c r="DH136"/>
  <c r="DH108" s="1"/>
  <c r="CX136"/>
  <c r="DI136" s="1"/>
  <c r="D136"/>
  <c r="E136" s="1"/>
  <c r="BO170"/>
  <c r="BQ170" s="1"/>
  <c r="BP170"/>
  <c r="BC230"/>
  <c r="BC228" s="1"/>
  <c r="D230"/>
  <c r="E230" s="1"/>
  <c r="BB228"/>
  <c r="CI233"/>
  <c r="CI228" s="1"/>
  <c r="CH228"/>
  <c r="EN233"/>
  <c r="EL228"/>
  <c r="CU236"/>
  <c r="DI236" s="1"/>
  <c r="DH236"/>
  <c r="CL251"/>
  <c r="D251"/>
  <c r="E251" s="1"/>
  <c r="H256"/>
  <c r="AQ256" s="1"/>
  <c r="D256"/>
  <c r="E256" s="1"/>
  <c r="BP419"/>
  <c r="D419"/>
  <c r="E419" s="1"/>
  <c r="BO419"/>
  <c r="BQ419" s="1"/>
  <c r="BN412"/>
  <c r="BN777" s="1"/>
  <c r="BO425"/>
  <c r="BQ425" s="1"/>
  <c r="BP425"/>
  <c r="D425"/>
  <c r="E425" s="1"/>
  <c r="AO462"/>
  <c r="BQ466"/>
  <c r="BO465"/>
  <c r="BQ496"/>
  <c r="BL492"/>
  <c r="EO498"/>
  <c r="EM497"/>
  <c r="EO518"/>
  <c r="EM506"/>
  <c r="BP519"/>
  <c r="BF519"/>
  <c r="BQ519" s="1"/>
  <c r="BE506"/>
  <c r="BE777" s="1"/>
  <c r="H533"/>
  <c r="AQ533" s="1"/>
  <c r="AP533"/>
  <c r="D533"/>
  <c r="E533" s="1"/>
  <c r="E530" s="1"/>
  <c r="AO538"/>
  <c r="AQ539"/>
  <c r="BH538"/>
  <c r="BP540"/>
  <c r="BP538" s="1"/>
  <c r="BI540"/>
  <c r="BI538" s="1"/>
  <c r="D540"/>
  <c r="E540" s="1"/>
  <c r="E538" s="1"/>
  <c r="AQ678"/>
  <c r="AL672"/>
  <c r="H66"/>
  <c r="CR66"/>
  <c r="BQ77"/>
  <c r="EO79"/>
  <c r="AQ81"/>
  <c r="DI81"/>
  <c r="EO81"/>
  <c r="EO87"/>
  <c r="AQ94"/>
  <c r="BQ97"/>
  <c r="DI98"/>
  <c r="AT101"/>
  <c r="CL101"/>
  <c r="CX101"/>
  <c r="DR101"/>
  <c r="BQ107"/>
  <c r="BT108"/>
  <c r="CR108"/>
  <c r="DL108"/>
  <c r="AQ115"/>
  <c r="AQ123"/>
  <c r="EO123"/>
  <c r="EO127"/>
  <c r="BQ131"/>
  <c r="DI132"/>
  <c r="AQ139"/>
  <c r="AQ143"/>
  <c r="BQ148"/>
  <c r="DI152"/>
  <c r="DI153"/>
  <c r="BQ156"/>
  <c r="DI161"/>
  <c r="EO162"/>
  <c r="BQ164"/>
  <c r="BQ168"/>
  <c r="DI169"/>
  <c r="AQ186"/>
  <c r="AT192"/>
  <c r="BF192"/>
  <c r="BQ194"/>
  <c r="DX196"/>
  <c r="EO207"/>
  <c r="BQ209"/>
  <c r="DR228"/>
  <c r="DI231"/>
  <c r="DA228"/>
  <c r="EG228"/>
  <c r="DH234"/>
  <c r="EN234"/>
  <c r="DI237"/>
  <c r="EO238"/>
  <c r="BQ244"/>
  <c r="EO267"/>
  <c r="DI270"/>
  <c r="DI289"/>
  <c r="EO290"/>
  <c r="BQ295"/>
  <c r="EO297"/>
  <c r="BQ300"/>
  <c r="BQ308"/>
  <c r="BF313"/>
  <c r="BZ313"/>
  <c r="DI322"/>
  <c r="EO323"/>
  <c r="BQ325"/>
  <c r="DI326"/>
  <c r="EO327"/>
  <c r="BQ329"/>
  <c r="DI330"/>
  <c r="BQ333"/>
  <c r="BQ337"/>
  <c r="EO339"/>
  <c r="DI342"/>
  <c r="EO343"/>
  <c r="BQ345"/>
  <c r="DI346"/>
  <c r="EO347"/>
  <c r="DI350"/>
  <c r="EO351"/>
  <c r="BQ353"/>
  <c r="DI354"/>
  <c r="EO355"/>
  <c r="DI358"/>
  <c r="EO359"/>
  <c r="EO363"/>
  <c r="EO367"/>
  <c r="DI374"/>
  <c r="BQ377"/>
  <c r="EO379"/>
  <c r="AQ399"/>
  <c r="AQ407"/>
  <c r="EO426"/>
  <c r="DI428"/>
  <c r="DI435"/>
  <c r="DI436"/>
  <c r="DI443"/>
  <c r="AQ449"/>
  <c r="BQ461"/>
  <c r="BQ460" s="1"/>
  <c r="EO461"/>
  <c r="EO460" s="1"/>
  <c r="AW477"/>
  <c r="CC477"/>
  <c r="CO477"/>
  <c r="EG477"/>
  <c r="EO493"/>
  <c r="EO501"/>
  <c r="H506"/>
  <c r="AL506"/>
  <c r="BQ507"/>
  <c r="CO506"/>
  <c r="DI507"/>
  <c r="EG506"/>
  <c r="EO507"/>
  <c r="DI521"/>
  <c r="H524"/>
  <c r="AQ565"/>
  <c r="DI607"/>
  <c r="DI608"/>
  <c r="DI646"/>
  <c r="BQ650"/>
  <c r="EO650"/>
  <c r="EO702"/>
  <c r="EO710"/>
  <c r="DI711"/>
  <c r="BQ715"/>
  <c r="AQ744"/>
  <c r="DI749"/>
  <c r="AQ47"/>
  <c r="DN66"/>
  <c r="AZ66"/>
  <c r="BH66"/>
  <c r="BH777" s="1"/>
  <c r="CF66"/>
  <c r="DO66"/>
  <c r="EJ66"/>
  <c r="BQ68"/>
  <c r="BQ69"/>
  <c r="BQ70"/>
  <c r="BP71"/>
  <c r="BP73"/>
  <c r="BQ74"/>
  <c r="DI75"/>
  <c r="AQ82"/>
  <c r="BP83"/>
  <c r="AQ84"/>
  <c r="AQ86"/>
  <c r="BQ87"/>
  <c r="EO90"/>
  <c r="BQ93"/>
  <c r="AQ95"/>
  <c r="D96"/>
  <c r="E96" s="1"/>
  <c r="EO97"/>
  <c r="BQ99"/>
  <c r="DI100"/>
  <c r="K101"/>
  <c r="W101"/>
  <c r="AQ102"/>
  <c r="DO101"/>
  <c r="EA101"/>
  <c r="BQ105"/>
  <c r="DI106"/>
  <c r="EO107"/>
  <c r="D108"/>
  <c r="BC108"/>
  <c r="EN109"/>
  <c r="EN108" s="1"/>
  <c r="K108"/>
  <c r="W108"/>
  <c r="AQ110"/>
  <c r="DO108"/>
  <c r="EA108"/>
  <c r="AQ112"/>
  <c r="AQ114"/>
  <c r="AQ116"/>
  <c r="AQ118"/>
  <c r="AQ120"/>
  <c r="AQ122"/>
  <c r="DI124"/>
  <c r="EO125"/>
  <c r="BQ127"/>
  <c r="BQ128"/>
  <c r="BQ129"/>
  <c r="DI130"/>
  <c r="EO131"/>
  <c r="BQ133"/>
  <c r="BQ136"/>
  <c r="BQ137"/>
  <c r="AQ140"/>
  <c r="AQ142"/>
  <c r="AQ144"/>
  <c r="AQ146"/>
  <c r="AQ148"/>
  <c r="EO148"/>
  <c r="EO149"/>
  <c r="BQ154"/>
  <c r="DI155"/>
  <c r="EO156"/>
  <c r="BQ158"/>
  <c r="DI159"/>
  <c r="EO160"/>
  <c r="BQ162"/>
  <c r="DI163"/>
  <c r="EO164"/>
  <c r="BQ166"/>
  <c r="DI167"/>
  <c r="EO168"/>
  <c r="AQ171"/>
  <c r="AQ173"/>
  <c r="AQ175"/>
  <c r="AQ177"/>
  <c r="AQ179"/>
  <c r="AQ181"/>
  <c r="AQ185"/>
  <c r="AQ187"/>
  <c r="AQ189"/>
  <c r="DI193"/>
  <c r="DI192" s="1"/>
  <c r="DR192"/>
  <c r="ED192"/>
  <c r="EO194"/>
  <c r="AQ195"/>
  <c r="BO196"/>
  <c r="AZ196"/>
  <c r="BL196"/>
  <c r="DI197"/>
  <c r="EO198"/>
  <c r="BQ200"/>
  <c r="DU196"/>
  <c r="EG196"/>
  <c r="EN196"/>
  <c r="EO203"/>
  <c r="AQ204"/>
  <c r="BO206"/>
  <c r="E206"/>
  <c r="Q206"/>
  <c r="AC206"/>
  <c r="AQ207"/>
  <c r="AQ206" s="1"/>
  <c r="BQ207"/>
  <c r="BZ206"/>
  <c r="CL206"/>
  <c r="CX206"/>
  <c r="DI208"/>
  <c r="EO209"/>
  <c r="D210"/>
  <c r="H210"/>
  <c r="T210"/>
  <c r="G228"/>
  <c r="AB228"/>
  <c r="DG228"/>
  <c r="AW228"/>
  <c r="BI228"/>
  <c r="AC228"/>
  <c r="AQ230"/>
  <c r="EO230"/>
  <c r="BQ231"/>
  <c r="DH233"/>
  <c r="DN228"/>
  <c r="BP234"/>
  <c r="AQ235"/>
  <c r="D236"/>
  <c r="E236" s="1"/>
  <c r="EN236"/>
  <c r="BQ238"/>
  <c r="DI239"/>
  <c r="EO240"/>
  <c r="DI241"/>
  <c r="AQ242"/>
  <c r="DI243"/>
  <c r="EO244"/>
  <c r="BQ248"/>
  <c r="DI249"/>
  <c r="AP250"/>
  <c r="BQ251"/>
  <c r="BQ252"/>
  <c r="EO253"/>
  <c r="AQ255"/>
  <c r="DI256"/>
  <c r="EO257"/>
  <c r="BQ259"/>
  <c r="DI260"/>
  <c r="AQ262"/>
  <c r="EO263"/>
  <c r="BQ265"/>
  <c r="DI268"/>
  <c r="EO269"/>
  <c r="AQ281"/>
  <c r="AQ285"/>
  <c r="CB288"/>
  <c r="EM288"/>
  <c r="AL288"/>
  <c r="AT288"/>
  <c r="BF288"/>
  <c r="BQ290"/>
  <c r="AO288"/>
  <c r="AW288"/>
  <c r="BI288"/>
  <c r="BQ293"/>
  <c r="EO295"/>
  <c r="BQ297"/>
  <c r="D298"/>
  <c r="E298" s="1"/>
  <c r="AQ298"/>
  <c r="DH298"/>
  <c r="DH288" s="1"/>
  <c r="DH299"/>
  <c r="EO300"/>
  <c r="EO307"/>
  <c r="D310"/>
  <c r="E310" s="1"/>
  <c r="DH310"/>
  <c r="K313"/>
  <c r="W313"/>
  <c r="AQ314"/>
  <c r="AQ313" s="1"/>
  <c r="AQ318"/>
  <c r="EM321"/>
  <c r="AL321"/>
  <c r="AT321"/>
  <c r="BF321"/>
  <c r="BQ323"/>
  <c r="DI324"/>
  <c r="EO325"/>
  <c r="BQ327"/>
  <c r="DI328"/>
  <c r="EO329"/>
  <c r="BQ331"/>
  <c r="DI332"/>
  <c r="EO333"/>
  <c r="BQ335"/>
  <c r="DI336"/>
  <c r="EO337"/>
  <c r="BQ339"/>
  <c r="DI340"/>
  <c r="EO341"/>
  <c r="BQ343"/>
  <c r="DI344"/>
  <c r="EO345"/>
  <c r="BQ347"/>
  <c r="DI348"/>
  <c r="EO349"/>
  <c r="BQ351"/>
  <c r="DI352"/>
  <c r="EO353"/>
  <c r="BQ355"/>
  <c r="DI356"/>
  <c r="EO357"/>
  <c r="BQ359"/>
  <c r="DI360"/>
  <c r="EO361"/>
  <c r="BQ363"/>
  <c r="DI364"/>
  <c r="EO365"/>
  <c r="BQ367"/>
  <c r="DI368"/>
  <c r="EO369"/>
  <c r="BQ371"/>
  <c r="DI372"/>
  <c r="EO373"/>
  <c r="BQ375"/>
  <c r="DI376"/>
  <c r="EO377"/>
  <c r="BQ379"/>
  <c r="DI380"/>
  <c r="EO381"/>
  <c r="BQ383"/>
  <c r="BQ385"/>
  <c r="DI387"/>
  <c r="AQ388"/>
  <c r="EO389"/>
  <c r="BQ391"/>
  <c r="AQ392"/>
  <c r="AQ395"/>
  <c r="BQ395"/>
  <c r="H396"/>
  <c r="AL396"/>
  <c r="BI396"/>
  <c r="BQ397"/>
  <c r="CO396"/>
  <c r="EG396"/>
  <c r="EO397"/>
  <c r="EO398"/>
  <c r="BQ402"/>
  <c r="AQ403"/>
  <c r="DI404"/>
  <c r="EO406"/>
  <c r="DI409"/>
  <c r="AO412"/>
  <c r="BZ412"/>
  <c r="ED412"/>
  <c r="BQ416"/>
  <c r="AQ417"/>
  <c r="Q412"/>
  <c r="BC412"/>
  <c r="BQ418"/>
  <c r="EO422"/>
  <c r="AQ426"/>
  <c r="BQ426"/>
  <c r="BQ430"/>
  <c r="DI431"/>
  <c r="DI432"/>
  <c r="BQ438"/>
  <c r="DI439"/>
  <c r="DI440"/>
  <c r="BQ446"/>
  <c r="AQ453"/>
  <c r="DI457"/>
  <c r="DR465"/>
  <c r="EN465"/>
  <c r="BQ471"/>
  <c r="BQ470" s="1"/>
  <c r="EO471"/>
  <c r="EO470" s="1"/>
  <c r="AQ480"/>
  <c r="BQ495"/>
  <c r="AQ496"/>
  <c r="BQ500"/>
  <c r="EO505"/>
  <c r="BQ510"/>
  <c r="AQ512"/>
  <c r="EO514"/>
  <c r="DI531"/>
  <c r="EO531"/>
  <c r="EO535"/>
  <c r="BQ537"/>
  <c r="DI541"/>
  <c r="DI551"/>
  <c r="EO571"/>
  <c r="BQ572"/>
  <c r="AQ573"/>
  <c r="DI574"/>
  <c r="EO576"/>
  <c r="AQ581"/>
  <c r="DI591"/>
  <c r="D597"/>
  <c r="AQ611"/>
  <c r="AQ610" s="1"/>
  <c r="BQ612"/>
  <c r="AQ639"/>
  <c r="AK777"/>
  <c r="EO677"/>
  <c r="EO679"/>
  <c r="AQ680"/>
  <c r="DE777"/>
  <c r="EO691"/>
  <c r="D692"/>
  <c r="L777"/>
  <c r="DI695"/>
  <c r="EO727"/>
  <c r="AQ728"/>
  <c r="BQ730"/>
  <c r="BQ731"/>
  <c r="DI733"/>
  <c r="EO759"/>
  <c r="AQ760"/>
  <c r="BQ762"/>
  <c r="BQ763"/>
  <c r="DI765"/>
  <c r="X777"/>
  <c r="AQ489"/>
  <c r="AO488"/>
  <c r="BK506"/>
  <c r="BP517"/>
  <c r="BP506" s="1"/>
  <c r="AC526"/>
  <c r="AP526"/>
  <c r="AP524" s="1"/>
  <c r="D526"/>
  <c r="E526" s="1"/>
  <c r="AP528"/>
  <c r="AC528"/>
  <c r="AQ528" s="1"/>
  <c r="BO534"/>
  <c r="BQ535"/>
  <c r="AQ542"/>
  <c r="AL538"/>
  <c r="DI546"/>
  <c r="DI545" s="1"/>
  <c r="DG545"/>
  <c r="BQ562"/>
  <c r="BO560"/>
  <c r="AQ579"/>
  <c r="AQ578" s="1"/>
  <c r="T578"/>
  <c r="BQ590"/>
  <c r="BQ589" s="1"/>
  <c r="BO589"/>
  <c r="EO598"/>
  <c r="EM597"/>
  <c r="DI605"/>
  <c r="DI604" s="1"/>
  <c r="DG604"/>
  <c r="AQ701"/>
  <c r="AO700"/>
  <c r="BL700"/>
  <c r="BQ701"/>
  <c r="AQ767"/>
  <c r="AQ766" s="1"/>
  <c r="Z766"/>
  <c r="DI767"/>
  <c r="DI766" s="1"/>
  <c r="BT766"/>
  <c r="AB66"/>
  <c r="AB777" s="1"/>
  <c r="AN66"/>
  <c r="D76"/>
  <c r="E76" s="1"/>
  <c r="D77"/>
  <c r="E77" s="1"/>
  <c r="D80"/>
  <c r="E80" s="1"/>
  <c r="D88"/>
  <c r="E88" s="1"/>
  <c r="AC88"/>
  <c r="AQ88" s="1"/>
  <c r="Q89"/>
  <c r="AQ89" s="1"/>
  <c r="EI101"/>
  <c r="D101" s="1"/>
  <c r="CX133"/>
  <c r="DI133" s="1"/>
  <c r="CX137"/>
  <c r="DI137" s="1"/>
  <c r="CW196"/>
  <c r="D196" s="1"/>
  <c r="CX200"/>
  <c r="CX196" s="1"/>
  <c r="AQ385"/>
  <c r="AQ387"/>
  <c r="AQ389"/>
  <c r="AT396"/>
  <c r="BF396"/>
  <c r="BZ396"/>
  <c r="CL396"/>
  <c r="CX396"/>
  <c r="DR396"/>
  <c r="ED396"/>
  <c r="AQ398"/>
  <c r="AQ400"/>
  <c r="AQ402"/>
  <c r="AQ404"/>
  <c r="AQ406"/>
  <c r="EO411"/>
  <c r="EO410" s="1"/>
  <c r="EN412"/>
  <c r="AQ414"/>
  <c r="AQ416"/>
  <c r="DI417"/>
  <c r="EO418"/>
  <c r="EO419"/>
  <c r="EO421"/>
  <c r="BQ423"/>
  <c r="BQ424"/>
  <c r="BQ429"/>
  <c r="DI430"/>
  <c r="EO431"/>
  <c r="BQ433"/>
  <c r="DI434"/>
  <c r="EO435"/>
  <c r="BQ437"/>
  <c r="DI438"/>
  <c r="EO439"/>
  <c r="BQ441"/>
  <c r="DI442"/>
  <c r="EO443"/>
  <c r="BQ445"/>
  <c r="DI446"/>
  <c r="AQ448"/>
  <c r="AQ450"/>
  <c r="AQ452"/>
  <c r="AQ454"/>
  <c r="DI456"/>
  <c r="AQ464"/>
  <c r="BQ464"/>
  <c r="CI465"/>
  <c r="DI466"/>
  <c r="AQ476"/>
  <c r="EO476"/>
  <c r="E477"/>
  <c r="AQ479"/>
  <c r="AQ481"/>
  <c r="BQ481"/>
  <c r="DI481"/>
  <c r="AQ483"/>
  <c r="AQ485"/>
  <c r="EO485"/>
  <c r="DI490"/>
  <c r="BZ492"/>
  <c r="DR492"/>
  <c r="EN492"/>
  <c r="AQ494"/>
  <c r="CF492"/>
  <c r="CR492"/>
  <c r="EO494"/>
  <c r="AQ495"/>
  <c r="EO496"/>
  <c r="DI499"/>
  <c r="EO500"/>
  <c r="BQ502"/>
  <c r="DI503"/>
  <c r="EO504"/>
  <c r="AQ510"/>
  <c r="AQ514"/>
  <c r="BT506"/>
  <c r="AQ518"/>
  <c r="DI520"/>
  <c r="DI523"/>
  <c r="DI522" s="1"/>
  <c r="D524"/>
  <c r="E524"/>
  <c r="EM524"/>
  <c r="DI532"/>
  <c r="E534"/>
  <c r="Q534"/>
  <c r="AC534"/>
  <c r="AQ535"/>
  <c r="BC534"/>
  <c r="DI536"/>
  <c r="EO537"/>
  <c r="AQ541"/>
  <c r="EO542"/>
  <c r="EO549"/>
  <c r="AZ553"/>
  <c r="BL553"/>
  <c r="DR553"/>
  <c r="ED553"/>
  <c r="AQ557"/>
  <c r="AQ558"/>
  <c r="BQ558"/>
  <c r="D560"/>
  <c r="E560"/>
  <c r="BP560"/>
  <c r="EO564"/>
  <c r="BQ568"/>
  <c r="AQ569"/>
  <c r="DI570"/>
  <c r="EO572"/>
  <c r="BQ576"/>
  <c r="AQ577"/>
  <c r="AQ583"/>
  <c r="AQ590"/>
  <c r="AQ589" s="1"/>
  <c r="AQ591"/>
  <c r="D592"/>
  <c r="BI597"/>
  <c r="AQ599"/>
  <c r="EO600"/>
  <c r="BQ602"/>
  <c r="AQ603"/>
  <c r="EO607"/>
  <c r="BQ609"/>
  <c r="CF617"/>
  <c r="AQ640"/>
  <c r="EO646"/>
  <c r="AQ647"/>
  <c r="BQ647"/>
  <c r="AQ656"/>
  <c r="EO669"/>
  <c r="AS777"/>
  <c r="BM777"/>
  <c r="K700"/>
  <c r="W700"/>
  <c r="AZ700"/>
  <c r="EO703"/>
  <c r="DI704"/>
  <c r="AQ705"/>
  <c r="BQ705"/>
  <c r="EO707"/>
  <c r="DI708"/>
  <c r="AQ709"/>
  <c r="BQ709"/>
  <c r="EO711"/>
  <c r="DI712"/>
  <c r="AQ713"/>
  <c r="BQ713"/>
  <c r="EO717"/>
  <c r="EO718"/>
  <c r="AQ729"/>
  <c r="BQ729"/>
  <c r="EO733"/>
  <c r="EO734"/>
  <c r="AQ745"/>
  <c r="BQ745"/>
  <c r="EO749"/>
  <c r="EO750"/>
  <c r="AQ761"/>
  <c r="BQ761"/>
  <c r="EO765"/>
  <c r="O777"/>
  <c r="S777"/>
  <c r="AF777"/>
  <c r="AJ777"/>
  <c r="AX777"/>
  <c r="BJ777"/>
  <c r="BR777"/>
  <c r="DP777"/>
  <c r="DT777"/>
  <c r="EB777"/>
  <c r="EF777"/>
  <c r="EO768"/>
  <c r="EO417"/>
  <c r="EM412"/>
  <c r="BO420"/>
  <c r="BQ420" s="1"/>
  <c r="BP420"/>
  <c r="BP423"/>
  <c r="D423"/>
  <c r="E423" s="1"/>
  <c r="AO460"/>
  <c r="AQ461"/>
  <c r="AQ460" s="1"/>
  <c r="BO462"/>
  <c r="BQ463"/>
  <c r="H466"/>
  <c r="H465" s="1"/>
  <c r="AP466"/>
  <c r="D466"/>
  <c r="E466" s="1"/>
  <c r="AO470"/>
  <c r="AQ471"/>
  <c r="AQ470" s="1"/>
  <c r="AO498"/>
  <c r="D498"/>
  <c r="E498" s="1"/>
  <c r="K517"/>
  <c r="K506" s="1"/>
  <c r="D517"/>
  <c r="E517" s="1"/>
  <c r="E506" s="1"/>
  <c r="J506"/>
  <c r="AO519"/>
  <c r="D519"/>
  <c r="E519" s="1"/>
  <c r="AN506"/>
  <c r="D506" s="1"/>
  <c r="EO523"/>
  <c r="EO522" s="1"/>
  <c r="EM522"/>
  <c r="AQ531"/>
  <c r="AO530"/>
  <c r="DI535"/>
  <c r="DG534"/>
  <c r="AQ544"/>
  <c r="AQ543" s="1"/>
  <c r="AO543"/>
  <c r="DI590"/>
  <c r="DI589" s="1"/>
  <c r="DG589"/>
  <c r="EO618"/>
  <c r="EJ617"/>
  <c r="AQ650"/>
  <c r="AO649"/>
  <c r="DI676"/>
  <c r="DG672"/>
  <c r="BW396"/>
  <c r="CI396"/>
  <c r="CU396"/>
  <c r="DG396"/>
  <c r="BQ409"/>
  <c r="EM410"/>
  <c r="H412"/>
  <c r="T412"/>
  <c r="BQ417"/>
  <c r="DO412"/>
  <c r="EA412"/>
  <c r="EO420"/>
  <c r="BQ422"/>
  <c r="DI424"/>
  <c r="AQ427"/>
  <c r="BQ428"/>
  <c r="DI429"/>
  <c r="EO430"/>
  <c r="BQ432"/>
  <c r="DI433"/>
  <c r="EO434"/>
  <c r="BQ436"/>
  <c r="DI437"/>
  <c r="EO438"/>
  <c r="BQ440"/>
  <c r="DI441"/>
  <c r="EO442"/>
  <c r="BQ444"/>
  <c r="BQ455"/>
  <c r="EO456"/>
  <c r="BC462"/>
  <c r="DI464"/>
  <c r="EO466"/>
  <c r="DI467"/>
  <c r="BQ489"/>
  <c r="BQ488" s="1"/>
  <c r="DI489"/>
  <c r="DI488" s="1"/>
  <c r="EO489"/>
  <c r="EO490"/>
  <c r="DI498"/>
  <c r="EO499"/>
  <c r="BQ501"/>
  <c r="DI502"/>
  <c r="EO503"/>
  <c r="BQ505"/>
  <c r="AQ507"/>
  <c r="AQ511"/>
  <c r="AQ515"/>
  <c r="CU506"/>
  <c r="DI517"/>
  <c r="EO520"/>
  <c r="K530"/>
  <c r="W530"/>
  <c r="EO532"/>
  <c r="BW534"/>
  <c r="EO536"/>
  <c r="AQ540"/>
  <c r="BW538"/>
  <c r="CI538"/>
  <c r="DI540"/>
  <c r="EN538"/>
  <c r="D543"/>
  <c r="BQ544"/>
  <c r="BQ543" s="1"/>
  <c r="BQ548"/>
  <c r="BQ547" s="1"/>
  <c r="DI548"/>
  <c r="DI547" s="1"/>
  <c r="EO548"/>
  <c r="EO547" s="1"/>
  <c r="AQ551"/>
  <c r="BQ551"/>
  <c r="D553"/>
  <c r="AQ554"/>
  <c r="EO554"/>
  <c r="BQ556"/>
  <c r="DI558"/>
  <c r="BQ566"/>
  <c r="AQ567"/>
  <c r="DI568"/>
  <c r="EO570"/>
  <c r="BQ574"/>
  <c r="AQ575"/>
  <c r="DI576"/>
  <c r="AQ580"/>
  <c r="AQ584"/>
  <c r="AQ588"/>
  <c r="AQ587" s="1"/>
  <c r="H592"/>
  <c r="AL592"/>
  <c r="AW592"/>
  <c r="CO592"/>
  <c r="DA592"/>
  <c r="DI593"/>
  <c r="DI592" s="1"/>
  <c r="DU592"/>
  <c r="EG592"/>
  <c r="EO593"/>
  <c r="EO592" s="1"/>
  <c r="AQ594"/>
  <c r="DI599"/>
  <c r="EO599"/>
  <c r="BQ601"/>
  <c r="DI602"/>
  <c r="BQ608"/>
  <c r="DI609"/>
  <c r="BY777"/>
  <c r="CS777"/>
  <c r="DI619"/>
  <c r="BQ620"/>
  <c r="EO622"/>
  <c r="BQ644"/>
  <c r="DI647"/>
  <c r="K649"/>
  <c r="W649"/>
  <c r="DY777"/>
  <c r="EO719"/>
  <c r="AQ720"/>
  <c r="BQ722"/>
  <c r="BQ723"/>
  <c r="DI724"/>
  <c r="DI725"/>
  <c r="EO735"/>
  <c r="AQ736"/>
  <c r="BQ738"/>
  <c r="BQ739"/>
  <c r="DI740"/>
  <c r="DI741"/>
  <c r="EO751"/>
  <c r="AQ752"/>
  <c r="BQ754"/>
  <c r="BQ755"/>
  <c r="DI756"/>
  <c r="DI757"/>
  <c r="EO774"/>
  <c r="AP531"/>
  <c r="AP530" s="1"/>
  <c r="G530"/>
  <c r="D530" s="1"/>
  <c r="BQ598"/>
  <c r="BQ597" s="1"/>
  <c r="BO597"/>
  <c r="AQ624"/>
  <c r="AL623"/>
  <c r="DD689"/>
  <c r="DI690"/>
  <c r="DI689" s="1"/>
  <c r="DD700"/>
  <c r="DI701"/>
  <c r="DI445"/>
  <c r="EO446"/>
  <c r="BO447"/>
  <c r="BQ447" s="1"/>
  <c r="BQ457"/>
  <c r="AQ467"/>
  <c r="BQ476"/>
  <c r="DI486"/>
  <c r="AQ490"/>
  <c r="E492"/>
  <c r="BQ494"/>
  <c r="AL497"/>
  <c r="Q517"/>
  <c r="Q506" s="1"/>
  <c r="EO517"/>
  <c r="AQ520"/>
  <c r="AC530"/>
  <c r="H532"/>
  <c r="EO540"/>
  <c r="H538"/>
  <c r="T538"/>
  <c r="BQ542"/>
  <c r="EO546"/>
  <c r="EO545" s="1"/>
  <c r="Q553"/>
  <c r="AC553"/>
  <c r="BQ554"/>
  <c r="DI555"/>
  <c r="EO556"/>
  <c r="BQ557"/>
  <c r="Q560"/>
  <c r="AC560"/>
  <c r="BQ561"/>
  <c r="DI562"/>
  <c r="AQ564"/>
  <c r="AQ566"/>
  <c r="AQ568"/>
  <c r="AQ570"/>
  <c r="AQ572"/>
  <c r="AQ574"/>
  <c r="AQ576"/>
  <c r="D587"/>
  <c r="EO590"/>
  <c r="EO589" s="1"/>
  <c r="D595"/>
  <c r="AQ596"/>
  <c r="AQ595" s="1"/>
  <c r="DI612"/>
  <c r="DI613"/>
  <c r="H623"/>
  <c r="T623"/>
  <c r="BT623"/>
  <c r="CR623"/>
  <c r="EO624"/>
  <c r="DI625"/>
  <c r="BQ626"/>
  <c r="AQ628"/>
  <c r="EO628"/>
  <c r="DI629"/>
  <c r="BQ630"/>
  <c r="AQ632"/>
  <c r="EO632"/>
  <c r="DI633"/>
  <c r="BO623"/>
  <c r="AW623"/>
  <c r="BI623"/>
  <c r="BQ635"/>
  <c r="AQ636"/>
  <c r="AQ641"/>
  <c r="AQ652"/>
  <c r="H672"/>
  <c r="T672"/>
  <c r="AQ674"/>
  <c r="BQ681"/>
  <c r="DI684"/>
  <c r="DI686"/>
  <c r="DI688"/>
  <c r="AQ691"/>
  <c r="BQ691"/>
  <c r="BQ696"/>
  <c r="EC777"/>
  <c r="BT700"/>
  <c r="CF700"/>
  <c r="CR700"/>
  <c r="AQ702"/>
  <c r="BQ702"/>
  <c r="EO704"/>
  <c r="DI705"/>
  <c r="AQ706"/>
  <c r="BQ706"/>
  <c r="EO708"/>
  <c r="DI709"/>
  <c r="AQ710"/>
  <c r="BQ710"/>
  <c r="EO712"/>
  <c r="DI713"/>
  <c r="EO714"/>
  <c r="EO715"/>
  <c r="AQ716"/>
  <c r="BQ718"/>
  <c r="BQ719"/>
  <c r="DI721"/>
  <c r="EO722"/>
  <c r="EO723"/>
  <c r="AQ724"/>
  <c r="BQ726"/>
  <c r="BQ727"/>
  <c r="DI729"/>
  <c r="EO730"/>
  <c r="EO731"/>
  <c r="AQ732"/>
  <c r="BQ734"/>
  <c r="BQ735"/>
  <c r="DI737"/>
  <c r="EO738"/>
  <c r="EO739"/>
  <c r="AQ740"/>
  <c r="BQ742"/>
  <c r="BQ743"/>
  <c r="DI745"/>
  <c r="EO746"/>
  <c r="EO747"/>
  <c r="AQ748"/>
  <c r="BQ750"/>
  <c r="BQ751"/>
  <c r="DI753"/>
  <c r="EO754"/>
  <c r="EO755"/>
  <c r="AQ756"/>
  <c r="BQ758"/>
  <c r="BQ759"/>
  <c r="DI761"/>
  <c r="EO762"/>
  <c r="EO763"/>
  <c r="AQ764"/>
  <c r="BV777"/>
  <c r="CD777"/>
  <c r="CH777"/>
  <c r="CP777"/>
  <c r="DB777"/>
  <c r="DF777"/>
  <c r="BQ769"/>
  <c r="BQ770"/>
  <c r="DI772"/>
  <c r="AP463"/>
  <c r="AP462" s="1"/>
  <c r="G462"/>
  <c r="CI519"/>
  <c r="CI506" s="1"/>
  <c r="CH506"/>
  <c r="DI598"/>
  <c r="DG597"/>
  <c r="EJ689"/>
  <c r="EO690"/>
  <c r="EO689" s="1"/>
  <c r="EO445"/>
  <c r="AW465"/>
  <c r="DI476"/>
  <c r="BQ485"/>
  <c r="EO486"/>
  <c r="DI494"/>
  <c r="BQ498"/>
  <c r="BQ497" s="1"/>
  <c r="Z506"/>
  <c r="AQ517"/>
  <c r="BQ518"/>
  <c r="AQ523"/>
  <c r="AQ522" s="1"/>
  <c r="BQ523"/>
  <c r="BQ522" s="1"/>
  <c r="K524"/>
  <c r="W524"/>
  <c r="BW530"/>
  <c r="CI530"/>
  <c r="CU530"/>
  <c r="DG530"/>
  <c r="DO530"/>
  <c r="EA530"/>
  <c r="EM530"/>
  <c r="BQ532"/>
  <c r="D538"/>
  <c r="AZ538"/>
  <c r="BL538"/>
  <c r="BT538"/>
  <c r="CF538"/>
  <c r="CR538"/>
  <c r="DD538"/>
  <c r="DL538"/>
  <c r="DX538"/>
  <c r="EJ538"/>
  <c r="BQ541"/>
  <c r="DI542"/>
  <c r="AQ548"/>
  <c r="AQ547" s="1"/>
  <c r="AQ550"/>
  <c r="AQ552"/>
  <c r="DI554"/>
  <c r="EO555"/>
  <c r="AQ559"/>
  <c r="DI561"/>
  <c r="EO562"/>
  <c r="BQ563"/>
  <c r="BQ591"/>
  <c r="K592"/>
  <c r="W592"/>
  <c r="AQ593"/>
  <c r="DI596"/>
  <c r="DI595" s="1"/>
  <c r="DI600"/>
  <c r="EO601"/>
  <c r="BQ603"/>
  <c r="EO612"/>
  <c r="EO613"/>
  <c r="H617"/>
  <c r="AL617"/>
  <c r="BT617"/>
  <c r="DI618"/>
  <c r="DI617" s="1"/>
  <c r="AQ619"/>
  <c r="BQ619"/>
  <c r="EO621"/>
  <c r="DI622"/>
  <c r="AQ637"/>
  <c r="AQ643"/>
  <c r="AQ645"/>
  <c r="EO645"/>
  <c r="DI648"/>
  <c r="DQ777"/>
  <c r="AQ654"/>
  <c r="D672"/>
  <c r="AT672"/>
  <c r="BQ677"/>
  <c r="EO685"/>
  <c r="AQ686"/>
  <c r="EO687"/>
  <c r="AQ688"/>
  <c r="DI691"/>
  <c r="AQ600"/>
  <c r="AO597"/>
  <c r="BQ673"/>
  <c r="BO672"/>
  <c r="BQ694"/>
  <c r="BO692"/>
  <c r="K469"/>
  <c r="K465" s="1"/>
  <c r="W469"/>
  <c r="W465" s="1"/>
  <c r="AO469"/>
  <c r="AW469"/>
  <c r="BI469"/>
  <c r="BI465" s="1"/>
  <c r="CC469"/>
  <c r="CC465" s="1"/>
  <c r="CO469"/>
  <c r="DA469"/>
  <c r="DA465" s="1"/>
  <c r="DU469"/>
  <c r="DU465" s="1"/>
  <c r="AL597"/>
  <c r="AT597"/>
  <c r="BQ600"/>
  <c r="DI601"/>
  <c r="EO602"/>
  <c r="BQ613"/>
  <c r="AQ615"/>
  <c r="AQ614" s="1"/>
  <c r="EO619"/>
  <c r="DI620"/>
  <c r="AQ621"/>
  <c r="BQ621"/>
  <c r="BQ624"/>
  <c r="AT623"/>
  <c r="DL623"/>
  <c r="EJ623"/>
  <c r="AQ626"/>
  <c r="EO626"/>
  <c r="DI627"/>
  <c r="BQ628"/>
  <c r="AQ630"/>
  <c r="EO630"/>
  <c r="DI631"/>
  <c r="BQ632"/>
  <c r="AQ634"/>
  <c r="AQ638"/>
  <c r="AQ642"/>
  <c r="BU777"/>
  <c r="AQ653"/>
  <c r="N649"/>
  <c r="Z649"/>
  <c r="AP649"/>
  <c r="E672"/>
  <c r="Q672"/>
  <c r="AC672"/>
  <c r="AQ673"/>
  <c r="BC672"/>
  <c r="BZ672"/>
  <c r="CL672"/>
  <c r="CX672"/>
  <c r="DH672"/>
  <c r="BF672"/>
  <c r="BQ675"/>
  <c r="DI678"/>
  <c r="DI680"/>
  <c r="EO681"/>
  <c r="AQ682"/>
  <c r="BQ685"/>
  <c r="DI697"/>
  <c r="DI699"/>
  <c r="I777"/>
  <c r="Y777"/>
  <c r="DJ777"/>
  <c r="DN777"/>
  <c r="DV777"/>
  <c r="DZ777"/>
  <c r="EH777"/>
  <c r="EL777"/>
  <c r="AQ768"/>
  <c r="BQ768"/>
  <c r="EO772"/>
  <c r="EO773"/>
  <c r="BL634"/>
  <c r="BQ634" s="1"/>
  <c r="BK623"/>
  <c r="D623" s="1"/>
  <c r="BP634"/>
  <c r="BP623" s="1"/>
  <c r="EO673"/>
  <c r="EM672"/>
  <c r="AQ690"/>
  <c r="AQ689" s="1"/>
  <c r="AO689"/>
  <c r="BL689"/>
  <c r="BQ690"/>
  <c r="BQ689" s="1"/>
  <c r="DI693"/>
  <c r="DG692"/>
  <c r="EJ700"/>
  <c r="EO701"/>
  <c r="AQ618"/>
  <c r="BQ618"/>
  <c r="EO620"/>
  <c r="DI621"/>
  <c r="AQ622"/>
  <c r="BQ622"/>
  <c r="E623"/>
  <c r="Q623"/>
  <c r="AC623"/>
  <c r="AQ625"/>
  <c r="EO625"/>
  <c r="DI626"/>
  <c r="BQ627"/>
  <c r="AQ629"/>
  <c r="EO629"/>
  <c r="DI630"/>
  <c r="BQ631"/>
  <c r="AQ633"/>
  <c r="EO633"/>
  <c r="BW623"/>
  <c r="CI623"/>
  <c r="CU623"/>
  <c r="DG623"/>
  <c r="DO623"/>
  <c r="EA623"/>
  <c r="EM623"/>
  <c r="BC623"/>
  <c r="AQ644"/>
  <c r="EO644"/>
  <c r="DI645"/>
  <c r="EO647"/>
  <c r="H649"/>
  <c r="T649"/>
  <c r="AL649"/>
  <c r="DO672"/>
  <c r="EA672"/>
  <c r="DI674"/>
  <c r="EO675"/>
  <c r="AQ676"/>
  <c r="BQ679"/>
  <c r="DI682"/>
  <c r="EO683"/>
  <c r="AQ684"/>
  <c r="BQ687"/>
  <c r="D689"/>
  <c r="EO694"/>
  <c r="AQ695"/>
  <c r="BQ698"/>
  <c r="D700"/>
  <c r="E700"/>
  <c r="DL700"/>
  <c r="DX700"/>
  <c r="DI702"/>
  <c r="AQ703"/>
  <c r="BQ703"/>
  <c r="EO705"/>
  <c r="DI706"/>
  <c r="AQ707"/>
  <c r="BQ707"/>
  <c r="EO709"/>
  <c r="DI710"/>
  <c r="AQ711"/>
  <c r="BQ711"/>
  <c r="EO713"/>
  <c r="BQ716"/>
  <c r="AQ717"/>
  <c r="BQ717"/>
  <c r="EO720"/>
  <c r="EO721"/>
  <c r="BQ724"/>
  <c r="AQ725"/>
  <c r="BQ725"/>
  <c r="EO728"/>
  <c r="EO729"/>
  <c r="BQ732"/>
  <c r="AQ733"/>
  <c r="BQ733"/>
  <c r="EO736"/>
  <c r="EO737"/>
  <c r="BQ740"/>
  <c r="AQ741"/>
  <c r="BQ741"/>
  <c r="EO744"/>
  <c r="EO745"/>
  <c r="BQ748"/>
  <c r="AQ749"/>
  <c r="BQ749"/>
  <c r="EO752"/>
  <c r="EO753"/>
  <c r="BQ756"/>
  <c r="AQ757"/>
  <c r="BQ757"/>
  <c r="EO760"/>
  <c r="EO761"/>
  <c r="BQ764"/>
  <c r="AQ765"/>
  <c r="BQ765"/>
  <c r="AD777"/>
  <c r="AH777"/>
  <c r="AR777"/>
  <c r="AV777"/>
  <c r="BD777"/>
  <c r="BX777"/>
  <c r="CJ777"/>
  <c r="CV777"/>
  <c r="DI768"/>
  <c r="EO769"/>
  <c r="EO770"/>
  <c r="AQ771"/>
  <c r="BQ773"/>
  <c r="BQ774"/>
  <c r="AQ657"/>
  <c r="AQ659"/>
  <c r="AQ661"/>
  <c r="AQ663"/>
  <c r="AQ665"/>
  <c r="AQ667"/>
  <c r="AQ670"/>
  <c r="BQ674"/>
  <c r="DI675"/>
  <c r="EO676"/>
  <c r="BQ678"/>
  <c r="DI679"/>
  <c r="EO680"/>
  <c r="BQ682"/>
  <c r="DI683"/>
  <c r="EO684"/>
  <c r="BQ686"/>
  <c r="DI687"/>
  <c r="EO688"/>
  <c r="E692"/>
  <c r="Q692"/>
  <c r="AC692"/>
  <c r="BQ693"/>
  <c r="BQ692" s="1"/>
  <c r="BZ692"/>
  <c r="CL692"/>
  <c r="CX692"/>
  <c r="DI694"/>
  <c r="EO695"/>
  <c r="BQ697"/>
  <c r="DI698"/>
  <c r="EO699"/>
  <c r="DI714"/>
  <c r="DI715"/>
  <c r="DI718"/>
  <c r="DI719"/>
  <c r="DI722"/>
  <c r="DI723"/>
  <c r="DI726"/>
  <c r="DI727"/>
  <c r="DI730"/>
  <c r="DI731"/>
  <c r="DI734"/>
  <c r="DI735"/>
  <c r="DI738"/>
  <c r="DI739"/>
  <c r="DI742"/>
  <c r="DI743"/>
  <c r="DI746"/>
  <c r="DI747"/>
  <c r="DI750"/>
  <c r="DI751"/>
  <c r="DI754"/>
  <c r="DI755"/>
  <c r="DI758"/>
  <c r="DI759"/>
  <c r="DI762"/>
  <c r="DI763"/>
  <c r="AU777"/>
  <c r="AY777"/>
  <c r="BG777"/>
  <c r="CA777"/>
  <c r="CM777"/>
  <c r="CY777"/>
  <c r="DS777"/>
  <c r="DW777"/>
  <c r="EE777"/>
  <c r="AQ658"/>
  <c r="AQ660"/>
  <c r="AQ662"/>
  <c r="AQ664"/>
  <c r="AQ666"/>
  <c r="AQ668"/>
  <c r="DI669"/>
  <c r="AQ671"/>
  <c r="DI673"/>
  <c r="EO674"/>
  <c r="BQ676"/>
  <c r="DI677"/>
  <c r="EO678"/>
  <c r="BQ680"/>
  <c r="DI681"/>
  <c r="EO682"/>
  <c r="BQ684"/>
  <c r="DI685"/>
  <c r="EO686"/>
  <c r="BQ688"/>
  <c r="EO693"/>
  <c r="EO692" s="1"/>
  <c r="BQ695"/>
  <c r="DI696"/>
  <c r="EO697"/>
  <c r="BQ699"/>
  <c r="F777"/>
  <c r="R777"/>
  <c r="V777"/>
  <c r="AA777"/>
  <c r="AE777"/>
  <c r="AI777"/>
  <c r="AM777"/>
  <c r="DI769"/>
  <c r="DI770"/>
  <c r="DI773"/>
  <c r="DI774"/>
  <c r="DO775" l="1"/>
  <c r="DA775"/>
  <c r="EA777"/>
  <c r="DG775"/>
  <c r="EG777"/>
  <c r="DU775"/>
  <c r="DX775"/>
  <c r="DG777"/>
  <c r="EO477"/>
  <c r="EI777"/>
  <c r="BQ313"/>
  <c r="EO34"/>
  <c r="AT66"/>
  <c r="AT775" s="1"/>
  <c r="BK777"/>
  <c r="DO777"/>
  <c r="DI623"/>
  <c r="DI469"/>
  <c r="DI465" s="1"/>
  <c r="AQ469"/>
  <c r="AQ597"/>
  <c r="AQ519"/>
  <c r="AQ506" s="1"/>
  <c r="E497"/>
  <c r="E465"/>
  <c r="DI396"/>
  <c r="EO396"/>
  <c r="E288"/>
  <c r="D288"/>
  <c r="DH228"/>
  <c r="AQ108"/>
  <c r="BQ649"/>
  <c r="AQ463"/>
  <c r="AQ462" s="1"/>
  <c r="BP412"/>
  <c r="CL228"/>
  <c r="CL775" s="1"/>
  <c r="EN228"/>
  <c r="EN777" s="1"/>
  <c r="BP108"/>
  <c r="BQ492"/>
  <c r="Q228"/>
  <c r="H228"/>
  <c r="CC66"/>
  <c r="CC777" s="1"/>
  <c r="DI44"/>
  <c r="N777"/>
  <c r="AQ234"/>
  <c r="BL210"/>
  <c r="DI206"/>
  <c r="ED777"/>
  <c r="E34"/>
  <c r="E14"/>
  <c r="BP14"/>
  <c r="CO228"/>
  <c r="AC66"/>
  <c r="AW66"/>
  <c r="AW775" s="1"/>
  <c r="EA775"/>
  <c r="AZ777"/>
  <c r="DI412"/>
  <c r="BQ617"/>
  <c r="CF775"/>
  <c r="BQ534"/>
  <c r="EG775"/>
  <c r="J777"/>
  <c r="EO412"/>
  <c r="BT288"/>
  <c r="BT777" s="1"/>
  <c r="BQ101"/>
  <c r="DI553"/>
  <c r="BQ530"/>
  <c r="DI597"/>
  <c r="EO553"/>
  <c r="BW775"/>
  <c r="AQ534"/>
  <c r="EO534"/>
  <c r="EO196"/>
  <c r="DK777"/>
  <c r="BQ592"/>
  <c r="DR777"/>
  <c r="AQ196"/>
  <c r="AP66"/>
  <c r="AP777" s="1"/>
  <c r="EO313"/>
  <c r="DD777"/>
  <c r="BQ34"/>
  <c r="EO14"/>
  <c r="BQ540"/>
  <c r="BQ538" s="1"/>
  <c r="D66"/>
  <c r="EO101"/>
  <c r="E108"/>
  <c r="AQ692"/>
  <c r="DL775"/>
  <c r="DA777"/>
  <c r="DX777"/>
  <c r="DU777"/>
  <c r="BC775"/>
  <c r="ED775"/>
  <c r="CC775"/>
  <c r="CU66"/>
  <c r="N775"/>
  <c r="BC777"/>
  <c r="AW777"/>
  <c r="T777"/>
  <c r="AZ775"/>
  <c r="BI775"/>
  <c r="BZ775"/>
  <c r="BZ777"/>
  <c r="BL228"/>
  <c r="BQ230"/>
  <c r="BT775"/>
  <c r="EO672"/>
  <c r="W775"/>
  <c r="AQ700"/>
  <c r="EO597"/>
  <c r="DI321"/>
  <c r="DI288"/>
  <c r="AQ538"/>
  <c r="E228"/>
  <c r="CX108"/>
  <c r="BI777"/>
  <c r="H530"/>
  <c r="BF506"/>
  <c r="AO506"/>
  <c r="EO462"/>
  <c r="DI233"/>
  <c r="AQ288"/>
  <c r="E66"/>
  <c r="EO560"/>
  <c r="BQ44"/>
  <c r="CR34"/>
  <c r="CR777" s="1"/>
  <c r="AQ14"/>
  <c r="T775"/>
  <c r="DI477"/>
  <c r="AQ247"/>
  <c r="AQ228" s="1"/>
  <c r="AQ233"/>
  <c r="EO192"/>
  <c r="AO66"/>
  <c r="BW777"/>
  <c r="DR775"/>
  <c r="DI672"/>
  <c r="CB777"/>
  <c r="EO700"/>
  <c r="AQ672"/>
  <c r="AQ592"/>
  <c r="CO465"/>
  <c r="CO777" s="1"/>
  <c r="AO465"/>
  <c r="BQ553"/>
  <c r="BQ469"/>
  <c r="AQ553"/>
  <c r="EO488"/>
  <c r="BO412"/>
  <c r="EO617"/>
  <c r="AQ530"/>
  <c r="BQ462"/>
  <c r="AQ466"/>
  <c r="AQ465" s="1"/>
  <c r="AQ101"/>
  <c r="EO506"/>
  <c r="BQ506"/>
  <c r="EO492"/>
  <c r="EO206"/>
  <c r="EO497"/>
  <c r="BQ465"/>
  <c r="E412"/>
  <c r="Q66"/>
  <c r="EO321"/>
  <c r="EO288"/>
  <c r="BQ196"/>
  <c r="EN66"/>
  <c r="DI492"/>
  <c r="AO228"/>
  <c r="BQ78"/>
  <c r="AQ321"/>
  <c r="DI251"/>
  <c r="DI101"/>
  <c r="DI34"/>
  <c r="EO44"/>
  <c r="BQ321"/>
  <c r="BQ210"/>
  <c r="EO70"/>
  <c r="EO66" s="1"/>
  <c r="DI210"/>
  <c r="CI288"/>
  <c r="DI29"/>
  <c r="DI14" s="1"/>
  <c r="EO469"/>
  <c r="EO465" s="1"/>
  <c r="BQ72"/>
  <c r="BQ477"/>
  <c r="AQ498"/>
  <c r="AQ497" s="1"/>
  <c r="AO497"/>
  <c r="Z777"/>
  <c r="Z775"/>
  <c r="AQ526"/>
  <c r="AQ524" s="1"/>
  <c r="AC524"/>
  <c r="BO108"/>
  <c r="BQ109"/>
  <c r="BQ108" s="1"/>
  <c r="EJ108"/>
  <c r="EJ775" s="1"/>
  <c r="EO109"/>
  <c r="EO108" s="1"/>
  <c r="BQ67"/>
  <c r="BO66"/>
  <c r="AQ617"/>
  <c r="DI692"/>
  <c r="BQ623"/>
  <c r="BQ672"/>
  <c r="EO623"/>
  <c r="DD775"/>
  <c r="AQ623"/>
  <c r="AN777"/>
  <c r="W777"/>
  <c r="EJ777"/>
  <c r="DL777"/>
  <c r="DI530"/>
  <c r="DI519"/>
  <c r="EO228"/>
  <c r="DI108"/>
  <c r="AQ412"/>
  <c r="AQ396"/>
  <c r="BQ14"/>
  <c r="AQ210"/>
  <c r="BP228"/>
  <c r="DI68"/>
  <c r="DI538"/>
  <c r="DI128"/>
  <c r="BQ228"/>
  <c r="BP66"/>
  <c r="AQ477"/>
  <c r="DI560"/>
  <c r="BQ560"/>
  <c r="DI700"/>
  <c r="DI497"/>
  <c r="AQ649"/>
  <c r="DI534"/>
  <c r="AP465"/>
  <c r="BQ700"/>
  <c r="AQ488"/>
  <c r="G777"/>
  <c r="EO530"/>
  <c r="BQ396"/>
  <c r="AL228"/>
  <c r="BQ206"/>
  <c r="EO649"/>
  <c r="DI506"/>
  <c r="DI67"/>
  <c r="CU228"/>
  <c r="K228"/>
  <c r="EM66"/>
  <c r="EM775" s="1"/>
  <c r="BL623"/>
  <c r="BQ412"/>
  <c r="BQ192"/>
  <c r="DI200"/>
  <c r="DI196" s="1"/>
  <c r="BO14"/>
  <c r="DH66"/>
  <c r="DH777" s="1"/>
  <c r="K66"/>
  <c r="BQ288"/>
  <c r="EO210"/>
  <c r="AQ73"/>
  <c r="AL66"/>
  <c r="AQ44"/>
  <c r="AQ34"/>
  <c r="EO538"/>
  <c r="AQ492"/>
  <c r="DI462"/>
  <c r="AQ67"/>
  <c r="BL777" l="1"/>
  <c r="AC775"/>
  <c r="CL777"/>
  <c r="Q775"/>
  <c r="AL775"/>
  <c r="DI228"/>
  <c r="H775"/>
  <c r="E775"/>
  <c r="BQ66"/>
  <c r="BQ777" s="1"/>
  <c r="Q777"/>
  <c r="E778"/>
  <c r="BP777"/>
  <c r="CR775"/>
  <c r="AT777"/>
  <c r="K775"/>
  <c r="BO777"/>
  <c r="AO777"/>
  <c r="CU775"/>
  <c r="EO777"/>
  <c r="EO775"/>
  <c r="BF777"/>
  <c r="BF775"/>
  <c r="CX777"/>
  <c r="CX775"/>
  <c r="BO775"/>
  <c r="H777"/>
  <c r="AO775"/>
  <c r="K777"/>
  <c r="CU777"/>
  <c r="AQ66"/>
  <c r="AQ777" s="1"/>
  <c r="DI66"/>
  <c r="AL777"/>
  <c r="EM777"/>
  <c r="CO775"/>
  <c r="CI775"/>
  <c r="CI777"/>
  <c r="AC777"/>
  <c r="BL775"/>
  <c r="BQ775" l="1"/>
  <c r="DI775"/>
  <c r="AQ775"/>
  <c r="DI777"/>
  <c r="AQ778" s="1"/>
  <c r="E776" l="1"/>
</calcChain>
</file>

<file path=xl/comments1.xml><?xml version="1.0" encoding="utf-8"?>
<comments xmlns="http://schemas.openxmlformats.org/spreadsheetml/2006/main">
  <authors>
    <author>Autor</author>
  </authors>
  <commentList>
    <comment ref="E2" authorId="0">
      <text>
        <r>
          <rPr>
            <b/>
            <sz val="9"/>
            <color indexed="81"/>
            <rFont val="Tahoma"/>
            <family val="2"/>
          </rPr>
          <t>USUARIO:Todo lo de color azul se pagara del fondo comun</t>
        </r>
      </text>
    </comment>
    <comment ref="E3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Todo lo de rojo se pagara del 25%</t>
        </r>
      </text>
    </comment>
    <comment ref="E4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Todo lo de color café se pagara del 75%</t>
        </r>
      </text>
    </comment>
    <comment ref="BM5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En UACI,queda el gasto del consumo de insumos de todas las unidades</t>
        </r>
      </text>
    </comment>
    <comment ref="CA5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no entrego presupuesto</t>
        </r>
      </text>
    </comment>
    <comment ref="D6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Cantidad en el año solicitada por los unidades de la alcaldia</t>
        </r>
      </text>
    </comment>
    <comment ref="C8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vaolres o precios estimados o realies de los bienes a comprar durante el año</t>
        </r>
      </text>
    </comment>
    <comment ref="E44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los uniformes del concejo y de la 0101 se pagaran del 25% y lo demas de las lineas de trabajo se pagaran del fondo comun</t>
        </r>
      </text>
    </comment>
    <comment ref="C473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pagaran 9 meses del 75% </t>
        </r>
        <r>
          <rPr>
            <u/>
            <sz val="9"/>
            <color indexed="81"/>
            <rFont val="Tahoma"/>
            <family val="2"/>
          </rPr>
          <t xml:space="preserve">$ 44,500 x 9
</t>
        </r>
        <r>
          <rPr>
            <sz val="9"/>
            <color indexed="81"/>
            <rFont val="Tahoma"/>
            <family val="2"/>
          </rPr>
          <t xml:space="preserve">       $ 400,500
y 3 meses se pagaran del fondo comun</t>
        </r>
        <r>
          <rPr>
            <u/>
            <sz val="9"/>
            <color indexed="81"/>
            <rFont val="Tahoma"/>
            <family val="2"/>
          </rPr>
          <t xml:space="preserve">
$ 44,500 x 3
</t>
        </r>
        <r>
          <rPr>
            <sz val="9"/>
            <color indexed="81"/>
            <rFont val="Tahoma"/>
            <family val="2"/>
          </rPr>
          <t>$ 133,500</t>
        </r>
        <r>
          <rPr>
            <u/>
            <sz val="9"/>
            <color indexed="81"/>
            <rFont val="Tahoma"/>
            <family val="2"/>
          </rPr>
          <t xml:space="preserve">
</t>
        </r>
      </text>
    </comment>
    <comment ref="E623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aquí ban gastos del proyecto del 75% y un porcentaje del fondo comun</t>
        </r>
      </text>
    </comment>
    <comment ref="E649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Gasto del fondo comun y del proyecto del 75%</t>
        </r>
      </text>
    </comment>
    <comment ref="E672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del fondo comun y del 75%</t>
        </r>
      </text>
    </comment>
  </commentList>
</comments>
</file>

<file path=xl/sharedStrings.xml><?xml version="1.0" encoding="utf-8"?>
<sst xmlns="http://schemas.openxmlformats.org/spreadsheetml/2006/main" count="915" uniqueCount="791">
  <si>
    <t xml:space="preserve">ADQUISICIONES DE BIENES Y SERVICIOS   </t>
  </si>
  <si>
    <t>Bienes de Uso y Consumo</t>
  </si>
  <si>
    <t>Productos Alimenticios para Personas</t>
  </si>
  <si>
    <t>Productos Agropecuarios y Forestales</t>
  </si>
  <si>
    <t>Productos de Papel y Cartón</t>
  </si>
  <si>
    <t>Productos de Cuero y Caucho</t>
  </si>
  <si>
    <t>Productos Químicos</t>
  </si>
  <si>
    <t>Llantas y Neumáticos</t>
  </si>
  <si>
    <t>Combustibles y Lubricantes</t>
  </si>
  <si>
    <t>Minerales,  metálicos y productos derivados</t>
  </si>
  <si>
    <t>Materiales de Oficina</t>
  </si>
  <si>
    <t>Materiales Informáticos</t>
  </si>
  <si>
    <t>Libros, Textos y Útiles de Enz y Public.</t>
  </si>
  <si>
    <t>Materiales de Defensa y Seg. Pública</t>
  </si>
  <si>
    <t>Herramientas, Rep. Y Accesorios</t>
  </si>
  <si>
    <t>Materiales Eléctricos</t>
  </si>
  <si>
    <t>Especies Municipales Diversas</t>
  </si>
  <si>
    <t>Bienes de Uso y Consumo Diversos</t>
  </si>
  <si>
    <t>Servicios Básicos</t>
  </si>
  <si>
    <t>Servicios de Correos</t>
  </si>
  <si>
    <t>Servicios Grales y Arrendamientos</t>
  </si>
  <si>
    <t>Mtto. Y Rep. De Bienes Muebles</t>
  </si>
  <si>
    <t>Mtto. Y Rep. De Vehículos</t>
  </si>
  <si>
    <t>Mtto. Y Rep. De Bienes Inmuebles</t>
  </si>
  <si>
    <t>Transp. Fletes y Almacenamiento</t>
  </si>
  <si>
    <t>Servicios de Publicidad</t>
  </si>
  <si>
    <t>Servicios de Alimentación</t>
  </si>
  <si>
    <t>Servicios Educativos</t>
  </si>
  <si>
    <t>Impresiones, Public. Y Reproducciones</t>
  </si>
  <si>
    <t>Atenciones a Oficiales</t>
  </si>
  <si>
    <t>Arrendamiento de Bienes Muebles</t>
  </si>
  <si>
    <t>Arrendamiento de Bienes Inmuebles</t>
  </si>
  <si>
    <t>Pasajes y Viáticos</t>
  </si>
  <si>
    <t>Pasajes al Interior</t>
  </si>
  <si>
    <t>Pasajes al Exterior</t>
  </si>
  <si>
    <t>Viáticos por Comisión Interna</t>
  </si>
  <si>
    <t>Viáticos por Comisión Externa</t>
  </si>
  <si>
    <t>Consultaría, Estudios e Investigaciones</t>
  </si>
  <si>
    <t>Servicios Médicos</t>
  </si>
  <si>
    <t>Servicios de Medio Ambiente y Recursos Naturales</t>
  </si>
  <si>
    <t>Servicios Jurídicos</t>
  </si>
  <si>
    <t>Servicios de Capacitación</t>
  </si>
  <si>
    <t>Desarrollos Informáticos</t>
  </si>
  <si>
    <t>Estudios e Investigación</t>
  </si>
  <si>
    <t>Consultaría, Estudios e Investigaciones Diversas</t>
  </si>
  <si>
    <t>De Gobierno Central</t>
  </si>
  <si>
    <t>De Instituciones Descentralizadas No Empresar.</t>
  </si>
  <si>
    <t>De Empresas Privadas financieras</t>
  </si>
  <si>
    <t xml:space="preserve">De Empresas Privadas No Financieras </t>
  </si>
  <si>
    <t>De Gobiernos Y Organismos Gubernamentales</t>
  </si>
  <si>
    <t>De Organismos sin Fines de Lucro</t>
  </si>
  <si>
    <t>Impuestos Tasas y Derechos</t>
  </si>
  <si>
    <t>Tasas</t>
  </si>
  <si>
    <t>Derechos</t>
  </si>
  <si>
    <t>Impuestos Tasas y Derechos Diversos</t>
  </si>
  <si>
    <t>Seguros, Camisones y Gastos Bancarios</t>
  </si>
  <si>
    <t>Primas y Gastos de Seguros de Personas</t>
  </si>
  <si>
    <t>Primas y Gastos de Seguros de Bienes</t>
  </si>
  <si>
    <t>Comisiones y Gastos Bancarios</t>
  </si>
  <si>
    <t>Otros Gastos no Clasificados</t>
  </si>
  <si>
    <t>Diferencias Cambiarios</t>
  </si>
  <si>
    <t>Sentencias judiciales</t>
  </si>
  <si>
    <t>Multas y Costas Judiciales</t>
  </si>
  <si>
    <t>Gastos Diversos</t>
  </si>
  <si>
    <t>TRANSFERENCIAS CORRIENTES</t>
  </si>
  <si>
    <t>Transferencias Corrientes al Sector Público</t>
  </si>
  <si>
    <t>Transferencias Corrientes al Sector Privado</t>
  </si>
  <si>
    <t>A Empresas Privadas no Financieras</t>
  </si>
  <si>
    <t>A Organismos sin fines de lucro</t>
  </si>
  <si>
    <t>A Personas naturales</t>
  </si>
  <si>
    <t>Becas</t>
  </si>
  <si>
    <t>INVERSIONES EN ACTIVOS FIJOS</t>
  </si>
  <si>
    <t>Bienes Muebles</t>
  </si>
  <si>
    <t>Mobiliario</t>
  </si>
  <si>
    <t>Maquinaria y Equipo</t>
  </si>
  <si>
    <t>Equipos Médicos y Laboratorios</t>
  </si>
  <si>
    <t>Equipos Informáticos</t>
  </si>
  <si>
    <t>Vehículo de Transporte</t>
  </si>
  <si>
    <t>Obras de Arte y Cultura</t>
  </si>
  <si>
    <t>Libros y Colecciones</t>
  </si>
  <si>
    <t>Herramientas y Repuestos Principales</t>
  </si>
  <si>
    <t>Bienes Muebles Diversos</t>
  </si>
  <si>
    <t>Amortización de Empréstitos Internos</t>
  </si>
  <si>
    <t>De Empresas Publicas no Financieras</t>
  </si>
  <si>
    <t>De Empresas Publicas Financieras</t>
  </si>
  <si>
    <t>De Municipalidades</t>
  </si>
  <si>
    <t>De Empresas Privadas Financieras</t>
  </si>
  <si>
    <t>De Personas Naturales</t>
  </si>
  <si>
    <t>Amortizaciones De Empréstitos Externos</t>
  </si>
  <si>
    <t>De Organismos Multilaterales</t>
  </si>
  <si>
    <t>MENSUAL</t>
  </si>
  <si>
    <t>Productos Alimenticios para Animales</t>
  </si>
  <si>
    <t>Productos Textiles y Vestuarios</t>
  </si>
  <si>
    <t>Productos Farmacéuticos y Medicinales</t>
  </si>
  <si>
    <t>Minerales no Met. y productos derivados</t>
  </si>
  <si>
    <t>Materiales e Inst. de Lab y uso Médico</t>
  </si>
  <si>
    <t>Servicios Energía Eléctrica</t>
  </si>
  <si>
    <t>Servicios de Agua</t>
  </si>
  <si>
    <t>Servicios de Telecomunicaciones</t>
  </si>
  <si>
    <t>Alumbrado Publico</t>
  </si>
  <si>
    <t>Servicios de Vigilancia</t>
  </si>
  <si>
    <t>Servicios de Limpieza y Fumigaciones</t>
  </si>
  <si>
    <t>Servicios de Lavandería y Planchado</t>
  </si>
  <si>
    <t>Servicios de Laboratorio</t>
  </si>
  <si>
    <t>Serviciones Grales y Arrendamiento Diversos</t>
  </si>
  <si>
    <t>Tratamientos de Desechos</t>
  </si>
  <si>
    <t>Limpieza de Calles</t>
  </si>
  <si>
    <t>Depósitos de Desechos</t>
  </si>
  <si>
    <t>Recolección de Desechos</t>
  </si>
  <si>
    <t>Servicios Diversos</t>
  </si>
  <si>
    <t>GASTOS FINANCIEROS Y OTROS</t>
  </si>
  <si>
    <t>Interes y Comis. de Títulos valor  Mercado N.</t>
  </si>
  <si>
    <t>Intereses y Comisiones de Bonos del Estado</t>
  </si>
  <si>
    <t>Intereses y Comisiones de Títulos valores diversos</t>
  </si>
  <si>
    <t>Intereses y Comisiones de Empréstitos Internos</t>
  </si>
  <si>
    <t>De empresas Publicas no Financieras</t>
  </si>
  <si>
    <t>De Empresas Publicas  Financieras</t>
  </si>
  <si>
    <t>Intereses y Comisiones  de Empréstitos Externos</t>
  </si>
  <si>
    <t>De empresas Privadas Financieras</t>
  </si>
  <si>
    <t>Bienes Inmuebles</t>
  </si>
  <si>
    <t>Terrenos</t>
  </si>
  <si>
    <t>Edificios e Instalaciones</t>
  </si>
  <si>
    <t>Inmuebles diversos</t>
  </si>
  <si>
    <t>Intangibles</t>
  </si>
  <si>
    <t>Derechos de Propiedad Intelectual</t>
  </si>
  <si>
    <t>Derechos de Intangibles Diversos</t>
  </si>
  <si>
    <t>Estudios de Pre-inversión</t>
  </si>
  <si>
    <t>Proyectos de Construcciones</t>
  </si>
  <si>
    <t>Proyectos de ampliaciones</t>
  </si>
  <si>
    <t>Programas de Inversión Social</t>
  </si>
  <si>
    <t>Proyectos y Programas de Inversión Diversas</t>
  </si>
  <si>
    <t>Infraestructuras</t>
  </si>
  <si>
    <t>Viales</t>
  </si>
  <si>
    <t>De Salud y Saneamiento Ambiental</t>
  </si>
  <si>
    <t>De Educación y Recreación</t>
  </si>
  <si>
    <t>De Vivienda Y Oficina</t>
  </si>
  <si>
    <t>Eléctricas y Comunicaciones</t>
  </si>
  <si>
    <t>De Producción de Bienes y Servicios</t>
  </si>
  <si>
    <t>Supervisión  de Infraestructura</t>
  </si>
  <si>
    <t>Obras de Infraestructura Diversas</t>
  </si>
  <si>
    <t>TRANSFERENCIAS DE CAPITAL</t>
  </si>
  <si>
    <t>Transferecias de Capital al Sector Publico</t>
  </si>
  <si>
    <t>Transferencias de capital al Sector Publico</t>
  </si>
  <si>
    <t>Trasnferencias de Capital al Sector Privado</t>
  </si>
  <si>
    <t>INVERSIONES FINANCIERAS</t>
  </si>
  <si>
    <t>Inversiones en Títulos Valores</t>
  </si>
  <si>
    <t>Bonos</t>
  </si>
  <si>
    <t>Depósitos a Plazos</t>
  </si>
  <si>
    <t>Acciones</t>
  </si>
  <si>
    <t>Participación de Capital</t>
  </si>
  <si>
    <t>Títulos valores Diversos</t>
  </si>
  <si>
    <t>Prestamos</t>
  </si>
  <si>
    <t>A Municipalidades</t>
  </si>
  <si>
    <t>AMORTIZACIÓN DE ENDEUDAMIENTO PUBLICO</t>
  </si>
  <si>
    <t>Rescate Colocación Títulos valores en Merc. N.</t>
  </si>
  <si>
    <t>Rescate de Bonos del Estado</t>
  </si>
  <si>
    <t>Rescate de Títulos valores Diversos</t>
  </si>
  <si>
    <t>Rescate  Colocación Títulos valores en Merc. N.</t>
  </si>
  <si>
    <t>Rescate Títulos valores Diversos</t>
  </si>
  <si>
    <t>Saldos años anteriores</t>
  </si>
  <si>
    <t>Cuentas por pagar de años anteriores gasto corriente</t>
  </si>
  <si>
    <t>TOTAL</t>
  </si>
  <si>
    <t xml:space="preserve">Resmas de papel  T/C </t>
  </si>
  <si>
    <t>Resmas de papel  T/O</t>
  </si>
  <si>
    <t>Folders T/C</t>
  </si>
  <si>
    <t>Folders T/O</t>
  </si>
  <si>
    <t xml:space="preserve">Libretas Taquigraficas </t>
  </si>
  <si>
    <t>Caja de carpetas colgantes T/O</t>
  </si>
  <si>
    <t>Resmas papel membretado</t>
  </si>
  <si>
    <t>Ampos</t>
  </si>
  <si>
    <t>Desodorante ambiental</t>
  </si>
  <si>
    <t>Liquid papers</t>
  </si>
  <si>
    <t>Marcadores</t>
  </si>
  <si>
    <t>Tinta para almoadillas</t>
  </si>
  <si>
    <t>Lapiceros negros</t>
  </si>
  <si>
    <t>Lapiceros azules</t>
  </si>
  <si>
    <t xml:space="preserve">Borradores  </t>
  </si>
  <si>
    <t>Sacagrapas</t>
  </si>
  <si>
    <t>Caja de grapas</t>
  </si>
  <si>
    <t>Caja de clips grandes</t>
  </si>
  <si>
    <t>Caja de clips pequeños</t>
  </si>
  <si>
    <t xml:space="preserve">Cinta magica </t>
  </si>
  <si>
    <t>Tirro</t>
  </si>
  <si>
    <t xml:space="preserve">Engrapadora </t>
  </si>
  <si>
    <t xml:space="preserve">Pilot negro </t>
  </si>
  <si>
    <t>Pilot azul</t>
  </si>
  <si>
    <t>Pilot rojo</t>
  </si>
  <si>
    <t>Fechador</t>
  </si>
  <si>
    <t>Sellos</t>
  </si>
  <si>
    <t>Resistol</t>
  </si>
  <si>
    <t>Perforador</t>
  </si>
  <si>
    <t>Tijera</t>
  </si>
  <si>
    <t>Sacapunta de escritorio</t>
  </si>
  <si>
    <t xml:space="preserve">Mause </t>
  </si>
  <si>
    <t>Escritorios</t>
  </si>
  <si>
    <t>Sillas secretariales</t>
  </si>
  <si>
    <t>Papel contometro</t>
  </si>
  <si>
    <t>Bolsa manilla T/O</t>
  </si>
  <si>
    <t>Bolsa manilla T/C</t>
  </si>
  <si>
    <t>Bolsa manilla pequeña</t>
  </si>
  <si>
    <t>Postit</t>
  </si>
  <si>
    <t>Order book</t>
  </si>
  <si>
    <t>Tornillos binder</t>
  </si>
  <si>
    <t>Cajas de grapas industrial 13 mm</t>
  </si>
  <si>
    <t>Cinta para contometro</t>
  </si>
  <si>
    <t>Tinta canon 210 negro</t>
  </si>
  <si>
    <t xml:space="preserve">Tinta canon 211 color </t>
  </si>
  <si>
    <t>Memoria USB 8G</t>
  </si>
  <si>
    <t>Lamparas recargables</t>
  </si>
  <si>
    <t>Pilot 509 negro</t>
  </si>
  <si>
    <t>CD</t>
  </si>
  <si>
    <t>para ir a OPAMS</t>
  </si>
  <si>
    <t xml:space="preserve">Raid  insecticidas </t>
  </si>
  <si>
    <t>Capas impermeables</t>
  </si>
  <si>
    <t>Gas pimienta</t>
  </si>
  <si>
    <t>Revolver 38 mm</t>
  </si>
  <si>
    <t>Placas insignias del CAM</t>
  </si>
  <si>
    <t>Botas para agentes</t>
  </si>
  <si>
    <t>cinturon para agentes</t>
  </si>
  <si>
    <t>Lamparas de mano</t>
  </si>
  <si>
    <t>Pares de baterias para lampara de mano</t>
  </si>
  <si>
    <t>Cinta tape 2"</t>
  </si>
  <si>
    <t>Baston tonfa</t>
  </si>
  <si>
    <t>Uniformes para agentes</t>
  </si>
  <si>
    <t>Gorras</t>
  </si>
  <si>
    <t>Pares de Esposas con llaves</t>
  </si>
  <si>
    <t>Botes de aceite 3 en 1</t>
  </si>
  <si>
    <t>Culatas pequeñas para escopetas</t>
  </si>
  <si>
    <t>Cambio de caja de madera para fusil</t>
  </si>
  <si>
    <t>DVD</t>
  </si>
  <si>
    <t>Impresión de memoria de labores (ejemplares)</t>
  </si>
  <si>
    <t>Publicidad en TV</t>
  </si>
  <si>
    <t>Publicidad en prensa escrita</t>
  </si>
  <si>
    <t>Archivero Metalico</t>
  </si>
  <si>
    <t>Grabadora</t>
  </si>
  <si>
    <t>Camara de video</t>
  </si>
  <si>
    <t>Sobres blancos</t>
  </si>
  <si>
    <t>Pares de guantes de cuero</t>
  </si>
  <si>
    <t>Pares de zapatos</t>
  </si>
  <si>
    <t>Mangueras de 100 pies</t>
  </si>
  <si>
    <t>Galones de Thiner</t>
  </si>
  <si>
    <t>Botes de soda caustica</t>
  </si>
  <si>
    <t>Cajas de Fastener</t>
  </si>
  <si>
    <t>Ventilador</t>
  </si>
  <si>
    <t>Bombas para sacar combustible</t>
  </si>
  <si>
    <t xml:space="preserve">Bombas para sacar aceite </t>
  </si>
  <si>
    <t>Impresión trimestral del boletin (ejemplares)</t>
  </si>
  <si>
    <t>Caja papel carbon</t>
  </si>
  <si>
    <t>Nais</t>
  </si>
  <si>
    <t>Botes Alcohol gell</t>
  </si>
  <si>
    <t>Caja fuerte</t>
  </si>
  <si>
    <t xml:space="preserve">Contometro </t>
  </si>
  <si>
    <t>Calculadoras</t>
  </si>
  <si>
    <t>Boligrafos detector de billetes falsos</t>
  </si>
  <si>
    <t>Tacto</t>
  </si>
  <si>
    <t xml:space="preserve">Bolsas Bandas de hule </t>
  </si>
  <si>
    <t>Cinta para maquina de escribir electrica</t>
  </si>
  <si>
    <t>Cinta correctora para maquina de escribir electrica</t>
  </si>
  <si>
    <t>Teclados</t>
  </si>
  <si>
    <t>Margaritas para maquinas de escribir</t>
  </si>
  <si>
    <t>Estantes metalicos</t>
  </si>
  <si>
    <t>Banco de madera</t>
  </si>
  <si>
    <t xml:space="preserve">Maquina de escribir electrica </t>
  </si>
  <si>
    <t>Paquetes de Viñetas para rotular</t>
  </si>
  <si>
    <t>Aire Acondicionado</t>
  </si>
  <si>
    <t>Libretas de indice</t>
  </si>
  <si>
    <t>Pares de botas de hule</t>
  </si>
  <si>
    <t>Gramoxone litros</t>
  </si>
  <si>
    <t>Gesaprin litros</t>
  </si>
  <si>
    <t xml:space="preserve">Aceite 2 T galones </t>
  </si>
  <si>
    <t>Diesel  galones</t>
  </si>
  <si>
    <t>Gasolina galones</t>
  </si>
  <si>
    <t>Cumas</t>
  </si>
  <si>
    <t>corvos</t>
  </si>
  <si>
    <t>martillos</t>
  </si>
  <si>
    <t>piochas</t>
  </si>
  <si>
    <t>azadones</t>
  </si>
  <si>
    <t>carretillas</t>
  </si>
  <si>
    <t>bomba para fumigar</t>
  </si>
  <si>
    <t xml:space="preserve">Bomba para fumigar </t>
  </si>
  <si>
    <t xml:space="preserve">Chapodadora </t>
  </si>
  <si>
    <t>Camara fotografica</t>
  </si>
  <si>
    <t>Tostador</t>
  </si>
  <si>
    <t>Juego de Comedor</t>
  </si>
  <si>
    <t>Refrigerador</t>
  </si>
  <si>
    <t xml:space="preserve">Libras de azucar </t>
  </si>
  <si>
    <t>Libras de café molido</t>
  </si>
  <si>
    <t xml:space="preserve">Cajas de te </t>
  </si>
  <si>
    <t>Cajas de azucar diatetica</t>
  </si>
  <si>
    <t>Garrafones de agua</t>
  </si>
  <si>
    <t>Te embasado (fardos)</t>
  </si>
  <si>
    <t xml:space="preserve">Folders de color T/C </t>
  </si>
  <si>
    <t xml:space="preserve">Resmas de papel de colores  T/C </t>
  </si>
  <si>
    <t>Cuaderno rallado No. 1</t>
  </si>
  <si>
    <t>Desinfestantes (galones)</t>
  </si>
  <si>
    <t>Jabon liquido</t>
  </si>
  <si>
    <t>Caja de clips de color pequeños</t>
  </si>
  <si>
    <t>pastillas ambientales</t>
  </si>
  <si>
    <t xml:space="preserve">Escobas plasticas </t>
  </si>
  <si>
    <t>Palos para trapeador</t>
  </si>
  <si>
    <t>Cepillo para lavar servicios</t>
  </si>
  <si>
    <t>Escaner</t>
  </si>
  <si>
    <t>Escalera metalica</t>
  </si>
  <si>
    <t>Quimicos para lavar baños (litros)</t>
  </si>
  <si>
    <t>Botes de café instantaneo granulado 200g</t>
  </si>
  <si>
    <t>Margaritas (cajas de 100 u.)</t>
  </si>
  <si>
    <t>Bolsas para basura jardinera (paquete de 5 u.)</t>
  </si>
  <si>
    <t>Bolsas para basura media jardinera (paquete de 10 u.)</t>
  </si>
  <si>
    <t>Cinta para maquina de escribir manual</t>
  </si>
  <si>
    <t>Cajas de Radex</t>
  </si>
  <si>
    <t>Yardas de franelas</t>
  </si>
  <si>
    <t>Empastados</t>
  </si>
  <si>
    <t>Extencion</t>
  </si>
  <si>
    <t>Regleta</t>
  </si>
  <si>
    <t xml:space="preserve">Bolsas para vivero de 3 libras </t>
  </si>
  <si>
    <t>Tierra negra metros</t>
  </si>
  <si>
    <t>Arneses</t>
  </si>
  <si>
    <t>Aquazel (litros)</t>
  </si>
  <si>
    <t>Kaoatrin (litros)</t>
  </si>
  <si>
    <t xml:space="preserve">Pares de llantas para motocicletas </t>
  </si>
  <si>
    <t xml:space="preserve">Pares de llantas para bicicletas </t>
  </si>
  <si>
    <t>Pintas de Grasa</t>
  </si>
  <si>
    <t xml:space="preserve">Cinta scotch pequeña </t>
  </si>
  <si>
    <t>Rastrillos</t>
  </si>
  <si>
    <t>Escobas metalicas</t>
  </si>
  <si>
    <t>Zuaches</t>
  </si>
  <si>
    <t>limas redondas (cajas)</t>
  </si>
  <si>
    <t>limas triangulares (cajas)</t>
  </si>
  <si>
    <t>Bujillas</t>
  </si>
  <si>
    <t>Hilo para motoguadaña 3 u. de 500 g.</t>
  </si>
  <si>
    <t>mascarillas (cajas)</t>
  </si>
  <si>
    <t xml:space="preserve">Lentes protectores </t>
  </si>
  <si>
    <t>Palas duplex</t>
  </si>
  <si>
    <t>Espatulas</t>
  </si>
  <si>
    <t>Esmeril</t>
  </si>
  <si>
    <t>Discos para esmeril</t>
  </si>
  <si>
    <t>Espadas para motocierras</t>
  </si>
  <si>
    <t>Sepillos metalicos</t>
  </si>
  <si>
    <t>Cal (bolsas)</t>
  </si>
  <si>
    <t>Pegamento blanco (galones)</t>
  </si>
  <si>
    <t>Tablas de apuntes T/O</t>
  </si>
  <si>
    <t>Escobas de maicillo</t>
  </si>
  <si>
    <t>Pares de guantes de hule</t>
  </si>
  <si>
    <t>Starclear Hypoclear Hipo 70% (tambo 100 lbs)</t>
  </si>
  <si>
    <t>Starclear Triclear Tricloro 90% (tambo 50 lbs)</t>
  </si>
  <si>
    <t>Starclear Algamax  (galon)</t>
  </si>
  <si>
    <t>Starclear Hypoclear Estabipool (galon)</t>
  </si>
  <si>
    <t>Starclear Alcarite (botella 8 lbs)</t>
  </si>
  <si>
    <t>Reactivo Taylor p/cloro 001 (frasco)</t>
  </si>
  <si>
    <t>Reactivo Taylor p/cloro 002 (frasco)</t>
  </si>
  <si>
    <t>Reactivo Taylor p/hp 014 (frasco)</t>
  </si>
  <si>
    <t>Aceite SAE HD 30 (1/4 galon)</t>
  </si>
  <si>
    <t>Aceite fuera de borda (1/4 galon)</t>
  </si>
  <si>
    <t>Cesta (limpieza de piscina)</t>
  </si>
  <si>
    <t>Cepillo plastico / piscina</t>
  </si>
  <si>
    <t>Cepillo metalico / piscina</t>
  </si>
  <si>
    <t>Tijera grande para podar</t>
  </si>
  <si>
    <t>Tijera para podar con extension</t>
  </si>
  <si>
    <t>Pinesol</t>
  </si>
  <si>
    <t>Neumaticos</t>
  </si>
  <si>
    <t>Tierra Diatomea /piscina (bolsas 50 lbs)</t>
  </si>
  <si>
    <t xml:space="preserve">Bomba de 2 hp superflo americana </t>
  </si>
  <si>
    <t>Tierra Atomacia /piscina (bolsas 50 lbs)</t>
  </si>
  <si>
    <t xml:space="preserve">Trapeadores </t>
  </si>
  <si>
    <t>Tubo telescopico / para aspiradora</t>
  </si>
  <si>
    <t>Aspiradora de 12 rodos 22"</t>
  </si>
  <si>
    <t>Triton Pro cepillo/Algas 10"</t>
  </si>
  <si>
    <t>Carterones</t>
  </si>
  <si>
    <t>Lupa</t>
  </si>
  <si>
    <t>Cajas de chinches plasticas</t>
  </si>
  <si>
    <t>Cinta metrica de 100 mts.</t>
  </si>
  <si>
    <t>Pasajes para los inspectores</t>
  </si>
  <si>
    <t>Mueble de madera para guardar planos</t>
  </si>
  <si>
    <t>Mueble de archivo para pared</t>
  </si>
  <si>
    <t>Pegamento en barra</t>
  </si>
  <si>
    <t>Pares de parlantes</t>
  </si>
  <si>
    <t>Fuentes ATX 800</t>
  </si>
  <si>
    <t>Tarjetas de red D-LINK 10/100/1000</t>
  </si>
  <si>
    <t>Memoria USB 16G</t>
  </si>
  <si>
    <t>Memoria USB 4G</t>
  </si>
  <si>
    <t>Quemador Externo sansum</t>
  </si>
  <si>
    <t>UPS 750 VA</t>
  </si>
  <si>
    <t>Swich  de 8 puertos</t>
  </si>
  <si>
    <t>Swich  de 16 puertos</t>
  </si>
  <si>
    <t>Palas cabo largo</t>
  </si>
  <si>
    <t>Palas cabo corto</t>
  </si>
  <si>
    <t>Escuadras de 40 mm</t>
  </si>
  <si>
    <t>Escuadras de 9 mm</t>
  </si>
  <si>
    <t>Escalera de banda</t>
  </si>
  <si>
    <t>Colchonetas</t>
  </si>
  <si>
    <t>Frazadas</t>
  </si>
  <si>
    <t>Almadanas de 10 lbs</t>
  </si>
  <si>
    <t xml:space="preserve">Chalecos para comisiones </t>
  </si>
  <si>
    <t>Sillas plasticas</t>
  </si>
  <si>
    <t>Telefax</t>
  </si>
  <si>
    <t>Casa de riesgo</t>
  </si>
  <si>
    <t>Dispensador</t>
  </si>
  <si>
    <t>Engrapadora Industrial</t>
  </si>
  <si>
    <t>Perforador Industrial</t>
  </si>
  <si>
    <t>Hachas c/mango</t>
  </si>
  <si>
    <t>Lazos yarda</t>
  </si>
  <si>
    <t>Lingas yarda</t>
  </si>
  <si>
    <t>Cartuchos calibre 40 mm caja</t>
  </si>
  <si>
    <t>Camisetas para agentes</t>
  </si>
  <si>
    <t>Camisas polo para agentes</t>
  </si>
  <si>
    <t xml:space="preserve">Uniformes operativos </t>
  </si>
  <si>
    <t>Uniformes administrativos masculinos</t>
  </si>
  <si>
    <t>Uniformes administrativos femeninos</t>
  </si>
  <si>
    <t>Camisas polo</t>
  </si>
  <si>
    <t>ANDA</t>
  </si>
  <si>
    <t>Caess y Del Sur</t>
  </si>
  <si>
    <t>linea fija</t>
  </si>
  <si>
    <t>celulares</t>
  </si>
  <si>
    <t>pasajes para el concejo</t>
  </si>
  <si>
    <t>sillas para el concejo</t>
  </si>
  <si>
    <t>lapton</t>
  </si>
  <si>
    <t>Gastos de Representación</t>
  </si>
  <si>
    <t xml:space="preserve">Por prestaciones de Servicios en el país </t>
  </si>
  <si>
    <t>Reloj marcador</t>
  </si>
  <si>
    <t>Lapiz graduados 2B (stadler)</t>
  </si>
  <si>
    <t>Lapiz graduados 4B (stadler)</t>
  </si>
  <si>
    <t xml:space="preserve">Uniformes de futbol completos </t>
  </si>
  <si>
    <t>Uniformes de fostboll completos</t>
  </si>
  <si>
    <t xml:space="preserve">Chalecos </t>
  </si>
  <si>
    <t>Trofeos</t>
  </si>
  <si>
    <t>Medallas</t>
  </si>
  <si>
    <t xml:space="preserve">platos </t>
  </si>
  <si>
    <t>silvatos</t>
  </si>
  <si>
    <t>conos</t>
  </si>
  <si>
    <t>cronometros</t>
  </si>
  <si>
    <t>Pelotas N. 4</t>
  </si>
  <si>
    <t>Pelotas N. 5</t>
  </si>
  <si>
    <t>Pelotas de Sotfboll</t>
  </si>
  <si>
    <t>Redes</t>
  </si>
  <si>
    <t xml:space="preserve">Comis. Deporte </t>
  </si>
  <si>
    <t>Concejo</t>
  </si>
  <si>
    <t>Libros de bancos estilo A.P. No. 546 (de 10 columnas)</t>
  </si>
  <si>
    <t>Caja de plumones 12 u.</t>
  </si>
  <si>
    <t>Mueble para plasma</t>
  </si>
  <si>
    <t>Pizzarra blanca de 1 x 1.5</t>
  </si>
  <si>
    <t>Acrilicos portanombres</t>
  </si>
  <si>
    <t>Pilot 509 azul</t>
  </si>
  <si>
    <t>Pliegos de papel bond</t>
  </si>
  <si>
    <t>tinta para pilot (frascos)</t>
  </si>
  <si>
    <t>Refrigerios ($1,50)</t>
  </si>
  <si>
    <t>Desgranadora</t>
  </si>
  <si>
    <t>Silos metalicos (5 qq)</t>
  </si>
  <si>
    <t>Productos (insecticidas, fumigantes, fertilizantes )</t>
  </si>
  <si>
    <t>Productos (semillas varias )</t>
  </si>
  <si>
    <t>Rollos Plastico negro (100 ydas.)</t>
  </si>
  <si>
    <t>Conectores de PVC</t>
  </si>
  <si>
    <t>Comis. Agricultura</t>
  </si>
  <si>
    <t xml:space="preserve">Plumones permanentes </t>
  </si>
  <si>
    <t>Manteles bordados logo de la alcaldia</t>
  </si>
  <si>
    <t>Mantto. Equipos , minicargador</t>
  </si>
  <si>
    <t>Mantto. De equipo de sonido</t>
  </si>
  <si>
    <t>Suministro de agua (pipadas)</t>
  </si>
  <si>
    <t>Pintura trafico blanco (galon)</t>
  </si>
  <si>
    <t>Pintura trafico amarillo (galon)</t>
  </si>
  <si>
    <t xml:space="preserve">Esponjas </t>
  </si>
  <si>
    <t>Suscripcion de periodico</t>
  </si>
  <si>
    <t>Plasma 42"</t>
  </si>
  <si>
    <t xml:space="preserve">Soporte para plasma </t>
  </si>
  <si>
    <t xml:space="preserve">Botiquin </t>
  </si>
  <si>
    <t xml:space="preserve">Oficinas central y alta vista </t>
  </si>
  <si>
    <t>Boletines</t>
  </si>
  <si>
    <t>Mantas publicitarias</t>
  </si>
  <si>
    <t>MATERIALES, BIENES Y SERVICIOS</t>
  </si>
  <si>
    <t xml:space="preserve">ANUAL </t>
  </si>
  <si>
    <t>CONCEJO</t>
  </si>
  <si>
    <t xml:space="preserve">DESPACHO </t>
  </si>
  <si>
    <t>SINDICATURA</t>
  </si>
  <si>
    <t>SECRETARIA</t>
  </si>
  <si>
    <t>AUDITORIA</t>
  </si>
  <si>
    <t>JURIDICO</t>
  </si>
  <si>
    <t xml:space="preserve">GESTION </t>
  </si>
  <si>
    <t>GERENCIA</t>
  </si>
  <si>
    <t>Sacapunta metalica</t>
  </si>
  <si>
    <t>Papel fabrian hojas T/C</t>
  </si>
  <si>
    <t>Separadores de color para ampos</t>
  </si>
  <si>
    <t>Pliegos de cartoncillo doble cara</t>
  </si>
  <si>
    <t>Publicacion de Ordenanzas</t>
  </si>
  <si>
    <t xml:space="preserve">Sillas de espera </t>
  </si>
  <si>
    <t xml:space="preserve">Fotocopiadora </t>
  </si>
  <si>
    <t xml:space="preserve">Proyector </t>
  </si>
  <si>
    <t xml:space="preserve">Chapas para escritorio </t>
  </si>
  <si>
    <t>Capacitacion para la unidad de gestion</t>
  </si>
  <si>
    <t>COMIS. EDUCAC. Y C</t>
  </si>
  <si>
    <t>COMIS. DEPORT. Y R</t>
  </si>
  <si>
    <t>COMIS. AGRICUL</t>
  </si>
  <si>
    <t>COMIS. PREV. A LA V</t>
  </si>
  <si>
    <t>COMUNICAC.</t>
  </si>
  <si>
    <t>PRESUPUESTO</t>
  </si>
  <si>
    <t>TESORERIA</t>
  </si>
  <si>
    <t>CONTABILIDAD</t>
  </si>
  <si>
    <t>CATASTRO C.</t>
  </si>
  <si>
    <t>CTAS CRRTES C.</t>
  </si>
  <si>
    <t>R. DE MORA C.</t>
  </si>
  <si>
    <t>UATM A.V.</t>
  </si>
  <si>
    <t>UACI</t>
  </si>
  <si>
    <t>INFORMATICA</t>
  </si>
  <si>
    <t>ARCHIVO</t>
  </si>
  <si>
    <t>RECURSOS H</t>
  </si>
  <si>
    <t>ATENCION CIUD</t>
  </si>
  <si>
    <t>U GENERO</t>
  </si>
  <si>
    <t>U NIÑEZ. ADOLESC</t>
  </si>
  <si>
    <t>CONVIV. CIUD</t>
  </si>
  <si>
    <t>MEDIO AMBIENTE</t>
  </si>
  <si>
    <t>REF</t>
  </si>
  <si>
    <t>OBSERVATORIO</t>
  </si>
  <si>
    <t>CAM</t>
  </si>
  <si>
    <t>PROMOC. SOC</t>
  </si>
  <si>
    <t>UDU</t>
  </si>
  <si>
    <t>RECOLECC. DESE</t>
  </si>
  <si>
    <t>ELECTRICO</t>
  </si>
  <si>
    <t>BODEGA</t>
  </si>
  <si>
    <t>TRANSPORTE</t>
  </si>
  <si>
    <t>MERCADO</t>
  </si>
  <si>
    <t>CEMENTERIO</t>
  </si>
  <si>
    <t>UAIP</t>
  </si>
  <si>
    <t>Legalizacion de Escrituras de Inmuebles Municipales</t>
  </si>
  <si>
    <t>Estaño para soldar (rollos)</t>
  </si>
  <si>
    <t>Herramientas para reparacion de equipo de sonido</t>
  </si>
  <si>
    <t>Baterias recargables para microfonos</t>
  </si>
  <si>
    <t xml:space="preserve">Extencion para microfonos </t>
  </si>
  <si>
    <t>Corneta para parlante</t>
  </si>
  <si>
    <t xml:space="preserve">Caja de perifoneo </t>
  </si>
  <si>
    <t xml:space="preserve">Amplificador </t>
  </si>
  <si>
    <t>Anillados</t>
  </si>
  <si>
    <t xml:space="preserve">Aparato telefonico </t>
  </si>
  <si>
    <t>compra de especies</t>
  </si>
  <si>
    <t>Cuchillas</t>
  </si>
  <si>
    <t>Impresión de planos CNR</t>
  </si>
  <si>
    <t xml:space="preserve">Mesa para planos </t>
  </si>
  <si>
    <t>Rollos de papel para fax</t>
  </si>
  <si>
    <t>Arroba de Sulfato</t>
  </si>
  <si>
    <t>Arroba de triple quince</t>
  </si>
  <si>
    <t>Bolsa de mirex</t>
  </si>
  <si>
    <t>Libra de urea</t>
  </si>
  <si>
    <t>Frasco de monarca</t>
  </si>
  <si>
    <t>Frasco de karate</t>
  </si>
  <si>
    <t>Litro de clisofato</t>
  </si>
  <si>
    <t>Bolda de folidol</t>
  </si>
  <si>
    <t>Papelera metalica</t>
  </si>
  <si>
    <t xml:space="preserve">huacales medianos </t>
  </si>
  <si>
    <t>Estuche de tenazas</t>
  </si>
  <si>
    <t>Llave stilson</t>
  </si>
  <si>
    <t>llave cangrejera</t>
  </si>
  <si>
    <t>taladro percutor 1/2</t>
  </si>
  <si>
    <t>marco con sierra</t>
  </si>
  <si>
    <t>juego de destornillador (49 piezas)</t>
  </si>
  <si>
    <t>Casco protector</t>
  </si>
  <si>
    <t>Papel periodico T/C</t>
  </si>
  <si>
    <t>Agua embotellada (fardos de 24 u.  De 600 ml)</t>
  </si>
  <si>
    <t>Agua embotellada (fardos de 12 u.  De 1 lt)</t>
  </si>
  <si>
    <t>Agua embotellada (fardos de 24 u.  De 12 onz)</t>
  </si>
  <si>
    <t>Jugos (fardos de 12 u.)</t>
  </si>
  <si>
    <t>Bote de cremora de 650 g</t>
  </si>
  <si>
    <t>Cuadernillos (libretas de anotacion amarilla)</t>
  </si>
  <si>
    <t>Bolsa para basura higienica (paquete de 60 u.)</t>
  </si>
  <si>
    <t>Plastico para forrar yardas</t>
  </si>
  <si>
    <t>Pala para recoger basura (plastica)</t>
  </si>
  <si>
    <t>Basurero grande de plastico</t>
  </si>
  <si>
    <t>Cesto para basura</t>
  </si>
  <si>
    <t>Bote azucarero plastico</t>
  </si>
  <si>
    <t>lejia magia blanca (galones)</t>
  </si>
  <si>
    <t>Ambiental para dispensador</t>
  </si>
  <si>
    <t>Bolsa de detergente en polvo 1.5 kg</t>
  </si>
  <si>
    <t>Ajax 600 g</t>
  </si>
  <si>
    <t>lapiceros morado</t>
  </si>
  <si>
    <t>Lapiz standler norica HB 2</t>
  </si>
  <si>
    <t>Cajas Binder clip 1" de 12u.</t>
  </si>
  <si>
    <t>Cajas Binder clip 2" de 12u.</t>
  </si>
  <si>
    <t>Reglas30 cm</t>
  </si>
  <si>
    <t>Reglas 60 cm</t>
  </si>
  <si>
    <t>Regla 1 mt</t>
  </si>
  <si>
    <t>Cinta metrica de 8 mts</t>
  </si>
  <si>
    <t>Paquetes de 4 Rollos papel higienico</t>
  </si>
  <si>
    <t>Ventosa para baño</t>
  </si>
  <si>
    <t>Tenedores desechables (bolsa 25 u.)</t>
  </si>
  <si>
    <t>Cucharas desechables (bolsa 25 u.)</t>
  </si>
  <si>
    <t>Cajas Vasos desechables No. 6 (1000 u.)</t>
  </si>
  <si>
    <t>Servilletas (paquetes de 100 u)</t>
  </si>
  <si>
    <t>cepillo serdas plasticas base de madera</t>
  </si>
  <si>
    <t>mascon lava platos</t>
  </si>
  <si>
    <t xml:space="preserve">Dispensador para ambiental </t>
  </si>
  <si>
    <t xml:space="preserve">Dispensador para jabon liquido </t>
  </si>
  <si>
    <t>Toner para impresora HP Lasser JET 53A - Desechos solidos</t>
  </si>
  <si>
    <t>Toner HP lasser jet p2015 53A - Contabilidad</t>
  </si>
  <si>
    <t>Toner HP 78A - Cajeros</t>
  </si>
  <si>
    <t>Toner 85A - UACI</t>
  </si>
  <si>
    <t>Toner para fotocopiadora Ricoh - Ref</t>
  </si>
  <si>
    <t>Cable de Red  (bobina de cable)</t>
  </si>
  <si>
    <t>Juedo de desarmadores filiph</t>
  </si>
  <si>
    <t>Juedo de desarmadores planos</t>
  </si>
  <si>
    <t>Servicio de Internet</t>
  </si>
  <si>
    <t>Discos duros Internos</t>
  </si>
  <si>
    <t xml:space="preserve">Discos duros Externos </t>
  </si>
  <si>
    <t>Servidor HP PROLIANTDL 180 GB</t>
  </si>
  <si>
    <t>Switch de 8 puertos</t>
  </si>
  <si>
    <t xml:space="preserve">UPS 1000 VA </t>
  </si>
  <si>
    <t>Pantalla para proyector</t>
  </si>
  <si>
    <t>FUENTES ATX 800 VA</t>
  </si>
  <si>
    <t>Licencia de Office 2013</t>
  </si>
  <si>
    <t>Licencia de Adobe Reader</t>
  </si>
  <si>
    <t>Licencia Winrrar</t>
  </si>
  <si>
    <t>Soporte tecnico para pagina web de la alcaldia</t>
  </si>
  <si>
    <t>Soporte tecnico Firewall de la Central y Alta Vista</t>
  </si>
  <si>
    <t xml:space="preserve">Soporte tecnico para pagina correo institucional </t>
  </si>
  <si>
    <t>Soporte tecnico para las antenas parabolica de alcaldia y polideportivo</t>
  </si>
  <si>
    <t>SIM- REM</t>
  </si>
  <si>
    <t>Espuma limpiadora marca Sabo</t>
  </si>
  <si>
    <t>Limpiador de contactos marca Sabo</t>
  </si>
  <si>
    <t>Limpiador de pantalla</t>
  </si>
  <si>
    <t xml:space="preserve">Pasta termica </t>
  </si>
  <si>
    <t xml:space="preserve">Bolsa de dulces Jumbo </t>
  </si>
  <si>
    <t xml:space="preserve">Servicios de matenimiento de programa de planillas </t>
  </si>
  <si>
    <t>Capacitacion de sistema de planillas</t>
  </si>
  <si>
    <t>Caja para herramientas</t>
  </si>
  <si>
    <t>Arboles frutales</t>
  </si>
  <si>
    <t>Ali fol para follaje litro</t>
  </si>
  <si>
    <t>veneno para hormigas bolsas</t>
  </si>
  <si>
    <t>Insecticidas para plagas (Karate o Rienda) Litro</t>
  </si>
  <si>
    <t>Pitos o gorgoritos</t>
  </si>
  <si>
    <t>Pintura de aceite galones</t>
  </si>
  <si>
    <t>Solvente</t>
  </si>
  <si>
    <t>Litros de leche</t>
  </si>
  <si>
    <t>Motoguadaña marca Stihill FS280</t>
  </si>
  <si>
    <t>Motosierra marca Sthill de pedestal</t>
  </si>
  <si>
    <t>Motosierra marca Sthill 191 T de 14"</t>
  </si>
  <si>
    <t>Cadena para motocierra Sthill  MS 250</t>
  </si>
  <si>
    <t>Cadena para motocierra Sthill  MS 381</t>
  </si>
  <si>
    <t>Cadena para motocierra Sthill  HT 101</t>
  </si>
  <si>
    <t>Electrodo No. 3 32X300 mm libras</t>
  </si>
  <si>
    <t>Lamina lisa No. 26 pliegos</t>
  </si>
  <si>
    <t>Tubo estructural cuadrado 1/2"</t>
  </si>
  <si>
    <t>Tubo estructural cuadrado 1"</t>
  </si>
  <si>
    <t>Remaches pop para lamina</t>
  </si>
  <si>
    <t>lentes protectores</t>
  </si>
  <si>
    <t>Alicate</t>
  </si>
  <si>
    <t xml:space="preserve">Set de palas jardineras </t>
  </si>
  <si>
    <t>Surtidores o aspersores</t>
  </si>
  <si>
    <t>Grifos de paso libre</t>
  </si>
  <si>
    <t>Grama para jardin saco</t>
  </si>
  <si>
    <t>mangueras de 150 pies</t>
  </si>
  <si>
    <t xml:space="preserve">Resmas de papel bond doble carta </t>
  </si>
  <si>
    <t>Mantto. De fotocopiadora</t>
  </si>
  <si>
    <t>Materiales para proyectos pequeños UDU</t>
  </si>
  <si>
    <t>Mantto. De maquina de escribir</t>
  </si>
  <si>
    <t>Placas metalicas como insignia para agentes</t>
  </si>
  <si>
    <t>Cartuchos calibre 9mm caja</t>
  </si>
  <si>
    <t>Cartuchos calibre 12 mm caja</t>
  </si>
  <si>
    <t>Cartuchos calibre 38 mm caja</t>
  </si>
  <si>
    <t xml:space="preserve">Sincel </t>
  </si>
  <si>
    <t xml:space="preserve">mangueras 3 " 25 mts </t>
  </si>
  <si>
    <t>llave cruz</t>
  </si>
  <si>
    <t xml:space="preserve">Extintor </t>
  </si>
  <si>
    <t xml:space="preserve">Conos </t>
  </si>
  <si>
    <t>Mica</t>
  </si>
  <si>
    <t xml:space="preserve">Aromatizante para vehiculos botecitos </t>
  </si>
  <si>
    <t xml:space="preserve">Shampoo para vehiculo  galones </t>
  </si>
  <si>
    <t xml:space="preserve">Silicona galones </t>
  </si>
  <si>
    <t>Pintura latex (cubeta)</t>
  </si>
  <si>
    <t>Pintura anticorrosiva (cubeta</t>
  </si>
  <si>
    <t xml:space="preserve">Materiales para mantto de mercados </t>
  </si>
  <si>
    <t xml:space="preserve">Pintura de agua galones </t>
  </si>
  <si>
    <t>Brochas 4"</t>
  </si>
  <si>
    <t>Brochas 2"</t>
  </si>
  <si>
    <t xml:space="preserve">Bandeja con rodillo </t>
  </si>
  <si>
    <t xml:space="preserve">Alambre para cerco </t>
  </si>
  <si>
    <t>Grapas para cerco</t>
  </si>
  <si>
    <t>Materiales para mantto de cememterios</t>
  </si>
  <si>
    <t>Materiales para mantto de cementerios</t>
  </si>
  <si>
    <t>Materiales para mantto de cementeios</t>
  </si>
  <si>
    <t>Cajas de Conos (200 unidades)</t>
  </si>
  <si>
    <t xml:space="preserve">Sobres membretados </t>
  </si>
  <si>
    <t>Resmas de Papel kimberly Membretadas</t>
  </si>
  <si>
    <t>Impresión de tarjetas de presentacion 100</t>
  </si>
  <si>
    <t>Impresión de brochures publicitarios</t>
  </si>
  <si>
    <t xml:space="preserve">Alimentacion concejo </t>
  </si>
  <si>
    <t>Camisetas</t>
  </si>
  <si>
    <t xml:space="preserve">Correo </t>
  </si>
  <si>
    <t>Plantel</t>
  </si>
  <si>
    <t>Otros</t>
  </si>
  <si>
    <t>otros</t>
  </si>
  <si>
    <t>Consultorias diversas</t>
  </si>
  <si>
    <t>Consultoria externa</t>
  </si>
  <si>
    <t xml:space="preserve">Concejo </t>
  </si>
  <si>
    <t>Para empleados y concejo</t>
  </si>
  <si>
    <t xml:space="preserve">Bienes municipales </t>
  </si>
  <si>
    <t>Servicios funebres (paquete de 10)</t>
  </si>
  <si>
    <t>Donaciones</t>
  </si>
  <si>
    <t xml:space="preserve">Otros </t>
  </si>
  <si>
    <t>Leyes</t>
  </si>
  <si>
    <t xml:space="preserve">Placas para inauraciones </t>
  </si>
  <si>
    <t xml:space="preserve">Juego de tasas </t>
  </si>
  <si>
    <t xml:space="preserve">Vasos de vidrio </t>
  </si>
  <si>
    <t xml:space="preserve">Seguros de Fianzas de Fidelidad </t>
  </si>
  <si>
    <t>Fiestas y Celebraciones</t>
  </si>
  <si>
    <t xml:space="preserve">Materiales para mantto depto electrico </t>
  </si>
  <si>
    <t>Materiales para mantto depto electrico</t>
  </si>
  <si>
    <t>Refrendas</t>
  </si>
  <si>
    <t>Licencia Autocad 2014</t>
  </si>
  <si>
    <t>Licencia Adobe Suite CS6 Design Standard</t>
  </si>
  <si>
    <t>Licencias de sistemas operativos Windows 7 Professional</t>
  </si>
  <si>
    <t>Resmas de Papel kimberly</t>
  </si>
  <si>
    <t>Resmas de papel ledger</t>
  </si>
  <si>
    <t>Multas de Isss y Afp</t>
  </si>
  <si>
    <t xml:space="preserve">Canopy grande con estructura </t>
  </si>
  <si>
    <t xml:space="preserve">4 parlantes </t>
  </si>
  <si>
    <t>Tejas / filtro de agua (juego de 8)</t>
  </si>
  <si>
    <t xml:space="preserve">FONDO COMUN </t>
  </si>
  <si>
    <t>FONDO 25%</t>
  </si>
  <si>
    <t>FONDO 75%</t>
  </si>
  <si>
    <t>COMURES</t>
  </si>
  <si>
    <t>Cuota MICGUAZAPA</t>
  </si>
  <si>
    <t>Intereses por prestamo</t>
  </si>
  <si>
    <t xml:space="preserve">Amortizacion por prestamo </t>
  </si>
  <si>
    <t>Comision Caess</t>
  </si>
  <si>
    <t>Comision del Sur</t>
  </si>
  <si>
    <t>0101</t>
  </si>
  <si>
    <t>0102</t>
  </si>
  <si>
    <t>0201</t>
  </si>
  <si>
    <t>0202</t>
  </si>
  <si>
    <t>Tarros de jabon lavaplatos</t>
  </si>
  <si>
    <t xml:space="preserve">Tasas plasticas </t>
  </si>
  <si>
    <t>Reparaciones de aires</t>
  </si>
  <si>
    <t>25%</t>
  </si>
  <si>
    <t>Mantto. De oasis</t>
  </si>
  <si>
    <t>75%</t>
  </si>
  <si>
    <t>caja de colores doble punta 12u.</t>
  </si>
  <si>
    <t>Combustible para vehiculos livianos</t>
  </si>
  <si>
    <t>Galletas (cajas de 24 paq.)</t>
  </si>
  <si>
    <t>Impresión Tarjetas catastrales para inscripcion de inmueble 100</t>
  </si>
  <si>
    <t>Impresión Tarjetas catastrales para inscripcion decomercio 100</t>
  </si>
  <si>
    <t>Bomba impulsadora para piscina</t>
  </si>
  <si>
    <t>U. DE  RIESGO Y DESAST</t>
  </si>
  <si>
    <t>Platos desechales de pastel (fardo 500 u.)</t>
  </si>
  <si>
    <t>Peliculas para fax</t>
  </si>
  <si>
    <t xml:space="preserve">Pasajes para diferentes diligencias </t>
  </si>
  <si>
    <t xml:space="preserve">Computadora </t>
  </si>
  <si>
    <t>Compra de chequeras</t>
  </si>
  <si>
    <t>Tinta canon 141 color</t>
  </si>
  <si>
    <t>Tinta canon 140 negro</t>
  </si>
  <si>
    <t>Toner HP-CF-380A Ng</t>
  </si>
  <si>
    <t>Toner HP-CF381A CYAN</t>
  </si>
  <si>
    <t>Toner HP-CF382A Yellow</t>
  </si>
  <si>
    <t>Toner HP-CF383A Magenta</t>
  </si>
  <si>
    <t>Papel Foamy pliego de diferentes colores</t>
  </si>
  <si>
    <t>Pistolas para Silicon</t>
  </si>
  <si>
    <t>Silicona en barra</t>
  </si>
  <si>
    <t xml:space="preserve">Plantas Ornamentales </t>
  </si>
  <si>
    <t>Herbicidas litros</t>
  </si>
  <si>
    <t>ADMON COMPL  TONACA</t>
  </si>
  <si>
    <t>ADMON COMPL ALTAVISTA</t>
  </si>
  <si>
    <t>PRECIO UNITARIO</t>
  </si>
  <si>
    <t>CANTIDAD</t>
  </si>
  <si>
    <t>radios (26 unidades)</t>
  </si>
  <si>
    <t>Publicidad en radio</t>
  </si>
  <si>
    <t>suma de todas las lineas</t>
  </si>
  <si>
    <t>Horno para panaderia</t>
  </si>
  <si>
    <t>Materiales para Talleres Vocacionales (Observatorio)</t>
  </si>
  <si>
    <t>Capacitaciones para la Unidad de Genero</t>
  </si>
  <si>
    <t xml:space="preserve">Licencias antivirus Trend Micro </t>
  </si>
  <si>
    <t>FONDO COMUN</t>
  </si>
  <si>
    <t xml:space="preserve">Casa de Riesgos </t>
  </si>
  <si>
    <t>5 fotocopiadora multifuncional</t>
  </si>
  <si>
    <t>2 fotocopiadora multifuncional doblecarta</t>
  </si>
  <si>
    <t xml:space="preserve">Arrendamiento de 2 Impresoras y fotocopiadora </t>
  </si>
  <si>
    <t>Arrendamiento de 1 impresora multifuncional jet 7610 HP</t>
  </si>
  <si>
    <t>Combustibles para vehiculos recolectores</t>
  </si>
  <si>
    <t>Material de proyectos</t>
  </si>
  <si>
    <t>Material para proyectos</t>
  </si>
  <si>
    <t>Pago de edesal</t>
  </si>
  <si>
    <t>Mantenimiento de Inmuebles</t>
  </si>
  <si>
    <t>Transporte de Proyectos</t>
  </si>
  <si>
    <t>Pago del Sr. Josue Whithe</t>
  </si>
  <si>
    <t>Procesos Judiciales</t>
  </si>
  <si>
    <t>Mobiliario del Proy.PATI</t>
  </si>
  <si>
    <t>TALLER TRANSP RECOLECCION</t>
  </si>
  <si>
    <t>Pago de Deuda de EDESAL</t>
  </si>
  <si>
    <t>5- Mantto. De aires acondcionados 36,000 a 60,000 BTU</t>
  </si>
  <si>
    <t>16- Mantto. De aires acondicionados 12,000 a 24,000 BTU</t>
  </si>
  <si>
    <t>Botas Jungla para Agentes</t>
  </si>
  <si>
    <t>Calzado para recolectores</t>
  </si>
  <si>
    <t>UPS 1500 VA APC</t>
  </si>
  <si>
    <t>Extintor(extinguidores)</t>
  </si>
  <si>
    <t>Comisiones por Recaudaciones</t>
  </si>
  <si>
    <t xml:space="preserve">Hachas con mango </t>
  </si>
  <si>
    <t xml:space="preserve">Almohadillas </t>
  </si>
  <si>
    <t>AÑO 2015</t>
  </si>
</sst>
</file>

<file path=xl/styles.xml><?xml version="1.0" encoding="utf-8"?>
<styleSheet xmlns="http://schemas.openxmlformats.org/spreadsheetml/2006/main">
  <numFmts count="3">
    <numFmt numFmtId="44" formatCode="_(&quot;$&quot;* #,##0.00_);_(&quot;$&quot;* \(#,##0.00\);_(&quot;$&quot;* &quot;-&quot;??_);_(@_)"/>
    <numFmt numFmtId="164" formatCode="_([$$-440A]* #,##0.00_);_([$$-440A]* \(#,##0.00\);_([$$-440A]* &quot;-&quot;??_);_(@_)"/>
    <numFmt numFmtId="165" formatCode="_-[$$-440A]* #,##0.00_ ;_-[$$-440A]* \-#,##0.00\ ;_-[$$-440A]* &quot;-&quot;??_ ;_-@_ "/>
  </numFmts>
  <fonts count="4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20"/>
      <color theme="1"/>
      <name val="Calibri"/>
      <family val="2"/>
      <scheme val="minor"/>
    </font>
    <font>
      <i/>
      <sz val="11"/>
      <name val="Calibri"/>
      <family val="2"/>
    </font>
    <font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name val="Arial"/>
      <family val="2"/>
    </font>
    <font>
      <i/>
      <sz val="11"/>
      <name val="Arial"/>
      <family val="2"/>
    </font>
    <font>
      <b/>
      <i/>
      <sz val="11"/>
      <name val="Calibri"/>
      <family val="2"/>
    </font>
    <font>
      <sz val="12"/>
      <color theme="1"/>
      <name val="Calibri"/>
      <family val="2"/>
      <scheme val="minor"/>
    </font>
    <font>
      <b/>
      <sz val="12"/>
      <name val="Calibri"/>
      <family val="2"/>
    </font>
    <font>
      <b/>
      <i/>
      <sz val="12"/>
      <name val="Calibri"/>
      <family val="2"/>
    </font>
    <font>
      <i/>
      <sz val="12"/>
      <name val="Calibri"/>
      <family val="2"/>
    </font>
    <font>
      <sz val="12"/>
      <name val="Calibri"/>
      <family val="2"/>
    </font>
    <font>
      <b/>
      <i/>
      <sz val="12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</font>
    <font>
      <sz val="11"/>
      <color theme="1"/>
      <name val="Calibri"/>
      <family val="2"/>
    </font>
    <font>
      <b/>
      <i/>
      <sz val="11"/>
      <color theme="1"/>
      <name val="Calibri"/>
      <family val="2"/>
    </font>
    <font>
      <b/>
      <i/>
      <sz val="12"/>
      <color theme="1"/>
      <name val="Calibri"/>
      <family val="2"/>
    </font>
    <font>
      <b/>
      <i/>
      <sz val="11"/>
      <color theme="5" tint="-0.249977111117893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9"/>
      <name val="Arial"/>
      <family val="2"/>
    </font>
    <font>
      <u/>
      <sz val="9"/>
      <color indexed="81"/>
      <name val="Tahoma"/>
      <family val="2"/>
    </font>
    <font>
      <i/>
      <sz val="11"/>
      <color rgb="FFFF0000"/>
      <name val="Calibri"/>
      <family val="2"/>
      <scheme val="minor"/>
    </font>
    <font>
      <b/>
      <sz val="9"/>
      <color rgb="FF0000FF"/>
      <name val="Calibri"/>
      <family val="2"/>
      <scheme val="minor"/>
    </font>
    <font>
      <i/>
      <sz val="11"/>
      <color rgb="FF0000FF"/>
      <name val="Arial"/>
      <family val="2"/>
    </font>
    <font>
      <i/>
      <sz val="11"/>
      <color rgb="FF0000FF"/>
      <name val="Calibri"/>
      <family val="2"/>
    </font>
    <font>
      <i/>
      <sz val="11"/>
      <color rgb="FFFF0000"/>
      <name val="Calibri"/>
      <family val="2"/>
    </font>
    <font>
      <i/>
      <sz val="11"/>
      <color theme="5" tint="-0.499984740745262"/>
      <name val="Calibri"/>
      <family val="2"/>
    </font>
    <font>
      <sz val="12"/>
      <color theme="5" tint="-0.499984740745262"/>
      <name val="Calibri"/>
      <family val="2"/>
    </font>
    <font>
      <i/>
      <sz val="11"/>
      <color theme="5" tint="-0.249977111117893"/>
      <name val="Calibri"/>
      <family val="2"/>
    </font>
    <font>
      <sz val="11"/>
      <color theme="7" tint="0.39997558519241921"/>
      <name val="Calibri"/>
      <family val="2"/>
    </font>
    <font>
      <i/>
      <sz val="11"/>
      <color theme="7" tint="0.39997558519241921"/>
      <name val="Calibri"/>
      <family val="2"/>
    </font>
    <font>
      <i/>
      <sz val="11"/>
      <color rgb="FF006600"/>
      <name val="Calibri"/>
      <family val="2"/>
    </font>
    <font>
      <i/>
      <sz val="11"/>
      <color theme="9" tint="-0.249977111117893"/>
      <name val="Calibri"/>
      <family val="2"/>
    </font>
    <font>
      <sz val="11"/>
      <color rgb="FFFF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4" fontId="9" fillId="0" borderId="0" applyFont="0" applyFill="0" applyBorder="0" applyAlignment="0" applyProtection="0"/>
  </cellStyleXfs>
  <cellXfs count="223">
    <xf numFmtId="0" fontId="0" fillId="0" borderId="0" xfId="0"/>
    <xf numFmtId="0" fontId="0" fillId="0" borderId="0" xfId="0" applyFill="1"/>
    <xf numFmtId="0" fontId="1" fillId="0" borderId="0" xfId="0" applyFont="1" applyAlignment="1">
      <alignment horizontal="center"/>
    </xf>
    <xf numFmtId="0" fontId="0" fillId="0" borderId="0" xfId="0" applyFont="1"/>
    <xf numFmtId="0" fontId="2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5" fillId="0" borderId="1" xfId="0" applyFont="1" applyBorder="1"/>
    <xf numFmtId="0" fontId="5" fillId="3" borderId="1" xfId="0" applyFont="1" applyFill="1" applyBorder="1" applyAlignment="1">
      <alignment horizontal="left"/>
    </xf>
    <xf numFmtId="0" fontId="5" fillId="3" borderId="1" xfId="0" applyFont="1" applyFill="1" applyBorder="1"/>
    <xf numFmtId="0" fontId="4" fillId="0" borderId="1" xfId="0" applyFont="1" applyBorder="1" applyAlignment="1">
      <alignment horizontal="left"/>
    </xf>
    <xf numFmtId="0" fontId="4" fillId="0" borderId="1" xfId="0" applyFont="1" applyBorder="1"/>
    <xf numFmtId="0" fontId="4" fillId="0" borderId="1" xfId="0" applyFont="1" applyFill="1" applyBorder="1" applyAlignment="1">
      <alignment horizontal="left"/>
    </xf>
    <xf numFmtId="0" fontId="0" fillId="0" borderId="0" xfId="0" applyFont="1" applyFill="1"/>
    <xf numFmtId="0" fontId="5" fillId="0" borderId="1" xfId="0" applyFont="1" applyFill="1" applyBorder="1" applyAlignment="1">
      <alignment horizontal="left"/>
    </xf>
    <xf numFmtId="0" fontId="2" fillId="0" borderId="1" xfId="0" applyFont="1" applyBorder="1"/>
    <xf numFmtId="0" fontId="3" fillId="0" borderId="1" xfId="0" applyFont="1" applyBorder="1"/>
    <xf numFmtId="164" fontId="4" fillId="0" borderId="1" xfId="0" applyNumberFormat="1" applyFont="1" applyBorder="1" applyAlignment="1">
      <alignment horizontal="left"/>
    </xf>
    <xf numFmtId="164" fontId="5" fillId="0" borderId="1" xfId="0" applyNumberFormat="1" applyFont="1" applyBorder="1"/>
    <xf numFmtId="164" fontId="0" fillId="0" borderId="0" xfId="0" applyNumberFormat="1" applyFont="1"/>
    <xf numFmtId="0" fontId="0" fillId="2" borderId="1" xfId="0" applyFill="1" applyBorder="1"/>
    <xf numFmtId="0" fontId="7" fillId="0" borderId="1" xfId="0" applyFont="1" applyBorder="1"/>
    <xf numFmtId="0" fontId="7" fillId="0" borderId="1" xfId="0" applyFont="1" applyFill="1" applyBorder="1"/>
    <xf numFmtId="0" fontId="0" fillId="3" borderId="4" xfId="0" applyFill="1" applyBorder="1" applyAlignment="1">
      <alignment horizontal="center"/>
    </xf>
    <xf numFmtId="0" fontId="0" fillId="0" borderId="1" xfId="0" applyBorder="1"/>
    <xf numFmtId="0" fontId="0" fillId="0" borderId="1" xfId="0" applyFill="1" applyBorder="1"/>
    <xf numFmtId="0" fontId="0" fillId="0" borderId="1" xfId="0" applyFont="1" applyBorder="1"/>
    <xf numFmtId="0" fontId="0" fillId="0" borderId="1" xfId="0" applyFont="1" applyFill="1" applyBorder="1"/>
    <xf numFmtId="164" fontId="0" fillId="0" borderId="1" xfId="0" applyNumberFormat="1" applyFont="1" applyBorder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164" fontId="0" fillId="0" borderId="1" xfId="0" applyNumberFormat="1" applyFont="1" applyBorder="1" applyAlignment="1">
      <alignment horizontal="center"/>
    </xf>
    <xf numFmtId="44" fontId="0" fillId="0" borderId="1" xfId="1" applyFont="1" applyFill="1" applyBorder="1"/>
    <xf numFmtId="44" fontId="9" fillId="0" borderId="1" xfId="1" applyFont="1" applyBorder="1"/>
    <xf numFmtId="165" fontId="7" fillId="5" borderId="1" xfId="0" applyNumberFormat="1" applyFont="1" applyFill="1" applyBorder="1"/>
    <xf numFmtId="164" fontId="0" fillId="0" borderId="1" xfId="0" applyNumberFormat="1" applyFont="1" applyFill="1" applyBorder="1"/>
    <xf numFmtId="0" fontId="4" fillId="0" borderId="1" xfId="0" applyFont="1" applyFill="1" applyBorder="1"/>
    <xf numFmtId="0" fontId="0" fillId="0" borderId="4" xfId="0" applyFill="1" applyBorder="1" applyAlignment="1">
      <alignment horizontal="center"/>
    </xf>
    <xf numFmtId="164" fontId="0" fillId="0" borderId="1" xfId="0" applyNumberFormat="1" applyFill="1" applyBorder="1"/>
    <xf numFmtId="164" fontId="0" fillId="0" borderId="1" xfId="0" applyNumberFormat="1" applyBorder="1"/>
    <xf numFmtId="0" fontId="0" fillId="3" borderId="0" xfId="0" applyFill="1" applyBorder="1" applyAlignment="1">
      <alignment horizontal="center"/>
    </xf>
    <xf numFmtId="0" fontId="0" fillId="0" borderId="2" xfId="0" applyBorder="1"/>
    <xf numFmtId="0" fontId="0" fillId="0" borderId="2" xfId="0" applyFill="1" applyBorder="1"/>
    <xf numFmtId="0" fontId="0" fillId="0" borderId="2" xfId="0" applyFont="1" applyBorder="1"/>
    <xf numFmtId="0" fontId="0" fillId="0" borderId="2" xfId="0" applyFont="1" applyFill="1" applyBorder="1"/>
    <xf numFmtId="164" fontId="0" fillId="0" borderId="2" xfId="0" applyNumberFormat="1" applyFont="1" applyBorder="1"/>
    <xf numFmtId="0" fontId="0" fillId="3" borderId="7" xfId="0" applyFill="1" applyBorder="1" applyAlignment="1">
      <alignment horizontal="center"/>
    </xf>
    <xf numFmtId="0" fontId="0" fillId="0" borderId="1" xfId="1" applyNumberFormat="1" applyFont="1" applyBorder="1"/>
    <xf numFmtId="0" fontId="9" fillId="0" borderId="1" xfId="1" applyNumberFormat="1" applyFont="1" applyBorder="1"/>
    <xf numFmtId="0" fontId="0" fillId="0" borderId="1" xfId="1" applyNumberFormat="1" applyFont="1" applyFill="1" applyBorder="1"/>
    <xf numFmtId="1" fontId="7" fillId="5" borderId="1" xfId="0" applyNumberFormat="1" applyFont="1" applyFill="1" applyBorder="1"/>
    <xf numFmtId="44" fontId="7" fillId="5" borderId="1" xfId="1" applyFont="1" applyFill="1" applyBorder="1"/>
    <xf numFmtId="0" fontId="0" fillId="8" borderId="1" xfId="0" applyFill="1" applyBorder="1"/>
    <xf numFmtId="0" fontId="0" fillId="10" borderId="1" xfId="0" applyFill="1" applyBorder="1"/>
    <xf numFmtId="0" fontId="0" fillId="9" borderId="1" xfId="0" applyFill="1" applyBorder="1"/>
    <xf numFmtId="44" fontId="14" fillId="5" borderId="1" xfId="1" applyFont="1" applyFill="1" applyBorder="1"/>
    <xf numFmtId="0" fontId="16" fillId="3" borderId="1" xfId="0" applyFont="1" applyFill="1" applyBorder="1" applyAlignment="1">
      <alignment horizontal="left"/>
    </xf>
    <xf numFmtId="0" fontId="16" fillId="3" borderId="1" xfId="0" applyFont="1" applyFill="1" applyBorder="1"/>
    <xf numFmtId="165" fontId="17" fillId="5" borderId="1" xfId="0" applyNumberFormat="1" applyFont="1" applyFill="1" applyBorder="1"/>
    <xf numFmtId="44" fontId="17" fillId="5" borderId="1" xfId="1" applyFont="1" applyFill="1" applyBorder="1"/>
    <xf numFmtId="0" fontId="15" fillId="0" borderId="1" xfId="0" applyFont="1" applyFill="1" applyBorder="1"/>
    <xf numFmtId="164" fontId="15" fillId="0" borderId="1" xfId="0" applyNumberFormat="1" applyFont="1" applyFill="1" applyBorder="1"/>
    <xf numFmtId="0" fontId="15" fillId="0" borderId="1" xfId="0" applyFont="1" applyBorder="1" applyAlignment="1">
      <alignment horizontal="center"/>
    </xf>
    <xf numFmtId="0" fontId="15" fillId="0" borderId="1" xfId="0" applyFont="1" applyBorder="1"/>
    <xf numFmtId="164" fontId="15" fillId="0" borderId="1" xfId="0" applyNumberFormat="1" applyFont="1" applyBorder="1"/>
    <xf numFmtId="0" fontId="15" fillId="0" borderId="2" xfId="0" applyFont="1" applyBorder="1"/>
    <xf numFmtId="0" fontId="15" fillId="0" borderId="0" xfId="0" applyFont="1"/>
    <xf numFmtId="1" fontId="18" fillId="5" borderId="1" xfId="0" applyNumberFormat="1" applyFont="1" applyFill="1" applyBorder="1"/>
    <xf numFmtId="0" fontId="19" fillId="0" borderId="1" xfId="0" applyFont="1" applyBorder="1" applyAlignment="1">
      <alignment horizontal="left"/>
    </xf>
    <xf numFmtId="0" fontId="19" fillId="0" borderId="1" xfId="0" applyFont="1" applyBorder="1"/>
    <xf numFmtId="0" fontId="16" fillId="6" borderId="1" xfId="0" applyFont="1" applyFill="1" applyBorder="1" applyAlignment="1">
      <alignment horizontal="left"/>
    </xf>
    <xf numFmtId="0" fontId="16" fillId="6" borderId="1" xfId="0" applyFont="1" applyFill="1" applyBorder="1"/>
    <xf numFmtId="0" fontId="16" fillId="7" borderId="1" xfId="0" applyFont="1" applyFill="1" applyBorder="1" applyAlignment="1">
      <alignment horizontal="left"/>
    </xf>
    <xf numFmtId="0" fontId="16" fillId="7" borderId="1" xfId="0" applyFont="1" applyFill="1" applyBorder="1"/>
    <xf numFmtId="0" fontId="0" fillId="10" borderId="0" xfId="0" applyFill="1"/>
    <xf numFmtId="0" fontId="0" fillId="10" borderId="4" xfId="0" applyFill="1" applyBorder="1" applyAlignment="1">
      <alignment horizontal="center"/>
    </xf>
    <xf numFmtId="164" fontId="0" fillId="10" borderId="1" xfId="0" applyNumberFormat="1" applyFill="1" applyBorder="1"/>
    <xf numFmtId="164" fontId="0" fillId="10" borderId="1" xfId="0" applyNumberFormat="1" applyFont="1" applyFill="1" applyBorder="1"/>
    <xf numFmtId="0" fontId="0" fillId="11" borderId="0" xfId="0" applyFill="1"/>
    <xf numFmtId="0" fontId="0" fillId="11" borderId="4" xfId="0" applyFill="1" applyBorder="1" applyAlignment="1">
      <alignment horizontal="center"/>
    </xf>
    <xf numFmtId="164" fontId="0" fillId="11" borderId="1" xfId="0" applyNumberFormat="1" applyFill="1" applyBorder="1"/>
    <xf numFmtId="49" fontId="0" fillId="10" borderId="1" xfId="0" applyNumberFormat="1" applyFill="1" applyBorder="1" applyAlignment="1">
      <alignment horizontal="center"/>
    </xf>
    <xf numFmtId="49" fontId="0" fillId="11" borderId="1" xfId="0" applyNumberFormat="1" applyFill="1" applyBorder="1"/>
    <xf numFmtId="164" fontId="0" fillId="0" borderId="2" xfId="0" applyNumberFormat="1" applyBorder="1"/>
    <xf numFmtId="164" fontId="15" fillId="0" borderId="2" xfId="0" applyNumberFormat="1" applyFont="1" applyBorder="1"/>
    <xf numFmtId="164" fontId="0" fillId="0" borderId="2" xfId="0" applyNumberFormat="1" applyFill="1" applyBorder="1"/>
    <xf numFmtId="0" fontId="0" fillId="11" borderId="1" xfId="0" applyFill="1" applyBorder="1" applyAlignment="1">
      <alignment horizontal="center"/>
    </xf>
    <xf numFmtId="44" fontId="20" fillId="0" borderId="0" xfId="0" applyNumberFormat="1" applyFont="1"/>
    <xf numFmtId="44" fontId="11" fillId="5" borderId="0" xfId="1" applyFont="1" applyFill="1"/>
    <xf numFmtId="44" fontId="0" fillId="10" borderId="0" xfId="0" applyNumberFormat="1" applyFill="1"/>
    <xf numFmtId="0" fontId="0" fillId="11" borderId="2" xfId="0" applyFill="1" applyBorder="1" applyAlignment="1">
      <alignment horizontal="center"/>
    </xf>
    <xf numFmtId="164" fontId="0" fillId="11" borderId="2" xfId="0" applyNumberFormat="1" applyFill="1" applyBorder="1"/>
    <xf numFmtId="44" fontId="17" fillId="5" borderId="2" xfId="1" applyFont="1" applyFill="1" applyBorder="1"/>
    <xf numFmtId="44" fontId="14" fillId="5" borderId="2" xfId="1" applyFont="1" applyFill="1" applyBorder="1"/>
    <xf numFmtId="0" fontId="0" fillId="0" borderId="4" xfId="0" applyFill="1" applyBorder="1"/>
    <xf numFmtId="164" fontId="0" fillId="0" borderId="4" xfId="0" applyNumberFormat="1" applyFill="1" applyBorder="1"/>
    <xf numFmtId="0" fontId="0" fillId="0" borderId="4" xfId="0" applyBorder="1" applyAlignment="1">
      <alignment horizontal="center"/>
    </xf>
    <xf numFmtId="164" fontId="0" fillId="0" borderId="4" xfId="0" applyNumberFormat="1" applyBorder="1"/>
    <xf numFmtId="0" fontId="0" fillId="0" borderId="4" xfId="0" applyBorder="1"/>
    <xf numFmtId="49" fontId="0" fillId="10" borderId="4" xfId="0" applyNumberFormat="1" applyFill="1" applyBorder="1" applyAlignment="1">
      <alignment horizontal="center"/>
    </xf>
    <xf numFmtId="164" fontId="0" fillId="10" borderId="4" xfId="0" applyNumberFormat="1" applyFill="1" applyBorder="1"/>
    <xf numFmtId="49" fontId="0" fillId="11" borderId="4" xfId="0" applyNumberFormat="1" applyFill="1" applyBorder="1"/>
    <xf numFmtId="164" fontId="0" fillId="11" borderId="4" xfId="0" applyNumberFormat="1" applyFill="1" applyBorder="1"/>
    <xf numFmtId="164" fontId="0" fillId="0" borderId="5" xfId="0" applyNumberFormat="1" applyBorder="1"/>
    <xf numFmtId="164" fontId="0" fillId="11" borderId="5" xfId="0" applyNumberFormat="1" applyFill="1" applyBorder="1"/>
    <xf numFmtId="49" fontId="0" fillId="0" borderId="1" xfId="0" applyNumberFormat="1" applyFill="1" applyBorder="1"/>
    <xf numFmtId="0" fontId="22" fillId="0" borderId="1" xfId="0" applyFont="1" applyBorder="1"/>
    <xf numFmtId="0" fontId="7" fillId="2" borderId="1" xfId="0" applyFont="1" applyFill="1" applyBorder="1"/>
    <xf numFmtId="0" fontId="4" fillId="2" borderId="1" xfId="0" applyFont="1" applyFill="1" applyBorder="1" applyAlignment="1">
      <alignment horizontal="left"/>
    </xf>
    <xf numFmtId="164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0" fontId="0" fillId="2" borderId="1" xfId="0" applyFont="1" applyFill="1" applyBorder="1"/>
    <xf numFmtId="0" fontId="0" fillId="2" borderId="2" xfId="0" applyFill="1" applyBorder="1"/>
    <xf numFmtId="164" fontId="0" fillId="2" borderId="2" xfId="0" applyNumberFormat="1" applyFill="1" applyBorder="1"/>
    <xf numFmtId="0" fontId="0" fillId="2" borderId="0" xfId="0" applyFill="1"/>
    <xf numFmtId="0" fontId="24" fillId="0" borderId="1" xfId="0" applyFont="1" applyBorder="1"/>
    <xf numFmtId="0" fontId="24" fillId="2" borderId="1" xfId="0" applyFont="1" applyFill="1" applyBorder="1"/>
    <xf numFmtId="0" fontId="4" fillId="2" borderId="1" xfId="0" applyFont="1" applyFill="1" applyBorder="1"/>
    <xf numFmtId="0" fontId="25" fillId="2" borderId="1" xfId="0" applyFont="1" applyFill="1" applyBorder="1"/>
    <xf numFmtId="165" fontId="10" fillId="2" borderId="0" xfId="0" applyNumberFormat="1" applyFont="1" applyFill="1" applyAlignment="1">
      <alignment horizontal="center"/>
    </xf>
    <xf numFmtId="1" fontId="10" fillId="2" borderId="0" xfId="0" applyNumberFormat="1" applyFont="1" applyFill="1" applyAlignment="1">
      <alignment horizontal="center"/>
    </xf>
    <xf numFmtId="49" fontId="21" fillId="2" borderId="0" xfId="0" applyNumberFormat="1" applyFont="1" applyFill="1" applyAlignment="1">
      <alignment horizontal="center"/>
    </xf>
    <xf numFmtId="165" fontId="11" fillId="2" borderId="0" xfId="0" applyNumberFormat="1" applyFont="1" applyFill="1"/>
    <xf numFmtId="1" fontId="11" fillId="2" borderId="0" xfId="0" applyNumberFormat="1" applyFont="1" applyFill="1"/>
    <xf numFmtId="165" fontId="12" fillId="2" borderId="1" xfId="0" applyNumberFormat="1" applyFont="1" applyFill="1" applyBorder="1"/>
    <xf numFmtId="165" fontId="13" fillId="2" borderId="1" xfId="0" applyNumberFormat="1" applyFont="1" applyFill="1" applyBorder="1"/>
    <xf numFmtId="1" fontId="13" fillId="2" borderId="1" xfId="0" applyNumberFormat="1" applyFont="1" applyFill="1" applyBorder="1"/>
    <xf numFmtId="165" fontId="14" fillId="2" borderId="1" xfId="0" applyNumberFormat="1" applyFont="1" applyFill="1" applyBorder="1"/>
    <xf numFmtId="1" fontId="14" fillId="2" borderId="1" xfId="0" applyNumberFormat="1" applyFont="1" applyFill="1" applyBorder="1"/>
    <xf numFmtId="165" fontId="17" fillId="2" borderId="1" xfId="0" applyNumberFormat="1" applyFont="1" applyFill="1" applyBorder="1"/>
    <xf numFmtId="44" fontId="17" fillId="2" borderId="1" xfId="1" applyFont="1" applyFill="1" applyBorder="1"/>
    <xf numFmtId="165" fontId="7" fillId="2" borderId="1" xfId="0" applyNumberFormat="1" applyFont="1" applyFill="1" applyBorder="1"/>
    <xf numFmtId="1" fontId="7" fillId="2" borderId="1" xfId="0" applyNumberFormat="1" applyFont="1" applyFill="1" applyBorder="1"/>
    <xf numFmtId="44" fontId="7" fillId="2" borderId="1" xfId="1" applyFont="1" applyFill="1" applyBorder="1"/>
    <xf numFmtId="165" fontId="7" fillId="2" borderId="1" xfId="1" applyNumberFormat="1" applyFont="1" applyFill="1" applyBorder="1"/>
    <xf numFmtId="1" fontId="18" fillId="2" borderId="1" xfId="0" applyNumberFormat="1" applyFont="1" applyFill="1" applyBorder="1"/>
    <xf numFmtId="165" fontId="11" fillId="2" borderId="0" xfId="1" applyNumberFormat="1" applyFont="1" applyFill="1"/>
    <xf numFmtId="1" fontId="7" fillId="2" borderId="4" xfId="0" applyNumberFormat="1" applyFont="1" applyFill="1" applyBorder="1"/>
    <xf numFmtId="165" fontId="11" fillId="2" borderId="1" xfId="1" applyNumberFormat="1" applyFont="1" applyFill="1" applyBorder="1"/>
    <xf numFmtId="165" fontId="18" fillId="2" borderId="1" xfId="0" applyNumberFormat="1" applyFont="1" applyFill="1" applyBorder="1"/>
    <xf numFmtId="44" fontId="0" fillId="2" borderId="1" xfId="1" applyFont="1" applyFill="1" applyBorder="1"/>
    <xf numFmtId="44" fontId="18" fillId="2" borderId="1" xfId="1" applyFont="1" applyFill="1" applyBorder="1"/>
    <xf numFmtId="44" fontId="11" fillId="2" borderId="0" xfId="1" applyFont="1" applyFill="1"/>
    <xf numFmtId="44" fontId="23" fillId="2" borderId="0" xfId="1" applyFont="1" applyFill="1"/>
    <xf numFmtId="0" fontId="17" fillId="5" borderId="1" xfId="1" applyNumberFormat="1" applyFont="1" applyFill="1" applyBorder="1"/>
    <xf numFmtId="0" fontId="0" fillId="0" borderId="1" xfId="0" applyNumberFormat="1" applyBorder="1" applyAlignment="1">
      <alignment horizontal="center"/>
    </xf>
    <xf numFmtId="0" fontId="20" fillId="0" borderId="0" xfId="0" applyNumberFormat="1" applyFont="1"/>
    <xf numFmtId="49" fontId="28" fillId="2" borderId="0" xfId="0" applyNumberFormat="1" applyFont="1" applyFill="1" applyAlignment="1">
      <alignment horizontal="center"/>
    </xf>
    <xf numFmtId="164" fontId="0" fillId="10" borderId="8" xfId="0" applyNumberFormat="1" applyFill="1" applyBorder="1"/>
    <xf numFmtId="165" fontId="32" fillId="3" borderId="1" xfId="0" applyNumberFormat="1" applyFont="1" applyFill="1" applyBorder="1" applyAlignment="1">
      <alignment horizontal="center" vertical="justify"/>
    </xf>
    <xf numFmtId="1" fontId="31" fillId="3" borderId="1" xfId="0" applyNumberFormat="1" applyFont="1" applyFill="1" applyBorder="1"/>
    <xf numFmtId="1" fontId="32" fillId="3" borderId="1" xfId="0" applyNumberFormat="1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165" fontId="4" fillId="2" borderId="1" xfId="1" applyNumberFormat="1" applyFont="1" applyFill="1" applyBorder="1"/>
    <xf numFmtId="44" fontId="26" fillId="5" borderId="1" xfId="1" applyFont="1" applyFill="1" applyBorder="1"/>
    <xf numFmtId="165" fontId="18" fillId="5" borderId="1" xfId="0" applyNumberFormat="1" applyFont="1" applyFill="1" applyBorder="1"/>
    <xf numFmtId="44" fontId="27" fillId="5" borderId="1" xfId="1" applyFont="1" applyFill="1" applyBorder="1"/>
    <xf numFmtId="0" fontId="15" fillId="5" borderId="0" xfId="0" applyFont="1" applyFill="1"/>
    <xf numFmtId="44" fontId="20" fillId="5" borderId="0" xfId="0" applyNumberFormat="1" applyFont="1" applyFill="1"/>
    <xf numFmtId="1" fontId="17" fillId="5" borderId="1" xfId="0" applyNumberFormat="1" applyFont="1" applyFill="1" applyBorder="1"/>
    <xf numFmtId="44" fontId="11" fillId="2" borderId="1" xfId="1" applyFont="1" applyFill="1" applyBorder="1"/>
    <xf numFmtId="165" fontId="11" fillId="2" borderId="1" xfId="0" applyNumberFormat="1" applyFont="1" applyFill="1" applyBorder="1"/>
    <xf numFmtId="1" fontId="11" fillId="2" borderId="1" xfId="0" applyNumberFormat="1" applyFont="1" applyFill="1" applyBorder="1"/>
    <xf numFmtId="44" fontId="34" fillId="2" borderId="1" xfId="1" applyFont="1" applyFill="1" applyBorder="1"/>
    <xf numFmtId="49" fontId="0" fillId="2" borderId="1" xfId="0" applyNumberFormat="1" applyFill="1" applyBorder="1"/>
    <xf numFmtId="44" fontId="11" fillId="4" borderId="1" xfId="1" applyFont="1" applyFill="1" applyBorder="1"/>
    <xf numFmtId="165" fontId="32" fillId="2" borderId="1" xfId="0" applyNumberFormat="1" applyFont="1" applyFill="1" applyBorder="1" applyAlignment="1">
      <alignment horizontal="center" vertical="justify"/>
    </xf>
    <xf numFmtId="1" fontId="31" fillId="2" borderId="1" xfId="0" applyNumberFormat="1" applyFont="1" applyFill="1" applyBorder="1"/>
    <xf numFmtId="1" fontId="32" fillId="2" borderId="1" xfId="0" applyNumberFormat="1" applyFont="1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35" fillId="0" borderId="0" xfId="0" applyFont="1" applyAlignment="1">
      <alignment horizontal="center"/>
    </xf>
    <xf numFmtId="44" fontId="37" fillId="2" borderId="1" xfId="1" applyFont="1" applyFill="1" applyBorder="1"/>
    <xf numFmtId="44" fontId="38" fillId="2" borderId="1" xfId="1" applyFont="1" applyFill="1" applyBorder="1"/>
    <xf numFmtId="44" fontId="39" fillId="2" borderId="1" xfId="1" applyFont="1" applyFill="1" applyBorder="1"/>
    <xf numFmtId="44" fontId="40" fillId="2" borderId="1" xfId="1" applyFont="1" applyFill="1" applyBorder="1"/>
    <xf numFmtId="44" fontId="37" fillId="2" borderId="4" xfId="1" applyFont="1" applyFill="1" applyBorder="1"/>
    <xf numFmtId="44" fontId="41" fillId="2" borderId="1" xfId="1" applyFont="1" applyFill="1" applyBorder="1"/>
    <xf numFmtId="165" fontId="4" fillId="2" borderId="1" xfId="0" applyNumberFormat="1" applyFont="1" applyFill="1" applyBorder="1"/>
    <xf numFmtId="0" fontId="5" fillId="2" borderId="1" xfId="0" applyFont="1" applyFill="1" applyBorder="1" applyAlignment="1">
      <alignment horizontal="left"/>
    </xf>
    <xf numFmtId="0" fontId="5" fillId="2" borderId="1" xfId="0" applyFont="1" applyFill="1" applyBorder="1"/>
    <xf numFmtId="165" fontId="42" fillId="5" borderId="1" xfId="0" applyNumberFormat="1" applyFont="1" applyFill="1" applyBorder="1"/>
    <xf numFmtId="1" fontId="43" fillId="5" borderId="1" xfId="0" applyNumberFormat="1" applyFont="1" applyFill="1" applyBorder="1"/>
    <xf numFmtId="44" fontId="44" fillId="2" borderId="1" xfId="1" applyFont="1" applyFill="1" applyBorder="1"/>
    <xf numFmtId="165" fontId="45" fillId="2" borderId="1" xfId="0" applyNumberFormat="1" applyFont="1" applyFill="1" applyBorder="1"/>
    <xf numFmtId="44" fontId="34" fillId="2" borderId="0" xfId="1" applyFont="1" applyFill="1"/>
    <xf numFmtId="44" fontId="36" fillId="5" borderId="1" xfId="1" applyFont="1" applyFill="1" applyBorder="1"/>
    <xf numFmtId="44" fontId="41" fillId="5" borderId="1" xfId="1" applyFont="1" applyFill="1" applyBorder="1"/>
    <xf numFmtId="44" fontId="39" fillId="5" borderId="1" xfId="1" applyFont="1" applyFill="1" applyBorder="1"/>
    <xf numFmtId="44" fontId="45" fillId="5" borderId="1" xfId="1" applyFont="1" applyFill="1" applyBorder="1"/>
    <xf numFmtId="0" fontId="15" fillId="5" borderId="1" xfId="0" applyFont="1" applyFill="1" applyBorder="1"/>
    <xf numFmtId="0" fontId="38" fillId="2" borderId="1" xfId="0" applyFont="1" applyFill="1" applyBorder="1"/>
    <xf numFmtId="0" fontId="6" fillId="0" borderId="0" xfId="0" applyFont="1" applyAlignment="1">
      <alignment horizontal="center"/>
    </xf>
    <xf numFmtId="0" fontId="46" fillId="0" borderId="1" xfId="0" applyFont="1" applyBorder="1"/>
    <xf numFmtId="164" fontId="46" fillId="0" borderId="1" xfId="0" applyNumberFormat="1" applyFont="1" applyBorder="1"/>
    <xf numFmtId="0" fontId="7" fillId="12" borderId="1" xfId="0" applyFont="1" applyFill="1" applyBorder="1"/>
    <xf numFmtId="0" fontId="24" fillId="12" borderId="1" xfId="0" applyFont="1" applyFill="1" applyBorder="1"/>
    <xf numFmtId="0" fontId="25" fillId="12" borderId="1" xfId="0" applyFont="1" applyFill="1" applyBorder="1"/>
    <xf numFmtId="49" fontId="8" fillId="10" borderId="2" xfId="0" applyNumberFormat="1" applyFont="1" applyFill="1" applyBorder="1" applyAlignment="1">
      <alignment horizontal="center"/>
    </xf>
    <xf numFmtId="49" fontId="8" fillId="10" borderId="3" xfId="0" applyNumberFormat="1" applyFont="1" applyFill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4" borderId="2" xfId="0" applyFont="1" applyFill="1" applyBorder="1" applyAlignment="1">
      <alignment horizontal="center"/>
    </xf>
    <xf numFmtId="0" fontId="8" fillId="4" borderId="6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/>
    </xf>
    <xf numFmtId="0" fontId="8" fillId="0" borderId="6" xfId="0" applyFont="1" applyFill="1" applyBorder="1" applyAlignment="1">
      <alignment horizontal="center"/>
    </xf>
    <xf numFmtId="0" fontId="8" fillId="0" borderId="3" xfId="0" applyFont="1" applyFill="1" applyBorder="1" applyAlignment="1">
      <alignment horizontal="center"/>
    </xf>
    <xf numFmtId="0" fontId="8" fillId="10" borderId="2" xfId="0" applyFont="1" applyFill="1" applyBorder="1" applyAlignment="1">
      <alignment horizontal="center"/>
    </xf>
    <xf numFmtId="0" fontId="8" fillId="10" borderId="6" xfId="0" applyFont="1" applyFill="1" applyBorder="1" applyAlignment="1">
      <alignment horizontal="center"/>
    </xf>
    <xf numFmtId="0" fontId="8" fillId="10" borderId="3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8" fillId="10" borderId="1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15" fillId="0" borderId="3" xfId="0" applyFont="1" applyBorder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9" defaultPivotStyle="PivotStyleLight16"/>
  <colors>
    <mruColors>
      <color rgb="FF0000FF"/>
      <color rgb="FF0066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R782"/>
  <sheetViews>
    <sheetView showGridLines="0" tabSelected="1" workbookViewId="0">
      <pane xSplit="5" ySplit="8" topLeftCell="AU691" activePane="bottomRight" state="frozen"/>
      <selection pane="topRight" activeCell="F1" sqref="F1"/>
      <selection pane="bottomLeft" activeCell="A6" sqref="A6"/>
      <selection pane="bottomRight" activeCell="B4" sqref="B4"/>
    </sheetView>
  </sheetViews>
  <sheetFormatPr baseColWidth="10" defaultRowHeight="15"/>
  <cols>
    <col min="1" max="1" width="6.7109375" bestFit="1" customWidth="1"/>
    <col min="2" max="2" width="48" customWidth="1"/>
    <col min="3" max="3" width="13.42578125" style="125" customWidth="1"/>
    <col min="4" max="4" width="8.5703125" style="126" customWidth="1"/>
    <col min="5" max="5" width="14.7109375" style="126" customWidth="1"/>
    <col min="6" max="6" width="12.85546875" style="1" customWidth="1"/>
    <col min="7" max="7" width="13" style="1" customWidth="1"/>
    <col min="8" max="8" width="14.140625" style="1" customWidth="1"/>
    <col min="9" max="9" width="11.42578125" style="29" customWidth="1"/>
    <col min="10" max="11" width="12.42578125" style="29" customWidth="1"/>
    <col min="12" max="13" width="11.42578125" customWidth="1"/>
    <col min="14" max="14" width="12.28515625" customWidth="1"/>
    <col min="15" max="15" width="11.42578125" customWidth="1"/>
    <col min="16" max="17" width="12.42578125" customWidth="1"/>
    <col min="18" max="19" width="11.42578125" customWidth="1"/>
    <col min="20" max="20" width="12.140625" customWidth="1"/>
    <col min="21" max="21" width="11.42578125" customWidth="1"/>
    <col min="22" max="22" width="12.42578125" customWidth="1"/>
    <col min="23" max="23" width="13.5703125" customWidth="1"/>
    <col min="24" max="27" width="11.42578125" customWidth="1"/>
    <col min="28" max="28" width="12.42578125" customWidth="1"/>
    <col min="29" max="29" width="13.5703125" customWidth="1"/>
    <col min="30" max="30" width="13" customWidth="1"/>
    <col min="31" max="31" width="14.140625" customWidth="1"/>
    <col min="32" max="32" width="13" customWidth="1"/>
    <col min="33" max="33" width="13.140625" customWidth="1"/>
    <col min="34" max="35" width="11.42578125" customWidth="1"/>
    <col min="36" max="36" width="12.85546875" customWidth="1"/>
    <col min="37" max="38" width="13.28515625" customWidth="1"/>
    <col min="39" max="39" width="11.42578125" style="1" customWidth="1"/>
    <col min="40" max="40" width="12.28515625" style="1" customWidth="1"/>
    <col min="41" max="41" width="12.85546875" style="1" customWidth="1"/>
    <col min="42" max="42" width="13.5703125" style="77" customWidth="1"/>
    <col min="43" max="43" width="14.140625" style="77" customWidth="1"/>
    <col min="44" max="44" width="12.42578125" style="1" customWidth="1"/>
    <col min="45" max="45" width="11.42578125" style="1" customWidth="1"/>
    <col min="46" max="46" width="12.42578125" style="1" customWidth="1"/>
    <col min="47" max="47" width="11.42578125" style="1" customWidth="1"/>
    <col min="48" max="48" width="12.5703125" style="1" customWidth="1"/>
    <col min="49" max="49" width="13.85546875" style="1" customWidth="1"/>
    <col min="50" max="51" width="11.42578125" style="1" customWidth="1"/>
    <col min="52" max="52" width="12.42578125" style="1" customWidth="1"/>
    <col min="53" max="54" width="11.42578125" style="1" customWidth="1"/>
    <col min="55" max="55" width="12.42578125" style="1" customWidth="1"/>
    <col min="56" max="61" width="11.42578125" style="1" customWidth="1"/>
    <col min="62" max="62" width="11.42578125" customWidth="1"/>
    <col min="63" max="63" width="12.28515625" customWidth="1"/>
    <col min="64" max="64" width="12.42578125" customWidth="1"/>
    <col min="65" max="65" width="11.42578125" customWidth="1"/>
    <col min="66" max="66" width="12.42578125" customWidth="1"/>
    <col min="67" max="67" width="13.5703125" customWidth="1"/>
    <col min="68" max="68" width="12.5703125" style="81" customWidth="1"/>
    <col min="69" max="69" width="13" style="81" customWidth="1"/>
    <col min="70" max="70" width="11.42578125" customWidth="1"/>
    <col min="71" max="71" width="12.42578125" customWidth="1"/>
    <col min="72" max="72" width="14.7109375" customWidth="1"/>
    <col min="73" max="76" width="11.42578125" customWidth="1"/>
    <col min="77" max="77" width="12.42578125" customWidth="1"/>
    <col min="78" max="78" width="12" customWidth="1"/>
    <col min="79" max="83" width="11.42578125" customWidth="1"/>
    <col min="84" max="84" width="12" customWidth="1"/>
    <col min="85" max="85" width="11.42578125" customWidth="1"/>
    <col min="86" max="86" width="12.42578125" customWidth="1"/>
    <col min="87" max="87" width="13.5703125" customWidth="1"/>
    <col min="88" max="88" width="12.42578125" customWidth="1"/>
    <col min="89" max="90" width="12.140625" customWidth="1"/>
    <col min="91" max="92" width="11.42578125" customWidth="1"/>
    <col min="93" max="93" width="12.42578125" customWidth="1"/>
    <col min="94" max="94" width="11.42578125" customWidth="1"/>
    <col min="95" max="95" width="12.7109375" customWidth="1"/>
    <col min="96" max="96" width="12.42578125" customWidth="1"/>
    <col min="97" max="97" width="11.42578125" customWidth="1"/>
    <col min="98" max="98" width="13.140625" customWidth="1"/>
    <col min="99" max="99" width="12.5703125" customWidth="1"/>
    <col min="100" max="100" width="13.42578125" customWidth="1"/>
    <col min="101" max="101" width="12.28515625" customWidth="1"/>
    <col min="102" max="102" width="13.7109375" customWidth="1"/>
    <col min="103" max="105" width="12.7109375" customWidth="1"/>
    <col min="106" max="106" width="11.42578125" customWidth="1"/>
    <col min="107" max="107" width="13.28515625" customWidth="1"/>
    <col min="108" max="108" width="12.42578125" customWidth="1"/>
    <col min="109" max="110" width="11.42578125" customWidth="1"/>
    <col min="111" max="111" width="12.42578125" customWidth="1"/>
    <col min="112" max="112" width="13.5703125" style="81" customWidth="1"/>
    <col min="113" max="113" width="14.7109375" style="81" customWidth="1"/>
    <col min="114" max="118" width="11.42578125" customWidth="1"/>
    <col min="119" max="119" width="13.5703125" customWidth="1"/>
    <col min="120" max="121" width="11.42578125" customWidth="1"/>
    <col min="122" max="122" width="13.140625" customWidth="1"/>
    <col min="123" max="124" width="11.42578125" customWidth="1"/>
    <col min="125" max="125" width="12.85546875" customWidth="1"/>
    <col min="126" max="133" width="11.42578125" customWidth="1"/>
    <col min="134" max="134" width="12.28515625" customWidth="1"/>
    <col min="135" max="136" width="11.42578125" customWidth="1"/>
    <col min="137" max="137" width="12.42578125" customWidth="1"/>
    <col min="138" max="139" width="11.42578125" customWidth="1"/>
    <col min="140" max="140" width="12.42578125" customWidth="1"/>
    <col min="141" max="142" width="11.42578125" customWidth="1"/>
    <col min="143" max="143" width="10.5703125" customWidth="1"/>
    <col min="144" max="144" width="11.7109375" style="81" customWidth="1"/>
    <col min="145" max="145" width="13" style="81" customWidth="1"/>
    <col min="146" max="146" width="8.140625" customWidth="1"/>
    <col min="147" max="147" width="7.28515625" customWidth="1"/>
    <col min="148" max="148" width="6.85546875" customWidth="1"/>
  </cols>
  <sheetData>
    <row r="1" spans="1:148" ht="26.25">
      <c r="A1" s="218" t="s">
        <v>467</v>
      </c>
      <c r="B1" s="218"/>
      <c r="C1" s="218"/>
      <c r="D1" s="218"/>
      <c r="E1" s="218"/>
      <c r="F1" s="218"/>
      <c r="G1" s="218"/>
      <c r="H1" s="198"/>
    </row>
    <row r="2" spans="1:148" ht="18" customHeight="1">
      <c r="A2" s="198"/>
      <c r="B2" s="198"/>
      <c r="C2" s="198"/>
      <c r="D2" s="198"/>
      <c r="E2" s="177" t="s">
        <v>764</v>
      </c>
      <c r="F2" s="198"/>
      <c r="G2" s="198"/>
      <c r="H2" s="198"/>
    </row>
    <row r="3" spans="1:148">
      <c r="A3" s="2"/>
      <c r="B3" s="2" t="s">
        <v>790</v>
      </c>
      <c r="C3" s="122"/>
      <c r="D3" s="123"/>
      <c r="E3" s="124" t="s">
        <v>727</v>
      </c>
    </row>
    <row r="4" spans="1:148">
      <c r="A4" s="2"/>
      <c r="B4" s="2"/>
      <c r="C4" s="122"/>
      <c r="D4" s="123"/>
      <c r="E4" s="150" t="s">
        <v>729</v>
      </c>
    </row>
    <row r="5" spans="1:148" ht="21.75" customHeight="1">
      <c r="A5" s="3"/>
      <c r="B5" s="3"/>
      <c r="F5" s="212" t="s">
        <v>469</v>
      </c>
      <c r="G5" s="213"/>
      <c r="H5" s="214"/>
      <c r="I5" s="206" t="s">
        <v>470</v>
      </c>
      <c r="J5" s="207"/>
      <c r="K5" s="208"/>
      <c r="L5" s="206" t="s">
        <v>471</v>
      </c>
      <c r="M5" s="207"/>
      <c r="N5" s="208"/>
      <c r="O5" s="206" t="s">
        <v>472</v>
      </c>
      <c r="P5" s="207"/>
      <c r="Q5" s="208"/>
      <c r="R5" s="212" t="s">
        <v>473</v>
      </c>
      <c r="S5" s="213"/>
      <c r="T5" s="214"/>
      <c r="U5" s="206" t="s">
        <v>474</v>
      </c>
      <c r="V5" s="207"/>
      <c r="W5" s="208"/>
      <c r="X5" s="206" t="s">
        <v>475</v>
      </c>
      <c r="Y5" s="207"/>
      <c r="Z5" s="208"/>
      <c r="AA5" s="206" t="s">
        <v>476</v>
      </c>
      <c r="AB5" s="207"/>
      <c r="AC5" s="208"/>
      <c r="AD5" s="219" t="s">
        <v>487</v>
      </c>
      <c r="AE5" s="219"/>
      <c r="AF5" s="219" t="s">
        <v>488</v>
      </c>
      <c r="AG5" s="219"/>
      <c r="AH5" s="219" t="s">
        <v>489</v>
      </c>
      <c r="AI5" s="219"/>
      <c r="AJ5" s="215" t="s">
        <v>490</v>
      </c>
      <c r="AK5" s="216"/>
      <c r="AL5" s="217"/>
      <c r="AM5" s="212" t="s">
        <v>491</v>
      </c>
      <c r="AN5" s="213"/>
      <c r="AO5" s="214"/>
      <c r="AP5" s="204" t="s">
        <v>720</v>
      </c>
      <c r="AQ5" s="205"/>
      <c r="AR5" s="212" t="s">
        <v>492</v>
      </c>
      <c r="AS5" s="213"/>
      <c r="AT5" s="214"/>
      <c r="AU5" s="212" t="s">
        <v>493</v>
      </c>
      <c r="AV5" s="213"/>
      <c r="AW5" s="214"/>
      <c r="AX5" s="212" t="s">
        <v>494</v>
      </c>
      <c r="AY5" s="213"/>
      <c r="AZ5" s="214"/>
      <c r="BA5" s="212" t="s">
        <v>495</v>
      </c>
      <c r="BB5" s="213"/>
      <c r="BC5" s="214"/>
      <c r="BD5" s="212" t="s">
        <v>496</v>
      </c>
      <c r="BE5" s="213"/>
      <c r="BF5" s="214"/>
      <c r="BG5" s="212" t="s">
        <v>497</v>
      </c>
      <c r="BH5" s="213"/>
      <c r="BI5" s="214"/>
      <c r="BJ5" s="206" t="s">
        <v>498</v>
      </c>
      <c r="BK5" s="207"/>
      <c r="BL5" s="208"/>
      <c r="BM5" s="206" t="s">
        <v>499</v>
      </c>
      <c r="BN5" s="207"/>
      <c r="BO5" s="208"/>
      <c r="BP5" s="204" t="s">
        <v>721</v>
      </c>
      <c r="BQ5" s="205"/>
      <c r="BR5" s="206" t="s">
        <v>500</v>
      </c>
      <c r="BS5" s="207"/>
      <c r="BT5" s="208"/>
      <c r="BU5" s="212" t="s">
        <v>501</v>
      </c>
      <c r="BV5" s="213"/>
      <c r="BW5" s="214"/>
      <c r="BX5" s="206" t="s">
        <v>502</v>
      </c>
      <c r="BY5" s="207"/>
      <c r="BZ5" s="208"/>
      <c r="CA5" s="209" t="s">
        <v>503</v>
      </c>
      <c r="CB5" s="210"/>
      <c r="CC5" s="211"/>
      <c r="CD5" s="206" t="s">
        <v>504</v>
      </c>
      <c r="CE5" s="207"/>
      <c r="CF5" s="208"/>
      <c r="CG5" s="212" t="s">
        <v>736</v>
      </c>
      <c r="CH5" s="213"/>
      <c r="CI5" s="214"/>
      <c r="CJ5" s="206" t="s">
        <v>505</v>
      </c>
      <c r="CK5" s="207"/>
      <c r="CL5" s="208"/>
      <c r="CM5" s="212" t="s">
        <v>506</v>
      </c>
      <c r="CN5" s="213"/>
      <c r="CO5" s="214"/>
      <c r="CP5" s="206" t="s">
        <v>507</v>
      </c>
      <c r="CQ5" s="207"/>
      <c r="CR5" s="208"/>
      <c r="CS5" s="206" t="s">
        <v>508</v>
      </c>
      <c r="CT5" s="207"/>
      <c r="CU5" s="208"/>
      <c r="CV5" s="206" t="s">
        <v>753</v>
      </c>
      <c r="CW5" s="207"/>
      <c r="CX5" s="208"/>
      <c r="CY5" s="206" t="s">
        <v>754</v>
      </c>
      <c r="CZ5" s="207"/>
      <c r="DA5" s="208"/>
      <c r="DB5" s="206" t="s">
        <v>509</v>
      </c>
      <c r="DC5" s="207"/>
      <c r="DD5" s="208"/>
      <c r="DE5" s="212" t="s">
        <v>510</v>
      </c>
      <c r="DF5" s="213"/>
      <c r="DG5" s="214"/>
      <c r="DH5" s="204" t="s">
        <v>722</v>
      </c>
      <c r="DI5" s="205"/>
      <c r="DJ5" s="206" t="s">
        <v>511</v>
      </c>
      <c r="DK5" s="207"/>
      <c r="DL5" s="208"/>
      <c r="DM5" s="206" t="s">
        <v>512</v>
      </c>
      <c r="DN5" s="207"/>
      <c r="DO5" s="208"/>
      <c r="DP5" s="206" t="s">
        <v>513</v>
      </c>
      <c r="DQ5" s="207"/>
      <c r="DR5" s="208"/>
      <c r="DS5" s="212" t="s">
        <v>514</v>
      </c>
      <c r="DT5" s="213"/>
      <c r="DU5" s="214"/>
      <c r="DV5" s="206" t="s">
        <v>515</v>
      </c>
      <c r="DW5" s="207"/>
      <c r="DX5" s="208"/>
      <c r="DY5" s="220" t="s">
        <v>779</v>
      </c>
      <c r="DZ5" s="221"/>
      <c r="EA5" s="222"/>
      <c r="EB5" s="206" t="s">
        <v>516</v>
      </c>
      <c r="EC5" s="207"/>
      <c r="ED5" s="208"/>
      <c r="EE5" s="206" t="s">
        <v>517</v>
      </c>
      <c r="EF5" s="207"/>
      <c r="EG5" s="208"/>
      <c r="EH5" s="206" t="s">
        <v>518</v>
      </c>
      <c r="EI5" s="207"/>
      <c r="EJ5" s="208"/>
      <c r="EK5" s="206" t="s">
        <v>519</v>
      </c>
      <c r="EL5" s="207"/>
      <c r="EM5" s="208"/>
      <c r="EN5" s="204" t="s">
        <v>723</v>
      </c>
      <c r="EO5" s="205"/>
      <c r="EP5" s="55" t="s">
        <v>711</v>
      </c>
      <c r="EQ5" s="56" t="s">
        <v>712</v>
      </c>
      <c r="ER5" s="57" t="s">
        <v>713</v>
      </c>
    </row>
    <row r="6" spans="1:148" ht="26.25" customHeight="1">
      <c r="A6" s="4"/>
      <c r="B6" s="15"/>
      <c r="C6" s="152" t="s">
        <v>755</v>
      </c>
      <c r="D6" s="153" t="s">
        <v>756</v>
      </c>
      <c r="E6" s="154" t="s">
        <v>161</v>
      </c>
      <c r="F6" s="155" t="s">
        <v>90</v>
      </c>
      <c r="G6" s="155" t="s">
        <v>468</v>
      </c>
      <c r="H6" s="23"/>
      <c r="I6" s="23" t="s">
        <v>90</v>
      </c>
      <c r="J6" s="23" t="s">
        <v>468</v>
      </c>
      <c r="K6" s="23"/>
      <c r="L6" s="23" t="s">
        <v>90</v>
      </c>
      <c r="M6" s="23" t="s">
        <v>468</v>
      </c>
      <c r="N6" s="23"/>
      <c r="O6" s="23" t="s">
        <v>90</v>
      </c>
      <c r="P6" s="23" t="s">
        <v>468</v>
      </c>
      <c r="Q6" s="23"/>
      <c r="R6" s="23" t="s">
        <v>90</v>
      </c>
      <c r="S6" s="23" t="s">
        <v>468</v>
      </c>
      <c r="T6" s="23"/>
      <c r="U6" s="23" t="s">
        <v>90</v>
      </c>
      <c r="V6" s="23" t="s">
        <v>468</v>
      </c>
      <c r="W6" s="23"/>
      <c r="X6" s="23" t="s">
        <v>90</v>
      </c>
      <c r="Y6" s="23" t="s">
        <v>468</v>
      </c>
      <c r="Z6" s="23"/>
      <c r="AA6" s="23" t="s">
        <v>90</v>
      </c>
      <c r="AB6" s="23" t="s">
        <v>468</v>
      </c>
      <c r="AC6" s="23"/>
      <c r="AD6" s="23" t="s">
        <v>90</v>
      </c>
      <c r="AE6" s="23" t="s">
        <v>468</v>
      </c>
      <c r="AF6" s="23" t="s">
        <v>90</v>
      </c>
      <c r="AG6" s="23" t="s">
        <v>468</v>
      </c>
      <c r="AH6" s="23" t="s">
        <v>90</v>
      </c>
      <c r="AI6" s="23" t="s">
        <v>468</v>
      </c>
      <c r="AJ6" s="23" t="s">
        <v>90</v>
      </c>
      <c r="AK6" s="23" t="s">
        <v>468</v>
      </c>
      <c r="AL6" s="23"/>
      <c r="AM6" s="40" t="s">
        <v>90</v>
      </c>
      <c r="AN6" s="40" t="s">
        <v>468</v>
      </c>
      <c r="AO6" s="40"/>
      <c r="AP6" s="78"/>
      <c r="AQ6" s="78"/>
      <c r="AR6" s="40" t="s">
        <v>90</v>
      </c>
      <c r="AS6" s="40" t="s">
        <v>468</v>
      </c>
      <c r="AT6" s="40"/>
      <c r="AU6" s="40" t="s">
        <v>90</v>
      </c>
      <c r="AV6" s="40" t="s">
        <v>468</v>
      </c>
      <c r="AW6" s="40"/>
      <c r="AX6" s="40" t="s">
        <v>90</v>
      </c>
      <c r="AY6" s="40" t="s">
        <v>468</v>
      </c>
      <c r="AZ6" s="40"/>
      <c r="BA6" s="40" t="s">
        <v>90</v>
      </c>
      <c r="BB6" s="40" t="s">
        <v>468</v>
      </c>
      <c r="BC6" s="40"/>
      <c r="BD6" s="40" t="s">
        <v>90</v>
      </c>
      <c r="BE6" s="40" t="s">
        <v>468</v>
      </c>
      <c r="BF6" s="40"/>
      <c r="BG6" s="40" t="s">
        <v>90</v>
      </c>
      <c r="BH6" s="40" t="s">
        <v>468</v>
      </c>
      <c r="BI6" s="40"/>
      <c r="BJ6" s="23" t="s">
        <v>90</v>
      </c>
      <c r="BK6" s="23" t="s">
        <v>468</v>
      </c>
      <c r="BL6" s="23"/>
      <c r="BM6" s="23" t="s">
        <v>90</v>
      </c>
      <c r="BN6" s="23" t="s">
        <v>468</v>
      </c>
      <c r="BO6" s="23"/>
      <c r="BP6" s="82"/>
      <c r="BQ6" s="82"/>
      <c r="BR6" s="23" t="s">
        <v>90</v>
      </c>
      <c r="BS6" s="23" t="s">
        <v>468</v>
      </c>
      <c r="BT6" s="23"/>
      <c r="BU6" s="23" t="s">
        <v>90</v>
      </c>
      <c r="BV6" s="23" t="s">
        <v>468</v>
      </c>
      <c r="BW6" s="23"/>
      <c r="BX6" s="23" t="s">
        <v>90</v>
      </c>
      <c r="BY6" s="23" t="s">
        <v>468</v>
      </c>
      <c r="BZ6" s="23"/>
      <c r="CA6" s="23" t="s">
        <v>90</v>
      </c>
      <c r="CB6" s="23" t="s">
        <v>468</v>
      </c>
      <c r="CC6" s="23"/>
      <c r="CD6" s="23" t="s">
        <v>90</v>
      </c>
      <c r="CE6" s="23" t="s">
        <v>468</v>
      </c>
      <c r="CF6" s="23"/>
      <c r="CG6" s="23" t="s">
        <v>90</v>
      </c>
      <c r="CH6" s="23" t="s">
        <v>468</v>
      </c>
      <c r="CI6" s="23"/>
      <c r="CJ6" s="23" t="s">
        <v>90</v>
      </c>
      <c r="CK6" s="23" t="s">
        <v>468</v>
      </c>
      <c r="CL6" s="23"/>
      <c r="CM6" s="23" t="s">
        <v>90</v>
      </c>
      <c r="CN6" s="23" t="s">
        <v>468</v>
      </c>
      <c r="CO6" s="23"/>
      <c r="CP6" s="23" t="s">
        <v>90</v>
      </c>
      <c r="CQ6" s="23" t="s">
        <v>468</v>
      </c>
      <c r="CR6" s="23"/>
      <c r="CS6" s="23" t="s">
        <v>90</v>
      </c>
      <c r="CT6" s="23" t="s">
        <v>468</v>
      </c>
      <c r="CU6" s="23"/>
      <c r="CV6" s="23" t="s">
        <v>90</v>
      </c>
      <c r="CW6" s="23" t="s">
        <v>468</v>
      </c>
      <c r="CX6" s="23"/>
      <c r="CY6" s="23" t="s">
        <v>90</v>
      </c>
      <c r="CZ6" s="23" t="s">
        <v>468</v>
      </c>
      <c r="DA6" s="23"/>
      <c r="DB6" s="23" t="s">
        <v>90</v>
      </c>
      <c r="DC6" s="23" t="s">
        <v>468</v>
      </c>
      <c r="DD6" s="23"/>
      <c r="DE6" s="23" t="s">
        <v>90</v>
      </c>
      <c r="DF6" s="23" t="s">
        <v>468</v>
      </c>
      <c r="DG6" s="23"/>
      <c r="DH6" s="82"/>
      <c r="DI6" s="82"/>
      <c r="DJ6" s="23" t="s">
        <v>90</v>
      </c>
      <c r="DK6" s="23" t="s">
        <v>468</v>
      </c>
      <c r="DL6" s="23"/>
      <c r="DM6" s="23" t="s">
        <v>90</v>
      </c>
      <c r="DN6" s="23" t="s">
        <v>468</v>
      </c>
      <c r="DO6" s="43"/>
      <c r="DP6" s="23" t="s">
        <v>90</v>
      </c>
      <c r="DQ6" s="23" t="s">
        <v>468</v>
      </c>
      <c r="DR6" s="43"/>
      <c r="DS6" s="23" t="s">
        <v>90</v>
      </c>
      <c r="DT6" s="23" t="s">
        <v>468</v>
      </c>
      <c r="DU6" s="43"/>
      <c r="DV6" s="23" t="s">
        <v>90</v>
      </c>
      <c r="DW6" s="23" t="s">
        <v>468</v>
      </c>
      <c r="DX6" s="43"/>
      <c r="DY6" s="23" t="s">
        <v>90</v>
      </c>
      <c r="DZ6" s="23" t="s">
        <v>468</v>
      </c>
      <c r="EA6" s="43"/>
      <c r="EB6" s="23" t="s">
        <v>90</v>
      </c>
      <c r="EC6" s="23" t="s">
        <v>468</v>
      </c>
      <c r="ED6" s="43"/>
      <c r="EE6" s="23" t="s">
        <v>90</v>
      </c>
      <c r="EF6" s="23" t="s">
        <v>468</v>
      </c>
      <c r="EG6" s="43"/>
      <c r="EH6" s="23" t="s">
        <v>90</v>
      </c>
      <c r="EI6" s="23" t="s">
        <v>468</v>
      </c>
      <c r="EJ6" s="43"/>
      <c r="EK6" s="49" t="s">
        <v>90</v>
      </c>
      <c r="EL6" s="49" t="s">
        <v>468</v>
      </c>
      <c r="EM6" s="43"/>
      <c r="EN6" s="89"/>
      <c r="EO6" s="93"/>
      <c r="EP6" s="24"/>
      <c r="EQ6" s="24"/>
      <c r="ER6" s="24"/>
    </row>
    <row r="7" spans="1:148" s="117" customFormat="1" ht="19.5" customHeight="1">
      <c r="A7" s="4">
        <v>516</v>
      </c>
      <c r="B7" s="15" t="s">
        <v>416</v>
      </c>
      <c r="C7" s="169"/>
      <c r="D7" s="170"/>
      <c r="E7" s="171"/>
      <c r="F7" s="113"/>
      <c r="G7" s="113"/>
      <c r="H7" s="172"/>
      <c r="I7" s="172"/>
      <c r="J7" s="172"/>
      <c r="K7" s="172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72"/>
      <c r="AC7" s="172"/>
      <c r="AD7" s="172"/>
      <c r="AE7" s="172"/>
      <c r="AF7" s="172"/>
      <c r="AG7" s="172"/>
      <c r="AH7" s="172"/>
      <c r="AI7" s="172"/>
      <c r="AJ7" s="172"/>
      <c r="AK7" s="172"/>
      <c r="AL7" s="172"/>
      <c r="AM7" s="172"/>
      <c r="AN7" s="172"/>
      <c r="AO7" s="172"/>
      <c r="AP7" s="172"/>
      <c r="AQ7" s="172"/>
      <c r="AR7" s="172"/>
      <c r="AS7" s="172"/>
      <c r="AT7" s="172"/>
      <c r="AU7" s="172"/>
      <c r="AV7" s="172"/>
      <c r="AW7" s="172"/>
      <c r="AX7" s="172"/>
      <c r="AY7" s="172"/>
      <c r="AZ7" s="172"/>
      <c r="BA7" s="172"/>
      <c r="BB7" s="172"/>
      <c r="BC7" s="172"/>
      <c r="BD7" s="172"/>
      <c r="BE7" s="172"/>
      <c r="BF7" s="172"/>
      <c r="BG7" s="172"/>
      <c r="BH7" s="172"/>
      <c r="BI7" s="172"/>
      <c r="BJ7" s="172"/>
      <c r="BK7" s="172"/>
      <c r="BL7" s="172"/>
      <c r="BM7" s="172"/>
      <c r="BN7" s="172"/>
      <c r="BO7" s="172"/>
      <c r="BP7" s="172"/>
      <c r="BQ7" s="172"/>
      <c r="BR7" s="172"/>
      <c r="BS7" s="172"/>
      <c r="BT7" s="172"/>
      <c r="BU7" s="172"/>
      <c r="BV7" s="172"/>
      <c r="BW7" s="172"/>
      <c r="BX7" s="172"/>
      <c r="BY7" s="172"/>
      <c r="BZ7" s="172"/>
      <c r="CA7" s="172"/>
      <c r="CB7" s="172"/>
      <c r="CC7" s="172"/>
      <c r="CD7" s="172"/>
      <c r="CE7" s="172"/>
      <c r="CF7" s="172"/>
      <c r="CG7" s="172"/>
      <c r="CH7" s="172"/>
      <c r="CI7" s="172"/>
      <c r="CJ7" s="172"/>
      <c r="CK7" s="172"/>
      <c r="CL7" s="172"/>
      <c r="CM7" s="172"/>
      <c r="CN7" s="172"/>
      <c r="CO7" s="172"/>
      <c r="CP7" s="172"/>
      <c r="CQ7" s="172"/>
      <c r="CR7" s="172"/>
      <c r="CS7" s="172"/>
      <c r="CT7" s="172"/>
      <c r="CU7" s="172"/>
      <c r="CV7" s="172"/>
      <c r="CW7" s="172"/>
      <c r="CX7" s="172"/>
      <c r="CY7" s="172"/>
      <c r="CZ7" s="172"/>
      <c r="DA7" s="172"/>
      <c r="DB7" s="172"/>
      <c r="DC7" s="172"/>
      <c r="DD7" s="172"/>
      <c r="DE7" s="172"/>
      <c r="DF7" s="172"/>
      <c r="DG7" s="172"/>
      <c r="DH7" s="172"/>
      <c r="DI7" s="172"/>
      <c r="DJ7" s="172"/>
      <c r="DK7" s="172"/>
      <c r="DL7" s="172"/>
      <c r="DM7" s="172"/>
      <c r="DN7" s="172"/>
      <c r="DO7" s="173"/>
      <c r="DP7" s="172"/>
      <c r="DQ7" s="172"/>
      <c r="DR7" s="173"/>
      <c r="DS7" s="172"/>
      <c r="DT7" s="172"/>
      <c r="DU7" s="173"/>
      <c r="DV7" s="172"/>
      <c r="DW7" s="172"/>
      <c r="DX7" s="173"/>
      <c r="DY7" s="172"/>
      <c r="DZ7" s="172"/>
      <c r="EA7" s="173"/>
      <c r="EB7" s="172"/>
      <c r="EC7" s="172"/>
      <c r="ED7" s="173"/>
      <c r="EE7" s="172"/>
      <c r="EF7" s="172"/>
      <c r="EG7" s="173"/>
      <c r="EH7" s="172"/>
      <c r="EI7" s="172"/>
      <c r="EJ7" s="173"/>
      <c r="EK7" s="174"/>
      <c r="EL7" s="175"/>
      <c r="EM7" s="173"/>
      <c r="EN7" s="113"/>
      <c r="EO7" s="176"/>
      <c r="EP7" s="20"/>
      <c r="EQ7" s="20"/>
      <c r="ER7" s="20"/>
    </row>
    <row r="8" spans="1:148" ht="15" customHeight="1">
      <c r="A8" s="5">
        <v>51601</v>
      </c>
      <c r="B8" s="16" t="s">
        <v>417</v>
      </c>
      <c r="C8" s="128">
        <v>250</v>
      </c>
      <c r="D8" s="129">
        <v>12</v>
      </c>
      <c r="E8" s="192">
        <f>D8*C8</f>
        <v>3000</v>
      </c>
      <c r="F8" s="25">
        <v>1</v>
      </c>
      <c r="G8" s="25">
        <f>F8*12</f>
        <v>12</v>
      </c>
      <c r="H8" s="41">
        <f>G8*C8</f>
        <v>3000</v>
      </c>
      <c r="I8" s="30"/>
      <c r="J8" s="30"/>
      <c r="K8" s="41">
        <f>J8*C8</f>
        <v>0</v>
      </c>
      <c r="L8" s="24"/>
      <c r="M8" s="24"/>
      <c r="N8" s="42">
        <f>M8*C8</f>
        <v>0</v>
      </c>
      <c r="O8" s="24"/>
      <c r="P8" s="24"/>
      <c r="Q8" s="42">
        <f>P8*C8</f>
        <v>0</v>
      </c>
      <c r="R8" s="24"/>
      <c r="S8" s="24"/>
      <c r="T8" s="42">
        <f>S8*C8</f>
        <v>0</v>
      </c>
      <c r="U8" s="24"/>
      <c r="V8" s="24"/>
      <c r="W8" s="42">
        <f>V8*C8</f>
        <v>0</v>
      </c>
      <c r="X8" s="24"/>
      <c r="Y8" s="24"/>
      <c r="Z8" s="42">
        <f>Y8*C8</f>
        <v>0</v>
      </c>
      <c r="AA8" s="24"/>
      <c r="AB8" s="24"/>
      <c r="AC8" s="42">
        <f>AB8*C8</f>
        <v>0</v>
      </c>
      <c r="AD8" s="24"/>
      <c r="AE8" s="24"/>
      <c r="AF8" s="24"/>
      <c r="AG8" s="24"/>
      <c r="AH8" s="24"/>
      <c r="AI8" s="24"/>
      <c r="AJ8" s="24"/>
      <c r="AK8" s="24"/>
      <c r="AL8" s="42">
        <f>AK8*C8</f>
        <v>0</v>
      </c>
      <c r="AM8" s="25"/>
      <c r="AN8" s="25"/>
      <c r="AO8" s="41">
        <f>AN8*C8</f>
        <v>0</v>
      </c>
      <c r="AP8" s="79"/>
      <c r="AQ8" s="79">
        <f t="shared" ref="AQ8" si="0">AO8+AL8+AC8+Z8+W8+T8+Q8+N8+K8+H8</f>
        <v>3000</v>
      </c>
      <c r="AR8" s="25"/>
      <c r="AS8" s="25"/>
      <c r="AT8" s="41">
        <f>AS8*C8</f>
        <v>0</v>
      </c>
      <c r="AU8" s="25"/>
      <c r="AV8" s="25"/>
      <c r="AW8" s="41">
        <f>AV8*C8</f>
        <v>0</v>
      </c>
      <c r="AX8" s="25"/>
      <c r="AY8" s="25"/>
      <c r="AZ8" s="41">
        <f>AY8*C8</f>
        <v>0</v>
      </c>
      <c r="BA8" s="25"/>
      <c r="BB8" s="25"/>
      <c r="BC8" s="41">
        <f>BB8*C8</f>
        <v>0</v>
      </c>
      <c r="BD8" s="25"/>
      <c r="BE8" s="25"/>
      <c r="BF8" s="41">
        <f>BE8*C8</f>
        <v>0</v>
      </c>
      <c r="BG8" s="25"/>
      <c r="BH8" s="25"/>
      <c r="BI8" s="41">
        <f>BH8*C8</f>
        <v>0</v>
      </c>
      <c r="BJ8" s="24"/>
      <c r="BK8" s="24"/>
      <c r="BL8" s="42">
        <f>BK8*C8</f>
        <v>0</v>
      </c>
      <c r="BM8" s="24"/>
      <c r="BN8" s="24"/>
      <c r="BO8" s="42">
        <f>BN8*C8</f>
        <v>0</v>
      </c>
      <c r="BP8" s="83"/>
      <c r="BQ8" s="83"/>
      <c r="BR8" s="24"/>
      <c r="BS8" s="24"/>
      <c r="BT8" s="42">
        <f>BS8*C8</f>
        <v>0</v>
      </c>
      <c r="BU8" s="24"/>
      <c r="BV8" s="24"/>
      <c r="BW8" s="42">
        <f>BV8*C8</f>
        <v>0</v>
      </c>
      <c r="BX8" s="24"/>
      <c r="BY8" s="24"/>
      <c r="BZ8" s="42">
        <f>BY8*C8</f>
        <v>0</v>
      </c>
      <c r="CA8" s="24"/>
      <c r="CB8" s="24"/>
      <c r="CC8" s="42">
        <f>CB8*C8</f>
        <v>0</v>
      </c>
      <c r="CD8" s="24"/>
      <c r="CE8" s="24"/>
      <c r="CF8" s="42">
        <f>CE8*C8</f>
        <v>0</v>
      </c>
      <c r="CG8" s="24"/>
      <c r="CH8" s="24"/>
      <c r="CI8" s="42">
        <f>CH8*C8</f>
        <v>0</v>
      </c>
      <c r="CJ8" s="24"/>
      <c r="CK8" s="24"/>
      <c r="CL8" s="42">
        <f>CK8*C8</f>
        <v>0</v>
      </c>
      <c r="CM8" s="24"/>
      <c r="CN8" s="24"/>
      <c r="CO8" s="42">
        <f>CN8*C8</f>
        <v>0</v>
      </c>
      <c r="CP8" s="24"/>
      <c r="CQ8" s="24"/>
      <c r="CR8" s="42">
        <f>CQ8*C8</f>
        <v>0</v>
      </c>
      <c r="CS8" s="24"/>
      <c r="CT8" s="24"/>
      <c r="CU8" s="42">
        <f>CT8*C8</f>
        <v>0</v>
      </c>
      <c r="CV8" s="24"/>
      <c r="CW8" s="24"/>
      <c r="CX8" s="42">
        <f>CW8*C8</f>
        <v>0</v>
      </c>
      <c r="CY8" s="24"/>
      <c r="CZ8" s="24"/>
      <c r="DA8" s="42">
        <f>CZ8*C8</f>
        <v>0</v>
      </c>
      <c r="DB8" s="24"/>
      <c r="DC8" s="24"/>
      <c r="DD8" s="42">
        <f>DC8*C8</f>
        <v>0</v>
      </c>
      <c r="DE8" s="24"/>
      <c r="DF8" s="24"/>
      <c r="DG8" s="42">
        <f>DF8*C8</f>
        <v>0</v>
      </c>
      <c r="DH8" s="83"/>
      <c r="DI8" s="83"/>
      <c r="DJ8" s="24"/>
      <c r="DK8" s="24"/>
      <c r="DL8" s="42">
        <f>DK8*C8</f>
        <v>0</v>
      </c>
      <c r="DM8" s="24"/>
      <c r="DN8" s="24"/>
      <c r="DO8" s="42">
        <f>DN8*C8</f>
        <v>0</v>
      </c>
      <c r="DP8" s="24"/>
      <c r="DQ8" s="24"/>
      <c r="DR8" s="42">
        <f>DQ8*C8</f>
        <v>0</v>
      </c>
      <c r="DS8" s="24"/>
      <c r="DT8" s="24"/>
      <c r="DU8" s="42">
        <f>DT8*C8</f>
        <v>0</v>
      </c>
      <c r="DV8" s="24"/>
      <c r="DW8" s="24"/>
      <c r="DX8" s="42">
        <f>DW8*C8</f>
        <v>0</v>
      </c>
      <c r="DY8" s="24"/>
      <c r="DZ8" s="24"/>
      <c r="EA8" s="42">
        <f>DZ8*C8</f>
        <v>0</v>
      </c>
      <c r="EB8" s="24"/>
      <c r="EC8" s="24"/>
      <c r="ED8" s="42">
        <f>EC8*C8</f>
        <v>0</v>
      </c>
      <c r="EE8" s="24"/>
      <c r="EF8" s="24"/>
      <c r="EG8" s="42">
        <f>EF8*C8</f>
        <v>0</v>
      </c>
      <c r="EH8" s="24"/>
      <c r="EI8" s="24"/>
      <c r="EJ8" s="42">
        <f>EI8*C8</f>
        <v>0</v>
      </c>
      <c r="EK8" s="24"/>
      <c r="EL8" s="44"/>
      <c r="EM8" s="86">
        <f>EL8*C8</f>
        <v>0</v>
      </c>
      <c r="EN8" s="83"/>
      <c r="EO8" s="94"/>
      <c r="EP8" s="24"/>
      <c r="EQ8" s="24"/>
      <c r="ER8" s="24"/>
    </row>
    <row r="9" spans="1:148" ht="15" customHeight="1">
      <c r="A9" s="5"/>
      <c r="B9" s="16"/>
      <c r="C9" s="128"/>
      <c r="D9" s="129"/>
      <c r="E9" s="192"/>
      <c r="F9" s="25"/>
      <c r="G9" s="25"/>
      <c r="H9" s="41"/>
      <c r="I9" s="30"/>
      <c r="J9" s="30"/>
      <c r="K9" s="41"/>
      <c r="L9" s="24"/>
      <c r="M9" s="24"/>
      <c r="N9" s="42"/>
      <c r="O9" s="24"/>
      <c r="P9" s="24"/>
      <c r="Q9" s="42"/>
      <c r="R9" s="24"/>
      <c r="S9" s="24"/>
      <c r="T9" s="42"/>
      <c r="U9" s="24"/>
      <c r="V9" s="24"/>
      <c r="W9" s="42"/>
      <c r="X9" s="24"/>
      <c r="Y9" s="24"/>
      <c r="Z9" s="42"/>
      <c r="AA9" s="24"/>
      <c r="AB9" s="24"/>
      <c r="AC9" s="42"/>
      <c r="AD9" s="24"/>
      <c r="AE9" s="24"/>
      <c r="AF9" s="24"/>
      <c r="AG9" s="24"/>
      <c r="AH9" s="24"/>
      <c r="AI9" s="24"/>
      <c r="AJ9" s="24"/>
      <c r="AK9" s="24"/>
      <c r="AL9" s="42"/>
      <c r="AM9" s="25"/>
      <c r="AN9" s="25"/>
      <c r="AO9" s="41"/>
      <c r="AP9" s="79"/>
      <c r="AQ9" s="79"/>
      <c r="AR9" s="25"/>
      <c r="AS9" s="25"/>
      <c r="AT9" s="41"/>
      <c r="AU9" s="25"/>
      <c r="AV9" s="25"/>
      <c r="AW9" s="41"/>
      <c r="AX9" s="25"/>
      <c r="AY9" s="25"/>
      <c r="AZ9" s="41"/>
      <c r="BA9" s="25"/>
      <c r="BB9" s="25"/>
      <c r="BC9" s="41"/>
      <c r="BD9" s="25"/>
      <c r="BE9" s="25"/>
      <c r="BF9" s="41"/>
      <c r="BG9" s="25"/>
      <c r="BH9" s="25"/>
      <c r="BI9" s="41"/>
      <c r="BJ9" s="24"/>
      <c r="BK9" s="24"/>
      <c r="BL9" s="42"/>
      <c r="BM9" s="24"/>
      <c r="BN9" s="24"/>
      <c r="BO9" s="42"/>
      <c r="BP9" s="83"/>
      <c r="BQ9" s="83"/>
      <c r="BR9" s="24"/>
      <c r="BS9" s="24"/>
      <c r="BT9" s="42"/>
      <c r="BU9" s="24"/>
      <c r="BV9" s="24"/>
      <c r="BW9" s="42"/>
      <c r="BX9" s="24"/>
      <c r="BY9" s="24"/>
      <c r="BZ9" s="42"/>
      <c r="CA9" s="24"/>
      <c r="CB9" s="24"/>
      <c r="CC9" s="42"/>
      <c r="CD9" s="24"/>
      <c r="CE9" s="24"/>
      <c r="CF9" s="42"/>
      <c r="CG9" s="24"/>
      <c r="CH9" s="24"/>
      <c r="CI9" s="42"/>
      <c r="CJ9" s="24"/>
      <c r="CK9" s="24"/>
      <c r="CL9" s="42"/>
      <c r="CM9" s="24"/>
      <c r="CN9" s="24"/>
      <c r="CO9" s="42"/>
      <c r="CP9" s="24"/>
      <c r="CQ9" s="24"/>
      <c r="CR9" s="42"/>
      <c r="CS9" s="24"/>
      <c r="CT9" s="24"/>
      <c r="CU9" s="42"/>
      <c r="CV9" s="24"/>
      <c r="CW9" s="24"/>
      <c r="CX9" s="42"/>
      <c r="CY9" s="24"/>
      <c r="CZ9" s="24"/>
      <c r="DA9" s="42"/>
      <c r="DB9" s="24"/>
      <c r="DC9" s="24"/>
      <c r="DD9" s="42"/>
      <c r="DE9" s="24"/>
      <c r="DF9" s="24"/>
      <c r="DG9" s="42"/>
      <c r="DH9" s="83"/>
      <c r="DI9" s="83"/>
      <c r="DJ9" s="24"/>
      <c r="DK9" s="24"/>
      <c r="DL9" s="42"/>
      <c r="DM9" s="24"/>
      <c r="DN9" s="24"/>
      <c r="DO9" s="42"/>
      <c r="DP9" s="24"/>
      <c r="DQ9" s="24"/>
      <c r="DR9" s="42"/>
      <c r="DS9" s="24"/>
      <c r="DT9" s="24"/>
      <c r="DU9" s="42"/>
      <c r="DV9" s="24"/>
      <c r="DW9" s="24"/>
      <c r="DX9" s="42"/>
      <c r="DY9" s="24"/>
      <c r="DZ9" s="24"/>
      <c r="EA9" s="42"/>
      <c r="EB9" s="24"/>
      <c r="EC9" s="24"/>
      <c r="ED9" s="42"/>
      <c r="EE9" s="24"/>
      <c r="EF9" s="24"/>
      <c r="EG9" s="42"/>
      <c r="EH9" s="24"/>
      <c r="EI9" s="24"/>
      <c r="EJ9" s="42"/>
      <c r="EK9" s="24"/>
      <c r="EL9" s="44"/>
      <c r="EM9" s="86"/>
      <c r="EN9" s="83"/>
      <c r="EO9" s="94"/>
      <c r="EP9" s="24"/>
      <c r="EQ9" s="24"/>
      <c r="ER9" s="24"/>
    </row>
    <row r="10" spans="1:148" ht="15" customHeight="1">
      <c r="A10" s="5">
        <v>51803</v>
      </c>
      <c r="B10" s="16" t="s">
        <v>787</v>
      </c>
      <c r="C10" s="128">
        <v>73000</v>
      </c>
      <c r="D10" s="135">
        <f>+G10+J10+M10+P10+S10+V10+Y10+AB10+AK10+AN10+AS10+AV10+AY10+BB10+BE10+BH10+BK10+BN10+BS10+BV10+BY10+CB10+CE10+CH10+CK10+CN10+CQ10+CT10+CW10+DC10+CZ10+DF10+DK10+DN10+DQ10+DT10+DW10+DZ10+EC10+EF10+EI10+EL10</f>
        <v>1</v>
      </c>
      <c r="E10" s="192">
        <f>D10*C10</f>
        <v>73000</v>
      </c>
      <c r="F10" s="25"/>
      <c r="G10" s="25"/>
      <c r="H10" s="41"/>
      <c r="I10" s="30"/>
      <c r="J10" s="30"/>
      <c r="K10" s="41"/>
      <c r="L10" s="24"/>
      <c r="M10" s="24"/>
      <c r="N10" s="42"/>
      <c r="O10" s="24"/>
      <c r="P10" s="24"/>
      <c r="Q10" s="42"/>
      <c r="R10" s="24"/>
      <c r="S10" s="24"/>
      <c r="T10" s="42"/>
      <c r="U10" s="24"/>
      <c r="V10" s="24"/>
      <c r="W10" s="42"/>
      <c r="X10" s="24"/>
      <c r="Y10" s="24"/>
      <c r="Z10" s="42"/>
      <c r="AA10" s="24"/>
      <c r="AB10" s="24">
        <v>1</v>
      </c>
      <c r="AC10" s="42">
        <f>AB10*C10</f>
        <v>73000</v>
      </c>
      <c r="AD10" s="24"/>
      <c r="AE10" s="24"/>
      <c r="AF10" s="24"/>
      <c r="AG10" s="24"/>
      <c r="AH10" s="24"/>
      <c r="AI10" s="24"/>
      <c r="AJ10" s="24"/>
      <c r="AK10" s="24"/>
      <c r="AL10" s="42"/>
      <c r="AM10" s="25"/>
      <c r="AN10" s="25"/>
      <c r="AO10" s="41"/>
      <c r="AP10" s="79"/>
      <c r="AQ10" s="79"/>
      <c r="AR10" s="25"/>
      <c r="AS10" s="25"/>
      <c r="AT10" s="41"/>
      <c r="AU10" s="25"/>
      <c r="AV10" s="25"/>
      <c r="AW10" s="41"/>
      <c r="AX10" s="25"/>
      <c r="AY10" s="25"/>
      <c r="AZ10" s="41"/>
      <c r="BA10" s="25"/>
      <c r="BB10" s="25"/>
      <c r="BC10" s="41"/>
      <c r="BD10" s="25"/>
      <c r="BE10" s="25"/>
      <c r="BF10" s="41"/>
      <c r="BG10" s="25"/>
      <c r="BH10" s="25"/>
      <c r="BI10" s="41"/>
      <c r="BJ10" s="24"/>
      <c r="BK10" s="24"/>
      <c r="BL10" s="42"/>
      <c r="BM10" s="24"/>
      <c r="BN10" s="24"/>
      <c r="BO10" s="42"/>
      <c r="BP10" s="83"/>
      <c r="BQ10" s="83"/>
      <c r="BR10" s="24"/>
      <c r="BS10" s="24"/>
      <c r="BT10" s="42"/>
      <c r="BU10" s="24"/>
      <c r="BV10" s="24"/>
      <c r="BW10" s="42"/>
      <c r="BX10" s="24"/>
      <c r="BY10" s="24"/>
      <c r="BZ10" s="42"/>
      <c r="CA10" s="24"/>
      <c r="CB10" s="24"/>
      <c r="CC10" s="42"/>
      <c r="CD10" s="24"/>
      <c r="CE10" s="24"/>
      <c r="CF10" s="42"/>
      <c r="CG10" s="24"/>
      <c r="CH10" s="24"/>
      <c r="CI10" s="42"/>
      <c r="CJ10" s="24"/>
      <c r="CK10" s="24"/>
      <c r="CL10" s="42"/>
      <c r="CM10" s="24"/>
      <c r="CN10" s="24"/>
      <c r="CO10" s="42"/>
      <c r="CP10" s="24"/>
      <c r="CQ10" s="24"/>
      <c r="CR10" s="42"/>
      <c r="CS10" s="24"/>
      <c r="CT10" s="24"/>
      <c r="CU10" s="42"/>
      <c r="CV10" s="24"/>
      <c r="CW10" s="24"/>
      <c r="CX10" s="42"/>
      <c r="CY10" s="24"/>
      <c r="CZ10" s="24"/>
      <c r="DA10" s="42"/>
      <c r="DB10" s="24"/>
      <c r="DC10" s="24"/>
      <c r="DD10" s="42"/>
      <c r="DE10" s="24"/>
      <c r="DF10" s="24"/>
      <c r="DG10" s="42"/>
      <c r="DH10" s="83"/>
      <c r="DI10" s="83"/>
      <c r="DJ10" s="24"/>
      <c r="DK10" s="24"/>
      <c r="DL10" s="42"/>
      <c r="DM10" s="24"/>
      <c r="DN10" s="24"/>
      <c r="DO10" s="42"/>
      <c r="DP10" s="24"/>
      <c r="DQ10" s="24"/>
      <c r="DR10" s="42"/>
      <c r="DS10" s="24"/>
      <c r="DT10" s="24"/>
      <c r="DU10" s="42"/>
      <c r="DV10" s="24"/>
      <c r="DW10" s="24"/>
      <c r="DX10" s="42"/>
      <c r="DY10" s="24"/>
      <c r="DZ10" s="24"/>
      <c r="EA10" s="42"/>
      <c r="EB10" s="24"/>
      <c r="EC10" s="24"/>
      <c r="ED10" s="42"/>
      <c r="EE10" s="24"/>
      <c r="EF10" s="24"/>
      <c r="EG10" s="42"/>
      <c r="EH10" s="24"/>
      <c r="EI10" s="24"/>
      <c r="EJ10" s="42"/>
      <c r="EK10" s="24"/>
      <c r="EL10" s="44"/>
      <c r="EM10" s="86"/>
      <c r="EN10" s="83"/>
      <c r="EO10" s="94"/>
      <c r="EP10" s="24"/>
      <c r="EQ10" s="24"/>
      <c r="ER10" s="24"/>
    </row>
    <row r="11" spans="1:148" ht="15" customHeight="1">
      <c r="A11" s="5"/>
      <c r="B11" s="16"/>
      <c r="C11" s="128"/>
      <c r="D11" s="129"/>
      <c r="E11" s="192"/>
      <c r="F11" s="25"/>
      <c r="G11" s="25"/>
      <c r="H11" s="41"/>
      <c r="I11" s="30"/>
      <c r="J11" s="30"/>
      <c r="K11" s="41"/>
      <c r="L11" s="24"/>
      <c r="M11" s="24"/>
      <c r="N11" s="42"/>
      <c r="O11" s="24"/>
      <c r="P11" s="24"/>
      <c r="Q11" s="42"/>
      <c r="R11" s="24"/>
      <c r="S11" s="24"/>
      <c r="T11" s="42"/>
      <c r="U11" s="24"/>
      <c r="V11" s="24"/>
      <c r="W11" s="42"/>
      <c r="X11" s="24"/>
      <c r="Y11" s="24"/>
      <c r="Z11" s="42"/>
      <c r="AA11" s="24"/>
      <c r="AB11" s="24"/>
      <c r="AC11" s="42"/>
      <c r="AD11" s="24"/>
      <c r="AE11" s="24"/>
      <c r="AF11" s="24"/>
      <c r="AG11" s="24"/>
      <c r="AH11" s="24"/>
      <c r="AI11" s="24"/>
      <c r="AJ11" s="24"/>
      <c r="AK11" s="24"/>
      <c r="AL11" s="42"/>
      <c r="AM11" s="25"/>
      <c r="AN11" s="25"/>
      <c r="AO11" s="41"/>
      <c r="AP11" s="79"/>
      <c r="AQ11" s="79"/>
      <c r="AR11" s="25"/>
      <c r="AS11" s="25"/>
      <c r="AT11" s="41"/>
      <c r="AU11" s="25"/>
      <c r="AV11" s="25"/>
      <c r="AW11" s="41"/>
      <c r="AX11" s="25"/>
      <c r="AY11" s="25"/>
      <c r="AZ11" s="41"/>
      <c r="BA11" s="25"/>
      <c r="BB11" s="25"/>
      <c r="BC11" s="41"/>
      <c r="BD11" s="25"/>
      <c r="BE11" s="25"/>
      <c r="BF11" s="41"/>
      <c r="BG11" s="25"/>
      <c r="BH11" s="25"/>
      <c r="BI11" s="41"/>
      <c r="BJ11" s="24"/>
      <c r="BK11" s="24"/>
      <c r="BL11" s="42"/>
      <c r="BM11" s="24"/>
      <c r="BN11" s="24"/>
      <c r="BO11" s="42"/>
      <c r="BP11" s="83"/>
      <c r="BQ11" s="83"/>
      <c r="BR11" s="24"/>
      <c r="BS11" s="24"/>
      <c r="BT11" s="42"/>
      <c r="BU11" s="24"/>
      <c r="BV11" s="24"/>
      <c r="BW11" s="42"/>
      <c r="BX11" s="24"/>
      <c r="BY11" s="24"/>
      <c r="BZ11" s="42"/>
      <c r="CA11" s="24"/>
      <c r="CB11" s="24"/>
      <c r="CC11" s="42"/>
      <c r="CD11" s="24"/>
      <c r="CE11" s="24"/>
      <c r="CF11" s="42"/>
      <c r="CG11" s="24"/>
      <c r="CH11" s="24"/>
      <c r="CI11" s="42"/>
      <c r="CJ11" s="24"/>
      <c r="CK11" s="24"/>
      <c r="CL11" s="42"/>
      <c r="CM11" s="24"/>
      <c r="CN11" s="24"/>
      <c r="CO11" s="42"/>
      <c r="CP11" s="24"/>
      <c r="CQ11" s="24"/>
      <c r="CR11" s="42"/>
      <c r="CS11" s="24"/>
      <c r="CT11" s="24"/>
      <c r="CU11" s="42"/>
      <c r="CV11" s="24"/>
      <c r="CW11" s="24"/>
      <c r="CX11" s="42"/>
      <c r="CY11" s="24"/>
      <c r="CZ11" s="24"/>
      <c r="DA11" s="42"/>
      <c r="DB11" s="24"/>
      <c r="DC11" s="24"/>
      <c r="DD11" s="42"/>
      <c r="DE11" s="24"/>
      <c r="DF11" s="24"/>
      <c r="DG11" s="42"/>
      <c r="DH11" s="83"/>
      <c r="DI11" s="83"/>
      <c r="DJ11" s="24"/>
      <c r="DK11" s="24"/>
      <c r="DL11" s="42"/>
      <c r="DM11" s="24"/>
      <c r="DN11" s="24"/>
      <c r="DO11" s="42"/>
      <c r="DP11" s="24"/>
      <c r="DQ11" s="24"/>
      <c r="DR11" s="42"/>
      <c r="DS11" s="24"/>
      <c r="DT11" s="24"/>
      <c r="DU11" s="42"/>
      <c r="DV11" s="24"/>
      <c r="DW11" s="24"/>
      <c r="DX11" s="42"/>
      <c r="DY11" s="24"/>
      <c r="DZ11" s="24"/>
      <c r="EA11" s="42"/>
      <c r="EB11" s="24"/>
      <c r="EC11" s="24"/>
      <c r="ED11" s="42"/>
      <c r="EE11" s="24"/>
      <c r="EF11" s="24"/>
      <c r="EG11" s="42"/>
      <c r="EH11" s="24"/>
      <c r="EI11" s="24"/>
      <c r="EJ11" s="42"/>
      <c r="EK11" s="24"/>
      <c r="EL11" s="44"/>
      <c r="EM11" s="86"/>
      <c r="EN11" s="83"/>
      <c r="EO11" s="94"/>
      <c r="EP11" s="24"/>
      <c r="EQ11" s="24"/>
      <c r="ER11" s="24"/>
    </row>
    <row r="12" spans="1:148" ht="15" customHeight="1">
      <c r="A12" s="6">
        <v>54</v>
      </c>
      <c r="B12" s="7" t="s">
        <v>0</v>
      </c>
      <c r="C12" s="130"/>
      <c r="D12" s="131"/>
      <c r="E12" s="131"/>
      <c r="F12" s="25"/>
      <c r="G12" s="25"/>
      <c r="H12" s="41">
        <f t="shared" ref="H12:H78" si="1">G12*C12</f>
        <v>0</v>
      </c>
      <c r="I12" s="30"/>
      <c r="J12" s="30"/>
      <c r="K12" s="41">
        <f t="shared" ref="K12:K78" si="2">J12*C12</f>
        <v>0</v>
      </c>
      <c r="L12" s="24"/>
      <c r="M12" s="24"/>
      <c r="N12" s="42">
        <f t="shared" ref="N12:N78" si="3">M12*C12</f>
        <v>0</v>
      </c>
      <c r="O12" s="24"/>
      <c r="P12" s="24"/>
      <c r="Q12" s="42">
        <f t="shared" ref="Q12:Q78" si="4">P12*C12</f>
        <v>0</v>
      </c>
      <c r="R12" s="24"/>
      <c r="S12" s="24"/>
      <c r="T12" s="42">
        <f t="shared" ref="T12:T78" si="5">S12*C12</f>
        <v>0</v>
      </c>
      <c r="U12" s="24"/>
      <c r="V12" s="24"/>
      <c r="W12" s="42">
        <f t="shared" ref="W12:W78" si="6">V12*C12</f>
        <v>0</v>
      </c>
      <c r="X12" s="24"/>
      <c r="Y12" s="24"/>
      <c r="Z12" s="42">
        <f t="shared" ref="Z12:Z78" si="7">Y12*C12</f>
        <v>0</v>
      </c>
      <c r="AA12" s="24"/>
      <c r="AB12" s="24"/>
      <c r="AC12" s="42">
        <f t="shared" ref="AC12:AC78" si="8">AB12*C12</f>
        <v>0</v>
      </c>
      <c r="AD12" s="24"/>
      <c r="AE12" s="24"/>
      <c r="AF12" s="24"/>
      <c r="AG12" s="24"/>
      <c r="AH12" s="24"/>
      <c r="AI12" s="24"/>
      <c r="AJ12" s="24"/>
      <c r="AK12" s="24"/>
      <c r="AL12" s="42">
        <f t="shared" ref="AL12:AL78" si="9">AK12*C12</f>
        <v>0</v>
      </c>
      <c r="AM12" s="25"/>
      <c r="AN12" s="25"/>
      <c r="AO12" s="41">
        <f t="shared" ref="AO12:AO78" si="10">AN12*C12</f>
        <v>0</v>
      </c>
      <c r="AP12" s="79"/>
      <c r="AQ12" s="79"/>
      <c r="AR12" s="25"/>
      <c r="AS12" s="25"/>
      <c r="AT12" s="41">
        <f t="shared" ref="AT12:AT78" si="11">AS12*C12</f>
        <v>0</v>
      </c>
      <c r="AU12" s="25"/>
      <c r="AV12" s="25"/>
      <c r="AW12" s="41">
        <f t="shared" ref="AW12:AW78" si="12">AV12*C12</f>
        <v>0</v>
      </c>
      <c r="AX12" s="25"/>
      <c r="AY12" s="25"/>
      <c r="AZ12" s="41">
        <f t="shared" ref="AZ12:AZ78" si="13">AY12*C12</f>
        <v>0</v>
      </c>
      <c r="BA12" s="25"/>
      <c r="BB12" s="25"/>
      <c r="BC12" s="41">
        <f t="shared" ref="BC12:BC78" si="14">BB12*C12</f>
        <v>0</v>
      </c>
      <c r="BD12" s="25"/>
      <c r="BE12" s="25"/>
      <c r="BF12" s="41">
        <f t="shared" ref="BF12:BF78" si="15">BE12*C12</f>
        <v>0</v>
      </c>
      <c r="BG12" s="25"/>
      <c r="BH12" s="25"/>
      <c r="BI12" s="41">
        <f t="shared" ref="BI12:BI78" si="16">BH12*C12</f>
        <v>0</v>
      </c>
      <c r="BJ12" s="24"/>
      <c r="BK12" s="24"/>
      <c r="BL12" s="42">
        <f t="shared" ref="BL12:BL78" si="17">BK12*C12</f>
        <v>0</v>
      </c>
      <c r="BM12" s="24"/>
      <c r="BN12" s="24"/>
      <c r="BO12" s="42">
        <f t="shared" ref="BO12:BO78" si="18">BN12*C12</f>
        <v>0</v>
      </c>
      <c r="BP12" s="83"/>
      <c r="BQ12" s="83"/>
      <c r="BR12" s="24"/>
      <c r="BS12" s="24"/>
      <c r="BT12" s="42">
        <f t="shared" ref="BT12:BT78" si="19">BS12*C12</f>
        <v>0</v>
      </c>
      <c r="BU12" s="24"/>
      <c r="BV12" s="24"/>
      <c r="BW12" s="42">
        <f t="shared" ref="BW12:BW78" si="20">BV12*C12</f>
        <v>0</v>
      </c>
      <c r="BX12" s="24"/>
      <c r="BY12" s="24"/>
      <c r="BZ12" s="42">
        <f t="shared" ref="BZ12:BZ78" si="21">BY12*C12</f>
        <v>0</v>
      </c>
      <c r="CA12" s="24"/>
      <c r="CB12" s="24"/>
      <c r="CC12" s="42">
        <f t="shared" ref="CC12:CC78" si="22">CB12*C12</f>
        <v>0</v>
      </c>
      <c r="CD12" s="24"/>
      <c r="CE12" s="24"/>
      <c r="CF12" s="42">
        <f t="shared" ref="CF12:CF78" si="23">CE12*C12</f>
        <v>0</v>
      </c>
      <c r="CG12" s="24"/>
      <c r="CH12" s="24"/>
      <c r="CI12" s="42">
        <f t="shared" ref="CI12:CI78" si="24">CH12*C12</f>
        <v>0</v>
      </c>
      <c r="CJ12" s="24"/>
      <c r="CK12" s="24"/>
      <c r="CL12" s="42">
        <f t="shared" ref="CL12:CL78" si="25">CK12*C12</f>
        <v>0</v>
      </c>
      <c r="CM12" s="24"/>
      <c r="CN12" s="24"/>
      <c r="CO12" s="42">
        <f t="shared" ref="CO12:CO78" si="26">CN12*C12</f>
        <v>0</v>
      </c>
      <c r="CP12" s="24"/>
      <c r="CQ12" s="24"/>
      <c r="CR12" s="42">
        <f t="shared" ref="CR12:CR78" si="27">CQ12*C12</f>
        <v>0</v>
      </c>
      <c r="CS12" s="24"/>
      <c r="CT12" s="24"/>
      <c r="CU12" s="42">
        <f t="shared" ref="CU12:CU78" si="28">CT12*C12</f>
        <v>0</v>
      </c>
      <c r="CV12" s="24"/>
      <c r="CW12" s="24"/>
      <c r="CX12" s="42">
        <f t="shared" ref="CX12:CX78" si="29">CW12*C12</f>
        <v>0</v>
      </c>
      <c r="CY12" s="24"/>
      <c r="CZ12" s="24"/>
      <c r="DA12" s="42">
        <f t="shared" ref="DA12:DA78" si="30">CZ12*C12</f>
        <v>0</v>
      </c>
      <c r="DB12" s="24"/>
      <c r="DC12" s="24"/>
      <c r="DD12" s="42">
        <f t="shared" ref="DD12:DD78" si="31">DC12*C12</f>
        <v>0</v>
      </c>
      <c r="DE12" s="24"/>
      <c r="DF12" s="24"/>
      <c r="DG12" s="42">
        <f t="shared" ref="DG12:DG78" si="32">DF12*C12</f>
        <v>0</v>
      </c>
      <c r="DH12" s="83"/>
      <c r="DI12" s="83"/>
      <c r="DJ12" s="24"/>
      <c r="DK12" s="24"/>
      <c r="DL12" s="42">
        <f t="shared" ref="DL12:DL78" si="33">DK12*C12</f>
        <v>0</v>
      </c>
      <c r="DM12" s="24"/>
      <c r="DN12" s="24"/>
      <c r="DO12" s="42">
        <f t="shared" ref="DO12:DO78" si="34">DN12*C12</f>
        <v>0</v>
      </c>
      <c r="DP12" s="24"/>
      <c r="DQ12" s="24"/>
      <c r="DR12" s="42">
        <f t="shared" ref="DR12:DR78" si="35">DQ12*C12</f>
        <v>0</v>
      </c>
      <c r="DS12" s="24"/>
      <c r="DT12" s="24"/>
      <c r="DU12" s="42">
        <f t="shared" ref="DU12:DU78" si="36">DT12*C12</f>
        <v>0</v>
      </c>
      <c r="DV12" s="24"/>
      <c r="DW12" s="24"/>
      <c r="DX12" s="42">
        <f t="shared" ref="DX12:DX78" si="37">DW12*C12</f>
        <v>0</v>
      </c>
      <c r="DY12" s="24"/>
      <c r="DZ12" s="24"/>
      <c r="EA12" s="42">
        <f t="shared" ref="EA12:EA78" si="38">DZ12*C12</f>
        <v>0</v>
      </c>
      <c r="EB12" s="24"/>
      <c r="EC12" s="24"/>
      <c r="ED12" s="42">
        <f t="shared" ref="ED12:ED78" si="39">EC12*C12</f>
        <v>0</v>
      </c>
      <c r="EE12" s="24"/>
      <c r="EF12" s="24"/>
      <c r="EG12" s="42">
        <f t="shared" ref="EG12:EG78" si="40">EF12*C12</f>
        <v>0</v>
      </c>
      <c r="EH12" s="24"/>
      <c r="EI12" s="24"/>
      <c r="EJ12" s="42">
        <f t="shared" ref="EJ12:EJ78" si="41">EI12*C12</f>
        <v>0</v>
      </c>
      <c r="EK12" s="24"/>
      <c r="EL12" s="44"/>
      <c r="EM12" s="86">
        <f t="shared" ref="EM12:EM78" si="42">EL12*C12</f>
        <v>0</v>
      </c>
      <c r="EN12" s="83"/>
      <c r="EO12" s="94"/>
      <c r="EP12" s="24"/>
      <c r="EQ12" s="24"/>
      <c r="ER12" s="24"/>
    </row>
    <row r="13" spans="1:148">
      <c r="A13" s="6">
        <v>541</v>
      </c>
      <c r="B13" s="7" t="s">
        <v>1</v>
      </c>
      <c r="C13" s="130"/>
      <c r="D13" s="131"/>
      <c r="E13" s="131"/>
      <c r="F13" s="25"/>
      <c r="G13" s="25"/>
      <c r="H13" s="41">
        <f t="shared" si="1"/>
        <v>0</v>
      </c>
      <c r="I13" s="30"/>
      <c r="J13" s="30"/>
      <c r="K13" s="41">
        <f t="shared" si="2"/>
        <v>0</v>
      </c>
      <c r="L13" s="24"/>
      <c r="M13" s="24"/>
      <c r="N13" s="42">
        <f t="shared" si="3"/>
        <v>0</v>
      </c>
      <c r="O13" s="24"/>
      <c r="P13" s="24"/>
      <c r="Q13" s="42">
        <f t="shared" si="4"/>
        <v>0</v>
      </c>
      <c r="R13" s="24"/>
      <c r="S13" s="24"/>
      <c r="T13" s="42">
        <f t="shared" si="5"/>
        <v>0</v>
      </c>
      <c r="U13" s="24"/>
      <c r="V13" s="24"/>
      <c r="W13" s="42">
        <f t="shared" si="6"/>
        <v>0</v>
      </c>
      <c r="X13" s="24"/>
      <c r="Y13" s="24"/>
      <c r="Z13" s="42">
        <f t="shared" si="7"/>
        <v>0</v>
      </c>
      <c r="AA13" s="24"/>
      <c r="AB13" s="24"/>
      <c r="AC13" s="42">
        <f t="shared" si="8"/>
        <v>0</v>
      </c>
      <c r="AD13" s="24"/>
      <c r="AE13" s="24"/>
      <c r="AF13" s="24"/>
      <c r="AG13" s="24"/>
      <c r="AH13" s="24"/>
      <c r="AI13" s="24"/>
      <c r="AJ13" s="24"/>
      <c r="AK13" s="24"/>
      <c r="AL13" s="42">
        <f t="shared" si="9"/>
        <v>0</v>
      </c>
      <c r="AM13" s="25"/>
      <c r="AN13" s="25"/>
      <c r="AO13" s="41">
        <f t="shared" si="10"/>
        <v>0</v>
      </c>
      <c r="AP13" s="79"/>
      <c r="AQ13" s="79"/>
      <c r="AR13" s="25"/>
      <c r="AS13" s="25"/>
      <c r="AT13" s="41">
        <f t="shared" si="11"/>
        <v>0</v>
      </c>
      <c r="AU13" s="25"/>
      <c r="AV13" s="25"/>
      <c r="AW13" s="41">
        <f t="shared" si="12"/>
        <v>0</v>
      </c>
      <c r="AX13" s="25"/>
      <c r="AY13" s="25"/>
      <c r="AZ13" s="41">
        <f t="shared" si="13"/>
        <v>0</v>
      </c>
      <c r="BA13" s="25"/>
      <c r="BB13" s="25"/>
      <c r="BC13" s="41">
        <f t="shared" si="14"/>
        <v>0</v>
      </c>
      <c r="BD13" s="25"/>
      <c r="BE13" s="25"/>
      <c r="BF13" s="41">
        <f t="shared" si="15"/>
        <v>0</v>
      </c>
      <c r="BG13" s="25"/>
      <c r="BH13" s="25"/>
      <c r="BI13" s="41">
        <f t="shared" si="16"/>
        <v>0</v>
      </c>
      <c r="BJ13" s="24"/>
      <c r="BK13" s="24"/>
      <c r="BL13" s="42">
        <f t="shared" si="17"/>
        <v>0</v>
      </c>
      <c r="BM13" s="24"/>
      <c r="BN13" s="24"/>
      <c r="BO13" s="42">
        <f t="shared" si="18"/>
        <v>0</v>
      </c>
      <c r="BP13" s="83"/>
      <c r="BQ13" s="83"/>
      <c r="BR13" s="24"/>
      <c r="BS13" s="24"/>
      <c r="BT13" s="42">
        <f t="shared" si="19"/>
        <v>0</v>
      </c>
      <c r="BU13" s="24"/>
      <c r="BV13" s="24"/>
      <c r="BW13" s="42">
        <f t="shared" si="20"/>
        <v>0</v>
      </c>
      <c r="BX13" s="24"/>
      <c r="BY13" s="24"/>
      <c r="BZ13" s="42">
        <f t="shared" si="21"/>
        <v>0</v>
      </c>
      <c r="CA13" s="24"/>
      <c r="CB13" s="24"/>
      <c r="CC13" s="42">
        <f t="shared" si="22"/>
        <v>0</v>
      </c>
      <c r="CD13" s="24"/>
      <c r="CE13" s="24"/>
      <c r="CF13" s="42">
        <f t="shared" si="23"/>
        <v>0</v>
      </c>
      <c r="CG13" s="24"/>
      <c r="CH13" s="24"/>
      <c r="CI13" s="42">
        <f t="shared" si="24"/>
        <v>0</v>
      </c>
      <c r="CJ13" s="24"/>
      <c r="CK13" s="24"/>
      <c r="CL13" s="42">
        <f t="shared" si="25"/>
        <v>0</v>
      </c>
      <c r="CM13" s="24"/>
      <c r="CN13" s="24"/>
      <c r="CO13" s="42">
        <f t="shared" si="26"/>
        <v>0</v>
      </c>
      <c r="CP13" s="24"/>
      <c r="CQ13" s="24"/>
      <c r="CR13" s="42">
        <f t="shared" si="27"/>
        <v>0</v>
      </c>
      <c r="CS13" s="24"/>
      <c r="CT13" s="24"/>
      <c r="CU13" s="42">
        <f t="shared" si="28"/>
        <v>0</v>
      </c>
      <c r="CV13" s="24"/>
      <c r="CW13" s="24"/>
      <c r="CX13" s="42">
        <f t="shared" si="29"/>
        <v>0</v>
      </c>
      <c r="CY13" s="24"/>
      <c r="CZ13" s="24"/>
      <c r="DA13" s="42">
        <f t="shared" si="30"/>
        <v>0</v>
      </c>
      <c r="DB13" s="24"/>
      <c r="DC13" s="24"/>
      <c r="DD13" s="42">
        <f t="shared" si="31"/>
        <v>0</v>
      </c>
      <c r="DE13" s="24"/>
      <c r="DF13" s="24"/>
      <c r="DG13" s="42">
        <f t="shared" si="32"/>
        <v>0</v>
      </c>
      <c r="DH13" s="83"/>
      <c r="DI13" s="83"/>
      <c r="DJ13" s="24"/>
      <c r="DK13" s="24"/>
      <c r="DL13" s="42">
        <f t="shared" si="33"/>
        <v>0</v>
      </c>
      <c r="DM13" s="24"/>
      <c r="DN13" s="24"/>
      <c r="DO13" s="42">
        <f t="shared" si="34"/>
        <v>0</v>
      </c>
      <c r="DP13" s="24"/>
      <c r="DQ13" s="24"/>
      <c r="DR13" s="42">
        <f t="shared" si="35"/>
        <v>0</v>
      </c>
      <c r="DS13" s="24"/>
      <c r="DT13" s="24"/>
      <c r="DU13" s="42">
        <f t="shared" si="36"/>
        <v>0</v>
      </c>
      <c r="DV13" s="24"/>
      <c r="DW13" s="24"/>
      <c r="DX13" s="42">
        <f t="shared" si="37"/>
        <v>0</v>
      </c>
      <c r="DY13" s="24"/>
      <c r="DZ13" s="24"/>
      <c r="EA13" s="42">
        <f t="shared" si="38"/>
        <v>0</v>
      </c>
      <c r="EB13" s="24"/>
      <c r="EC13" s="24"/>
      <c r="ED13" s="42">
        <f t="shared" si="39"/>
        <v>0</v>
      </c>
      <c r="EE13" s="24"/>
      <c r="EF13" s="24"/>
      <c r="EG13" s="42">
        <f t="shared" si="40"/>
        <v>0</v>
      </c>
      <c r="EH13" s="24"/>
      <c r="EI13" s="24"/>
      <c r="EJ13" s="42">
        <f t="shared" si="41"/>
        <v>0</v>
      </c>
      <c r="EK13" s="24"/>
      <c r="EL13" s="44"/>
      <c r="EM13" s="86">
        <f t="shared" si="42"/>
        <v>0</v>
      </c>
      <c r="EN13" s="83"/>
      <c r="EO13" s="94"/>
      <c r="EP13" s="24"/>
      <c r="EQ13" s="24"/>
      <c r="ER13" s="24"/>
    </row>
    <row r="14" spans="1:148" s="69" customFormat="1" ht="15.75">
      <c r="A14" s="59">
        <v>54101</v>
      </c>
      <c r="B14" s="60" t="s">
        <v>2</v>
      </c>
      <c r="C14" s="61"/>
      <c r="D14" s="162"/>
      <c r="E14" s="62">
        <f>SUM(E15:E32)</f>
        <v>36497.1</v>
      </c>
      <c r="F14" s="62">
        <f t="shared" ref="F14:BQ14" si="43">SUM(F15:F32)</f>
        <v>1</v>
      </c>
      <c r="G14" s="62">
        <f t="shared" si="43"/>
        <v>12</v>
      </c>
      <c r="H14" s="62">
        <f t="shared" si="43"/>
        <v>4500</v>
      </c>
      <c r="I14" s="147">
        <f t="shared" si="43"/>
        <v>0</v>
      </c>
      <c r="J14" s="147">
        <f t="shared" si="43"/>
        <v>0</v>
      </c>
      <c r="K14" s="62">
        <f t="shared" si="43"/>
        <v>0</v>
      </c>
      <c r="L14" s="147">
        <f t="shared" si="43"/>
        <v>1</v>
      </c>
      <c r="M14" s="147">
        <f t="shared" si="43"/>
        <v>238</v>
      </c>
      <c r="N14" s="62">
        <f t="shared" si="43"/>
        <v>543.9</v>
      </c>
      <c r="O14" s="62">
        <f t="shared" si="43"/>
        <v>0</v>
      </c>
      <c r="P14" s="62">
        <f t="shared" si="43"/>
        <v>0</v>
      </c>
      <c r="Q14" s="62">
        <f t="shared" si="43"/>
        <v>0</v>
      </c>
      <c r="R14" s="62">
        <f t="shared" si="43"/>
        <v>0</v>
      </c>
      <c r="S14" s="62">
        <f t="shared" si="43"/>
        <v>0</v>
      </c>
      <c r="T14" s="62">
        <f t="shared" si="43"/>
        <v>0</v>
      </c>
      <c r="U14" s="62">
        <f t="shared" si="43"/>
        <v>0</v>
      </c>
      <c r="V14" s="62">
        <f t="shared" si="43"/>
        <v>0</v>
      </c>
      <c r="W14" s="62">
        <f t="shared" si="43"/>
        <v>0</v>
      </c>
      <c r="X14" s="62">
        <f t="shared" si="43"/>
        <v>0</v>
      </c>
      <c r="Y14" s="62">
        <f t="shared" si="43"/>
        <v>0</v>
      </c>
      <c r="Z14" s="62">
        <f t="shared" si="43"/>
        <v>0</v>
      </c>
      <c r="AA14" s="62">
        <f t="shared" si="43"/>
        <v>0</v>
      </c>
      <c r="AB14" s="62">
        <f t="shared" si="43"/>
        <v>6000</v>
      </c>
      <c r="AC14" s="62">
        <f t="shared" si="43"/>
        <v>9000</v>
      </c>
      <c r="AD14" s="62">
        <f t="shared" si="43"/>
        <v>0</v>
      </c>
      <c r="AE14" s="62">
        <f t="shared" si="43"/>
        <v>0</v>
      </c>
      <c r="AF14" s="62">
        <f t="shared" si="43"/>
        <v>0</v>
      </c>
      <c r="AG14" s="62">
        <f t="shared" si="43"/>
        <v>0</v>
      </c>
      <c r="AH14" s="62">
        <f t="shared" si="43"/>
        <v>0</v>
      </c>
      <c r="AI14" s="62">
        <f t="shared" si="43"/>
        <v>0</v>
      </c>
      <c r="AJ14" s="62">
        <f t="shared" si="43"/>
        <v>0</v>
      </c>
      <c r="AK14" s="62">
        <f t="shared" si="43"/>
        <v>0</v>
      </c>
      <c r="AL14" s="62">
        <f t="shared" si="43"/>
        <v>0</v>
      </c>
      <c r="AM14" s="62">
        <f t="shared" si="43"/>
        <v>0</v>
      </c>
      <c r="AN14" s="62">
        <f t="shared" si="43"/>
        <v>0</v>
      </c>
      <c r="AO14" s="62">
        <f t="shared" si="43"/>
        <v>0</v>
      </c>
      <c r="AP14" s="62">
        <f t="shared" si="43"/>
        <v>6250</v>
      </c>
      <c r="AQ14" s="62">
        <f t="shared" si="43"/>
        <v>14043.9</v>
      </c>
      <c r="AR14" s="62">
        <f t="shared" si="43"/>
        <v>0</v>
      </c>
      <c r="AS14" s="62">
        <f t="shared" si="43"/>
        <v>0</v>
      </c>
      <c r="AT14" s="62">
        <f t="shared" si="43"/>
        <v>0</v>
      </c>
      <c r="AU14" s="62">
        <f t="shared" si="43"/>
        <v>0</v>
      </c>
      <c r="AV14" s="62">
        <f t="shared" si="43"/>
        <v>0</v>
      </c>
      <c r="AW14" s="62">
        <f t="shared" si="43"/>
        <v>0</v>
      </c>
      <c r="AX14" s="62">
        <f t="shared" si="43"/>
        <v>0</v>
      </c>
      <c r="AY14" s="62">
        <f t="shared" si="43"/>
        <v>0</v>
      </c>
      <c r="AZ14" s="62">
        <f t="shared" si="43"/>
        <v>0</v>
      </c>
      <c r="BA14" s="62">
        <f t="shared" si="43"/>
        <v>0</v>
      </c>
      <c r="BB14" s="62">
        <f t="shared" si="43"/>
        <v>0</v>
      </c>
      <c r="BC14" s="62">
        <f t="shared" si="43"/>
        <v>0</v>
      </c>
      <c r="BD14" s="62">
        <f t="shared" si="43"/>
        <v>0</v>
      </c>
      <c r="BE14" s="62">
        <f t="shared" si="43"/>
        <v>0</v>
      </c>
      <c r="BF14" s="62">
        <f t="shared" si="43"/>
        <v>0</v>
      </c>
      <c r="BG14" s="62">
        <f t="shared" si="43"/>
        <v>0</v>
      </c>
      <c r="BH14" s="62">
        <f t="shared" si="43"/>
        <v>0</v>
      </c>
      <c r="BI14" s="62">
        <f t="shared" si="43"/>
        <v>0</v>
      </c>
      <c r="BJ14" s="62">
        <f t="shared" si="43"/>
        <v>0</v>
      </c>
      <c r="BK14" s="62">
        <f t="shared" si="43"/>
        <v>0</v>
      </c>
      <c r="BL14" s="62">
        <f t="shared" si="43"/>
        <v>0</v>
      </c>
      <c r="BM14" s="62">
        <f t="shared" si="43"/>
        <v>607</v>
      </c>
      <c r="BN14" s="62">
        <f t="shared" si="43"/>
        <v>7284</v>
      </c>
      <c r="BO14" s="62">
        <f t="shared" si="43"/>
        <v>21181.200000000001</v>
      </c>
      <c r="BP14" s="62">
        <f t="shared" si="43"/>
        <v>7284</v>
      </c>
      <c r="BQ14" s="62">
        <f t="shared" si="43"/>
        <v>21181.200000000001</v>
      </c>
      <c r="BR14" s="62">
        <f t="shared" ref="BR14:EC14" si="44">SUM(BR15:BR32)</f>
        <v>0</v>
      </c>
      <c r="BS14" s="62">
        <f t="shared" si="44"/>
        <v>0</v>
      </c>
      <c r="BT14" s="62">
        <f t="shared" si="44"/>
        <v>0</v>
      </c>
      <c r="BU14" s="62">
        <f t="shared" si="44"/>
        <v>0</v>
      </c>
      <c r="BV14" s="62">
        <f t="shared" si="44"/>
        <v>0</v>
      </c>
      <c r="BW14" s="62">
        <f t="shared" si="44"/>
        <v>0</v>
      </c>
      <c r="BX14" s="62">
        <f t="shared" si="44"/>
        <v>2</v>
      </c>
      <c r="BY14" s="62">
        <f t="shared" si="44"/>
        <v>24</v>
      </c>
      <c r="BZ14" s="62">
        <f t="shared" si="44"/>
        <v>192</v>
      </c>
      <c r="CA14" s="62">
        <f t="shared" si="44"/>
        <v>0</v>
      </c>
      <c r="CB14" s="62">
        <f t="shared" si="44"/>
        <v>0</v>
      </c>
      <c r="CC14" s="62">
        <f t="shared" si="44"/>
        <v>0</v>
      </c>
      <c r="CD14" s="62">
        <f t="shared" si="44"/>
        <v>0</v>
      </c>
      <c r="CE14" s="62">
        <f t="shared" si="44"/>
        <v>0</v>
      </c>
      <c r="CF14" s="62">
        <f t="shared" si="44"/>
        <v>0</v>
      </c>
      <c r="CG14" s="62">
        <f t="shared" si="44"/>
        <v>0</v>
      </c>
      <c r="CH14" s="62">
        <f t="shared" si="44"/>
        <v>0</v>
      </c>
      <c r="CI14" s="62">
        <f t="shared" si="44"/>
        <v>0</v>
      </c>
      <c r="CJ14" s="62">
        <f t="shared" si="44"/>
        <v>0</v>
      </c>
      <c r="CK14" s="62">
        <f t="shared" si="44"/>
        <v>0</v>
      </c>
      <c r="CL14" s="62">
        <f t="shared" si="44"/>
        <v>0</v>
      </c>
      <c r="CM14" s="62">
        <f t="shared" si="44"/>
        <v>0</v>
      </c>
      <c r="CN14" s="62">
        <f t="shared" si="44"/>
        <v>0</v>
      </c>
      <c r="CO14" s="62">
        <f t="shared" si="44"/>
        <v>0</v>
      </c>
      <c r="CP14" s="62">
        <f t="shared" si="44"/>
        <v>0</v>
      </c>
      <c r="CQ14" s="62">
        <f t="shared" si="44"/>
        <v>720</v>
      </c>
      <c r="CR14" s="62">
        <f t="shared" si="44"/>
        <v>1080</v>
      </c>
      <c r="CS14" s="62">
        <f t="shared" si="44"/>
        <v>0</v>
      </c>
      <c r="CT14" s="62">
        <f t="shared" si="44"/>
        <v>0</v>
      </c>
      <c r="CU14" s="62">
        <f t="shared" si="44"/>
        <v>0</v>
      </c>
      <c r="CV14" s="62">
        <f t="shared" si="44"/>
        <v>0</v>
      </c>
      <c r="CW14" s="62">
        <f t="shared" si="44"/>
        <v>0</v>
      </c>
      <c r="CX14" s="62">
        <f t="shared" si="44"/>
        <v>0</v>
      </c>
      <c r="CY14" s="62">
        <f t="shared" si="44"/>
        <v>0</v>
      </c>
      <c r="CZ14" s="62">
        <f t="shared" si="44"/>
        <v>0</v>
      </c>
      <c r="DA14" s="62">
        <f t="shared" si="44"/>
        <v>0</v>
      </c>
      <c r="DB14" s="62">
        <f t="shared" si="44"/>
        <v>0</v>
      </c>
      <c r="DC14" s="62">
        <f t="shared" si="44"/>
        <v>0</v>
      </c>
      <c r="DD14" s="62">
        <f t="shared" si="44"/>
        <v>0</v>
      </c>
      <c r="DE14" s="62">
        <f t="shared" si="44"/>
        <v>0</v>
      </c>
      <c r="DF14" s="62">
        <f t="shared" si="44"/>
        <v>0</v>
      </c>
      <c r="DG14" s="62">
        <f t="shared" si="44"/>
        <v>0</v>
      </c>
      <c r="DH14" s="62">
        <f t="shared" si="44"/>
        <v>744</v>
      </c>
      <c r="DI14" s="62">
        <f>SUM(DI15:DI32)</f>
        <v>1272</v>
      </c>
      <c r="DJ14" s="62">
        <f t="shared" si="44"/>
        <v>0</v>
      </c>
      <c r="DK14" s="62">
        <f t="shared" si="44"/>
        <v>0</v>
      </c>
      <c r="DL14" s="62">
        <f t="shared" si="44"/>
        <v>0</v>
      </c>
      <c r="DM14" s="62">
        <f t="shared" si="44"/>
        <v>0</v>
      </c>
      <c r="DN14" s="62">
        <f t="shared" si="44"/>
        <v>0</v>
      </c>
      <c r="DO14" s="62">
        <f t="shared" si="44"/>
        <v>0</v>
      </c>
      <c r="DP14" s="62">
        <f t="shared" si="44"/>
        <v>0</v>
      </c>
      <c r="DQ14" s="62">
        <f t="shared" si="44"/>
        <v>0</v>
      </c>
      <c r="DR14" s="62">
        <f t="shared" si="44"/>
        <v>0</v>
      </c>
      <c r="DS14" s="62">
        <f t="shared" si="44"/>
        <v>0</v>
      </c>
      <c r="DT14" s="62">
        <f t="shared" si="44"/>
        <v>0</v>
      </c>
      <c r="DU14" s="62">
        <f t="shared" si="44"/>
        <v>0</v>
      </c>
      <c r="DV14" s="62">
        <f t="shared" si="44"/>
        <v>0</v>
      </c>
      <c r="DW14" s="62">
        <f t="shared" si="44"/>
        <v>0</v>
      </c>
      <c r="DX14" s="62">
        <f t="shared" si="44"/>
        <v>0</v>
      </c>
      <c r="DY14" s="62">
        <f t="shared" si="44"/>
        <v>0</v>
      </c>
      <c r="DZ14" s="62">
        <f t="shared" si="44"/>
        <v>0</v>
      </c>
      <c r="EA14" s="62">
        <f t="shared" si="44"/>
        <v>0</v>
      </c>
      <c r="EB14" s="62">
        <f t="shared" si="44"/>
        <v>0</v>
      </c>
      <c r="EC14" s="62">
        <f t="shared" si="44"/>
        <v>0</v>
      </c>
      <c r="ED14" s="62">
        <f t="shared" ref="ED14:EO14" si="45">SUM(ED15:ED32)</f>
        <v>0</v>
      </c>
      <c r="EE14" s="62">
        <f t="shared" si="45"/>
        <v>0</v>
      </c>
      <c r="EF14" s="62">
        <f t="shared" si="45"/>
        <v>0</v>
      </c>
      <c r="EG14" s="62">
        <f t="shared" si="45"/>
        <v>0</v>
      </c>
      <c r="EH14" s="62">
        <f t="shared" si="45"/>
        <v>0</v>
      </c>
      <c r="EI14" s="62">
        <f t="shared" si="45"/>
        <v>0</v>
      </c>
      <c r="EJ14" s="62">
        <f t="shared" si="45"/>
        <v>0</v>
      </c>
      <c r="EK14" s="62">
        <f t="shared" si="45"/>
        <v>0</v>
      </c>
      <c r="EL14" s="62">
        <f t="shared" si="45"/>
        <v>0</v>
      </c>
      <c r="EM14" s="62">
        <f t="shared" si="45"/>
        <v>0</v>
      </c>
      <c r="EN14" s="62">
        <f t="shared" si="45"/>
        <v>0</v>
      </c>
      <c r="EO14" s="95">
        <f t="shared" si="45"/>
        <v>0</v>
      </c>
      <c r="EP14" s="66"/>
      <c r="EQ14" s="66"/>
      <c r="ER14" s="66"/>
    </row>
    <row r="15" spans="1:148">
      <c r="A15" s="10"/>
      <c r="B15" s="118" t="s">
        <v>285</v>
      </c>
      <c r="C15" s="134">
        <v>0.55000000000000004</v>
      </c>
      <c r="D15" s="135">
        <f>+G15+J15+M15+P15+S15+V15+Y15+AB15+AK15+AN15+AS15+AV15+AY15+BB15+BE15+BH15+BK15+BN15+BS15+BV15+BY15+CB15+CE15+CH15+CK15+CN15+CQ15+CT15+CW15+DC15+CZ15+DF15+DK15+DN15+DQ15+DT15+DW15+DZ15+EC15+EF15+EI15+EL15</f>
        <v>2400</v>
      </c>
      <c r="E15" s="178">
        <f>D15*C15</f>
        <v>1320</v>
      </c>
      <c r="F15" s="25"/>
      <c r="G15" s="25"/>
      <c r="H15" s="41">
        <f t="shared" si="1"/>
        <v>0</v>
      </c>
      <c r="I15" s="30"/>
      <c r="J15" s="30"/>
      <c r="K15" s="41">
        <f t="shared" si="2"/>
        <v>0</v>
      </c>
      <c r="L15" s="24"/>
      <c r="M15" s="24"/>
      <c r="N15" s="42">
        <f t="shared" si="3"/>
        <v>0</v>
      </c>
      <c r="O15" s="24"/>
      <c r="P15" s="24"/>
      <c r="Q15" s="42">
        <f t="shared" si="4"/>
        <v>0</v>
      </c>
      <c r="R15" s="24"/>
      <c r="S15" s="24"/>
      <c r="T15" s="42">
        <f t="shared" si="5"/>
        <v>0</v>
      </c>
      <c r="U15" s="24"/>
      <c r="V15" s="24"/>
      <c r="W15" s="42">
        <f t="shared" si="6"/>
        <v>0</v>
      </c>
      <c r="X15" s="24"/>
      <c r="Y15" s="24"/>
      <c r="Z15" s="42">
        <f t="shared" si="7"/>
        <v>0</v>
      </c>
      <c r="AA15" s="24"/>
      <c r="AB15" s="24"/>
      <c r="AC15" s="42">
        <f t="shared" si="8"/>
        <v>0</v>
      </c>
      <c r="AD15" s="24"/>
      <c r="AE15" s="24"/>
      <c r="AF15" s="24"/>
      <c r="AG15" s="24"/>
      <c r="AH15" s="24"/>
      <c r="AI15" s="24"/>
      <c r="AJ15" s="24"/>
      <c r="AK15" s="24"/>
      <c r="AL15" s="42">
        <f t="shared" si="9"/>
        <v>0</v>
      </c>
      <c r="AM15" s="25"/>
      <c r="AN15" s="25"/>
      <c r="AO15" s="41">
        <f t="shared" si="10"/>
        <v>0</v>
      </c>
      <c r="AP15" s="84">
        <f>AN15+AK15+AI15+AG15+AE15+AB15+Y15+V15+S15+P15+M15+J15+G15</f>
        <v>0</v>
      </c>
      <c r="AQ15" s="79">
        <f t="shared" ref="AQ15:AQ33" si="46">AO15+AL15+AC15+Z15+W15+T15+Q15+N15+K15+H15</f>
        <v>0</v>
      </c>
      <c r="AR15" s="25"/>
      <c r="AS15" s="25"/>
      <c r="AT15" s="41">
        <f t="shared" si="11"/>
        <v>0</v>
      </c>
      <c r="AU15" s="25"/>
      <c r="AV15" s="25"/>
      <c r="AW15" s="41">
        <f t="shared" si="12"/>
        <v>0</v>
      </c>
      <c r="AX15" s="25"/>
      <c r="AY15" s="25"/>
      <c r="AZ15" s="41">
        <f t="shared" si="13"/>
        <v>0</v>
      </c>
      <c r="BA15" s="25"/>
      <c r="BB15" s="25"/>
      <c r="BC15" s="41">
        <f t="shared" si="14"/>
        <v>0</v>
      </c>
      <c r="BD15" s="25"/>
      <c r="BE15" s="25"/>
      <c r="BF15" s="41">
        <f t="shared" si="15"/>
        <v>0</v>
      </c>
      <c r="BG15" s="25"/>
      <c r="BH15" s="25"/>
      <c r="BI15" s="41">
        <f t="shared" si="16"/>
        <v>0</v>
      </c>
      <c r="BJ15" s="24"/>
      <c r="BK15" s="24"/>
      <c r="BL15" s="42">
        <f t="shared" si="17"/>
        <v>0</v>
      </c>
      <c r="BM15" s="24">
        <v>200</v>
      </c>
      <c r="BN15" s="24">
        <f>BM15*12</f>
        <v>2400</v>
      </c>
      <c r="BO15" s="42">
        <f t="shared" si="18"/>
        <v>1320</v>
      </c>
      <c r="BP15" s="85">
        <f>BN15+BK15+BH15+BE15+BB15+AY15+AV15+AS15</f>
        <v>2400</v>
      </c>
      <c r="BQ15" s="83">
        <f>BO15+BL15+BI15+BF15+BC15+AZ15+AW15+AT15</f>
        <v>1320</v>
      </c>
      <c r="BR15" s="24"/>
      <c r="BS15" s="24"/>
      <c r="BT15" s="42">
        <f t="shared" si="19"/>
        <v>0</v>
      </c>
      <c r="BU15" s="24"/>
      <c r="BV15" s="24"/>
      <c r="BW15" s="42">
        <f t="shared" si="20"/>
        <v>0</v>
      </c>
      <c r="BX15" s="24"/>
      <c r="BY15" s="24"/>
      <c r="BZ15" s="42">
        <f t="shared" si="21"/>
        <v>0</v>
      </c>
      <c r="CA15" s="24"/>
      <c r="CB15" s="24"/>
      <c r="CC15" s="42">
        <f t="shared" si="22"/>
        <v>0</v>
      </c>
      <c r="CD15" s="24"/>
      <c r="CE15" s="24"/>
      <c r="CF15" s="42">
        <f t="shared" si="23"/>
        <v>0</v>
      </c>
      <c r="CG15" s="24"/>
      <c r="CH15" s="24"/>
      <c r="CI15" s="42">
        <f t="shared" si="24"/>
        <v>0</v>
      </c>
      <c r="CJ15" s="24"/>
      <c r="CK15" s="24"/>
      <c r="CL15" s="42">
        <f t="shared" si="25"/>
        <v>0</v>
      </c>
      <c r="CM15" s="24"/>
      <c r="CN15" s="24"/>
      <c r="CO15" s="42">
        <f t="shared" si="26"/>
        <v>0</v>
      </c>
      <c r="CP15" s="24"/>
      <c r="CQ15" s="24"/>
      <c r="CR15" s="42">
        <f t="shared" si="27"/>
        <v>0</v>
      </c>
      <c r="CS15" s="24"/>
      <c r="CT15" s="24"/>
      <c r="CU15" s="42">
        <f t="shared" si="28"/>
        <v>0</v>
      </c>
      <c r="CV15" s="24"/>
      <c r="CW15" s="24"/>
      <c r="CX15" s="42">
        <f t="shared" si="29"/>
        <v>0</v>
      </c>
      <c r="CY15" s="24"/>
      <c r="CZ15" s="24"/>
      <c r="DA15" s="42">
        <f t="shared" si="30"/>
        <v>0</v>
      </c>
      <c r="DB15" s="24"/>
      <c r="DC15" s="24"/>
      <c r="DD15" s="42">
        <f t="shared" si="31"/>
        <v>0</v>
      </c>
      <c r="DE15" s="24"/>
      <c r="DF15" s="24"/>
      <c r="DG15" s="42">
        <f t="shared" si="32"/>
        <v>0</v>
      </c>
      <c r="DH15" s="85">
        <f>+DF15+DC15+CZ15+CW15+CT15+CQ15+CN15+CK15+CH15+CE15+CB15+BY15+BV15+BS15</f>
        <v>0</v>
      </c>
      <c r="DI15" s="83">
        <f>+DG15+DD15+DA15+CX15+CU15+CR15+CO15+CL15+CI15+CF15+CC15+BZ15+BW15+BT15</f>
        <v>0</v>
      </c>
      <c r="DJ15" s="24"/>
      <c r="DK15" s="24"/>
      <c r="DL15" s="42">
        <f t="shared" si="33"/>
        <v>0</v>
      </c>
      <c r="DM15" s="24"/>
      <c r="DN15" s="24"/>
      <c r="DO15" s="42">
        <f t="shared" si="34"/>
        <v>0</v>
      </c>
      <c r="DP15" s="24"/>
      <c r="DQ15" s="24"/>
      <c r="DR15" s="42">
        <f t="shared" si="35"/>
        <v>0</v>
      </c>
      <c r="DS15" s="24"/>
      <c r="DT15" s="24"/>
      <c r="DU15" s="42">
        <f t="shared" si="36"/>
        <v>0</v>
      </c>
      <c r="DV15" s="24"/>
      <c r="DW15" s="24"/>
      <c r="DX15" s="42">
        <f t="shared" si="37"/>
        <v>0</v>
      </c>
      <c r="DY15" s="24"/>
      <c r="DZ15" s="24"/>
      <c r="EA15" s="42">
        <f t="shared" si="38"/>
        <v>0</v>
      </c>
      <c r="EB15" s="24"/>
      <c r="EC15" s="24"/>
      <c r="ED15" s="42">
        <f t="shared" si="39"/>
        <v>0</v>
      </c>
      <c r="EE15" s="24"/>
      <c r="EF15" s="24"/>
      <c r="EG15" s="42">
        <f t="shared" si="40"/>
        <v>0</v>
      </c>
      <c r="EH15" s="24"/>
      <c r="EI15" s="24"/>
      <c r="EJ15" s="42">
        <f t="shared" si="41"/>
        <v>0</v>
      </c>
      <c r="EK15" s="24"/>
      <c r="EL15" s="44"/>
      <c r="EM15" s="86">
        <f t="shared" si="42"/>
        <v>0</v>
      </c>
      <c r="EN15" s="85">
        <f>+EL15+EI15+EF15+EC15+DZ15+DW15+DT15+DQ15+DN15+DK15</f>
        <v>0</v>
      </c>
      <c r="EO15" s="94">
        <f>EM15+EJ15+EG15+ED15+EA15+DX15+DU15+DR15+DO15+DL15</f>
        <v>0</v>
      </c>
      <c r="EP15" s="24"/>
      <c r="EQ15" s="24"/>
      <c r="ER15" s="24"/>
    </row>
    <row r="16" spans="1:148">
      <c r="A16" s="10"/>
      <c r="B16" s="118" t="s">
        <v>286</v>
      </c>
      <c r="C16" s="134">
        <v>4.5</v>
      </c>
      <c r="D16" s="135">
        <f>+G16+J16+M16+P16+S16+V16+Y16+AB16+AK16+AN16+AS16+AV16+AY16+BB16+BE16+BH16+BK16+BN16+BS16+BV16+BY16+CB16+CE16+CH16+CK16+CN16+CQ16+CT16+CW16+DC16+CZ16+DF16+DK16+DN16+DQ16+DT16+DW16+DZ16+EC16+EF16+EI16+EL16</f>
        <v>1500</v>
      </c>
      <c r="E16" s="178">
        <f t="shared" ref="E16:E82" si="47">D16*C16</f>
        <v>6750</v>
      </c>
      <c r="F16" s="25"/>
      <c r="G16" s="25"/>
      <c r="H16" s="41">
        <f t="shared" si="1"/>
        <v>0</v>
      </c>
      <c r="I16" s="30"/>
      <c r="J16" s="30"/>
      <c r="K16" s="41">
        <f t="shared" si="2"/>
        <v>0</v>
      </c>
      <c r="L16" s="24"/>
      <c r="M16" s="24"/>
      <c r="N16" s="42">
        <f t="shared" si="3"/>
        <v>0</v>
      </c>
      <c r="O16" s="24"/>
      <c r="P16" s="24"/>
      <c r="Q16" s="42">
        <f t="shared" si="4"/>
        <v>0</v>
      </c>
      <c r="R16" s="24"/>
      <c r="S16" s="24"/>
      <c r="T16" s="42">
        <f t="shared" si="5"/>
        <v>0</v>
      </c>
      <c r="U16" s="24"/>
      <c r="V16" s="24"/>
      <c r="W16" s="42">
        <f t="shared" si="6"/>
        <v>0</v>
      </c>
      <c r="X16" s="24"/>
      <c r="Y16" s="24"/>
      <c r="Z16" s="42">
        <f t="shared" si="7"/>
        <v>0</v>
      </c>
      <c r="AA16" s="24"/>
      <c r="AB16" s="24"/>
      <c r="AC16" s="42">
        <f t="shared" si="8"/>
        <v>0</v>
      </c>
      <c r="AD16" s="24"/>
      <c r="AE16" s="24"/>
      <c r="AF16" s="24"/>
      <c r="AG16" s="24"/>
      <c r="AH16" s="24"/>
      <c r="AI16" s="24"/>
      <c r="AJ16" s="24"/>
      <c r="AK16" s="24"/>
      <c r="AL16" s="42">
        <f t="shared" si="9"/>
        <v>0</v>
      </c>
      <c r="AM16" s="25"/>
      <c r="AN16" s="25"/>
      <c r="AO16" s="41">
        <f t="shared" si="10"/>
        <v>0</v>
      </c>
      <c r="AP16" s="84">
        <f t="shared" ref="AP16:AP82" si="48">AN16+AK16+AI16+AG16+AE16+AB16+Y16+V16+S16+P16+M16+J16+G16</f>
        <v>0</v>
      </c>
      <c r="AQ16" s="79">
        <f t="shared" si="46"/>
        <v>0</v>
      </c>
      <c r="AR16" s="25"/>
      <c r="AS16" s="25"/>
      <c r="AT16" s="41">
        <f t="shared" si="11"/>
        <v>0</v>
      </c>
      <c r="AU16" s="25"/>
      <c r="AV16" s="25"/>
      <c r="AW16" s="41">
        <f t="shared" si="12"/>
        <v>0</v>
      </c>
      <c r="AX16" s="25"/>
      <c r="AY16" s="25"/>
      <c r="AZ16" s="41">
        <f t="shared" si="13"/>
        <v>0</v>
      </c>
      <c r="BA16" s="25"/>
      <c r="BB16" s="25"/>
      <c r="BC16" s="41">
        <f t="shared" si="14"/>
        <v>0</v>
      </c>
      <c r="BD16" s="25"/>
      <c r="BE16" s="25"/>
      <c r="BF16" s="41">
        <f t="shared" si="15"/>
        <v>0</v>
      </c>
      <c r="BG16" s="25"/>
      <c r="BH16" s="25"/>
      <c r="BI16" s="41">
        <f t="shared" si="16"/>
        <v>0</v>
      </c>
      <c r="BJ16" s="24"/>
      <c r="BK16" s="24"/>
      <c r="BL16" s="42">
        <f t="shared" si="17"/>
        <v>0</v>
      </c>
      <c r="BM16" s="24">
        <v>125</v>
      </c>
      <c r="BN16" s="24">
        <f t="shared" ref="BN16:BN28" si="49">BM16*12</f>
        <v>1500</v>
      </c>
      <c r="BO16" s="42">
        <f t="shared" si="18"/>
        <v>6750</v>
      </c>
      <c r="BP16" s="85">
        <f t="shared" ref="BP16:BQ82" si="50">BN16+BK16+BH16+BE16+BB16+AY16+AV16+AS16</f>
        <v>1500</v>
      </c>
      <c r="BQ16" s="83">
        <f t="shared" si="50"/>
        <v>6750</v>
      </c>
      <c r="BR16" s="24"/>
      <c r="BS16" s="24"/>
      <c r="BT16" s="42">
        <f t="shared" si="19"/>
        <v>0</v>
      </c>
      <c r="BU16" s="24"/>
      <c r="BV16" s="24"/>
      <c r="BW16" s="42">
        <f t="shared" si="20"/>
        <v>0</v>
      </c>
      <c r="BX16" s="24"/>
      <c r="BY16" s="24"/>
      <c r="BZ16" s="42">
        <f t="shared" si="21"/>
        <v>0</v>
      </c>
      <c r="CA16" s="24"/>
      <c r="CB16" s="24"/>
      <c r="CC16" s="42">
        <f t="shared" si="22"/>
        <v>0</v>
      </c>
      <c r="CD16" s="24"/>
      <c r="CE16" s="24"/>
      <c r="CF16" s="42">
        <f t="shared" si="23"/>
        <v>0</v>
      </c>
      <c r="CG16" s="24"/>
      <c r="CH16" s="24"/>
      <c r="CI16" s="42">
        <f t="shared" si="24"/>
        <v>0</v>
      </c>
      <c r="CJ16" s="24"/>
      <c r="CK16" s="24"/>
      <c r="CL16" s="42">
        <f t="shared" si="25"/>
        <v>0</v>
      </c>
      <c r="CM16" s="24"/>
      <c r="CN16" s="24"/>
      <c r="CO16" s="42">
        <f t="shared" si="26"/>
        <v>0</v>
      </c>
      <c r="CP16" s="24"/>
      <c r="CQ16" s="24"/>
      <c r="CR16" s="42">
        <f t="shared" si="27"/>
        <v>0</v>
      </c>
      <c r="CS16" s="24"/>
      <c r="CT16" s="24"/>
      <c r="CU16" s="42">
        <f t="shared" si="28"/>
        <v>0</v>
      </c>
      <c r="CV16" s="24"/>
      <c r="CW16" s="24"/>
      <c r="CX16" s="42">
        <f t="shared" si="29"/>
        <v>0</v>
      </c>
      <c r="CY16" s="24"/>
      <c r="CZ16" s="24"/>
      <c r="DA16" s="42">
        <f t="shared" si="30"/>
        <v>0</v>
      </c>
      <c r="DB16" s="24"/>
      <c r="DC16" s="24"/>
      <c r="DD16" s="42">
        <f t="shared" si="31"/>
        <v>0</v>
      </c>
      <c r="DE16" s="24"/>
      <c r="DF16" s="24"/>
      <c r="DG16" s="42">
        <f t="shared" si="32"/>
        <v>0</v>
      </c>
      <c r="DH16" s="85">
        <f t="shared" ref="DH16:DI82" si="51">+DF16+DC16+CZ16+CW16+CT16+CQ16+CN16+CK16+CH16+CE16+CB16+BY16+BV16+BS16</f>
        <v>0</v>
      </c>
      <c r="DI16" s="83">
        <f t="shared" si="51"/>
        <v>0</v>
      </c>
      <c r="DJ16" s="24"/>
      <c r="DK16" s="24"/>
      <c r="DL16" s="42">
        <f t="shared" si="33"/>
        <v>0</v>
      </c>
      <c r="DM16" s="24"/>
      <c r="DN16" s="24"/>
      <c r="DO16" s="42">
        <f t="shared" si="34"/>
        <v>0</v>
      </c>
      <c r="DP16" s="24"/>
      <c r="DQ16" s="24"/>
      <c r="DR16" s="42">
        <f t="shared" si="35"/>
        <v>0</v>
      </c>
      <c r="DS16" s="24"/>
      <c r="DT16" s="24"/>
      <c r="DU16" s="42">
        <f t="shared" si="36"/>
        <v>0</v>
      </c>
      <c r="DV16" s="24"/>
      <c r="DW16" s="24"/>
      <c r="DX16" s="42">
        <f t="shared" si="37"/>
        <v>0</v>
      </c>
      <c r="DY16" s="24"/>
      <c r="DZ16" s="24"/>
      <c r="EA16" s="42">
        <f t="shared" si="38"/>
        <v>0</v>
      </c>
      <c r="EB16" s="24"/>
      <c r="EC16" s="24"/>
      <c r="ED16" s="42">
        <f t="shared" si="39"/>
        <v>0</v>
      </c>
      <c r="EE16" s="24"/>
      <c r="EF16" s="24"/>
      <c r="EG16" s="42">
        <f t="shared" si="40"/>
        <v>0</v>
      </c>
      <c r="EH16" s="24"/>
      <c r="EI16" s="24"/>
      <c r="EJ16" s="42">
        <f t="shared" si="41"/>
        <v>0</v>
      </c>
      <c r="EK16" s="24"/>
      <c r="EL16" s="44"/>
      <c r="EM16" s="86">
        <f t="shared" si="42"/>
        <v>0</v>
      </c>
      <c r="EN16" s="85">
        <f t="shared" ref="EN16:EN82" si="52">+EL16+EI16+EF16+EC16+DZ16+DW16+DT16+DQ16+DN16+DK16</f>
        <v>0</v>
      </c>
      <c r="EO16" s="94">
        <f t="shared" ref="EO16:EO82" si="53">EM16+EJ16+EG16+ED16+EA16+DX16+DU16+DR16+DO16+DL16</f>
        <v>0</v>
      </c>
      <c r="EP16" s="24"/>
      <c r="EQ16" s="24"/>
      <c r="ER16" s="24"/>
    </row>
    <row r="17" spans="1:148">
      <c r="A17" s="10"/>
      <c r="B17" s="118" t="s">
        <v>287</v>
      </c>
      <c r="C17" s="134">
        <v>1.7</v>
      </c>
      <c r="D17" s="135">
        <f t="shared" ref="D17:D82" si="54">+G17+J17+M17+P17+S17+V17+Y17+AB17+AK17+AN17+AS17+AV17+AY17+BB17+BE17+BH17+BK17+BN17+BS17+BV17+BY17+CB17+CE17+CH17+CK17+CN17+CQ17+CT17+CW17+DC17+CZ17+DF17+DK17+DN17+DQ17+DT17+DW17+DZ17+EC17+EF17+EI17+EL17</f>
        <v>108</v>
      </c>
      <c r="E17" s="178">
        <f t="shared" si="47"/>
        <v>183.6</v>
      </c>
      <c r="F17" s="25"/>
      <c r="G17" s="25"/>
      <c r="H17" s="41">
        <f t="shared" si="1"/>
        <v>0</v>
      </c>
      <c r="I17" s="30"/>
      <c r="J17" s="30"/>
      <c r="K17" s="41">
        <f t="shared" si="2"/>
        <v>0</v>
      </c>
      <c r="L17" s="24">
        <v>1</v>
      </c>
      <c r="M17" s="24">
        <v>12</v>
      </c>
      <c r="N17" s="42">
        <f t="shared" si="3"/>
        <v>20.399999999999999</v>
      </c>
      <c r="O17" s="24"/>
      <c r="P17" s="24"/>
      <c r="Q17" s="42">
        <f t="shared" si="4"/>
        <v>0</v>
      </c>
      <c r="R17" s="24"/>
      <c r="S17" s="24"/>
      <c r="T17" s="42">
        <f t="shared" si="5"/>
        <v>0</v>
      </c>
      <c r="U17" s="24"/>
      <c r="V17" s="24"/>
      <c r="W17" s="42">
        <f t="shared" si="6"/>
        <v>0</v>
      </c>
      <c r="X17" s="24"/>
      <c r="Y17" s="24"/>
      <c r="Z17" s="42">
        <f t="shared" si="7"/>
        <v>0</v>
      </c>
      <c r="AA17" s="24"/>
      <c r="AB17" s="24"/>
      <c r="AC17" s="42">
        <f t="shared" si="8"/>
        <v>0</v>
      </c>
      <c r="AD17" s="24"/>
      <c r="AE17" s="24"/>
      <c r="AF17" s="24"/>
      <c r="AG17" s="24"/>
      <c r="AH17" s="24"/>
      <c r="AI17" s="24"/>
      <c r="AJ17" s="24"/>
      <c r="AK17" s="24"/>
      <c r="AL17" s="42">
        <f t="shared" si="9"/>
        <v>0</v>
      </c>
      <c r="AM17" s="25"/>
      <c r="AN17" s="25"/>
      <c r="AO17" s="41">
        <f t="shared" si="10"/>
        <v>0</v>
      </c>
      <c r="AP17" s="84">
        <f t="shared" si="48"/>
        <v>12</v>
      </c>
      <c r="AQ17" s="79">
        <f t="shared" si="46"/>
        <v>20.399999999999999</v>
      </c>
      <c r="AR17" s="25"/>
      <c r="AS17" s="25"/>
      <c r="AT17" s="41">
        <f t="shared" si="11"/>
        <v>0</v>
      </c>
      <c r="AU17" s="25"/>
      <c r="AV17" s="25"/>
      <c r="AW17" s="41">
        <f t="shared" si="12"/>
        <v>0</v>
      </c>
      <c r="AX17" s="25"/>
      <c r="AY17" s="25"/>
      <c r="AZ17" s="41">
        <f t="shared" si="13"/>
        <v>0</v>
      </c>
      <c r="BA17" s="25"/>
      <c r="BB17" s="25"/>
      <c r="BC17" s="41">
        <f t="shared" si="14"/>
        <v>0</v>
      </c>
      <c r="BD17" s="25"/>
      <c r="BE17" s="25"/>
      <c r="BF17" s="41">
        <f t="shared" si="15"/>
        <v>0</v>
      </c>
      <c r="BG17" s="25"/>
      <c r="BH17" s="25"/>
      <c r="BI17" s="41">
        <f t="shared" si="16"/>
        <v>0</v>
      </c>
      <c r="BJ17" s="24"/>
      <c r="BK17" s="24"/>
      <c r="BL17" s="42">
        <f t="shared" si="17"/>
        <v>0</v>
      </c>
      <c r="BM17" s="24">
        <v>8</v>
      </c>
      <c r="BN17" s="24">
        <f t="shared" si="49"/>
        <v>96</v>
      </c>
      <c r="BO17" s="42">
        <f t="shared" si="18"/>
        <v>163.19999999999999</v>
      </c>
      <c r="BP17" s="85">
        <f t="shared" si="50"/>
        <v>96</v>
      </c>
      <c r="BQ17" s="83">
        <f t="shared" si="50"/>
        <v>163.19999999999999</v>
      </c>
      <c r="BR17" s="24"/>
      <c r="BS17" s="24"/>
      <c r="BT17" s="42">
        <f t="shared" si="19"/>
        <v>0</v>
      </c>
      <c r="BU17" s="24"/>
      <c r="BV17" s="24"/>
      <c r="BW17" s="42">
        <f t="shared" si="20"/>
        <v>0</v>
      </c>
      <c r="BX17" s="24"/>
      <c r="BY17" s="24"/>
      <c r="BZ17" s="42">
        <f t="shared" si="21"/>
        <v>0</v>
      </c>
      <c r="CA17" s="24"/>
      <c r="CB17" s="24"/>
      <c r="CC17" s="42">
        <f t="shared" si="22"/>
        <v>0</v>
      </c>
      <c r="CD17" s="24"/>
      <c r="CE17" s="24"/>
      <c r="CF17" s="42">
        <f t="shared" si="23"/>
        <v>0</v>
      </c>
      <c r="CG17" s="24"/>
      <c r="CH17" s="24"/>
      <c r="CI17" s="42">
        <f t="shared" si="24"/>
        <v>0</v>
      </c>
      <c r="CJ17" s="24"/>
      <c r="CK17" s="24"/>
      <c r="CL17" s="42">
        <f t="shared" si="25"/>
        <v>0</v>
      </c>
      <c r="CM17" s="24"/>
      <c r="CN17" s="24"/>
      <c r="CO17" s="42">
        <f t="shared" si="26"/>
        <v>0</v>
      </c>
      <c r="CP17" s="24"/>
      <c r="CQ17" s="24"/>
      <c r="CR17" s="42">
        <f t="shared" si="27"/>
        <v>0</v>
      </c>
      <c r="CS17" s="24"/>
      <c r="CT17" s="24"/>
      <c r="CU17" s="42">
        <f t="shared" si="28"/>
        <v>0</v>
      </c>
      <c r="CV17" s="24"/>
      <c r="CW17" s="24"/>
      <c r="CX17" s="42">
        <f t="shared" si="29"/>
        <v>0</v>
      </c>
      <c r="CY17" s="24"/>
      <c r="CZ17" s="24"/>
      <c r="DA17" s="42">
        <f t="shared" si="30"/>
        <v>0</v>
      </c>
      <c r="DB17" s="24"/>
      <c r="DC17" s="24"/>
      <c r="DD17" s="42">
        <f t="shared" si="31"/>
        <v>0</v>
      </c>
      <c r="DE17" s="24"/>
      <c r="DF17" s="24"/>
      <c r="DG17" s="42">
        <f t="shared" si="32"/>
        <v>0</v>
      </c>
      <c r="DH17" s="85">
        <f t="shared" si="51"/>
        <v>0</v>
      </c>
      <c r="DI17" s="83">
        <f t="shared" si="51"/>
        <v>0</v>
      </c>
      <c r="DJ17" s="24"/>
      <c r="DK17" s="24"/>
      <c r="DL17" s="42">
        <f t="shared" si="33"/>
        <v>0</v>
      </c>
      <c r="DM17" s="24"/>
      <c r="DN17" s="24"/>
      <c r="DO17" s="42">
        <f t="shared" si="34"/>
        <v>0</v>
      </c>
      <c r="DP17" s="24"/>
      <c r="DQ17" s="24"/>
      <c r="DR17" s="42">
        <f t="shared" si="35"/>
        <v>0</v>
      </c>
      <c r="DS17" s="24"/>
      <c r="DT17" s="24"/>
      <c r="DU17" s="42">
        <f t="shared" si="36"/>
        <v>0</v>
      </c>
      <c r="DV17" s="24"/>
      <c r="DW17" s="24"/>
      <c r="DX17" s="42">
        <f t="shared" si="37"/>
        <v>0</v>
      </c>
      <c r="DY17" s="24"/>
      <c r="DZ17" s="24"/>
      <c r="EA17" s="42">
        <f t="shared" si="38"/>
        <v>0</v>
      </c>
      <c r="EB17" s="24"/>
      <c r="EC17" s="24"/>
      <c r="ED17" s="42">
        <f t="shared" si="39"/>
        <v>0</v>
      </c>
      <c r="EE17" s="24"/>
      <c r="EF17" s="24"/>
      <c r="EG17" s="42">
        <f t="shared" si="40"/>
        <v>0</v>
      </c>
      <c r="EH17" s="24"/>
      <c r="EI17" s="24"/>
      <c r="EJ17" s="42">
        <f t="shared" si="41"/>
        <v>0</v>
      </c>
      <c r="EK17" s="24"/>
      <c r="EL17" s="44"/>
      <c r="EM17" s="86">
        <f t="shared" si="42"/>
        <v>0</v>
      </c>
      <c r="EN17" s="85">
        <f t="shared" si="52"/>
        <v>0</v>
      </c>
      <c r="EO17" s="94">
        <f t="shared" si="53"/>
        <v>0</v>
      </c>
      <c r="EP17" s="24"/>
      <c r="EQ17" s="24"/>
      <c r="ER17" s="24"/>
    </row>
    <row r="18" spans="1:148">
      <c r="A18" s="10"/>
      <c r="B18" s="118" t="s">
        <v>288</v>
      </c>
      <c r="C18" s="134">
        <v>6</v>
      </c>
      <c r="D18" s="135">
        <f t="shared" si="54"/>
        <v>24</v>
      </c>
      <c r="E18" s="178">
        <f t="shared" si="47"/>
        <v>144</v>
      </c>
      <c r="F18" s="25"/>
      <c r="G18" s="25"/>
      <c r="H18" s="41">
        <f t="shared" si="1"/>
        <v>0</v>
      </c>
      <c r="I18" s="30"/>
      <c r="J18" s="30"/>
      <c r="K18" s="41">
        <f t="shared" si="2"/>
        <v>0</v>
      </c>
      <c r="L18" s="24"/>
      <c r="M18" s="24"/>
      <c r="N18" s="42">
        <f t="shared" si="3"/>
        <v>0</v>
      </c>
      <c r="O18" s="24"/>
      <c r="P18" s="24"/>
      <c r="Q18" s="42">
        <f t="shared" si="4"/>
        <v>0</v>
      </c>
      <c r="R18" s="24"/>
      <c r="S18" s="24"/>
      <c r="T18" s="42">
        <f t="shared" si="5"/>
        <v>0</v>
      </c>
      <c r="U18" s="24"/>
      <c r="V18" s="24"/>
      <c r="W18" s="42">
        <f t="shared" si="6"/>
        <v>0</v>
      </c>
      <c r="X18" s="24"/>
      <c r="Y18" s="24"/>
      <c r="Z18" s="42">
        <f t="shared" si="7"/>
        <v>0</v>
      </c>
      <c r="AA18" s="24"/>
      <c r="AB18" s="24"/>
      <c r="AC18" s="42">
        <f t="shared" si="8"/>
        <v>0</v>
      </c>
      <c r="AD18" s="24"/>
      <c r="AE18" s="24"/>
      <c r="AF18" s="24"/>
      <c r="AG18" s="24"/>
      <c r="AH18" s="24"/>
      <c r="AI18" s="24"/>
      <c r="AJ18" s="24"/>
      <c r="AK18" s="24"/>
      <c r="AL18" s="42">
        <f t="shared" si="9"/>
        <v>0</v>
      </c>
      <c r="AM18" s="25"/>
      <c r="AN18" s="25"/>
      <c r="AO18" s="41">
        <f t="shared" si="10"/>
        <v>0</v>
      </c>
      <c r="AP18" s="84">
        <f t="shared" si="48"/>
        <v>0</v>
      </c>
      <c r="AQ18" s="79">
        <f t="shared" si="46"/>
        <v>0</v>
      </c>
      <c r="AR18" s="25"/>
      <c r="AS18" s="25"/>
      <c r="AT18" s="41">
        <f t="shared" si="11"/>
        <v>0</v>
      </c>
      <c r="AU18" s="25"/>
      <c r="AV18" s="25"/>
      <c r="AW18" s="41">
        <f t="shared" si="12"/>
        <v>0</v>
      </c>
      <c r="AX18" s="25"/>
      <c r="AY18" s="25"/>
      <c r="AZ18" s="41">
        <f t="shared" si="13"/>
        <v>0</v>
      </c>
      <c r="BA18" s="25"/>
      <c r="BB18" s="25"/>
      <c r="BC18" s="41">
        <f t="shared" si="14"/>
        <v>0</v>
      </c>
      <c r="BD18" s="25"/>
      <c r="BE18" s="25"/>
      <c r="BF18" s="41">
        <f t="shared" si="15"/>
        <v>0</v>
      </c>
      <c r="BG18" s="25"/>
      <c r="BH18" s="25"/>
      <c r="BI18" s="41">
        <f t="shared" si="16"/>
        <v>0</v>
      </c>
      <c r="BJ18" s="24"/>
      <c r="BK18" s="24"/>
      <c r="BL18" s="42">
        <f t="shared" si="17"/>
        <v>0</v>
      </c>
      <c r="BM18" s="24">
        <v>2</v>
      </c>
      <c r="BN18" s="24">
        <f t="shared" si="49"/>
        <v>24</v>
      </c>
      <c r="BO18" s="42">
        <f t="shared" si="18"/>
        <v>144</v>
      </c>
      <c r="BP18" s="85">
        <f t="shared" si="50"/>
        <v>24</v>
      </c>
      <c r="BQ18" s="83">
        <f t="shared" si="50"/>
        <v>144</v>
      </c>
      <c r="BR18" s="24"/>
      <c r="BS18" s="24"/>
      <c r="BT18" s="42">
        <f t="shared" si="19"/>
        <v>0</v>
      </c>
      <c r="BU18" s="24"/>
      <c r="BV18" s="24"/>
      <c r="BW18" s="42">
        <f t="shared" si="20"/>
        <v>0</v>
      </c>
      <c r="BX18" s="24"/>
      <c r="BY18" s="24"/>
      <c r="BZ18" s="42">
        <f t="shared" si="21"/>
        <v>0</v>
      </c>
      <c r="CA18" s="24"/>
      <c r="CB18" s="24"/>
      <c r="CC18" s="42">
        <f t="shared" si="22"/>
        <v>0</v>
      </c>
      <c r="CD18" s="24"/>
      <c r="CE18" s="24"/>
      <c r="CF18" s="42">
        <f t="shared" si="23"/>
        <v>0</v>
      </c>
      <c r="CG18" s="24"/>
      <c r="CH18" s="24"/>
      <c r="CI18" s="42">
        <f t="shared" si="24"/>
        <v>0</v>
      </c>
      <c r="CJ18" s="24"/>
      <c r="CK18" s="24"/>
      <c r="CL18" s="42">
        <f t="shared" si="25"/>
        <v>0</v>
      </c>
      <c r="CM18" s="24"/>
      <c r="CN18" s="24"/>
      <c r="CO18" s="42">
        <f t="shared" si="26"/>
        <v>0</v>
      </c>
      <c r="CP18" s="24"/>
      <c r="CQ18" s="24"/>
      <c r="CR18" s="42">
        <f t="shared" si="27"/>
        <v>0</v>
      </c>
      <c r="CS18" s="24"/>
      <c r="CT18" s="24"/>
      <c r="CU18" s="42">
        <f t="shared" si="28"/>
        <v>0</v>
      </c>
      <c r="CV18" s="24"/>
      <c r="CW18" s="24"/>
      <c r="CX18" s="42">
        <f t="shared" si="29"/>
        <v>0</v>
      </c>
      <c r="CY18" s="24"/>
      <c r="CZ18" s="24"/>
      <c r="DA18" s="42">
        <f t="shared" si="30"/>
        <v>0</v>
      </c>
      <c r="DB18" s="24"/>
      <c r="DC18" s="24"/>
      <c r="DD18" s="42">
        <f t="shared" si="31"/>
        <v>0</v>
      </c>
      <c r="DE18" s="24"/>
      <c r="DF18" s="24"/>
      <c r="DG18" s="42">
        <f t="shared" si="32"/>
        <v>0</v>
      </c>
      <c r="DH18" s="85">
        <f t="shared" si="51"/>
        <v>0</v>
      </c>
      <c r="DI18" s="83">
        <f t="shared" si="51"/>
        <v>0</v>
      </c>
      <c r="DJ18" s="24"/>
      <c r="DK18" s="24"/>
      <c r="DL18" s="42">
        <f t="shared" si="33"/>
        <v>0</v>
      </c>
      <c r="DM18" s="24"/>
      <c r="DN18" s="24"/>
      <c r="DO18" s="42">
        <f t="shared" si="34"/>
        <v>0</v>
      </c>
      <c r="DP18" s="24"/>
      <c r="DQ18" s="24"/>
      <c r="DR18" s="42">
        <f t="shared" si="35"/>
        <v>0</v>
      </c>
      <c r="DS18" s="24"/>
      <c r="DT18" s="24"/>
      <c r="DU18" s="42">
        <f t="shared" si="36"/>
        <v>0</v>
      </c>
      <c r="DV18" s="24"/>
      <c r="DW18" s="24"/>
      <c r="DX18" s="42">
        <f t="shared" si="37"/>
        <v>0</v>
      </c>
      <c r="DY18" s="24"/>
      <c r="DZ18" s="24"/>
      <c r="EA18" s="42">
        <f t="shared" si="38"/>
        <v>0</v>
      </c>
      <c r="EB18" s="24"/>
      <c r="EC18" s="24"/>
      <c r="ED18" s="42">
        <f t="shared" si="39"/>
        <v>0</v>
      </c>
      <c r="EE18" s="24"/>
      <c r="EF18" s="24"/>
      <c r="EG18" s="42">
        <f t="shared" si="40"/>
        <v>0</v>
      </c>
      <c r="EH18" s="24"/>
      <c r="EI18" s="24"/>
      <c r="EJ18" s="42">
        <f t="shared" si="41"/>
        <v>0</v>
      </c>
      <c r="EK18" s="24"/>
      <c r="EL18" s="44"/>
      <c r="EM18" s="86">
        <f t="shared" si="42"/>
        <v>0</v>
      </c>
      <c r="EN18" s="85">
        <f t="shared" si="52"/>
        <v>0</v>
      </c>
      <c r="EO18" s="94">
        <f t="shared" si="53"/>
        <v>0</v>
      </c>
      <c r="EP18" s="24"/>
      <c r="EQ18" s="24"/>
      <c r="ER18" s="24"/>
    </row>
    <row r="19" spans="1:148">
      <c r="A19" s="10"/>
      <c r="B19" s="118" t="s">
        <v>289</v>
      </c>
      <c r="C19" s="134">
        <v>2.4500000000000002</v>
      </c>
      <c r="D19" s="135">
        <f t="shared" si="54"/>
        <v>2400</v>
      </c>
      <c r="E19" s="178">
        <f t="shared" si="47"/>
        <v>5880</v>
      </c>
      <c r="F19" s="25"/>
      <c r="G19" s="25"/>
      <c r="H19" s="41">
        <f t="shared" si="1"/>
        <v>0</v>
      </c>
      <c r="I19" s="30"/>
      <c r="J19" s="30"/>
      <c r="K19" s="41">
        <f t="shared" si="2"/>
        <v>0</v>
      </c>
      <c r="L19" s="24"/>
      <c r="M19" s="24"/>
      <c r="N19" s="42">
        <f t="shared" si="3"/>
        <v>0</v>
      </c>
      <c r="O19" s="24"/>
      <c r="P19" s="24"/>
      <c r="Q19" s="42">
        <f t="shared" si="4"/>
        <v>0</v>
      </c>
      <c r="R19" s="24"/>
      <c r="S19" s="24"/>
      <c r="T19" s="42">
        <f t="shared" si="5"/>
        <v>0</v>
      </c>
      <c r="U19" s="24"/>
      <c r="V19" s="24"/>
      <c r="W19" s="42">
        <f t="shared" si="6"/>
        <v>0</v>
      </c>
      <c r="X19" s="24"/>
      <c r="Y19" s="24"/>
      <c r="Z19" s="42">
        <f t="shared" si="7"/>
        <v>0</v>
      </c>
      <c r="AA19" s="24"/>
      <c r="AB19" s="24"/>
      <c r="AC19" s="42">
        <f t="shared" si="8"/>
        <v>0</v>
      </c>
      <c r="AD19" s="24"/>
      <c r="AE19" s="24"/>
      <c r="AF19" s="24"/>
      <c r="AG19" s="24"/>
      <c r="AH19" s="24"/>
      <c r="AI19" s="24"/>
      <c r="AJ19" s="24"/>
      <c r="AK19" s="24"/>
      <c r="AL19" s="42">
        <f t="shared" si="9"/>
        <v>0</v>
      </c>
      <c r="AM19" s="25"/>
      <c r="AN19" s="25"/>
      <c r="AO19" s="41">
        <f t="shared" si="10"/>
        <v>0</v>
      </c>
      <c r="AP19" s="84">
        <f t="shared" si="48"/>
        <v>0</v>
      </c>
      <c r="AQ19" s="79">
        <f t="shared" si="46"/>
        <v>0</v>
      </c>
      <c r="AR19" s="25"/>
      <c r="AS19" s="25"/>
      <c r="AT19" s="41">
        <f t="shared" si="11"/>
        <v>0</v>
      </c>
      <c r="AU19" s="25"/>
      <c r="AV19" s="25"/>
      <c r="AW19" s="41">
        <f t="shared" si="12"/>
        <v>0</v>
      </c>
      <c r="AX19" s="25"/>
      <c r="AY19" s="25"/>
      <c r="AZ19" s="41">
        <f t="shared" si="13"/>
        <v>0</v>
      </c>
      <c r="BA19" s="25"/>
      <c r="BB19" s="25"/>
      <c r="BC19" s="41">
        <f t="shared" si="14"/>
        <v>0</v>
      </c>
      <c r="BD19" s="25"/>
      <c r="BE19" s="25"/>
      <c r="BF19" s="41">
        <f t="shared" si="15"/>
        <v>0</v>
      </c>
      <c r="BG19" s="25"/>
      <c r="BH19" s="25"/>
      <c r="BI19" s="41">
        <f t="shared" si="16"/>
        <v>0</v>
      </c>
      <c r="BJ19" s="24"/>
      <c r="BK19" s="24"/>
      <c r="BL19" s="42">
        <f t="shared" si="17"/>
        <v>0</v>
      </c>
      <c r="BM19" s="24">
        <v>200</v>
      </c>
      <c r="BN19" s="24">
        <f t="shared" si="49"/>
        <v>2400</v>
      </c>
      <c r="BO19" s="42">
        <f t="shared" si="18"/>
        <v>5880</v>
      </c>
      <c r="BP19" s="85">
        <f t="shared" si="50"/>
        <v>2400</v>
      </c>
      <c r="BQ19" s="83">
        <f t="shared" si="50"/>
        <v>5880</v>
      </c>
      <c r="BR19" s="24"/>
      <c r="BS19" s="24"/>
      <c r="BT19" s="42">
        <f t="shared" si="19"/>
        <v>0</v>
      </c>
      <c r="BU19" s="24"/>
      <c r="BV19" s="24"/>
      <c r="BW19" s="42">
        <f t="shared" si="20"/>
        <v>0</v>
      </c>
      <c r="BX19" s="24"/>
      <c r="BY19" s="24"/>
      <c r="BZ19" s="42">
        <f t="shared" si="21"/>
        <v>0</v>
      </c>
      <c r="CA19" s="24"/>
      <c r="CB19" s="24"/>
      <c r="CC19" s="42">
        <f t="shared" si="22"/>
        <v>0</v>
      </c>
      <c r="CD19" s="24"/>
      <c r="CE19" s="24"/>
      <c r="CF19" s="42">
        <f t="shared" si="23"/>
        <v>0</v>
      </c>
      <c r="CG19" s="24"/>
      <c r="CH19" s="24"/>
      <c r="CI19" s="42">
        <f t="shared" si="24"/>
        <v>0</v>
      </c>
      <c r="CJ19" s="24"/>
      <c r="CK19" s="24"/>
      <c r="CL19" s="42">
        <f t="shared" si="25"/>
        <v>0</v>
      </c>
      <c r="CM19" s="24"/>
      <c r="CN19" s="24"/>
      <c r="CO19" s="42">
        <f t="shared" si="26"/>
        <v>0</v>
      </c>
      <c r="CP19" s="24"/>
      <c r="CQ19" s="24"/>
      <c r="CR19" s="42">
        <f t="shared" si="27"/>
        <v>0</v>
      </c>
      <c r="CS19" s="24"/>
      <c r="CT19" s="24"/>
      <c r="CU19" s="42">
        <f t="shared" si="28"/>
        <v>0</v>
      </c>
      <c r="CV19" s="24"/>
      <c r="CW19" s="24"/>
      <c r="CX19" s="42">
        <f t="shared" si="29"/>
        <v>0</v>
      </c>
      <c r="CY19" s="24"/>
      <c r="CZ19" s="24"/>
      <c r="DA19" s="42">
        <f t="shared" si="30"/>
        <v>0</v>
      </c>
      <c r="DB19" s="24"/>
      <c r="DC19" s="24"/>
      <c r="DD19" s="42">
        <f t="shared" si="31"/>
        <v>0</v>
      </c>
      <c r="DE19" s="24"/>
      <c r="DF19" s="24"/>
      <c r="DG19" s="42">
        <f t="shared" si="32"/>
        <v>0</v>
      </c>
      <c r="DH19" s="85">
        <f t="shared" si="51"/>
        <v>0</v>
      </c>
      <c r="DI19" s="83">
        <f t="shared" si="51"/>
        <v>0</v>
      </c>
      <c r="DJ19" s="24"/>
      <c r="DK19" s="24"/>
      <c r="DL19" s="42">
        <f t="shared" si="33"/>
        <v>0</v>
      </c>
      <c r="DM19" s="24"/>
      <c r="DN19" s="24"/>
      <c r="DO19" s="42">
        <f t="shared" si="34"/>
        <v>0</v>
      </c>
      <c r="DP19" s="24"/>
      <c r="DQ19" s="24"/>
      <c r="DR19" s="42">
        <f t="shared" si="35"/>
        <v>0</v>
      </c>
      <c r="DS19" s="24"/>
      <c r="DT19" s="24"/>
      <c r="DU19" s="42">
        <f t="shared" si="36"/>
        <v>0</v>
      </c>
      <c r="DV19" s="24"/>
      <c r="DW19" s="24"/>
      <c r="DX19" s="42">
        <f t="shared" si="37"/>
        <v>0</v>
      </c>
      <c r="DY19" s="24"/>
      <c r="DZ19" s="24"/>
      <c r="EA19" s="42">
        <f t="shared" si="38"/>
        <v>0</v>
      </c>
      <c r="EB19" s="24"/>
      <c r="EC19" s="24"/>
      <c r="ED19" s="42">
        <f t="shared" si="39"/>
        <v>0</v>
      </c>
      <c r="EE19" s="24"/>
      <c r="EF19" s="24"/>
      <c r="EG19" s="42">
        <f t="shared" si="40"/>
        <v>0</v>
      </c>
      <c r="EH19" s="24"/>
      <c r="EI19" s="24"/>
      <c r="EJ19" s="42">
        <f t="shared" si="41"/>
        <v>0</v>
      </c>
      <c r="EK19" s="24"/>
      <c r="EL19" s="44"/>
      <c r="EM19" s="86">
        <f t="shared" si="42"/>
        <v>0</v>
      </c>
      <c r="EN19" s="85">
        <f t="shared" si="52"/>
        <v>0</v>
      </c>
      <c r="EO19" s="94">
        <f t="shared" si="53"/>
        <v>0</v>
      </c>
      <c r="EP19" s="24"/>
      <c r="EQ19" s="24"/>
      <c r="ER19" s="24"/>
    </row>
    <row r="20" spans="1:148">
      <c r="A20" s="10"/>
      <c r="B20" s="118" t="s">
        <v>290</v>
      </c>
      <c r="C20" s="134">
        <v>20</v>
      </c>
      <c r="D20" s="135">
        <f t="shared" si="54"/>
        <v>24</v>
      </c>
      <c r="E20" s="178">
        <f>D20*C20</f>
        <v>480</v>
      </c>
      <c r="F20" s="25"/>
      <c r="G20" s="25"/>
      <c r="H20" s="41">
        <f t="shared" si="1"/>
        <v>0</v>
      </c>
      <c r="I20" s="30"/>
      <c r="J20" s="30"/>
      <c r="K20" s="41">
        <f t="shared" si="2"/>
        <v>0</v>
      </c>
      <c r="L20" s="24"/>
      <c r="M20" s="24"/>
      <c r="N20" s="42">
        <f t="shared" si="3"/>
        <v>0</v>
      </c>
      <c r="O20" s="24"/>
      <c r="P20" s="24"/>
      <c r="Q20" s="42">
        <f t="shared" si="4"/>
        <v>0</v>
      </c>
      <c r="R20" s="24"/>
      <c r="S20" s="24"/>
      <c r="T20" s="42">
        <f t="shared" si="5"/>
        <v>0</v>
      </c>
      <c r="U20" s="24"/>
      <c r="V20" s="24"/>
      <c r="W20" s="42">
        <f t="shared" si="6"/>
        <v>0</v>
      </c>
      <c r="X20" s="24"/>
      <c r="Y20" s="24"/>
      <c r="Z20" s="42">
        <f t="shared" si="7"/>
        <v>0</v>
      </c>
      <c r="AA20" s="24"/>
      <c r="AB20" s="24"/>
      <c r="AC20" s="42">
        <f t="shared" si="8"/>
        <v>0</v>
      </c>
      <c r="AD20" s="24"/>
      <c r="AE20" s="24"/>
      <c r="AF20" s="24"/>
      <c r="AG20" s="24"/>
      <c r="AH20" s="24"/>
      <c r="AI20" s="24"/>
      <c r="AJ20" s="24"/>
      <c r="AK20" s="24"/>
      <c r="AL20" s="42">
        <f t="shared" si="9"/>
        <v>0</v>
      </c>
      <c r="AM20" s="25"/>
      <c r="AN20" s="25"/>
      <c r="AO20" s="41">
        <f t="shared" si="10"/>
        <v>0</v>
      </c>
      <c r="AP20" s="84">
        <f t="shared" si="48"/>
        <v>0</v>
      </c>
      <c r="AQ20" s="79">
        <f t="shared" si="46"/>
        <v>0</v>
      </c>
      <c r="AR20" s="25"/>
      <c r="AS20" s="25"/>
      <c r="AT20" s="41">
        <f t="shared" si="11"/>
        <v>0</v>
      </c>
      <c r="AU20" s="25"/>
      <c r="AV20" s="25"/>
      <c r="AW20" s="41">
        <f t="shared" si="12"/>
        <v>0</v>
      </c>
      <c r="AX20" s="25"/>
      <c r="AY20" s="25"/>
      <c r="AZ20" s="41">
        <f t="shared" si="13"/>
        <v>0</v>
      </c>
      <c r="BA20" s="25"/>
      <c r="BB20" s="25"/>
      <c r="BC20" s="41">
        <f t="shared" si="14"/>
        <v>0</v>
      </c>
      <c r="BD20" s="25"/>
      <c r="BE20" s="25"/>
      <c r="BF20" s="41">
        <f t="shared" si="15"/>
        <v>0</v>
      </c>
      <c r="BG20" s="25"/>
      <c r="BH20" s="25"/>
      <c r="BI20" s="41">
        <f t="shared" si="16"/>
        <v>0</v>
      </c>
      <c r="BJ20" s="24"/>
      <c r="BK20" s="24"/>
      <c r="BL20" s="42">
        <f t="shared" si="17"/>
        <v>0</v>
      </c>
      <c r="BM20" s="24">
        <v>2</v>
      </c>
      <c r="BN20" s="24">
        <f t="shared" si="49"/>
        <v>24</v>
      </c>
      <c r="BO20" s="42">
        <f t="shared" si="18"/>
        <v>480</v>
      </c>
      <c r="BP20" s="85">
        <f t="shared" si="50"/>
        <v>24</v>
      </c>
      <c r="BQ20" s="83">
        <f t="shared" si="50"/>
        <v>480</v>
      </c>
      <c r="BR20" s="24"/>
      <c r="BS20" s="24"/>
      <c r="BT20" s="42">
        <f t="shared" si="19"/>
        <v>0</v>
      </c>
      <c r="BU20" s="24"/>
      <c r="BV20" s="24"/>
      <c r="BW20" s="42">
        <f t="shared" si="20"/>
        <v>0</v>
      </c>
      <c r="BX20" s="24"/>
      <c r="BY20" s="24"/>
      <c r="BZ20" s="42">
        <f t="shared" si="21"/>
        <v>0</v>
      </c>
      <c r="CA20" s="24"/>
      <c r="CB20" s="24"/>
      <c r="CC20" s="42">
        <f t="shared" si="22"/>
        <v>0</v>
      </c>
      <c r="CD20" s="24"/>
      <c r="CE20" s="24"/>
      <c r="CF20" s="42">
        <f t="shared" si="23"/>
        <v>0</v>
      </c>
      <c r="CG20" s="24"/>
      <c r="CH20" s="24"/>
      <c r="CI20" s="42">
        <f t="shared" si="24"/>
        <v>0</v>
      </c>
      <c r="CJ20" s="24"/>
      <c r="CK20" s="24"/>
      <c r="CL20" s="42">
        <f t="shared" si="25"/>
        <v>0</v>
      </c>
      <c r="CM20" s="24"/>
      <c r="CN20" s="24"/>
      <c r="CO20" s="42">
        <f t="shared" si="26"/>
        <v>0</v>
      </c>
      <c r="CP20" s="24"/>
      <c r="CQ20" s="24"/>
      <c r="CR20" s="42">
        <f t="shared" si="27"/>
        <v>0</v>
      </c>
      <c r="CS20" s="24"/>
      <c r="CT20" s="24"/>
      <c r="CU20" s="42">
        <f t="shared" si="28"/>
        <v>0</v>
      </c>
      <c r="CV20" s="24"/>
      <c r="CW20" s="24"/>
      <c r="CX20" s="42">
        <f t="shared" si="29"/>
        <v>0</v>
      </c>
      <c r="CY20" s="24"/>
      <c r="CZ20" s="24"/>
      <c r="DA20" s="42">
        <f t="shared" si="30"/>
        <v>0</v>
      </c>
      <c r="DB20" s="24"/>
      <c r="DC20" s="24"/>
      <c r="DD20" s="42">
        <f t="shared" si="31"/>
        <v>0</v>
      </c>
      <c r="DE20" s="24"/>
      <c r="DF20" s="24"/>
      <c r="DG20" s="42">
        <f t="shared" si="32"/>
        <v>0</v>
      </c>
      <c r="DH20" s="85">
        <f t="shared" si="51"/>
        <v>0</v>
      </c>
      <c r="DI20" s="83">
        <f t="shared" si="51"/>
        <v>0</v>
      </c>
      <c r="DJ20" s="24"/>
      <c r="DK20" s="24"/>
      <c r="DL20" s="42">
        <f t="shared" si="33"/>
        <v>0</v>
      </c>
      <c r="DM20" s="24"/>
      <c r="DN20" s="24"/>
      <c r="DO20" s="42">
        <f t="shared" si="34"/>
        <v>0</v>
      </c>
      <c r="DP20" s="24"/>
      <c r="DQ20" s="24"/>
      <c r="DR20" s="42">
        <f t="shared" si="35"/>
        <v>0</v>
      </c>
      <c r="DS20" s="24"/>
      <c r="DT20" s="24"/>
      <c r="DU20" s="42">
        <f t="shared" si="36"/>
        <v>0</v>
      </c>
      <c r="DV20" s="24"/>
      <c r="DW20" s="24"/>
      <c r="DX20" s="42">
        <f t="shared" si="37"/>
        <v>0</v>
      </c>
      <c r="DY20" s="24"/>
      <c r="DZ20" s="24"/>
      <c r="EA20" s="42">
        <f t="shared" si="38"/>
        <v>0</v>
      </c>
      <c r="EB20" s="24"/>
      <c r="EC20" s="24"/>
      <c r="ED20" s="42">
        <f t="shared" si="39"/>
        <v>0</v>
      </c>
      <c r="EE20" s="24"/>
      <c r="EF20" s="24"/>
      <c r="EG20" s="42">
        <f t="shared" si="40"/>
        <v>0</v>
      </c>
      <c r="EH20" s="24"/>
      <c r="EI20" s="24"/>
      <c r="EJ20" s="42">
        <f t="shared" si="41"/>
        <v>0</v>
      </c>
      <c r="EK20" s="24"/>
      <c r="EL20" s="44"/>
      <c r="EM20" s="86">
        <f t="shared" si="42"/>
        <v>0</v>
      </c>
      <c r="EN20" s="85">
        <f t="shared" si="52"/>
        <v>0</v>
      </c>
      <c r="EO20" s="94">
        <f t="shared" si="53"/>
        <v>0</v>
      </c>
      <c r="EP20" s="24"/>
      <c r="EQ20" s="24"/>
      <c r="ER20" s="24"/>
    </row>
    <row r="21" spans="1:148">
      <c r="A21" s="10"/>
      <c r="B21" s="118" t="s">
        <v>304</v>
      </c>
      <c r="C21" s="134">
        <v>8</v>
      </c>
      <c r="D21" s="135">
        <f t="shared" si="54"/>
        <v>129</v>
      </c>
      <c r="E21" s="178">
        <f t="shared" si="47"/>
        <v>1032</v>
      </c>
      <c r="F21" s="25"/>
      <c r="G21" s="25"/>
      <c r="H21" s="41">
        <f t="shared" si="1"/>
        <v>0</v>
      </c>
      <c r="I21" s="30"/>
      <c r="J21" s="30"/>
      <c r="K21" s="41">
        <f t="shared" si="2"/>
        <v>0</v>
      </c>
      <c r="L21" s="24"/>
      <c r="M21" s="24">
        <v>9</v>
      </c>
      <c r="N21" s="42">
        <f t="shared" si="3"/>
        <v>72</v>
      </c>
      <c r="O21" s="24"/>
      <c r="P21" s="24"/>
      <c r="Q21" s="42">
        <f t="shared" si="4"/>
        <v>0</v>
      </c>
      <c r="R21" s="24"/>
      <c r="S21" s="24"/>
      <c r="T21" s="42">
        <f t="shared" si="5"/>
        <v>0</v>
      </c>
      <c r="U21" s="24"/>
      <c r="V21" s="24"/>
      <c r="W21" s="42">
        <f t="shared" si="6"/>
        <v>0</v>
      </c>
      <c r="X21" s="24"/>
      <c r="Y21" s="24"/>
      <c r="Z21" s="42">
        <f t="shared" si="7"/>
        <v>0</v>
      </c>
      <c r="AA21" s="24"/>
      <c r="AB21" s="24"/>
      <c r="AC21" s="42">
        <f t="shared" si="8"/>
        <v>0</v>
      </c>
      <c r="AD21" s="24"/>
      <c r="AE21" s="24"/>
      <c r="AF21" s="24"/>
      <c r="AG21" s="24"/>
      <c r="AH21" s="24"/>
      <c r="AI21" s="24"/>
      <c r="AJ21" s="24"/>
      <c r="AK21" s="24"/>
      <c r="AL21" s="42">
        <f t="shared" si="9"/>
        <v>0</v>
      </c>
      <c r="AM21" s="25"/>
      <c r="AN21" s="25"/>
      <c r="AO21" s="41">
        <f t="shared" si="10"/>
        <v>0</v>
      </c>
      <c r="AP21" s="84">
        <f t="shared" si="48"/>
        <v>9</v>
      </c>
      <c r="AQ21" s="79">
        <f t="shared" si="46"/>
        <v>72</v>
      </c>
      <c r="AR21" s="25"/>
      <c r="AS21" s="25"/>
      <c r="AT21" s="41">
        <f t="shared" si="11"/>
        <v>0</v>
      </c>
      <c r="AU21" s="25"/>
      <c r="AV21" s="25"/>
      <c r="AW21" s="41">
        <f t="shared" si="12"/>
        <v>0</v>
      </c>
      <c r="AX21" s="25"/>
      <c r="AY21" s="25"/>
      <c r="AZ21" s="41">
        <f t="shared" si="13"/>
        <v>0</v>
      </c>
      <c r="BA21" s="25"/>
      <c r="BB21" s="25"/>
      <c r="BC21" s="41">
        <f t="shared" si="14"/>
        <v>0</v>
      </c>
      <c r="BD21" s="25"/>
      <c r="BE21" s="25"/>
      <c r="BF21" s="41">
        <f t="shared" si="15"/>
        <v>0</v>
      </c>
      <c r="BG21" s="25"/>
      <c r="BH21" s="25"/>
      <c r="BI21" s="41">
        <f t="shared" si="16"/>
        <v>0</v>
      </c>
      <c r="BJ21" s="24"/>
      <c r="BK21" s="24"/>
      <c r="BL21" s="42">
        <f t="shared" si="17"/>
        <v>0</v>
      </c>
      <c r="BM21" s="24">
        <v>10</v>
      </c>
      <c r="BN21" s="24">
        <f t="shared" si="49"/>
        <v>120</v>
      </c>
      <c r="BO21" s="42">
        <f t="shared" si="18"/>
        <v>960</v>
      </c>
      <c r="BP21" s="85">
        <f t="shared" si="50"/>
        <v>120</v>
      </c>
      <c r="BQ21" s="83">
        <f t="shared" si="50"/>
        <v>960</v>
      </c>
      <c r="BR21" s="24"/>
      <c r="BS21" s="24"/>
      <c r="BT21" s="42">
        <f t="shared" si="19"/>
        <v>0</v>
      </c>
      <c r="BU21" s="24"/>
      <c r="BV21" s="24"/>
      <c r="BW21" s="42">
        <f t="shared" si="20"/>
        <v>0</v>
      </c>
      <c r="BX21" s="24"/>
      <c r="BY21" s="24"/>
      <c r="BZ21" s="42">
        <f t="shared" si="21"/>
        <v>0</v>
      </c>
      <c r="CA21" s="24"/>
      <c r="CB21" s="24"/>
      <c r="CC21" s="42">
        <f t="shared" si="22"/>
        <v>0</v>
      </c>
      <c r="CD21" s="24"/>
      <c r="CE21" s="24"/>
      <c r="CF21" s="42">
        <f t="shared" si="23"/>
        <v>0</v>
      </c>
      <c r="CG21" s="24"/>
      <c r="CH21" s="24"/>
      <c r="CI21" s="42">
        <f t="shared" si="24"/>
        <v>0</v>
      </c>
      <c r="CJ21" s="24"/>
      <c r="CK21" s="24"/>
      <c r="CL21" s="42">
        <f t="shared" si="25"/>
        <v>0</v>
      </c>
      <c r="CM21" s="24"/>
      <c r="CN21" s="24"/>
      <c r="CO21" s="42">
        <f t="shared" si="26"/>
        <v>0</v>
      </c>
      <c r="CP21" s="24"/>
      <c r="CQ21" s="24"/>
      <c r="CR21" s="42">
        <f t="shared" si="27"/>
        <v>0</v>
      </c>
      <c r="CS21" s="24"/>
      <c r="CT21" s="24"/>
      <c r="CU21" s="42">
        <f t="shared" si="28"/>
        <v>0</v>
      </c>
      <c r="CV21" s="24"/>
      <c r="CW21" s="24"/>
      <c r="CX21" s="42">
        <f t="shared" si="29"/>
        <v>0</v>
      </c>
      <c r="CY21" s="24"/>
      <c r="CZ21" s="24"/>
      <c r="DA21" s="42">
        <f t="shared" si="30"/>
        <v>0</v>
      </c>
      <c r="DB21" s="24"/>
      <c r="DC21" s="24"/>
      <c r="DD21" s="42">
        <f t="shared" si="31"/>
        <v>0</v>
      </c>
      <c r="DE21" s="24"/>
      <c r="DF21" s="24"/>
      <c r="DG21" s="42">
        <f t="shared" si="32"/>
        <v>0</v>
      </c>
      <c r="DH21" s="85">
        <f t="shared" si="51"/>
        <v>0</v>
      </c>
      <c r="DI21" s="83">
        <f t="shared" si="51"/>
        <v>0</v>
      </c>
      <c r="DJ21" s="24"/>
      <c r="DK21" s="24"/>
      <c r="DL21" s="42">
        <f t="shared" si="33"/>
        <v>0</v>
      </c>
      <c r="DM21" s="24"/>
      <c r="DN21" s="24"/>
      <c r="DO21" s="42">
        <f t="shared" si="34"/>
        <v>0</v>
      </c>
      <c r="DP21" s="24"/>
      <c r="DQ21" s="24"/>
      <c r="DR21" s="42">
        <f t="shared" si="35"/>
        <v>0</v>
      </c>
      <c r="DS21" s="24"/>
      <c r="DT21" s="24"/>
      <c r="DU21" s="42">
        <f t="shared" si="36"/>
        <v>0</v>
      </c>
      <c r="DV21" s="24"/>
      <c r="DW21" s="24"/>
      <c r="DX21" s="42">
        <f t="shared" si="37"/>
        <v>0</v>
      </c>
      <c r="DY21" s="24"/>
      <c r="DZ21" s="24"/>
      <c r="EA21" s="42">
        <f t="shared" si="38"/>
        <v>0</v>
      </c>
      <c r="EB21" s="24"/>
      <c r="EC21" s="24"/>
      <c r="ED21" s="42">
        <f t="shared" si="39"/>
        <v>0</v>
      </c>
      <c r="EE21" s="24"/>
      <c r="EF21" s="24"/>
      <c r="EG21" s="42">
        <f t="shared" si="40"/>
        <v>0</v>
      </c>
      <c r="EH21" s="24"/>
      <c r="EI21" s="24"/>
      <c r="EJ21" s="42">
        <f t="shared" si="41"/>
        <v>0</v>
      </c>
      <c r="EK21" s="24"/>
      <c r="EL21" s="44"/>
      <c r="EM21" s="86">
        <f t="shared" si="42"/>
        <v>0</v>
      </c>
      <c r="EN21" s="85">
        <f t="shared" si="52"/>
        <v>0</v>
      </c>
      <c r="EO21" s="94">
        <f t="shared" si="53"/>
        <v>0</v>
      </c>
      <c r="EP21" s="24"/>
      <c r="EQ21" s="24"/>
      <c r="ER21" s="24"/>
    </row>
    <row r="22" spans="1:148">
      <c r="A22" s="10"/>
      <c r="B22" s="118" t="s">
        <v>305</v>
      </c>
      <c r="C22" s="134">
        <v>14</v>
      </c>
      <c r="D22" s="135">
        <f t="shared" si="54"/>
        <v>62</v>
      </c>
      <c r="E22" s="178">
        <f t="shared" si="47"/>
        <v>868</v>
      </c>
      <c r="F22" s="25"/>
      <c r="G22" s="25"/>
      <c r="H22" s="41">
        <f t="shared" si="1"/>
        <v>0</v>
      </c>
      <c r="I22" s="30"/>
      <c r="J22" s="30"/>
      <c r="K22" s="41">
        <f t="shared" si="2"/>
        <v>0</v>
      </c>
      <c r="L22" s="24"/>
      <c r="M22" s="24">
        <v>2</v>
      </c>
      <c r="N22" s="42">
        <f t="shared" si="3"/>
        <v>28</v>
      </c>
      <c r="O22" s="24"/>
      <c r="P22" s="24"/>
      <c r="Q22" s="42">
        <f t="shared" si="4"/>
        <v>0</v>
      </c>
      <c r="R22" s="24"/>
      <c r="S22" s="24"/>
      <c r="T22" s="42">
        <f t="shared" si="5"/>
        <v>0</v>
      </c>
      <c r="U22" s="24"/>
      <c r="V22" s="24"/>
      <c r="W22" s="42">
        <f t="shared" si="6"/>
        <v>0</v>
      </c>
      <c r="X22" s="24"/>
      <c r="Y22" s="24"/>
      <c r="Z22" s="42">
        <f t="shared" si="7"/>
        <v>0</v>
      </c>
      <c r="AA22" s="24"/>
      <c r="AB22" s="24"/>
      <c r="AC22" s="42">
        <f t="shared" si="8"/>
        <v>0</v>
      </c>
      <c r="AD22" s="24"/>
      <c r="AE22" s="24"/>
      <c r="AF22" s="24"/>
      <c r="AG22" s="24"/>
      <c r="AH22" s="24"/>
      <c r="AI22" s="24"/>
      <c r="AJ22" s="24"/>
      <c r="AK22" s="24"/>
      <c r="AL22" s="42">
        <f t="shared" si="9"/>
        <v>0</v>
      </c>
      <c r="AM22" s="25"/>
      <c r="AN22" s="25"/>
      <c r="AO22" s="41">
        <f t="shared" si="10"/>
        <v>0</v>
      </c>
      <c r="AP22" s="84">
        <f t="shared" si="48"/>
        <v>2</v>
      </c>
      <c r="AQ22" s="79">
        <f t="shared" si="46"/>
        <v>28</v>
      </c>
      <c r="AR22" s="25"/>
      <c r="AS22" s="25"/>
      <c r="AT22" s="41">
        <f t="shared" si="11"/>
        <v>0</v>
      </c>
      <c r="AU22" s="25"/>
      <c r="AV22" s="25"/>
      <c r="AW22" s="41">
        <f t="shared" si="12"/>
        <v>0</v>
      </c>
      <c r="AX22" s="25"/>
      <c r="AY22" s="25"/>
      <c r="AZ22" s="41">
        <f t="shared" si="13"/>
        <v>0</v>
      </c>
      <c r="BA22" s="25"/>
      <c r="BB22" s="25"/>
      <c r="BC22" s="41">
        <f t="shared" si="14"/>
        <v>0</v>
      </c>
      <c r="BD22" s="25"/>
      <c r="BE22" s="25"/>
      <c r="BF22" s="41">
        <f t="shared" si="15"/>
        <v>0</v>
      </c>
      <c r="BG22" s="25"/>
      <c r="BH22" s="25"/>
      <c r="BI22" s="41">
        <f t="shared" si="16"/>
        <v>0</v>
      </c>
      <c r="BJ22" s="24"/>
      <c r="BK22" s="24"/>
      <c r="BL22" s="42">
        <f t="shared" si="17"/>
        <v>0</v>
      </c>
      <c r="BM22" s="24">
        <v>5</v>
      </c>
      <c r="BN22" s="24">
        <f t="shared" si="49"/>
        <v>60</v>
      </c>
      <c r="BO22" s="42">
        <f t="shared" si="18"/>
        <v>840</v>
      </c>
      <c r="BP22" s="85">
        <f t="shared" si="50"/>
        <v>60</v>
      </c>
      <c r="BQ22" s="83">
        <f t="shared" si="50"/>
        <v>840</v>
      </c>
      <c r="BR22" s="24"/>
      <c r="BS22" s="24"/>
      <c r="BT22" s="42">
        <f t="shared" si="19"/>
        <v>0</v>
      </c>
      <c r="BU22" s="24"/>
      <c r="BV22" s="24"/>
      <c r="BW22" s="42">
        <f t="shared" si="20"/>
        <v>0</v>
      </c>
      <c r="BX22" s="24"/>
      <c r="BY22" s="24"/>
      <c r="BZ22" s="42">
        <f t="shared" si="21"/>
        <v>0</v>
      </c>
      <c r="CA22" s="24"/>
      <c r="CB22" s="24"/>
      <c r="CC22" s="42">
        <f t="shared" si="22"/>
        <v>0</v>
      </c>
      <c r="CD22" s="24"/>
      <c r="CE22" s="24"/>
      <c r="CF22" s="42">
        <f t="shared" si="23"/>
        <v>0</v>
      </c>
      <c r="CG22" s="24"/>
      <c r="CH22" s="24"/>
      <c r="CI22" s="42">
        <f t="shared" si="24"/>
        <v>0</v>
      </c>
      <c r="CJ22" s="24"/>
      <c r="CK22" s="24"/>
      <c r="CL22" s="42">
        <f t="shared" si="25"/>
        <v>0</v>
      </c>
      <c r="CM22" s="24"/>
      <c r="CN22" s="24"/>
      <c r="CO22" s="42">
        <f t="shared" si="26"/>
        <v>0</v>
      </c>
      <c r="CP22" s="24"/>
      <c r="CQ22" s="24"/>
      <c r="CR22" s="42">
        <f t="shared" si="27"/>
        <v>0</v>
      </c>
      <c r="CS22" s="24"/>
      <c r="CT22" s="24"/>
      <c r="CU22" s="42">
        <f t="shared" si="28"/>
        <v>0</v>
      </c>
      <c r="CV22" s="24"/>
      <c r="CW22" s="24"/>
      <c r="CX22" s="42">
        <f t="shared" si="29"/>
        <v>0</v>
      </c>
      <c r="CY22" s="24"/>
      <c r="CZ22" s="24"/>
      <c r="DA22" s="42">
        <f t="shared" si="30"/>
        <v>0</v>
      </c>
      <c r="DB22" s="24"/>
      <c r="DC22" s="24"/>
      <c r="DD22" s="42">
        <f t="shared" si="31"/>
        <v>0</v>
      </c>
      <c r="DE22" s="24"/>
      <c r="DF22" s="24"/>
      <c r="DG22" s="42">
        <f t="shared" si="32"/>
        <v>0</v>
      </c>
      <c r="DH22" s="85">
        <f t="shared" si="51"/>
        <v>0</v>
      </c>
      <c r="DI22" s="83">
        <f t="shared" si="51"/>
        <v>0</v>
      </c>
      <c r="DJ22" s="24"/>
      <c r="DK22" s="24"/>
      <c r="DL22" s="42">
        <f t="shared" si="33"/>
        <v>0</v>
      </c>
      <c r="DM22" s="24"/>
      <c r="DN22" s="24"/>
      <c r="DO22" s="42">
        <f t="shared" si="34"/>
        <v>0</v>
      </c>
      <c r="DP22" s="24"/>
      <c r="DQ22" s="24"/>
      <c r="DR22" s="42">
        <f t="shared" si="35"/>
        <v>0</v>
      </c>
      <c r="DS22" s="24"/>
      <c r="DT22" s="24"/>
      <c r="DU22" s="42">
        <f t="shared" si="36"/>
        <v>0</v>
      </c>
      <c r="DV22" s="24"/>
      <c r="DW22" s="24"/>
      <c r="DX22" s="42">
        <f t="shared" si="37"/>
        <v>0</v>
      </c>
      <c r="DY22" s="24"/>
      <c r="DZ22" s="24"/>
      <c r="EA22" s="42">
        <f t="shared" si="38"/>
        <v>0</v>
      </c>
      <c r="EB22" s="24"/>
      <c r="EC22" s="24"/>
      <c r="ED22" s="42">
        <f t="shared" si="39"/>
        <v>0</v>
      </c>
      <c r="EE22" s="24"/>
      <c r="EF22" s="24"/>
      <c r="EG22" s="42">
        <f t="shared" si="40"/>
        <v>0</v>
      </c>
      <c r="EH22" s="24"/>
      <c r="EI22" s="24"/>
      <c r="EJ22" s="42">
        <f t="shared" si="41"/>
        <v>0</v>
      </c>
      <c r="EK22" s="24"/>
      <c r="EL22" s="44"/>
      <c r="EM22" s="86">
        <f t="shared" si="42"/>
        <v>0</v>
      </c>
      <c r="EN22" s="85">
        <f t="shared" si="52"/>
        <v>0</v>
      </c>
      <c r="EO22" s="94">
        <f t="shared" si="53"/>
        <v>0</v>
      </c>
      <c r="EP22" s="24"/>
      <c r="EQ22" s="24"/>
      <c r="ER22" s="24"/>
    </row>
    <row r="23" spans="1:148">
      <c r="A23" s="10"/>
      <c r="B23" s="118" t="s">
        <v>732</v>
      </c>
      <c r="C23" s="134">
        <v>13</v>
      </c>
      <c r="D23" s="135">
        <f t="shared" si="54"/>
        <v>39</v>
      </c>
      <c r="E23" s="178">
        <f t="shared" si="47"/>
        <v>507</v>
      </c>
      <c r="F23" s="25"/>
      <c r="G23" s="25"/>
      <c r="H23" s="41">
        <f t="shared" si="1"/>
        <v>0</v>
      </c>
      <c r="I23" s="30"/>
      <c r="J23" s="30"/>
      <c r="K23" s="41">
        <f t="shared" si="2"/>
        <v>0</v>
      </c>
      <c r="L23" s="24"/>
      <c r="M23" s="24">
        <v>3</v>
      </c>
      <c r="N23" s="42">
        <f t="shared" si="3"/>
        <v>39</v>
      </c>
      <c r="O23" s="24"/>
      <c r="P23" s="24"/>
      <c r="Q23" s="42">
        <f t="shared" si="4"/>
        <v>0</v>
      </c>
      <c r="R23" s="24"/>
      <c r="S23" s="24"/>
      <c r="T23" s="42">
        <f t="shared" si="5"/>
        <v>0</v>
      </c>
      <c r="U23" s="24"/>
      <c r="V23" s="24"/>
      <c r="W23" s="42">
        <f t="shared" si="6"/>
        <v>0</v>
      </c>
      <c r="X23" s="24"/>
      <c r="Y23" s="24"/>
      <c r="Z23" s="42">
        <f t="shared" si="7"/>
        <v>0</v>
      </c>
      <c r="AA23" s="24"/>
      <c r="AB23" s="24"/>
      <c r="AC23" s="42">
        <f t="shared" si="8"/>
        <v>0</v>
      </c>
      <c r="AD23" s="24"/>
      <c r="AE23" s="24"/>
      <c r="AF23" s="24"/>
      <c r="AG23" s="24"/>
      <c r="AH23" s="24"/>
      <c r="AI23" s="24"/>
      <c r="AJ23" s="24"/>
      <c r="AK23" s="24"/>
      <c r="AL23" s="42">
        <f t="shared" si="9"/>
        <v>0</v>
      </c>
      <c r="AM23" s="25"/>
      <c r="AN23" s="25"/>
      <c r="AO23" s="41">
        <f t="shared" si="10"/>
        <v>0</v>
      </c>
      <c r="AP23" s="84">
        <f t="shared" si="48"/>
        <v>3</v>
      </c>
      <c r="AQ23" s="79">
        <f t="shared" si="46"/>
        <v>39</v>
      </c>
      <c r="AR23" s="25"/>
      <c r="AS23" s="25"/>
      <c r="AT23" s="41">
        <f t="shared" si="11"/>
        <v>0</v>
      </c>
      <c r="AU23" s="25"/>
      <c r="AV23" s="25"/>
      <c r="AW23" s="41">
        <f t="shared" si="12"/>
        <v>0</v>
      </c>
      <c r="AX23" s="25"/>
      <c r="AY23" s="25"/>
      <c r="AZ23" s="41">
        <f t="shared" si="13"/>
        <v>0</v>
      </c>
      <c r="BA23" s="25"/>
      <c r="BB23" s="25"/>
      <c r="BC23" s="41">
        <f t="shared" si="14"/>
        <v>0</v>
      </c>
      <c r="BD23" s="25"/>
      <c r="BE23" s="25"/>
      <c r="BF23" s="41">
        <f t="shared" si="15"/>
        <v>0</v>
      </c>
      <c r="BG23" s="25"/>
      <c r="BH23" s="25"/>
      <c r="BI23" s="41">
        <f t="shared" si="16"/>
        <v>0</v>
      </c>
      <c r="BJ23" s="24"/>
      <c r="BK23" s="24"/>
      <c r="BL23" s="42">
        <f t="shared" si="17"/>
        <v>0</v>
      </c>
      <c r="BM23" s="24">
        <v>3</v>
      </c>
      <c r="BN23" s="24">
        <f t="shared" si="49"/>
        <v>36</v>
      </c>
      <c r="BO23" s="42">
        <f t="shared" si="18"/>
        <v>468</v>
      </c>
      <c r="BP23" s="85">
        <f t="shared" si="50"/>
        <v>36</v>
      </c>
      <c r="BQ23" s="83">
        <f t="shared" si="50"/>
        <v>468</v>
      </c>
      <c r="BR23" s="24"/>
      <c r="BS23" s="24"/>
      <c r="BT23" s="42">
        <f t="shared" si="19"/>
        <v>0</v>
      </c>
      <c r="BU23" s="24"/>
      <c r="BV23" s="24"/>
      <c r="BW23" s="42">
        <f t="shared" si="20"/>
        <v>0</v>
      </c>
      <c r="BX23" s="24"/>
      <c r="BY23" s="24"/>
      <c r="BZ23" s="42">
        <f t="shared" si="21"/>
        <v>0</v>
      </c>
      <c r="CA23" s="24"/>
      <c r="CB23" s="24"/>
      <c r="CC23" s="42">
        <f t="shared" si="22"/>
        <v>0</v>
      </c>
      <c r="CD23" s="24"/>
      <c r="CE23" s="24"/>
      <c r="CF23" s="42">
        <f t="shared" si="23"/>
        <v>0</v>
      </c>
      <c r="CG23" s="24"/>
      <c r="CH23" s="24"/>
      <c r="CI23" s="42">
        <f t="shared" si="24"/>
        <v>0</v>
      </c>
      <c r="CJ23" s="24"/>
      <c r="CK23" s="24"/>
      <c r="CL23" s="42">
        <f t="shared" si="25"/>
        <v>0</v>
      </c>
      <c r="CM23" s="24"/>
      <c r="CN23" s="24"/>
      <c r="CO23" s="42">
        <f t="shared" si="26"/>
        <v>0</v>
      </c>
      <c r="CP23" s="24"/>
      <c r="CQ23" s="24"/>
      <c r="CR23" s="42">
        <f t="shared" si="27"/>
        <v>0</v>
      </c>
      <c r="CS23" s="24"/>
      <c r="CT23" s="24"/>
      <c r="CU23" s="42">
        <f t="shared" si="28"/>
        <v>0</v>
      </c>
      <c r="CV23" s="24"/>
      <c r="CW23" s="24"/>
      <c r="CX23" s="42">
        <f t="shared" si="29"/>
        <v>0</v>
      </c>
      <c r="CY23" s="24"/>
      <c r="CZ23" s="24"/>
      <c r="DA23" s="42">
        <f t="shared" si="30"/>
        <v>0</v>
      </c>
      <c r="DB23" s="24"/>
      <c r="DC23" s="24"/>
      <c r="DD23" s="42">
        <f t="shared" si="31"/>
        <v>0</v>
      </c>
      <c r="DE23" s="24"/>
      <c r="DF23" s="24"/>
      <c r="DG23" s="42">
        <f t="shared" si="32"/>
        <v>0</v>
      </c>
      <c r="DH23" s="85">
        <f t="shared" si="51"/>
        <v>0</v>
      </c>
      <c r="DI23" s="83">
        <f t="shared" si="51"/>
        <v>0</v>
      </c>
      <c r="DJ23" s="24"/>
      <c r="DK23" s="24"/>
      <c r="DL23" s="42">
        <f t="shared" si="33"/>
        <v>0</v>
      </c>
      <c r="DM23" s="24"/>
      <c r="DN23" s="24"/>
      <c r="DO23" s="42">
        <f t="shared" si="34"/>
        <v>0</v>
      </c>
      <c r="DP23" s="24"/>
      <c r="DQ23" s="24"/>
      <c r="DR23" s="42">
        <f t="shared" si="35"/>
        <v>0</v>
      </c>
      <c r="DS23" s="24"/>
      <c r="DT23" s="24"/>
      <c r="DU23" s="42">
        <f t="shared" si="36"/>
        <v>0</v>
      </c>
      <c r="DV23" s="24"/>
      <c r="DW23" s="24"/>
      <c r="DX23" s="42">
        <f t="shared" si="37"/>
        <v>0</v>
      </c>
      <c r="DY23" s="24"/>
      <c r="DZ23" s="24"/>
      <c r="EA23" s="42">
        <f t="shared" si="38"/>
        <v>0</v>
      </c>
      <c r="EB23" s="24"/>
      <c r="EC23" s="24"/>
      <c r="ED23" s="42">
        <f t="shared" si="39"/>
        <v>0</v>
      </c>
      <c r="EE23" s="24"/>
      <c r="EF23" s="24"/>
      <c r="EG23" s="42">
        <f t="shared" si="40"/>
        <v>0</v>
      </c>
      <c r="EH23" s="24"/>
      <c r="EI23" s="24"/>
      <c r="EJ23" s="42">
        <f t="shared" si="41"/>
        <v>0</v>
      </c>
      <c r="EK23" s="24"/>
      <c r="EL23" s="44"/>
      <c r="EM23" s="86">
        <f t="shared" si="42"/>
        <v>0</v>
      </c>
      <c r="EN23" s="85">
        <f t="shared" si="52"/>
        <v>0</v>
      </c>
      <c r="EO23" s="94">
        <f t="shared" si="53"/>
        <v>0</v>
      </c>
      <c r="EP23" s="24"/>
      <c r="EQ23" s="24"/>
      <c r="ER23" s="24"/>
    </row>
    <row r="24" spans="1:148">
      <c r="A24" s="10"/>
      <c r="B24" s="119" t="s">
        <v>553</v>
      </c>
      <c r="C24" s="137">
        <v>8.5</v>
      </c>
      <c r="D24" s="135">
        <f t="shared" si="54"/>
        <v>187</v>
      </c>
      <c r="E24" s="178">
        <f t="shared" si="47"/>
        <v>1589.5</v>
      </c>
      <c r="F24" s="25"/>
      <c r="G24" s="25"/>
      <c r="H24" s="41">
        <f t="shared" si="1"/>
        <v>0</v>
      </c>
      <c r="I24" s="30"/>
      <c r="J24" s="30"/>
      <c r="K24" s="41">
        <f t="shared" si="2"/>
        <v>0</v>
      </c>
      <c r="L24" s="24"/>
      <c r="M24" s="24">
        <v>7</v>
      </c>
      <c r="N24" s="42">
        <f t="shared" si="3"/>
        <v>59.5</v>
      </c>
      <c r="O24" s="24"/>
      <c r="P24" s="24"/>
      <c r="Q24" s="42">
        <f t="shared" si="4"/>
        <v>0</v>
      </c>
      <c r="R24" s="24"/>
      <c r="S24" s="24"/>
      <c r="T24" s="42">
        <f t="shared" si="5"/>
        <v>0</v>
      </c>
      <c r="U24" s="24"/>
      <c r="V24" s="24"/>
      <c r="W24" s="42">
        <f t="shared" si="6"/>
        <v>0</v>
      </c>
      <c r="X24" s="24"/>
      <c r="Y24" s="24"/>
      <c r="Z24" s="42">
        <f t="shared" si="7"/>
        <v>0</v>
      </c>
      <c r="AA24" s="24"/>
      <c r="AB24" s="24"/>
      <c r="AC24" s="42">
        <f t="shared" si="8"/>
        <v>0</v>
      </c>
      <c r="AD24" s="24"/>
      <c r="AE24" s="24"/>
      <c r="AF24" s="24"/>
      <c r="AG24" s="24"/>
      <c r="AH24" s="24"/>
      <c r="AI24" s="24"/>
      <c r="AJ24" s="24"/>
      <c r="AK24" s="24"/>
      <c r="AL24" s="42">
        <f t="shared" si="9"/>
        <v>0</v>
      </c>
      <c r="AM24" s="25"/>
      <c r="AN24" s="25"/>
      <c r="AO24" s="41">
        <f t="shared" si="10"/>
        <v>0</v>
      </c>
      <c r="AP24" s="84">
        <f t="shared" si="48"/>
        <v>7</v>
      </c>
      <c r="AQ24" s="79">
        <f t="shared" si="46"/>
        <v>59.5</v>
      </c>
      <c r="AR24" s="25"/>
      <c r="AS24" s="25"/>
      <c r="AT24" s="41">
        <f t="shared" si="11"/>
        <v>0</v>
      </c>
      <c r="AU24" s="25"/>
      <c r="AV24" s="25"/>
      <c r="AW24" s="41">
        <f t="shared" si="12"/>
        <v>0</v>
      </c>
      <c r="AX24" s="25"/>
      <c r="AY24" s="25"/>
      <c r="AZ24" s="41">
        <f t="shared" si="13"/>
        <v>0</v>
      </c>
      <c r="BA24" s="25"/>
      <c r="BB24" s="25"/>
      <c r="BC24" s="41">
        <f t="shared" si="14"/>
        <v>0</v>
      </c>
      <c r="BD24" s="25"/>
      <c r="BE24" s="25"/>
      <c r="BF24" s="41">
        <f t="shared" si="15"/>
        <v>0</v>
      </c>
      <c r="BG24" s="25"/>
      <c r="BH24" s="25"/>
      <c r="BI24" s="41">
        <f t="shared" si="16"/>
        <v>0</v>
      </c>
      <c r="BJ24" s="24"/>
      <c r="BK24" s="24"/>
      <c r="BL24" s="42">
        <f t="shared" si="17"/>
        <v>0</v>
      </c>
      <c r="BM24" s="24">
        <v>15</v>
      </c>
      <c r="BN24" s="24">
        <f t="shared" si="49"/>
        <v>180</v>
      </c>
      <c r="BO24" s="42">
        <f t="shared" si="18"/>
        <v>1530</v>
      </c>
      <c r="BP24" s="85">
        <f t="shared" si="50"/>
        <v>180</v>
      </c>
      <c r="BQ24" s="83">
        <f t="shared" si="50"/>
        <v>1530</v>
      </c>
      <c r="BR24" s="24"/>
      <c r="BS24" s="24"/>
      <c r="BT24" s="42">
        <f t="shared" si="19"/>
        <v>0</v>
      </c>
      <c r="BU24" s="24"/>
      <c r="BV24" s="24"/>
      <c r="BW24" s="42">
        <f t="shared" si="20"/>
        <v>0</v>
      </c>
      <c r="BX24" s="24"/>
      <c r="BY24" s="24"/>
      <c r="BZ24" s="42">
        <f t="shared" si="21"/>
        <v>0</v>
      </c>
      <c r="CA24" s="24"/>
      <c r="CB24" s="24"/>
      <c r="CC24" s="42">
        <f t="shared" si="22"/>
        <v>0</v>
      </c>
      <c r="CD24" s="24"/>
      <c r="CE24" s="24"/>
      <c r="CF24" s="42">
        <f t="shared" si="23"/>
        <v>0</v>
      </c>
      <c r="CG24" s="24"/>
      <c r="CH24" s="24"/>
      <c r="CI24" s="42">
        <f t="shared" si="24"/>
        <v>0</v>
      </c>
      <c r="CJ24" s="24"/>
      <c r="CK24" s="24"/>
      <c r="CL24" s="42">
        <f t="shared" si="25"/>
        <v>0</v>
      </c>
      <c r="CM24" s="24"/>
      <c r="CN24" s="24"/>
      <c r="CO24" s="42">
        <f t="shared" si="26"/>
        <v>0</v>
      </c>
      <c r="CP24" s="24"/>
      <c r="CQ24" s="24"/>
      <c r="CR24" s="42">
        <f t="shared" si="27"/>
        <v>0</v>
      </c>
      <c r="CS24" s="24"/>
      <c r="CT24" s="24"/>
      <c r="CU24" s="42">
        <f t="shared" si="28"/>
        <v>0</v>
      </c>
      <c r="CV24" s="24"/>
      <c r="CW24" s="24"/>
      <c r="CX24" s="42">
        <f t="shared" si="29"/>
        <v>0</v>
      </c>
      <c r="CY24" s="24"/>
      <c r="CZ24" s="24"/>
      <c r="DA24" s="42">
        <f t="shared" si="30"/>
        <v>0</v>
      </c>
      <c r="DB24" s="24"/>
      <c r="DC24" s="24"/>
      <c r="DD24" s="42">
        <f t="shared" si="31"/>
        <v>0</v>
      </c>
      <c r="DE24" s="24"/>
      <c r="DF24" s="24"/>
      <c r="DG24" s="42">
        <f t="shared" si="32"/>
        <v>0</v>
      </c>
      <c r="DH24" s="85">
        <f t="shared" si="51"/>
        <v>0</v>
      </c>
      <c r="DI24" s="83">
        <f t="shared" si="51"/>
        <v>0</v>
      </c>
      <c r="DJ24" s="24"/>
      <c r="DK24" s="24"/>
      <c r="DL24" s="42">
        <f t="shared" si="33"/>
        <v>0</v>
      </c>
      <c r="DM24" s="24"/>
      <c r="DN24" s="24"/>
      <c r="DO24" s="42">
        <f t="shared" si="34"/>
        <v>0</v>
      </c>
      <c r="DP24" s="24"/>
      <c r="DQ24" s="24"/>
      <c r="DR24" s="42">
        <f t="shared" si="35"/>
        <v>0</v>
      </c>
      <c r="DS24" s="24"/>
      <c r="DT24" s="24"/>
      <c r="DU24" s="42">
        <f t="shared" si="36"/>
        <v>0</v>
      </c>
      <c r="DV24" s="24"/>
      <c r="DW24" s="24"/>
      <c r="DX24" s="42">
        <f t="shared" si="37"/>
        <v>0</v>
      </c>
      <c r="DY24" s="24"/>
      <c r="DZ24" s="24"/>
      <c r="EA24" s="42">
        <f t="shared" si="38"/>
        <v>0</v>
      </c>
      <c r="EB24" s="24"/>
      <c r="EC24" s="24"/>
      <c r="ED24" s="42">
        <f t="shared" si="39"/>
        <v>0</v>
      </c>
      <c r="EE24" s="24"/>
      <c r="EF24" s="24"/>
      <c r="EG24" s="42">
        <f t="shared" si="40"/>
        <v>0</v>
      </c>
      <c r="EH24" s="24"/>
      <c r="EI24" s="24"/>
      <c r="EJ24" s="42">
        <f t="shared" si="41"/>
        <v>0</v>
      </c>
      <c r="EK24" s="24"/>
      <c r="EL24" s="44"/>
      <c r="EM24" s="86">
        <f t="shared" si="42"/>
        <v>0</v>
      </c>
      <c r="EN24" s="85">
        <f t="shared" si="52"/>
        <v>0</v>
      </c>
      <c r="EO24" s="94">
        <f t="shared" si="53"/>
        <v>0</v>
      </c>
      <c r="EP24" s="24"/>
      <c r="EQ24" s="24"/>
      <c r="ER24" s="24"/>
    </row>
    <row r="25" spans="1:148">
      <c r="A25" s="10"/>
      <c r="B25" s="119" t="s">
        <v>554</v>
      </c>
      <c r="C25" s="137">
        <v>5.5</v>
      </c>
      <c r="D25" s="135">
        <f t="shared" si="54"/>
        <v>180</v>
      </c>
      <c r="E25" s="178">
        <f t="shared" si="47"/>
        <v>990</v>
      </c>
      <c r="F25" s="25"/>
      <c r="G25" s="25"/>
      <c r="H25" s="41">
        <f t="shared" si="1"/>
        <v>0</v>
      </c>
      <c r="I25" s="30"/>
      <c r="J25" s="30"/>
      <c r="K25" s="41">
        <f t="shared" si="2"/>
        <v>0</v>
      </c>
      <c r="L25" s="24"/>
      <c r="M25" s="24"/>
      <c r="N25" s="42">
        <f t="shared" si="3"/>
        <v>0</v>
      </c>
      <c r="O25" s="24"/>
      <c r="P25" s="24"/>
      <c r="Q25" s="42">
        <f t="shared" si="4"/>
        <v>0</v>
      </c>
      <c r="R25" s="24"/>
      <c r="S25" s="24"/>
      <c r="T25" s="42">
        <f t="shared" si="5"/>
        <v>0</v>
      </c>
      <c r="U25" s="24"/>
      <c r="V25" s="24"/>
      <c r="W25" s="42">
        <f t="shared" si="6"/>
        <v>0</v>
      </c>
      <c r="X25" s="24"/>
      <c r="Y25" s="24"/>
      <c r="Z25" s="42">
        <f t="shared" si="7"/>
        <v>0</v>
      </c>
      <c r="AA25" s="24"/>
      <c r="AB25" s="24"/>
      <c r="AC25" s="42">
        <f t="shared" si="8"/>
        <v>0</v>
      </c>
      <c r="AD25" s="24"/>
      <c r="AE25" s="24"/>
      <c r="AF25" s="24"/>
      <c r="AG25" s="24"/>
      <c r="AH25" s="24"/>
      <c r="AI25" s="24"/>
      <c r="AJ25" s="24"/>
      <c r="AK25" s="24"/>
      <c r="AL25" s="42">
        <f t="shared" si="9"/>
        <v>0</v>
      </c>
      <c r="AM25" s="25"/>
      <c r="AN25" s="25"/>
      <c r="AO25" s="41">
        <f t="shared" si="10"/>
        <v>0</v>
      </c>
      <c r="AP25" s="84">
        <f t="shared" si="48"/>
        <v>0</v>
      </c>
      <c r="AQ25" s="79">
        <f t="shared" si="46"/>
        <v>0</v>
      </c>
      <c r="AR25" s="25"/>
      <c r="AS25" s="25"/>
      <c r="AT25" s="41">
        <f t="shared" si="11"/>
        <v>0</v>
      </c>
      <c r="AU25" s="25"/>
      <c r="AV25" s="25"/>
      <c r="AW25" s="41">
        <f t="shared" si="12"/>
        <v>0</v>
      </c>
      <c r="AX25" s="25"/>
      <c r="AY25" s="25"/>
      <c r="AZ25" s="41">
        <f t="shared" si="13"/>
        <v>0</v>
      </c>
      <c r="BA25" s="25"/>
      <c r="BB25" s="25"/>
      <c r="BC25" s="41">
        <f t="shared" si="14"/>
        <v>0</v>
      </c>
      <c r="BD25" s="25"/>
      <c r="BE25" s="25"/>
      <c r="BF25" s="41">
        <f t="shared" si="15"/>
        <v>0</v>
      </c>
      <c r="BG25" s="25"/>
      <c r="BH25" s="25"/>
      <c r="BI25" s="41">
        <f t="shared" si="16"/>
        <v>0</v>
      </c>
      <c r="BJ25" s="24"/>
      <c r="BK25" s="24"/>
      <c r="BL25" s="42">
        <f t="shared" si="17"/>
        <v>0</v>
      </c>
      <c r="BM25" s="24">
        <v>15</v>
      </c>
      <c r="BN25" s="24">
        <f t="shared" si="49"/>
        <v>180</v>
      </c>
      <c r="BO25" s="42">
        <f t="shared" si="18"/>
        <v>990</v>
      </c>
      <c r="BP25" s="85">
        <f t="shared" si="50"/>
        <v>180</v>
      </c>
      <c r="BQ25" s="83">
        <f t="shared" si="50"/>
        <v>990</v>
      </c>
      <c r="BR25" s="24"/>
      <c r="BS25" s="24"/>
      <c r="BT25" s="42">
        <f t="shared" si="19"/>
        <v>0</v>
      </c>
      <c r="BU25" s="24"/>
      <c r="BV25" s="24"/>
      <c r="BW25" s="42">
        <f t="shared" si="20"/>
        <v>0</v>
      </c>
      <c r="BX25" s="24"/>
      <c r="BY25" s="24"/>
      <c r="BZ25" s="42">
        <f t="shared" si="21"/>
        <v>0</v>
      </c>
      <c r="CA25" s="24"/>
      <c r="CB25" s="24"/>
      <c r="CC25" s="42">
        <f t="shared" si="22"/>
        <v>0</v>
      </c>
      <c r="CD25" s="24"/>
      <c r="CE25" s="24"/>
      <c r="CF25" s="42">
        <f t="shared" si="23"/>
        <v>0</v>
      </c>
      <c r="CG25" s="24"/>
      <c r="CH25" s="24"/>
      <c r="CI25" s="42">
        <f t="shared" si="24"/>
        <v>0</v>
      </c>
      <c r="CJ25" s="24"/>
      <c r="CK25" s="24"/>
      <c r="CL25" s="42">
        <f t="shared" si="25"/>
        <v>0</v>
      </c>
      <c r="CM25" s="24"/>
      <c r="CN25" s="24"/>
      <c r="CO25" s="42">
        <f t="shared" si="26"/>
        <v>0</v>
      </c>
      <c r="CP25" s="24"/>
      <c r="CQ25" s="24"/>
      <c r="CR25" s="42">
        <f t="shared" si="27"/>
        <v>0</v>
      </c>
      <c r="CS25" s="24"/>
      <c r="CT25" s="24"/>
      <c r="CU25" s="42">
        <f t="shared" si="28"/>
        <v>0</v>
      </c>
      <c r="CV25" s="24"/>
      <c r="CW25" s="24"/>
      <c r="CX25" s="42">
        <f t="shared" si="29"/>
        <v>0</v>
      </c>
      <c r="CY25" s="24"/>
      <c r="CZ25" s="24"/>
      <c r="DA25" s="42">
        <f t="shared" si="30"/>
        <v>0</v>
      </c>
      <c r="DB25" s="24"/>
      <c r="DC25" s="24"/>
      <c r="DD25" s="42">
        <f t="shared" si="31"/>
        <v>0</v>
      </c>
      <c r="DE25" s="24"/>
      <c r="DF25" s="24"/>
      <c r="DG25" s="42">
        <f t="shared" si="32"/>
        <v>0</v>
      </c>
      <c r="DH25" s="85">
        <f t="shared" si="51"/>
        <v>0</v>
      </c>
      <c r="DI25" s="83">
        <f t="shared" si="51"/>
        <v>0</v>
      </c>
      <c r="DJ25" s="24"/>
      <c r="DK25" s="24"/>
      <c r="DL25" s="42">
        <f t="shared" si="33"/>
        <v>0</v>
      </c>
      <c r="DM25" s="24"/>
      <c r="DN25" s="24"/>
      <c r="DO25" s="42">
        <f t="shared" si="34"/>
        <v>0</v>
      </c>
      <c r="DP25" s="24"/>
      <c r="DQ25" s="24"/>
      <c r="DR25" s="42">
        <f t="shared" si="35"/>
        <v>0</v>
      </c>
      <c r="DS25" s="24"/>
      <c r="DT25" s="24"/>
      <c r="DU25" s="42">
        <f t="shared" si="36"/>
        <v>0</v>
      </c>
      <c r="DV25" s="24"/>
      <c r="DW25" s="24"/>
      <c r="DX25" s="42">
        <f t="shared" si="37"/>
        <v>0</v>
      </c>
      <c r="DY25" s="24"/>
      <c r="DZ25" s="24"/>
      <c r="EA25" s="42">
        <f t="shared" si="38"/>
        <v>0</v>
      </c>
      <c r="EB25" s="24"/>
      <c r="EC25" s="24"/>
      <c r="ED25" s="42">
        <f t="shared" si="39"/>
        <v>0</v>
      </c>
      <c r="EE25" s="24"/>
      <c r="EF25" s="24"/>
      <c r="EG25" s="42">
        <f t="shared" si="40"/>
        <v>0</v>
      </c>
      <c r="EH25" s="24"/>
      <c r="EI25" s="24"/>
      <c r="EJ25" s="42">
        <f t="shared" si="41"/>
        <v>0</v>
      </c>
      <c r="EK25" s="24"/>
      <c r="EL25" s="44"/>
      <c r="EM25" s="86">
        <f t="shared" si="42"/>
        <v>0</v>
      </c>
      <c r="EN25" s="85">
        <f t="shared" si="52"/>
        <v>0</v>
      </c>
      <c r="EO25" s="94">
        <f t="shared" si="53"/>
        <v>0</v>
      </c>
      <c r="EP25" s="24"/>
      <c r="EQ25" s="24"/>
      <c r="ER25" s="24"/>
    </row>
    <row r="26" spans="1:148">
      <c r="A26" s="10"/>
      <c r="B26" s="119" t="s">
        <v>555</v>
      </c>
      <c r="C26" s="137">
        <v>5</v>
      </c>
      <c r="D26" s="135">
        <f t="shared" si="54"/>
        <v>180</v>
      </c>
      <c r="E26" s="178">
        <f t="shared" si="47"/>
        <v>900</v>
      </c>
      <c r="F26" s="25"/>
      <c r="G26" s="25"/>
      <c r="H26" s="41">
        <f t="shared" si="1"/>
        <v>0</v>
      </c>
      <c r="I26" s="30"/>
      <c r="J26" s="30"/>
      <c r="K26" s="41">
        <f t="shared" si="2"/>
        <v>0</v>
      </c>
      <c r="L26" s="24"/>
      <c r="M26" s="24"/>
      <c r="N26" s="42">
        <f t="shared" si="3"/>
        <v>0</v>
      </c>
      <c r="O26" s="24"/>
      <c r="P26" s="24"/>
      <c r="Q26" s="42">
        <f t="shared" si="4"/>
        <v>0</v>
      </c>
      <c r="R26" s="24"/>
      <c r="S26" s="24"/>
      <c r="T26" s="42">
        <f t="shared" si="5"/>
        <v>0</v>
      </c>
      <c r="U26" s="24"/>
      <c r="V26" s="24"/>
      <c r="W26" s="42">
        <f t="shared" si="6"/>
        <v>0</v>
      </c>
      <c r="X26" s="24"/>
      <c r="Y26" s="24"/>
      <c r="Z26" s="42">
        <f t="shared" si="7"/>
        <v>0</v>
      </c>
      <c r="AA26" s="24"/>
      <c r="AB26" s="24"/>
      <c r="AC26" s="42">
        <f t="shared" si="8"/>
        <v>0</v>
      </c>
      <c r="AD26" s="24"/>
      <c r="AE26" s="24"/>
      <c r="AF26" s="24"/>
      <c r="AG26" s="24"/>
      <c r="AH26" s="24"/>
      <c r="AI26" s="24"/>
      <c r="AJ26" s="24"/>
      <c r="AK26" s="24"/>
      <c r="AL26" s="42">
        <f t="shared" si="9"/>
        <v>0</v>
      </c>
      <c r="AM26" s="25"/>
      <c r="AN26" s="25"/>
      <c r="AO26" s="41">
        <f t="shared" si="10"/>
        <v>0</v>
      </c>
      <c r="AP26" s="84">
        <f t="shared" si="48"/>
        <v>0</v>
      </c>
      <c r="AQ26" s="79">
        <f t="shared" si="46"/>
        <v>0</v>
      </c>
      <c r="AR26" s="25"/>
      <c r="AS26" s="25"/>
      <c r="AT26" s="41">
        <f t="shared" si="11"/>
        <v>0</v>
      </c>
      <c r="AU26" s="25"/>
      <c r="AV26" s="25"/>
      <c r="AW26" s="41">
        <f t="shared" si="12"/>
        <v>0</v>
      </c>
      <c r="AX26" s="25"/>
      <c r="AY26" s="25"/>
      <c r="AZ26" s="41">
        <f t="shared" si="13"/>
        <v>0</v>
      </c>
      <c r="BA26" s="25"/>
      <c r="BB26" s="25"/>
      <c r="BC26" s="41">
        <f t="shared" si="14"/>
        <v>0</v>
      </c>
      <c r="BD26" s="25"/>
      <c r="BE26" s="25"/>
      <c r="BF26" s="41">
        <f t="shared" si="15"/>
        <v>0</v>
      </c>
      <c r="BG26" s="25"/>
      <c r="BH26" s="25"/>
      <c r="BI26" s="41">
        <f t="shared" si="16"/>
        <v>0</v>
      </c>
      <c r="BJ26" s="24"/>
      <c r="BK26" s="24"/>
      <c r="BL26" s="42">
        <f t="shared" si="17"/>
        <v>0</v>
      </c>
      <c r="BM26" s="24">
        <v>15</v>
      </c>
      <c r="BN26" s="24">
        <f t="shared" si="49"/>
        <v>180</v>
      </c>
      <c r="BO26" s="42">
        <f t="shared" si="18"/>
        <v>900</v>
      </c>
      <c r="BP26" s="85">
        <f t="shared" si="50"/>
        <v>180</v>
      </c>
      <c r="BQ26" s="83">
        <f t="shared" si="50"/>
        <v>900</v>
      </c>
      <c r="BR26" s="24"/>
      <c r="BS26" s="24"/>
      <c r="BT26" s="42">
        <f t="shared" si="19"/>
        <v>0</v>
      </c>
      <c r="BU26" s="24"/>
      <c r="BV26" s="24"/>
      <c r="BW26" s="42">
        <f t="shared" si="20"/>
        <v>0</v>
      </c>
      <c r="BX26" s="24"/>
      <c r="BY26" s="24"/>
      <c r="BZ26" s="42">
        <f t="shared" si="21"/>
        <v>0</v>
      </c>
      <c r="CA26" s="24"/>
      <c r="CB26" s="24"/>
      <c r="CC26" s="42">
        <f t="shared" si="22"/>
        <v>0</v>
      </c>
      <c r="CD26" s="24"/>
      <c r="CE26" s="24"/>
      <c r="CF26" s="42">
        <f t="shared" si="23"/>
        <v>0</v>
      </c>
      <c r="CG26" s="24"/>
      <c r="CH26" s="24"/>
      <c r="CI26" s="42">
        <f t="shared" si="24"/>
        <v>0</v>
      </c>
      <c r="CJ26" s="24"/>
      <c r="CK26" s="24"/>
      <c r="CL26" s="42">
        <f t="shared" si="25"/>
        <v>0</v>
      </c>
      <c r="CM26" s="24"/>
      <c r="CN26" s="24"/>
      <c r="CO26" s="42">
        <f t="shared" si="26"/>
        <v>0</v>
      </c>
      <c r="CP26" s="24"/>
      <c r="CQ26" s="24"/>
      <c r="CR26" s="42">
        <f t="shared" si="27"/>
        <v>0</v>
      </c>
      <c r="CS26" s="24"/>
      <c r="CT26" s="24"/>
      <c r="CU26" s="42">
        <f t="shared" si="28"/>
        <v>0</v>
      </c>
      <c r="CV26" s="24"/>
      <c r="CW26" s="24"/>
      <c r="CX26" s="42">
        <f t="shared" si="29"/>
        <v>0</v>
      </c>
      <c r="CY26" s="24"/>
      <c r="CZ26" s="24"/>
      <c r="DA26" s="42">
        <f t="shared" si="30"/>
        <v>0</v>
      </c>
      <c r="DB26" s="24"/>
      <c r="DC26" s="24"/>
      <c r="DD26" s="42">
        <f t="shared" si="31"/>
        <v>0</v>
      </c>
      <c r="DE26" s="24"/>
      <c r="DF26" s="24"/>
      <c r="DG26" s="42">
        <f t="shared" si="32"/>
        <v>0</v>
      </c>
      <c r="DH26" s="85">
        <f t="shared" si="51"/>
        <v>0</v>
      </c>
      <c r="DI26" s="83">
        <f t="shared" si="51"/>
        <v>0</v>
      </c>
      <c r="DJ26" s="24"/>
      <c r="DK26" s="24"/>
      <c r="DL26" s="42">
        <f t="shared" si="33"/>
        <v>0</v>
      </c>
      <c r="DM26" s="24"/>
      <c r="DN26" s="24"/>
      <c r="DO26" s="42">
        <f t="shared" si="34"/>
        <v>0</v>
      </c>
      <c r="DP26" s="24"/>
      <c r="DQ26" s="24"/>
      <c r="DR26" s="42">
        <f t="shared" si="35"/>
        <v>0</v>
      </c>
      <c r="DS26" s="24"/>
      <c r="DT26" s="24"/>
      <c r="DU26" s="42">
        <f t="shared" si="36"/>
        <v>0</v>
      </c>
      <c r="DV26" s="24"/>
      <c r="DW26" s="24"/>
      <c r="DX26" s="42">
        <f t="shared" si="37"/>
        <v>0</v>
      </c>
      <c r="DY26" s="24"/>
      <c r="DZ26" s="24"/>
      <c r="EA26" s="42">
        <f t="shared" si="38"/>
        <v>0</v>
      </c>
      <c r="EB26" s="24"/>
      <c r="EC26" s="24"/>
      <c r="ED26" s="42">
        <f t="shared" si="39"/>
        <v>0</v>
      </c>
      <c r="EE26" s="24"/>
      <c r="EF26" s="24"/>
      <c r="EG26" s="42">
        <f t="shared" si="40"/>
        <v>0</v>
      </c>
      <c r="EH26" s="24"/>
      <c r="EI26" s="24"/>
      <c r="EJ26" s="42">
        <f t="shared" si="41"/>
        <v>0</v>
      </c>
      <c r="EK26" s="24"/>
      <c r="EL26" s="44"/>
      <c r="EM26" s="86">
        <f t="shared" si="42"/>
        <v>0</v>
      </c>
      <c r="EN26" s="85">
        <f t="shared" si="52"/>
        <v>0</v>
      </c>
      <c r="EO26" s="94">
        <f t="shared" si="53"/>
        <v>0</v>
      </c>
      <c r="EP26" s="24"/>
      <c r="EQ26" s="24"/>
      <c r="ER26" s="24"/>
    </row>
    <row r="27" spans="1:148">
      <c r="A27" s="10"/>
      <c r="B27" s="119" t="s">
        <v>556</v>
      </c>
      <c r="C27" s="134">
        <v>12</v>
      </c>
      <c r="D27" s="135">
        <f t="shared" si="54"/>
        <v>48</v>
      </c>
      <c r="E27" s="178">
        <f t="shared" si="47"/>
        <v>576</v>
      </c>
      <c r="F27" s="25"/>
      <c r="G27" s="25"/>
      <c r="H27" s="41">
        <f t="shared" si="1"/>
        <v>0</v>
      </c>
      <c r="I27" s="30"/>
      <c r="J27" s="30"/>
      <c r="K27" s="41">
        <f t="shared" si="2"/>
        <v>0</v>
      </c>
      <c r="L27" s="24"/>
      <c r="M27" s="24"/>
      <c r="N27" s="42">
        <f t="shared" si="3"/>
        <v>0</v>
      </c>
      <c r="O27" s="24"/>
      <c r="P27" s="24"/>
      <c r="Q27" s="42">
        <f t="shared" si="4"/>
        <v>0</v>
      </c>
      <c r="R27" s="24"/>
      <c r="S27" s="24"/>
      <c r="T27" s="42">
        <f t="shared" si="5"/>
        <v>0</v>
      </c>
      <c r="U27" s="24"/>
      <c r="V27" s="24"/>
      <c r="W27" s="42">
        <f t="shared" si="6"/>
        <v>0</v>
      </c>
      <c r="X27" s="24"/>
      <c r="Y27" s="24"/>
      <c r="Z27" s="42">
        <f t="shared" si="7"/>
        <v>0</v>
      </c>
      <c r="AA27" s="24"/>
      <c r="AB27" s="24"/>
      <c r="AC27" s="42">
        <f t="shared" si="8"/>
        <v>0</v>
      </c>
      <c r="AD27" s="24"/>
      <c r="AE27" s="24"/>
      <c r="AF27" s="24"/>
      <c r="AG27" s="24"/>
      <c r="AH27" s="24"/>
      <c r="AI27" s="24"/>
      <c r="AJ27" s="24"/>
      <c r="AK27" s="24"/>
      <c r="AL27" s="42">
        <f t="shared" si="9"/>
        <v>0</v>
      </c>
      <c r="AM27" s="25"/>
      <c r="AN27" s="25"/>
      <c r="AO27" s="41">
        <f t="shared" si="10"/>
        <v>0</v>
      </c>
      <c r="AP27" s="84">
        <f t="shared" si="48"/>
        <v>0</v>
      </c>
      <c r="AQ27" s="79">
        <f t="shared" si="46"/>
        <v>0</v>
      </c>
      <c r="AR27" s="25"/>
      <c r="AS27" s="25"/>
      <c r="AT27" s="41">
        <f t="shared" si="11"/>
        <v>0</v>
      </c>
      <c r="AU27" s="25"/>
      <c r="AV27" s="25"/>
      <c r="AW27" s="41">
        <f t="shared" si="12"/>
        <v>0</v>
      </c>
      <c r="AX27" s="25"/>
      <c r="AY27" s="25"/>
      <c r="AZ27" s="41">
        <f t="shared" si="13"/>
        <v>0</v>
      </c>
      <c r="BA27" s="25"/>
      <c r="BB27" s="25"/>
      <c r="BC27" s="41">
        <f t="shared" si="14"/>
        <v>0</v>
      </c>
      <c r="BD27" s="25"/>
      <c r="BE27" s="25"/>
      <c r="BF27" s="41">
        <f t="shared" si="15"/>
        <v>0</v>
      </c>
      <c r="BG27" s="25"/>
      <c r="BH27" s="25"/>
      <c r="BI27" s="41">
        <f t="shared" si="16"/>
        <v>0</v>
      </c>
      <c r="BJ27" s="24"/>
      <c r="BK27" s="24"/>
      <c r="BL27" s="42">
        <f t="shared" si="17"/>
        <v>0</v>
      </c>
      <c r="BM27" s="24">
        <v>4</v>
      </c>
      <c r="BN27" s="24">
        <f t="shared" si="49"/>
        <v>48</v>
      </c>
      <c r="BO27" s="42">
        <f t="shared" si="18"/>
        <v>576</v>
      </c>
      <c r="BP27" s="85">
        <f t="shared" si="50"/>
        <v>48</v>
      </c>
      <c r="BQ27" s="83">
        <f t="shared" si="50"/>
        <v>576</v>
      </c>
      <c r="BR27" s="24"/>
      <c r="BS27" s="24"/>
      <c r="BT27" s="42">
        <f t="shared" si="19"/>
        <v>0</v>
      </c>
      <c r="BU27" s="24"/>
      <c r="BV27" s="24"/>
      <c r="BW27" s="42">
        <f t="shared" si="20"/>
        <v>0</v>
      </c>
      <c r="BX27" s="24"/>
      <c r="BY27" s="24"/>
      <c r="BZ27" s="42">
        <f t="shared" si="21"/>
        <v>0</v>
      </c>
      <c r="CA27" s="24"/>
      <c r="CB27" s="24"/>
      <c r="CC27" s="42">
        <f t="shared" si="22"/>
        <v>0</v>
      </c>
      <c r="CD27" s="24"/>
      <c r="CE27" s="24"/>
      <c r="CF27" s="42">
        <f t="shared" si="23"/>
        <v>0</v>
      </c>
      <c r="CG27" s="24"/>
      <c r="CH27" s="24"/>
      <c r="CI27" s="42">
        <f t="shared" si="24"/>
        <v>0</v>
      </c>
      <c r="CJ27" s="24"/>
      <c r="CK27" s="24"/>
      <c r="CL27" s="42">
        <f t="shared" si="25"/>
        <v>0</v>
      </c>
      <c r="CM27" s="24"/>
      <c r="CN27" s="24"/>
      <c r="CO27" s="42">
        <f t="shared" si="26"/>
        <v>0</v>
      </c>
      <c r="CP27" s="24"/>
      <c r="CQ27" s="24"/>
      <c r="CR27" s="42">
        <f t="shared" si="27"/>
        <v>0</v>
      </c>
      <c r="CS27" s="24"/>
      <c r="CT27" s="24"/>
      <c r="CU27" s="42">
        <f t="shared" si="28"/>
        <v>0</v>
      </c>
      <c r="CV27" s="24"/>
      <c r="CW27" s="24"/>
      <c r="CX27" s="42">
        <f t="shared" si="29"/>
        <v>0</v>
      </c>
      <c r="CY27" s="24"/>
      <c r="CZ27" s="24"/>
      <c r="DA27" s="42">
        <f t="shared" si="30"/>
        <v>0</v>
      </c>
      <c r="DB27" s="24"/>
      <c r="DC27" s="24"/>
      <c r="DD27" s="42">
        <f t="shared" si="31"/>
        <v>0</v>
      </c>
      <c r="DE27" s="24"/>
      <c r="DF27" s="24"/>
      <c r="DG27" s="42">
        <f t="shared" si="32"/>
        <v>0</v>
      </c>
      <c r="DH27" s="85">
        <f t="shared" si="51"/>
        <v>0</v>
      </c>
      <c r="DI27" s="83">
        <f t="shared" si="51"/>
        <v>0</v>
      </c>
      <c r="DJ27" s="24"/>
      <c r="DK27" s="24"/>
      <c r="DL27" s="42">
        <f t="shared" si="33"/>
        <v>0</v>
      </c>
      <c r="DM27" s="24"/>
      <c r="DN27" s="24"/>
      <c r="DO27" s="42">
        <f t="shared" si="34"/>
        <v>0</v>
      </c>
      <c r="DP27" s="24"/>
      <c r="DQ27" s="24"/>
      <c r="DR27" s="42">
        <f t="shared" si="35"/>
        <v>0</v>
      </c>
      <c r="DS27" s="24"/>
      <c r="DT27" s="24"/>
      <c r="DU27" s="42">
        <f t="shared" si="36"/>
        <v>0</v>
      </c>
      <c r="DV27" s="24"/>
      <c r="DW27" s="24"/>
      <c r="DX27" s="42">
        <f t="shared" si="37"/>
        <v>0</v>
      </c>
      <c r="DY27" s="24"/>
      <c r="DZ27" s="24"/>
      <c r="EA27" s="42">
        <f t="shared" si="38"/>
        <v>0</v>
      </c>
      <c r="EB27" s="24"/>
      <c r="EC27" s="24"/>
      <c r="ED27" s="42">
        <f t="shared" si="39"/>
        <v>0</v>
      </c>
      <c r="EE27" s="24"/>
      <c r="EF27" s="24"/>
      <c r="EG27" s="42">
        <f t="shared" si="40"/>
        <v>0</v>
      </c>
      <c r="EH27" s="24"/>
      <c r="EI27" s="24"/>
      <c r="EJ27" s="42">
        <f t="shared" si="41"/>
        <v>0</v>
      </c>
      <c r="EK27" s="24"/>
      <c r="EL27" s="44"/>
      <c r="EM27" s="86">
        <f t="shared" si="42"/>
        <v>0</v>
      </c>
      <c r="EN27" s="85">
        <f t="shared" si="52"/>
        <v>0</v>
      </c>
      <c r="EO27" s="94">
        <f t="shared" si="53"/>
        <v>0</v>
      </c>
      <c r="EP27" s="24"/>
      <c r="EQ27" s="24"/>
      <c r="ER27" s="24"/>
    </row>
    <row r="28" spans="1:148">
      <c r="A28" s="10"/>
      <c r="B28" s="119" t="s">
        <v>557</v>
      </c>
      <c r="C28" s="134">
        <v>5</v>
      </c>
      <c r="D28" s="135">
        <f t="shared" si="54"/>
        <v>41</v>
      </c>
      <c r="E28" s="178">
        <f t="shared" si="47"/>
        <v>205</v>
      </c>
      <c r="F28" s="25"/>
      <c r="G28" s="25"/>
      <c r="H28" s="41">
        <f t="shared" si="1"/>
        <v>0</v>
      </c>
      <c r="I28" s="30"/>
      <c r="J28" s="30"/>
      <c r="K28" s="41">
        <f t="shared" si="2"/>
        <v>0</v>
      </c>
      <c r="L28" s="24"/>
      <c r="M28" s="24">
        <v>5</v>
      </c>
      <c r="N28" s="42">
        <f t="shared" si="3"/>
        <v>25</v>
      </c>
      <c r="O28" s="24"/>
      <c r="P28" s="24"/>
      <c r="Q28" s="42">
        <f t="shared" si="4"/>
        <v>0</v>
      </c>
      <c r="R28" s="24"/>
      <c r="S28" s="24"/>
      <c r="T28" s="42">
        <f t="shared" si="5"/>
        <v>0</v>
      </c>
      <c r="U28" s="24"/>
      <c r="V28" s="24"/>
      <c r="W28" s="42">
        <f t="shared" si="6"/>
        <v>0</v>
      </c>
      <c r="X28" s="24"/>
      <c r="Y28" s="24"/>
      <c r="Z28" s="42">
        <f t="shared" si="7"/>
        <v>0</v>
      </c>
      <c r="AA28" s="24"/>
      <c r="AB28" s="24"/>
      <c r="AC28" s="42">
        <f t="shared" si="8"/>
        <v>0</v>
      </c>
      <c r="AD28" s="24"/>
      <c r="AE28" s="24"/>
      <c r="AF28" s="24"/>
      <c r="AG28" s="24"/>
      <c r="AH28" s="24"/>
      <c r="AI28" s="24"/>
      <c r="AJ28" s="24"/>
      <c r="AK28" s="24"/>
      <c r="AL28" s="42">
        <f t="shared" si="9"/>
        <v>0</v>
      </c>
      <c r="AM28" s="25"/>
      <c r="AN28" s="25"/>
      <c r="AO28" s="41">
        <f t="shared" si="10"/>
        <v>0</v>
      </c>
      <c r="AP28" s="84">
        <f t="shared" si="48"/>
        <v>5</v>
      </c>
      <c r="AQ28" s="79">
        <f t="shared" si="46"/>
        <v>25</v>
      </c>
      <c r="AR28" s="25"/>
      <c r="AS28" s="25"/>
      <c r="AT28" s="41">
        <f t="shared" si="11"/>
        <v>0</v>
      </c>
      <c r="AU28" s="25"/>
      <c r="AV28" s="25"/>
      <c r="AW28" s="41">
        <f t="shared" si="12"/>
        <v>0</v>
      </c>
      <c r="AX28" s="25"/>
      <c r="AY28" s="25"/>
      <c r="AZ28" s="41">
        <f t="shared" si="13"/>
        <v>0</v>
      </c>
      <c r="BA28" s="25"/>
      <c r="BB28" s="25"/>
      <c r="BC28" s="41">
        <f t="shared" si="14"/>
        <v>0</v>
      </c>
      <c r="BD28" s="25"/>
      <c r="BE28" s="25"/>
      <c r="BF28" s="41">
        <f t="shared" si="15"/>
        <v>0</v>
      </c>
      <c r="BG28" s="25"/>
      <c r="BH28" s="25"/>
      <c r="BI28" s="41">
        <f t="shared" si="16"/>
        <v>0</v>
      </c>
      <c r="BJ28" s="24"/>
      <c r="BK28" s="24"/>
      <c r="BL28" s="42">
        <f t="shared" si="17"/>
        <v>0</v>
      </c>
      <c r="BM28" s="24">
        <v>3</v>
      </c>
      <c r="BN28" s="24">
        <f t="shared" si="49"/>
        <v>36</v>
      </c>
      <c r="BO28" s="42">
        <f t="shared" si="18"/>
        <v>180</v>
      </c>
      <c r="BP28" s="85">
        <f t="shared" si="50"/>
        <v>36</v>
      </c>
      <c r="BQ28" s="83">
        <f t="shared" si="50"/>
        <v>180</v>
      </c>
      <c r="BR28" s="24"/>
      <c r="BS28" s="24"/>
      <c r="BT28" s="42">
        <f t="shared" si="19"/>
        <v>0</v>
      </c>
      <c r="BU28" s="24"/>
      <c r="BV28" s="24"/>
      <c r="BW28" s="42">
        <f t="shared" si="20"/>
        <v>0</v>
      </c>
      <c r="BX28" s="24"/>
      <c r="BY28" s="24"/>
      <c r="BZ28" s="42">
        <f t="shared" si="21"/>
        <v>0</v>
      </c>
      <c r="CA28" s="24"/>
      <c r="CB28" s="24"/>
      <c r="CC28" s="42">
        <f t="shared" si="22"/>
        <v>0</v>
      </c>
      <c r="CD28" s="24"/>
      <c r="CE28" s="24"/>
      <c r="CF28" s="42">
        <f t="shared" si="23"/>
        <v>0</v>
      </c>
      <c r="CG28" s="24"/>
      <c r="CH28" s="24"/>
      <c r="CI28" s="42">
        <f t="shared" si="24"/>
        <v>0</v>
      </c>
      <c r="CJ28" s="24"/>
      <c r="CK28" s="24"/>
      <c r="CL28" s="42">
        <f t="shared" si="25"/>
        <v>0</v>
      </c>
      <c r="CM28" s="24"/>
      <c r="CN28" s="24"/>
      <c r="CO28" s="42">
        <f t="shared" si="26"/>
        <v>0</v>
      </c>
      <c r="CP28" s="24"/>
      <c r="CQ28" s="24"/>
      <c r="CR28" s="42">
        <f t="shared" si="27"/>
        <v>0</v>
      </c>
      <c r="CS28" s="24"/>
      <c r="CT28" s="24"/>
      <c r="CU28" s="42">
        <f t="shared" si="28"/>
        <v>0</v>
      </c>
      <c r="CV28" s="24"/>
      <c r="CW28" s="24"/>
      <c r="CX28" s="42">
        <f t="shared" si="29"/>
        <v>0</v>
      </c>
      <c r="CY28" s="24"/>
      <c r="CZ28" s="24"/>
      <c r="DA28" s="42">
        <f t="shared" si="30"/>
        <v>0</v>
      </c>
      <c r="DB28" s="24"/>
      <c r="DC28" s="24"/>
      <c r="DD28" s="42">
        <f t="shared" si="31"/>
        <v>0</v>
      </c>
      <c r="DE28" s="24"/>
      <c r="DF28" s="24"/>
      <c r="DG28" s="42">
        <f t="shared" si="32"/>
        <v>0</v>
      </c>
      <c r="DH28" s="85">
        <f t="shared" si="51"/>
        <v>0</v>
      </c>
      <c r="DI28" s="83">
        <f t="shared" si="51"/>
        <v>0</v>
      </c>
      <c r="DJ28" s="24"/>
      <c r="DK28" s="24"/>
      <c r="DL28" s="42">
        <f t="shared" si="33"/>
        <v>0</v>
      </c>
      <c r="DM28" s="24"/>
      <c r="DN28" s="24"/>
      <c r="DO28" s="42">
        <f t="shared" si="34"/>
        <v>0</v>
      </c>
      <c r="DP28" s="24"/>
      <c r="DQ28" s="24"/>
      <c r="DR28" s="42">
        <f t="shared" si="35"/>
        <v>0</v>
      </c>
      <c r="DS28" s="24"/>
      <c r="DT28" s="24"/>
      <c r="DU28" s="42">
        <f t="shared" si="36"/>
        <v>0</v>
      </c>
      <c r="DV28" s="24"/>
      <c r="DW28" s="24"/>
      <c r="DX28" s="42">
        <f t="shared" si="37"/>
        <v>0</v>
      </c>
      <c r="DY28" s="24"/>
      <c r="DZ28" s="24"/>
      <c r="EA28" s="42">
        <f t="shared" si="38"/>
        <v>0</v>
      </c>
      <c r="EB28" s="24"/>
      <c r="EC28" s="24"/>
      <c r="ED28" s="42">
        <f t="shared" si="39"/>
        <v>0</v>
      </c>
      <c r="EE28" s="24"/>
      <c r="EF28" s="24"/>
      <c r="EG28" s="42">
        <f t="shared" si="40"/>
        <v>0</v>
      </c>
      <c r="EH28" s="24"/>
      <c r="EI28" s="24"/>
      <c r="EJ28" s="42">
        <f t="shared" si="41"/>
        <v>0</v>
      </c>
      <c r="EK28" s="24"/>
      <c r="EL28" s="44"/>
      <c r="EM28" s="86">
        <f t="shared" si="42"/>
        <v>0</v>
      </c>
      <c r="EN28" s="85">
        <f t="shared" si="52"/>
        <v>0</v>
      </c>
      <c r="EO28" s="94">
        <f t="shared" si="53"/>
        <v>0</v>
      </c>
      <c r="EP28" s="24"/>
      <c r="EQ28" s="24"/>
      <c r="ER28" s="24"/>
    </row>
    <row r="29" spans="1:148">
      <c r="A29" s="10"/>
      <c r="B29" s="119" t="s">
        <v>615</v>
      </c>
      <c r="C29" s="134">
        <v>8</v>
      </c>
      <c r="D29" s="135">
        <f t="shared" si="54"/>
        <v>24</v>
      </c>
      <c r="E29" s="178">
        <f t="shared" si="47"/>
        <v>192</v>
      </c>
      <c r="F29" s="25"/>
      <c r="G29" s="25"/>
      <c r="H29" s="41">
        <f t="shared" si="1"/>
        <v>0</v>
      </c>
      <c r="I29" s="30"/>
      <c r="J29" s="30"/>
      <c r="K29" s="41">
        <f t="shared" si="2"/>
        <v>0</v>
      </c>
      <c r="L29" s="24"/>
      <c r="M29" s="24"/>
      <c r="N29" s="42">
        <f t="shared" si="3"/>
        <v>0</v>
      </c>
      <c r="O29" s="24"/>
      <c r="P29" s="24"/>
      <c r="Q29" s="42">
        <f t="shared" si="4"/>
        <v>0</v>
      </c>
      <c r="R29" s="24"/>
      <c r="S29" s="24"/>
      <c r="T29" s="42">
        <f t="shared" si="5"/>
        <v>0</v>
      </c>
      <c r="U29" s="24"/>
      <c r="V29" s="24"/>
      <c r="W29" s="42">
        <f t="shared" si="6"/>
        <v>0</v>
      </c>
      <c r="X29" s="24"/>
      <c r="Y29" s="24"/>
      <c r="Z29" s="42">
        <f t="shared" si="7"/>
        <v>0</v>
      </c>
      <c r="AA29" s="24"/>
      <c r="AB29" s="24"/>
      <c r="AC29" s="42">
        <f t="shared" si="8"/>
        <v>0</v>
      </c>
      <c r="AD29" s="24"/>
      <c r="AE29" s="24"/>
      <c r="AF29" s="24"/>
      <c r="AG29" s="24"/>
      <c r="AH29" s="24"/>
      <c r="AI29" s="24"/>
      <c r="AJ29" s="24"/>
      <c r="AK29" s="24"/>
      <c r="AL29" s="42">
        <f t="shared" si="9"/>
        <v>0</v>
      </c>
      <c r="AM29" s="25"/>
      <c r="AN29" s="25"/>
      <c r="AO29" s="41">
        <f t="shared" si="10"/>
        <v>0</v>
      </c>
      <c r="AP29" s="84">
        <f t="shared" si="48"/>
        <v>0</v>
      </c>
      <c r="AQ29" s="79">
        <f t="shared" si="46"/>
        <v>0</v>
      </c>
      <c r="AR29" s="25"/>
      <c r="AS29" s="25"/>
      <c r="AT29" s="41">
        <f t="shared" si="11"/>
        <v>0</v>
      </c>
      <c r="AU29" s="25"/>
      <c r="AV29" s="25"/>
      <c r="AW29" s="41">
        <f t="shared" si="12"/>
        <v>0</v>
      </c>
      <c r="AX29" s="25"/>
      <c r="AY29" s="25"/>
      <c r="AZ29" s="41">
        <f t="shared" si="13"/>
        <v>0</v>
      </c>
      <c r="BA29" s="25"/>
      <c r="BB29" s="25"/>
      <c r="BC29" s="41">
        <f t="shared" si="14"/>
        <v>0</v>
      </c>
      <c r="BD29" s="25"/>
      <c r="BE29" s="25"/>
      <c r="BF29" s="41">
        <f t="shared" si="15"/>
        <v>0</v>
      </c>
      <c r="BG29" s="25"/>
      <c r="BH29" s="25"/>
      <c r="BI29" s="41">
        <f t="shared" si="16"/>
        <v>0</v>
      </c>
      <c r="BJ29" s="24"/>
      <c r="BK29" s="24"/>
      <c r="BL29" s="42">
        <f t="shared" si="17"/>
        <v>0</v>
      </c>
      <c r="BM29" s="24"/>
      <c r="BN29" s="24"/>
      <c r="BO29" s="42">
        <f t="shared" si="18"/>
        <v>0</v>
      </c>
      <c r="BP29" s="85">
        <f t="shared" si="50"/>
        <v>0</v>
      </c>
      <c r="BQ29" s="83">
        <f t="shared" si="50"/>
        <v>0</v>
      </c>
      <c r="BR29" s="24"/>
      <c r="BS29" s="24"/>
      <c r="BT29" s="42">
        <f t="shared" si="19"/>
        <v>0</v>
      </c>
      <c r="BU29" s="24"/>
      <c r="BV29" s="24"/>
      <c r="BW29" s="42">
        <f t="shared" si="20"/>
        <v>0</v>
      </c>
      <c r="BX29" s="24">
        <v>2</v>
      </c>
      <c r="BY29" s="24">
        <f>BX29*12</f>
        <v>24</v>
      </c>
      <c r="BZ29" s="42">
        <f t="shared" si="21"/>
        <v>192</v>
      </c>
      <c r="CA29" s="24"/>
      <c r="CB29" s="24"/>
      <c r="CC29" s="42">
        <f t="shared" si="22"/>
        <v>0</v>
      </c>
      <c r="CD29" s="24"/>
      <c r="CE29" s="24"/>
      <c r="CF29" s="42">
        <f t="shared" si="23"/>
        <v>0</v>
      </c>
      <c r="CG29" s="24"/>
      <c r="CH29" s="24"/>
      <c r="CI29" s="42">
        <f t="shared" si="24"/>
        <v>0</v>
      </c>
      <c r="CJ29" s="24"/>
      <c r="CK29" s="24"/>
      <c r="CL29" s="42">
        <f t="shared" si="25"/>
        <v>0</v>
      </c>
      <c r="CM29" s="24"/>
      <c r="CN29" s="24"/>
      <c r="CO29" s="42">
        <f t="shared" si="26"/>
        <v>0</v>
      </c>
      <c r="CP29" s="24"/>
      <c r="CQ29" s="24"/>
      <c r="CR29" s="42">
        <f t="shared" si="27"/>
        <v>0</v>
      </c>
      <c r="CS29" s="24"/>
      <c r="CT29" s="24"/>
      <c r="CU29" s="42">
        <f t="shared" si="28"/>
        <v>0</v>
      </c>
      <c r="CV29" s="24"/>
      <c r="CW29" s="24"/>
      <c r="CX29" s="42">
        <f t="shared" si="29"/>
        <v>0</v>
      </c>
      <c r="CY29" s="24"/>
      <c r="CZ29" s="24"/>
      <c r="DA29" s="42">
        <f t="shared" si="30"/>
        <v>0</v>
      </c>
      <c r="DB29" s="24"/>
      <c r="DC29" s="24"/>
      <c r="DD29" s="42">
        <f t="shared" si="31"/>
        <v>0</v>
      </c>
      <c r="DE29" s="24"/>
      <c r="DF29" s="24"/>
      <c r="DG29" s="42">
        <f t="shared" si="32"/>
        <v>0</v>
      </c>
      <c r="DH29" s="85">
        <f t="shared" si="51"/>
        <v>24</v>
      </c>
      <c r="DI29" s="83">
        <f t="shared" si="51"/>
        <v>192</v>
      </c>
      <c r="DJ29" s="24"/>
      <c r="DK29" s="24"/>
      <c r="DL29" s="42">
        <f t="shared" si="33"/>
        <v>0</v>
      </c>
      <c r="DM29" s="24"/>
      <c r="DN29" s="24"/>
      <c r="DO29" s="42">
        <f t="shared" si="34"/>
        <v>0</v>
      </c>
      <c r="DP29" s="24"/>
      <c r="DQ29" s="24"/>
      <c r="DR29" s="42">
        <f t="shared" si="35"/>
        <v>0</v>
      </c>
      <c r="DS29" s="24"/>
      <c r="DT29" s="24"/>
      <c r="DU29" s="42">
        <f t="shared" si="36"/>
        <v>0</v>
      </c>
      <c r="DV29" s="24"/>
      <c r="DW29" s="24"/>
      <c r="DX29" s="42">
        <f t="shared" si="37"/>
        <v>0</v>
      </c>
      <c r="DY29" s="24"/>
      <c r="DZ29" s="24"/>
      <c r="EA29" s="42">
        <f t="shared" si="38"/>
        <v>0</v>
      </c>
      <c r="EB29" s="24"/>
      <c r="EC29" s="24"/>
      <c r="ED29" s="42">
        <f t="shared" si="39"/>
        <v>0</v>
      </c>
      <c r="EE29" s="24"/>
      <c r="EF29" s="24"/>
      <c r="EG29" s="42">
        <f t="shared" si="40"/>
        <v>0</v>
      </c>
      <c r="EH29" s="24"/>
      <c r="EI29" s="24"/>
      <c r="EJ29" s="42">
        <f t="shared" si="41"/>
        <v>0</v>
      </c>
      <c r="EK29" s="24"/>
      <c r="EL29" s="44"/>
      <c r="EM29" s="86">
        <f t="shared" si="42"/>
        <v>0</v>
      </c>
      <c r="EN29" s="85">
        <f t="shared" si="52"/>
        <v>0</v>
      </c>
      <c r="EO29" s="94">
        <f t="shared" si="53"/>
        <v>0</v>
      </c>
      <c r="EP29" s="24"/>
      <c r="EQ29" s="24"/>
      <c r="ER29" s="24"/>
    </row>
    <row r="30" spans="1:148">
      <c r="A30" s="10"/>
      <c r="B30" s="21" t="s">
        <v>444</v>
      </c>
      <c r="C30" s="134">
        <v>1.5</v>
      </c>
      <c r="D30" s="135">
        <f t="shared" si="54"/>
        <v>6900</v>
      </c>
      <c r="E30" s="178">
        <f t="shared" si="47"/>
        <v>10350</v>
      </c>
      <c r="F30" s="25"/>
      <c r="G30" s="25"/>
      <c r="H30" s="41">
        <f t="shared" si="1"/>
        <v>0</v>
      </c>
      <c r="I30" s="30"/>
      <c r="J30" s="30"/>
      <c r="K30" s="41">
        <f t="shared" si="2"/>
        <v>0</v>
      </c>
      <c r="L30" s="24"/>
      <c r="M30" s="24">
        <v>200</v>
      </c>
      <c r="N30" s="42">
        <f t="shared" si="3"/>
        <v>300</v>
      </c>
      <c r="O30" s="24"/>
      <c r="P30" s="24"/>
      <c r="Q30" s="42">
        <f t="shared" si="4"/>
        <v>0</v>
      </c>
      <c r="R30" s="24"/>
      <c r="S30" s="24"/>
      <c r="T30" s="42">
        <f t="shared" si="5"/>
        <v>0</v>
      </c>
      <c r="U30" s="24"/>
      <c r="V30" s="24"/>
      <c r="W30" s="42">
        <f t="shared" si="6"/>
        <v>0</v>
      </c>
      <c r="X30" s="24"/>
      <c r="Y30" s="24"/>
      <c r="Z30" s="42">
        <f t="shared" si="7"/>
        <v>0</v>
      </c>
      <c r="AA30" s="24"/>
      <c r="AB30" s="24">
        <v>6000</v>
      </c>
      <c r="AC30" s="42">
        <f>AB30*C30</f>
        <v>9000</v>
      </c>
      <c r="AD30" s="24"/>
      <c r="AE30" s="24"/>
      <c r="AF30" s="24"/>
      <c r="AG30" s="24"/>
      <c r="AH30" s="24"/>
      <c r="AI30" s="24"/>
      <c r="AJ30" s="24"/>
      <c r="AK30" s="24"/>
      <c r="AL30" s="42">
        <f t="shared" si="9"/>
        <v>0</v>
      </c>
      <c r="AM30" s="25"/>
      <c r="AN30" s="25"/>
      <c r="AO30" s="41">
        <f t="shared" si="10"/>
        <v>0</v>
      </c>
      <c r="AP30" s="84">
        <f t="shared" si="48"/>
        <v>6200</v>
      </c>
      <c r="AQ30" s="79">
        <f t="shared" si="46"/>
        <v>9300</v>
      </c>
      <c r="AR30" s="25"/>
      <c r="AS30" s="25"/>
      <c r="AT30" s="41">
        <f t="shared" si="11"/>
        <v>0</v>
      </c>
      <c r="AU30" s="25"/>
      <c r="AV30" s="25"/>
      <c r="AW30" s="41">
        <f t="shared" si="12"/>
        <v>0</v>
      </c>
      <c r="AX30" s="25"/>
      <c r="AY30" s="25"/>
      <c r="AZ30" s="41">
        <f t="shared" si="13"/>
        <v>0</v>
      </c>
      <c r="BA30" s="25"/>
      <c r="BB30" s="25"/>
      <c r="BC30" s="41">
        <f t="shared" si="14"/>
        <v>0</v>
      </c>
      <c r="BD30" s="25"/>
      <c r="BE30" s="25"/>
      <c r="BF30" s="41">
        <f t="shared" si="15"/>
        <v>0</v>
      </c>
      <c r="BG30" s="25"/>
      <c r="BH30" s="25"/>
      <c r="BI30" s="41">
        <f t="shared" si="16"/>
        <v>0</v>
      </c>
      <c r="BJ30" s="24"/>
      <c r="BK30" s="24"/>
      <c r="BL30" s="42">
        <f t="shared" si="17"/>
        <v>0</v>
      </c>
      <c r="BM30" s="24"/>
      <c r="BN30" s="24"/>
      <c r="BO30" s="42">
        <f t="shared" si="18"/>
        <v>0</v>
      </c>
      <c r="BP30" s="85">
        <f t="shared" si="50"/>
        <v>0</v>
      </c>
      <c r="BQ30" s="83">
        <f t="shared" si="50"/>
        <v>0</v>
      </c>
      <c r="BR30" s="24"/>
      <c r="BS30" s="24"/>
      <c r="BT30" s="42">
        <f t="shared" si="19"/>
        <v>0</v>
      </c>
      <c r="BU30" s="24"/>
      <c r="BV30" s="24"/>
      <c r="BW30" s="42">
        <f t="shared" si="20"/>
        <v>0</v>
      </c>
      <c r="BX30" s="24"/>
      <c r="BY30" s="24"/>
      <c r="BZ30" s="42">
        <f t="shared" si="21"/>
        <v>0</v>
      </c>
      <c r="CA30" s="24"/>
      <c r="CB30" s="24"/>
      <c r="CC30" s="42">
        <f t="shared" si="22"/>
        <v>0</v>
      </c>
      <c r="CD30" s="24"/>
      <c r="CE30" s="24"/>
      <c r="CF30" s="42">
        <f t="shared" si="23"/>
        <v>0</v>
      </c>
      <c r="CG30" s="24"/>
      <c r="CH30" s="24"/>
      <c r="CI30" s="42">
        <f t="shared" si="24"/>
        <v>0</v>
      </c>
      <c r="CJ30" s="24"/>
      <c r="CK30" s="24"/>
      <c r="CL30" s="42">
        <f t="shared" si="25"/>
        <v>0</v>
      </c>
      <c r="CM30" s="24"/>
      <c r="CN30" s="24"/>
      <c r="CO30" s="42">
        <f t="shared" si="26"/>
        <v>0</v>
      </c>
      <c r="CP30" s="24"/>
      <c r="CQ30" s="24">
        <v>700</v>
      </c>
      <c r="CR30" s="42">
        <f t="shared" si="27"/>
        <v>1050</v>
      </c>
      <c r="CS30" s="24"/>
      <c r="CT30" s="24"/>
      <c r="CU30" s="42">
        <f t="shared" si="28"/>
        <v>0</v>
      </c>
      <c r="CV30" s="24"/>
      <c r="CW30" s="24"/>
      <c r="CX30" s="42">
        <f t="shared" si="29"/>
        <v>0</v>
      </c>
      <c r="CY30" s="24"/>
      <c r="CZ30" s="24"/>
      <c r="DA30" s="42">
        <f t="shared" si="30"/>
        <v>0</v>
      </c>
      <c r="DB30" s="24"/>
      <c r="DC30" s="24"/>
      <c r="DD30" s="42">
        <f t="shared" si="31"/>
        <v>0</v>
      </c>
      <c r="DE30" s="24"/>
      <c r="DF30" s="24"/>
      <c r="DG30" s="42">
        <f t="shared" si="32"/>
        <v>0</v>
      </c>
      <c r="DH30" s="85">
        <f t="shared" si="51"/>
        <v>700</v>
      </c>
      <c r="DI30" s="83">
        <f t="shared" si="51"/>
        <v>1050</v>
      </c>
      <c r="DJ30" s="24"/>
      <c r="DK30" s="24"/>
      <c r="DL30" s="42">
        <f t="shared" si="33"/>
        <v>0</v>
      </c>
      <c r="DM30" s="24"/>
      <c r="DN30" s="24"/>
      <c r="DO30" s="42">
        <f t="shared" si="34"/>
        <v>0</v>
      </c>
      <c r="DP30" s="24"/>
      <c r="DQ30" s="24"/>
      <c r="DR30" s="42">
        <f t="shared" si="35"/>
        <v>0</v>
      </c>
      <c r="DS30" s="24"/>
      <c r="DT30" s="24"/>
      <c r="DU30" s="42">
        <f t="shared" si="36"/>
        <v>0</v>
      </c>
      <c r="DV30" s="24"/>
      <c r="DW30" s="24"/>
      <c r="DX30" s="42">
        <f t="shared" si="37"/>
        <v>0</v>
      </c>
      <c r="DY30" s="24"/>
      <c r="DZ30" s="24"/>
      <c r="EA30" s="42">
        <f t="shared" si="38"/>
        <v>0</v>
      </c>
      <c r="EB30" s="24"/>
      <c r="EC30" s="24"/>
      <c r="ED30" s="42">
        <f t="shared" si="39"/>
        <v>0</v>
      </c>
      <c r="EE30" s="24"/>
      <c r="EF30" s="24"/>
      <c r="EG30" s="42">
        <f t="shared" si="40"/>
        <v>0</v>
      </c>
      <c r="EH30" s="24"/>
      <c r="EI30" s="24"/>
      <c r="EJ30" s="42">
        <f t="shared" si="41"/>
        <v>0</v>
      </c>
      <c r="EK30" s="24"/>
      <c r="EL30" s="44"/>
      <c r="EM30" s="86">
        <f t="shared" si="42"/>
        <v>0</v>
      </c>
      <c r="EN30" s="85">
        <f t="shared" si="52"/>
        <v>0</v>
      </c>
      <c r="EO30" s="94">
        <f t="shared" si="53"/>
        <v>0</v>
      </c>
      <c r="EP30" s="24"/>
      <c r="EQ30" s="24"/>
      <c r="ER30" s="24"/>
    </row>
    <row r="31" spans="1:148">
      <c r="A31" s="10"/>
      <c r="B31" s="21" t="s">
        <v>679</v>
      </c>
      <c r="C31" s="134">
        <v>375</v>
      </c>
      <c r="D31" s="135">
        <f t="shared" si="54"/>
        <v>12</v>
      </c>
      <c r="E31" s="178">
        <f t="shared" si="47"/>
        <v>4500</v>
      </c>
      <c r="F31" s="25">
        <v>1</v>
      </c>
      <c r="G31" s="25">
        <f>F31*12</f>
        <v>12</v>
      </c>
      <c r="H31" s="41">
        <f t="shared" si="1"/>
        <v>4500</v>
      </c>
      <c r="I31" s="30"/>
      <c r="J31" s="30"/>
      <c r="K31" s="41">
        <f t="shared" si="2"/>
        <v>0</v>
      </c>
      <c r="L31" s="24"/>
      <c r="M31" s="24"/>
      <c r="N31" s="42">
        <f t="shared" si="3"/>
        <v>0</v>
      </c>
      <c r="O31" s="24"/>
      <c r="P31" s="24"/>
      <c r="Q31" s="42">
        <f t="shared" si="4"/>
        <v>0</v>
      </c>
      <c r="R31" s="24"/>
      <c r="S31" s="24"/>
      <c r="T31" s="42">
        <f t="shared" si="5"/>
        <v>0</v>
      </c>
      <c r="U31" s="24"/>
      <c r="V31" s="24"/>
      <c r="W31" s="42">
        <f t="shared" si="6"/>
        <v>0</v>
      </c>
      <c r="X31" s="24"/>
      <c r="Y31" s="24"/>
      <c r="Z31" s="42">
        <f t="shared" si="7"/>
        <v>0</v>
      </c>
      <c r="AA31" s="24"/>
      <c r="AB31" s="24"/>
      <c r="AC31" s="42">
        <f t="shared" si="8"/>
        <v>0</v>
      </c>
      <c r="AD31" s="24"/>
      <c r="AE31" s="24"/>
      <c r="AF31" s="24"/>
      <c r="AG31" s="24"/>
      <c r="AH31" s="24"/>
      <c r="AI31" s="24"/>
      <c r="AJ31" s="24"/>
      <c r="AK31" s="24"/>
      <c r="AL31" s="42">
        <f t="shared" si="9"/>
        <v>0</v>
      </c>
      <c r="AM31" s="25"/>
      <c r="AN31" s="25"/>
      <c r="AO31" s="41">
        <f t="shared" si="10"/>
        <v>0</v>
      </c>
      <c r="AP31" s="84">
        <f t="shared" si="48"/>
        <v>12</v>
      </c>
      <c r="AQ31" s="79">
        <f t="shared" si="46"/>
        <v>4500</v>
      </c>
      <c r="AR31" s="25"/>
      <c r="AS31" s="25"/>
      <c r="AT31" s="41">
        <f t="shared" si="11"/>
        <v>0</v>
      </c>
      <c r="AU31" s="25"/>
      <c r="AV31" s="25"/>
      <c r="AW31" s="41">
        <f t="shared" si="12"/>
        <v>0</v>
      </c>
      <c r="AX31" s="25"/>
      <c r="AY31" s="25"/>
      <c r="AZ31" s="41">
        <f t="shared" si="13"/>
        <v>0</v>
      </c>
      <c r="BA31" s="25"/>
      <c r="BB31" s="25"/>
      <c r="BC31" s="41">
        <f t="shared" si="14"/>
        <v>0</v>
      </c>
      <c r="BD31" s="25"/>
      <c r="BE31" s="25"/>
      <c r="BF31" s="41">
        <f t="shared" si="15"/>
        <v>0</v>
      </c>
      <c r="BG31" s="25"/>
      <c r="BH31" s="25"/>
      <c r="BI31" s="41">
        <f t="shared" si="16"/>
        <v>0</v>
      </c>
      <c r="BJ31" s="24"/>
      <c r="BK31" s="24"/>
      <c r="BL31" s="42">
        <f t="shared" si="17"/>
        <v>0</v>
      </c>
      <c r="BM31" s="24"/>
      <c r="BN31" s="24"/>
      <c r="BO31" s="42">
        <f t="shared" si="18"/>
        <v>0</v>
      </c>
      <c r="BP31" s="85">
        <f t="shared" si="50"/>
        <v>0</v>
      </c>
      <c r="BQ31" s="83">
        <f t="shared" si="50"/>
        <v>0</v>
      </c>
      <c r="BR31" s="24"/>
      <c r="BS31" s="24"/>
      <c r="BT31" s="42">
        <f t="shared" si="19"/>
        <v>0</v>
      </c>
      <c r="BU31" s="24"/>
      <c r="BV31" s="24"/>
      <c r="BW31" s="42">
        <f t="shared" si="20"/>
        <v>0</v>
      </c>
      <c r="BX31" s="24"/>
      <c r="BY31" s="24"/>
      <c r="BZ31" s="42">
        <f t="shared" si="21"/>
        <v>0</v>
      </c>
      <c r="CA31" s="24"/>
      <c r="CB31" s="24"/>
      <c r="CC31" s="42">
        <f t="shared" si="22"/>
        <v>0</v>
      </c>
      <c r="CD31" s="24"/>
      <c r="CE31" s="24"/>
      <c r="CF31" s="42">
        <f t="shared" si="23"/>
        <v>0</v>
      </c>
      <c r="CG31" s="24"/>
      <c r="CH31" s="24"/>
      <c r="CI31" s="42">
        <f t="shared" si="24"/>
        <v>0</v>
      </c>
      <c r="CJ31" s="24"/>
      <c r="CK31" s="24"/>
      <c r="CL31" s="42">
        <f t="shared" si="25"/>
        <v>0</v>
      </c>
      <c r="CM31" s="24"/>
      <c r="CN31" s="24"/>
      <c r="CO31" s="42">
        <f t="shared" si="26"/>
        <v>0</v>
      </c>
      <c r="CP31" s="24"/>
      <c r="CQ31" s="24"/>
      <c r="CR31" s="42">
        <f t="shared" si="27"/>
        <v>0</v>
      </c>
      <c r="CS31" s="24"/>
      <c r="CT31" s="24"/>
      <c r="CU31" s="42">
        <f t="shared" si="28"/>
        <v>0</v>
      </c>
      <c r="CV31" s="24"/>
      <c r="CW31" s="24"/>
      <c r="CX31" s="42">
        <f t="shared" si="29"/>
        <v>0</v>
      </c>
      <c r="CY31" s="24"/>
      <c r="CZ31" s="24"/>
      <c r="DA31" s="42">
        <f t="shared" si="30"/>
        <v>0</v>
      </c>
      <c r="DB31" s="24"/>
      <c r="DC31" s="24"/>
      <c r="DD31" s="42">
        <f t="shared" si="31"/>
        <v>0</v>
      </c>
      <c r="DE31" s="24"/>
      <c r="DF31" s="24"/>
      <c r="DG31" s="42">
        <f t="shared" si="32"/>
        <v>0</v>
      </c>
      <c r="DH31" s="85">
        <f t="shared" si="51"/>
        <v>0</v>
      </c>
      <c r="DI31" s="83">
        <f t="shared" si="51"/>
        <v>0</v>
      </c>
      <c r="DJ31" s="24"/>
      <c r="DK31" s="24"/>
      <c r="DL31" s="42">
        <f t="shared" si="33"/>
        <v>0</v>
      </c>
      <c r="DM31" s="24"/>
      <c r="DN31" s="24"/>
      <c r="DO31" s="42">
        <f t="shared" si="34"/>
        <v>0</v>
      </c>
      <c r="DP31" s="24"/>
      <c r="DQ31" s="24"/>
      <c r="DR31" s="42">
        <f t="shared" si="35"/>
        <v>0</v>
      </c>
      <c r="DS31" s="24"/>
      <c r="DT31" s="24"/>
      <c r="DU31" s="42">
        <f t="shared" si="36"/>
        <v>0</v>
      </c>
      <c r="DV31" s="24"/>
      <c r="DW31" s="24"/>
      <c r="DX31" s="42">
        <f t="shared" si="37"/>
        <v>0</v>
      </c>
      <c r="DY31" s="24"/>
      <c r="DZ31" s="24"/>
      <c r="EA31" s="42">
        <f t="shared" si="38"/>
        <v>0</v>
      </c>
      <c r="EB31" s="24"/>
      <c r="EC31" s="24"/>
      <c r="ED31" s="42">
        <f t="shared" si="39"/>
        <v>0</v>
      </c>
      <c r="EE31" s="24"/>
      <c r="EF31" s="24"/>
      <c r="EG31" s="42">
        <f t="shared" si="40"/>
        <v>0</v>
      </c>
      <c r="EH31" s="24"/>
      <c r="EI31" s="24"/>
      <c r="EJ31" s="42">
        <f t="shared" si="41"/>
        <v>0</v>
      </c>
      <c r="EK31" s="24"/>
      <c r="EL31" s="44"/>
      <c r="EM31" s="86">
        <f t="shared" si="42"/>
        <v>0</v>
      </c>
      <c r="EN31" s="85">
        <f t="shared" si="52"/>
        <v>0</v>
      </c>
      <c r="EO31" s="94">
        <f t="shared" si="53"/>
        <v>0</v>
      </c>
      <c r="EP31" s="24"/>
      <c r="EQ31" s="24"/>
      <c r="ER31" s="24"/>
    </row>
    <row r="32" spans="1:148">
      <c r="A32" s="10"/>
      <c r="B32" s="21" t="s">
        <v>626</v>
      </c>
      <c r="C32" s="134">
        <v>1.5</v>
      </c>
      <c r="D32" s="135">
        <f t="shared" si="54"/>
        <v>20</v>
      </c>
      <c r="E32" s="178">
        <f t="shared" si="47"/>
        <v>30</v>
      </c>
      <c r="F32" s="25"/>
      <c r="G32" s="25"/>
      <c r="H32" s="41">
        <f t="shared" si="1"/>
        <v>0</v>
      </c>
      <c r="I32" s="30"/>
      <c r="J32" s="30"/>
      <c r="K32" s="41">
        <f t="shared" si="2"/>
        <v>0</v>
      </c>
      <c r="L32" s="24"/>
      <c r="M32" s="24"/>
      <c r="N32" s="42">
        <f t="shared" si="3"/>
        <v>0</v>
      </c>
      <c r="O32" s="24"/>
      <c r="P32" s="24"/>
      <c r="Q32" s="42">
        <f t="shared" si="4"/>
        <v>0</v>
      </c>
      <c r="R32" s="24"/>
      <c r="S32" s="24"/>
      <c r="T32" s="42">
        <f t="shared" si="5"/>
        <v>0</v>
      </c>
      <c r="U32" s="24"/>
      <c r="V32" s="24"/>
      <c r="W32" s="42">
        <f t="shared" si="6"/>
        <v>0</v>
      </c>
      <c r="X32" s="24"/>
      <c r="Y32" s="24"/>
      <c r="Z32" s="42">
        <f t="shared" si="7"/>
        <v>0</v>
      </c>
      <c r="AA32" s="24"/>
      <c r="AC32" s="42">
        <f t="shared" si="8"/>
        <v>0</v>
      </c>
      <c r="AD32" s="24"/>
      <c r="AE32" s="24"/>
      <c r="AF32" s="24"/>
      <c r="AG32" s="24"/>
      <c r="AH32" s="24"/>
      <c r="AI32" s="24"/>
      <c r="AJ32" s="24"/>
      <c r="AK32" s="24"/>
      <c r="AL32" s="42">
        <f t="shared" si="9"/>
        <v>0</v>
      </c>
      <c r="AM32" s="25"/>
      <c r="AN32" s="25"/>
      <c r="AO32" s="41">
        <f t="shared" si="10"/>
        <v>0</v>
      </c>
      <c r="AP32" s="84">
        <f t="shared" si="48"/>
        <v>0</v>
      </c>
      <c r="AQ32" s="79">
        <f t="shared" si="46"/>
        <v>0</v>
      </c>
      <c r="AR32" s="25"/>
      <c r="AS32" s="25"/>
      <c r="AT32" s="41">
        <f t="shared" si="11"/>
        <v>0</v>
      </c>
      <c r="AU32" s="25"/>
      <c r="AV32" s="25"/>
      <c r="AW32" s="41">
        <f t="shared" si="12"/>
        <v>0</v>
      </c>
      <c r="AX32" s="25"/>
      <c r="AY32" s="25"/>
      <c r="AZ32" s="41">
        <f t="shared" si="13"/>
        <v>0</v>
      </c>
      <c r="BA32" s="25"/>
      <c r="BB32" s="25"/>
      <c r="BC32" s="41">
        <f t="shared" si="14"/>
        <v>0</v>
      </c>
      <c r="BD32" s="25"/>
      <c r="BE32" s="25"/>
      <c r="BF32" s="41">
        <f t="shared" si="15"/>
        <v>0</v>
      </c>
      <c r="BG32" s="25"/>
      <c r="BH32" s="25"/>
      <c r="BI32" s="41">
        <f t="shared" si="16"/>
        <v>0</v>
      </c>
      <c r="BJ32" s="24"/>
      <c r="BK32" s="24"/>
      <c r="BL32" s="42">
        <f t="shared" si="17"/>
        <v>0</v>
      </c>
      <c r="BM32" s="24"/>
      <c r="BN32" s="24"/>
      <c r="BO32" s="42">
        <f t="shared" si="18"/>
        <v>0</v>
      </c>
      <c r="BP32" s="85">
        <f t="shared" si="50"/>
        <v>0</v>
      </c>
      <c r="BQ32" s="83">
        <f t="shared" si="50"/>
        <v>0</v>
      </c>
      <c r="BR32" s="24"/>
      <c r="BS32" s="24"/>
      <c r="BT32" s="42">
        <f t="shared" si="19"/>
        <v>0</v>
      </c>
      <c r="BU32" s="24"/>
      <c r="BV32" s="24"/>
      <c r="BW32" s="42">
        <f t="shared" si="20"/>
        <v>0</v>
      </c>
      <c r="BX32" s="24"/>
      <c r="BY32" s="24"/>
      <c r="BZ32" s="42">
        <f t="shared" si="21"/>
        <v>0</v>
      </c>
      <c r="CA32" s="24"/>
      <c r="CB32" s="24"/>
      <c r="CC32" s="42">
        <f t="shared" si="22"/>
        <v>0</v>
      </c>
      <c r="CD32" s="24"/>
      <c r="CE32" s="24"/>
      <c r="CF32" s="42">
        <f t="shared" si="23"/>
        <v>0</v>
      </c>
      <c r="CG32" s="24"/>
      <c r="CH32" s="24"/>
      <c r="CI32" s="42">
        <f t="shared" si="24"/>
        <v>0</v>
      </c>
      <c r="CJ32" s="24"/>
      <c r="CK32" s="24"/>
      <c r="CL32" s="42">
        <f t="shared" si="25"/>
        <v>0</v>
      </c>
      <c r="CM32" s="24"/>
      <c r="CN32" s="24"/>
      <c r="CO32" s="42">
        <f t="shared" si="26"/>
        <v>0</v>
      </c>
      <c r="CP32" s="24"/>
      <c r="CQ32" s="24">
        <v>20</v>
      </c>
      <c r="CR32" s="42">
        <f t="shared" si="27"/>
        <v>30</v>
      </c>
      <c r="CS32" s="24"/>
      <c r="CT32" s="24"/>
      <c r="CU32" s="42">
        <f t="shared" si="28"/>
        <v>0</v>
      </c>
      <c r="CV32" s="24"/>
      <c r="CW32" s="24"/>
      <c r="CX32" s="42">
        <f t="shared" si="29"/>
        <v>0</v>
      </c>
      <c r="CY32" s="24"/>
      <c r="CZ32" s="24"/>
      <c r="DA32" s="42">
        <f t="shared" si="30"/>
        <v>0</v>
      </c>
      <c r="DB32" s="24"/>
      <c r="DC32" s="24"/>
      <c r="DD32" s="42">
        <f t="shared" si="31"/>
        <v>0</v>
      </c>
      <c r="DE32" s="24"/>
      <c r="DF32" s="24"/>
      <c r="DG32" s="42">
        <f t="shared" si="32"/>
        <v>0</v>
      </c>
      <c r="DH32" s="85">
        <f t="shared" si="51"/>
        <v>20</v>
      </c>
      <c r="DI32" s="83">
        <f t="shared" si="51"/>
        <v>30</v>
      </c>
      <c r="DJ32" s="24"/>
      <c r="DK32" s="24"/>
      <c r="DL32" s="42">
        <f t="shared" si="33"/>
        <v>0</v>
      </c>
      <c r="DM32" s="24"/>
      <c r="DN32" s="24"/>
      <c r="DO32" s="42">
        <f t="shared" si="34"/>
        <v>0</v>
      </c>
      <c r="DP32" s="24"/>
      <c r="DQ32" s="24"/>
      <c r="DR32" s="42">
        <f t="shared" si="35"/>
        <v>0</v>
      </c>
      <c r="DS32" s="24"/>
      <c r="DT32" s="24"/>
      <c r="DU32" s="42">
        <f t="shared" si="36"/>
        <v>0</v>
      </c>
      <c r="DV32" s="24"/>
      <c r="DW32" s="24"/>
      <c r="DX32" s="42">
        <f t="shared" si="37"/>
        <v>0</v>
      </c>
      <c r="DY32" s="24"/>
      <c r="DZ32" s="24"/>
      <c r="EA32" s="42">
        <f t="shared" si="38"/>
        <v>0</v>
      </c>
      <c r="EB32" s="24"/>
      <c r="EC32" s="24"/>
      <c r="ED32" s="42">
        <f t="shared" si="39"/>
        <v>0</v>
      </c>
      <c r="EE32" s="24"/>
      <c r="EF32" s="24"/>
      <c r="EG32" s="42">
        <f t="shared" si="40"/>
        <v>0</v>
      </c>
      <c r="EH32" s="24"/>
      <c r="EI32" s="24"/>
      <c r="EJ32" s="42">
        <f t="shared" si="41"/>
        <v>0</v>
      </c>
      <c r="EK32" s="24"/>
      <c r="EL32" s="44"/>
      <c r="EM32" s="86">
        <f t="shared" si="42"/>
        <v>0</v>
      </c>
      <c r="EN32" s="85">
        <f t="shared" si="52"/>
        <v>0</v>
      </c>
      <c r="EO32" s="94">
        <f t="shared" si="53"/>
        <v>0</v>
      </c>
      <c r="EP32" s="24"/>
      <c r="EQ32" s="24"/>
      <c r="ER32" s="24"/>
    </row>
    <row r="33" spans="1:148">
      <c r="A33" s="10">
        <v>54102</v>
      </c>
      <c r="B33" s="11" t="s">
        <v>91</v>
      </c>
      <c r="C33" s="134"/>
      <c r="D33" s="135"/>
      <c r="E33" s="178">
        <f t="shared" si="47"/>
        <v>0</v>
      </c>
      <c r="F33" s="25"/>
      <c r="G33" s="25"/>
      <c r="H33" s="41">
        <f t="shared" si="1"/>
        <v>0</v>
      </c>
      <c r="I33" s="30"/>
      <c r="J33" s="30"/>
      <c r="K33" s="41">
        <f t="shared" si="2"/>
        <v>0</v>
      </c>
      <c r="L33" s="24"/>
      <c r="M33" s="24"/>
      <c r="N33" s="42">
        <f t="shared" si="3"/>
        <v>0</v>
      </c>
      <c r="O33" s="24"/>
      <c r="P33" s="24"/>
      <c r="Q33" s="42">
        <f t="shared" si="4"/>
        <v>0</v>
      </c>
      <c r="R33" s="24"/>
      <c r="S33" s="24"/>
      <c r="T33" s="42">
        <f t="shared" si="5"/>
        <v>0</v>
      </c>
      <c r="U33" s="24"/>
      <c r="V33" s="24"/>
      <c r="W33" s="42">
        <f t="shared" si="6"/>
        <v>0</v>
      </c>
      <c r="X33" s="24"/>
      <c r="Y33" s="24"/>
      <c r="Z33" s="42">
        <f t="shared" si="7"/>
        <v>0</v>
      </c>
      <c r="AA33" s="24"/>
      <c r="AB33" s="24"/>
      <c r="AC33" s="42">
        <f t="shared" si="8"/>
        <v>0</v>
      </c>
      <c r="AD33" s="24"/>
      <c r="AE33" s="24"/>
      <c r="AF33" s="24"/>
      <c r="AG33" s="24"/>
      <c r="AH33" s="24"/>
      <c r="AI33" s="24"/>
      <c r="AJ33" s="24"/>
      <c r="AK33" s="24"/>
      <c r="AL33" s="42">
        <f t="shared" si="9"/>
        <v>0</v>
      </c>
      <c r="AM33" s="25"/>
      <c r="AN33" s="25"/>
      <c r="AO33" s="41">
        <f t="shared" si="10"/>
        <v>0</v>
      </c>
      <c r="AP33" s="84">
        <f t="shared" si="48"/>
        <v>0</v>
      </c>
      <c r="AQ33" s="79">
        <f t="shared" si="46"/>
        <v>0</v>
      </c>
      <c r="AR33" s="25"/>
      <c r="AS33" s="25"/>
      <c r="AT33" s="41">
        <f t="shared" si="11"/>
        <v>0</v>
      </c>
      <c r="AU33" s="25"/>
      <c r="AV33" s="25"/>
      <c r="AW33" s="41">
        <f t="shared" si="12"/>
        <v>0</v>
      </c>
      <c r="AX33" s="25"/>
      <c r="AY33" s="25"/>
      <c r="AZ33" s="41">
        <f t="shared" si="13"/>
        <v>0</v>
      </c>
      <c r="BA33" s="25"/>
      <c r="BB33" s="25"/>
      <c r="BC33" s="41">
        <f t="shared" si="14"/>
        <v>0</v>
      </c>
      <c r="BD33" s="25"/>
      <c r="BE33" s="25"/>
      <c r="BF33" s="41">
        <f t="shared" si="15"/>
        <v>0</v>
      </c>
      <c r="BG33" s="25"/>
      <c r="BH33" s="25"/>
      <c r="BI33" s="41">
        <f t="shared" si="16"/>
        <v>0</v>
      </c>
      <c r="BJ33" s="24"/>
      <c r="BK33" s="24"/>
      <c r="BL33" s="42">
        <f t="shared" si="17"/>
        <v>0</v>
      </c>
      <c r="BM33" s="24"/>
      <c r="BN33" s="24"/>
      <c r="BO33" s="42">
        <f t="shared" si="18"/>
        <v>0</v>
      </c>
      <c r="BP33" s="85">
        <f t="shared" si="50"/>
        <v>0</v>
      </c>
      <c r="BQ33" s="83">
        <f t="shared" si="50"/>
        <v>0</v>
      </c>
      <c r="BR33" s="24"/>
      <c r="BS33" s="24"/>
      <c r="BT33" s="42">
        <f t="shared" si="19"/>
        <v>0</v>
      </c>
      <c r="BU33" s="24"/>
      <c r="BV33" s="24"/>
      <c r="BW33" s="42">
        <f t="shared" si="20"/>
        <v>0</v>
      </c>
      <c r="BX33" s="24"/>
      <c r="BY33" s="24"/>
      <c r="BZ33" s="42">
        <f t="shared" si="21"/>
        <v>0</v>
      </c>
      <c r="CA33" s="24"/>
      <c r="CB33" s="24"/>
      <c r="CC33" s="42">
        <f t="shared" si="22"/>
        <v>0</v>
      </c>
      <c r="CD33" s="24"/>
      <c r="CE33" s="24"/>
      <c r="CF33" s="42">
        <f t="shared" si="23"/>
        <v>0</v>
      </c>
      <c r="CG33" s="24"/>
      <c r="CH33" s="24"/>
      <c r="CI33" s="42">
        <f t="shared" si="24"/>
        <v>0</v>
      </c>
      <c r="CJ33" s="24"/>
      <c r="CK33" s="24"/>
      <c r="CL33" s="42">
        <f t="shared" si="25"/>
        <v>0</v>
      </c>
      <c r="CM33" s="24"/>
      <c r="CN33" s="24"/>
      <c r="CO33" s="42">
        <f t="shared" si="26"/>
        <v>0</v>
      </c>
      <c r="CP33" s="24"/>
      <c r="CQ33" s="24"/>
      <c r="CR33" s="42">
        <f t="shared" si="27"/>
        <v>0</v>
      </c>
      <c r="CS33" s="24"/>
      <c r="CT33" s="24"/>
      <c r="CU33" s="42">
        <f t="shared" si="28"/>
        <v>0</v>
      </c>
      <c r="CV33" s="24"/>
      <c r="CW33" s="24"/>
      <c r="CX33" s="42">
        <f t="shared" si="29"/>
        <v>0</v>
      </c>
      <c r="CY33" s="24"/>
      <c r="CZ33" s="24"/>
      <c r="DA33" s="42">
        <f t="shared" si="30"/>
        <v>0</v>
      </c>
      <c r="DB33" s="24"/>
      <c r="DC33" s="24"/>
      <c r="DD33" s="42">
        <f t="shared" si="31"/>
        <v>0</v>
      </c>
      <c r="DE33" s="24"/>
      <c r="DF33" s="24"/>
      <c r="DG33" s="42">
        <f t="shared" si="32"/>
        <v>0</v>
      </c>
      <c r="DH33" s="85">
        <f t="shared" si="51"/>
        <v>0</v>
      </c>
      <c r="DI33" s="83">
        <f t="shared" si="51"/>
        <v>0</v>
      </c>
      <c r="DJ33" s="24"/>
      <c r="DK33" s="24"/>
      <c r="DL33" s="42">
        <f t="shared" si="33"/>
        <v>0</v>
      </c>
      <c r="DM33" s="24"/>
      <c r="DN33" s="24"/>
      <c r="DO33" s="42">
        <f t="shared" si="34"/>
        <v>0</v>
      </c>
      <c r="DP33" s="24"/>
      <c r="DQ33" s="24"/>
      <c r="DR33" s="42">
        <f t="shared" si="35"/>
        <v>0</v>
      </c>
      <c r="DS33" s="24"/>
      <c r="DT33" s="24"/>
      <c r="DU33" s="42">
        <f t="shared" si="36"/>
        <v>0</v>
      </c>
      <c r="DV33" s="24"/>
      <c r="DW33" s="24"/>
      <c r="DX33" s="42">
        <f t="shared" si="37"/>
        <v>0</v>
      </c>
      <c r="DY33" s="24"/>
      <c r="DZ33" s="24"/>
      <c r="EA33" s="42">
        <f t="shared" si="38"/>
        <v>0</v>
      </c>
      <c r="EB33" s="24"/>
      <c r="EC33" s="24"/>
      <c r="ED33" s="42">
        <f t="shared" si="39"/>
        <v>0</v>
      </c>
      <c r="EE33" s="24"/>
      <c r="EF33" s="24"/>
      <c r="EG33" s="42">
        <f t="shared" si="40"/>
        <v>0</v>
      </c>
      <c r="EH33" s="24"/>
      <c r="EI33" s="24"/>
      <c r="EJ33" s="42">
        <f t="shared" si="41"/>
        <v>0</v>
      </c>
      <c r="EK33" s="24"/>
      <c r="EL33" s="44"/>
      <c r="EM33" s="86">
        <f t="shared" si="42"/>
        <v>0</v>
      </c>
      <c r="EN33" s="85">
        <f t="shared" si="52"/>
        <v>0</v>
      </c>
      <c r="EO33" s="94">
        <f t="shared" si="53"/>
        <v>0</v>
      </c>
      <c r="EP33" s="24"/>
      <c r="EQ33" s="24"/>
      <c r="ER33" s="24"/>
    </row>
    <row r="34" spans="1:148" s="69" customFormat="1" ht="15.75">
      <c r="A34" s="59">
        <v>54103</v>
      </c>
      <c r="B34" s="60" t="s">
        <v>3</v>
      </c>
      <c r="C34" s="61"/>
      <c r="D34" s="70"/>
      <c r="E34" s="62">
        <f>SUM(E35:E43)</f>
        <v>10398.5</v>
      </c>
      <c r="F34" s="62">
        <f t="shared" ref="F34:BQ34" si="55">SUM(F35:F43)</f>
        <v>0</v>
      </c>
      <c r="G34" s="62">
        <f t="shared" si="55"/>
        <v>0</v>
      </c>
      <c r="H34" s="62">
        <f t="shared" si="55"/>
        <v>0</v>
      </c>
      <c r="I34" s="147">
        <f t="shared" si="55"/>
        <v>0</v>
      </c>
      <c r="J34" s="147">
        <f t="shared" si="55"/>
        <v>0</v>
      </c>
      <c r="K34" s="62">
        <f t="shared" si="55"/>
        <v>0</v>
      </c>
      <c r="L34" s="62">
        <f t="shared" si="55"/>
        <v>0</v>
      </c>
      <c r="M34" s="62">
        <f t="shared" si="55"/>
        <v>0</v>
      </c>
      <c r="N34" s="62">
        <f t="shared" si="55"/>
        <v>0</v>
      </c>
      <c r="O34" s="62">
        <f t="shared" si="55"/>
        <v>0</v>
      </c>
      <c r="P34" s="62">
        <f t="shared" si="55"/>
        <v>0</v>
      </c>
      <c r="Q34" s="62">
        <f t="shared" si="55"/>
        <v>0</v>
      </c>
      <c r="R34" s="62">
        <f t="shared" si="55"/>
        <v>0</v>
      </c>
      <c r="S34" s="62">
        <f t="shared" si="55"/>
        <v>0</v>
      </c>
      <c r="T34" s="62">
        <f t="shared" si="55"/>
        <v>0</v>
      </c>
      <c r="U34" s="62">
        <f t="shared" si="55"/>
        <v>0</v>
      </c>
      <c r="V34" s="62">
        <f t="shared" si="55"/>
        <v>1</v>
      </c>
      <c r="W34" s="62">
        <f t="shared" si="55"/>
        <v>2.5</v>
      </c>
      <c r="X34" s="62">
        <f t="shared" si="55"/>
        <v>0</v>
      </c>
      <c r="Y34" s="62">
        <f t="shared" si="55"/>
        <v>0</v>
      </c>
      <c r="Z34" s="62">
        <f t="shared" si="55"/>
        <v>0</v>
      </c>
      <c r="AA34" s="62">
        <f t="shared" si="55"/>
        <v>0</v>
      </c>
      <c r="AB34" s="62">
        <f t="shared" si="55"/>
        <v>0</v>
      </c>
      <c r="AC34" s="62">
        <f t="shared" si="55"/>
        <v>0</v>
      </c>
      <c r="AD34" s="62">
        <f t="shared" si="55"/>
        <v>0</v>
      </c>
      <c r="AE34" s="62">
        <f t="shared" si="55"/>
        <v>0</v>
      </c>
      <c r="AF34" s="62">
        <f t="shared" si="55"/>
        <v>0</v>
      </c>
      <c r="AG34" s="62">
        <f t="shared" si="55"/>
        <v>0</v>
      </c>
      <c r="AH34" s="62">
        <f t="shared" si="55"/>
        <v>0</v>
      </c>
      <c r="AI34" s="62">
        <f t="shared" si="55"/>
        <v>0</v>
      </c>
      <c r="AJ34" s="62">
        <f t="shared" si="55"/>
        <v>0</v>
      </c>
      <c r="AK34" s="62">
        <f t="shared" si="55"/>
        <v>0</v>
      </c>
      <c r="AL34" s="62">
        <f t="shared" si="55"/>
        <v>0</v>
      </c>
      <c r="AM34" s="62">
        <f t="shared" si="55"/>
        <v>0</v>
      </c>
      <c r="AN34" s="62">
        <f t="shared" si="55"/>
        <v>0</v>
      </c>
      <c r="AO34" s="62">
        <f t="shared" si="55"/>
        <v>0</v>
      </c>
      <c r="AP34" s="62">
        <f t="shared" si="55"/>
        <v>1</v>
      </c>
      <c r="AQ34" s="62">
        <f t="shared" si="55"/>
        <v>2.5</v>
      </c>
      <c r="AR34" s="62">
        <f t="shared" si="55"/>
        <v>0</v>
      </c>
      <c r="AS34" s="62">
        <f t="shared" si="55"/>
        <v>0</v>
      </c>
      <c r="AT34" s="62">
        <f t="shared" si="55"/>
        <v>0</v>
      </c>
      <c r="AU34" s="62">
        <f t="shared" si="55"/>
        <v>0</v>
      </c>
      <c r="AV34" s="62">
        <f t="shared" si="55"/>
        <v>3</v>
      </c>
      <c r="AW34" s="62">
        <f t="shared" si="55"/>
        <v>7.5</v>
      </c>
      <c r="AX34" s="62">
        <f t="shared" si="55"/>
        <v>0</v>
      </c>
      <c r="AY34" s="62">
        <f t="shared" si="55"/>
        <v>0</v>
      </c>
      <c r="AZ34" s="62">
        <f t="shared" si="55"/>
        <v>0</v>
      </c>
      <c r="BA34" s="62">
        <f t="shared" si="55"/>
        <v>0</v>
      </c>
      <c r="BB34" s="62">
        <f t="shared" si="55"/>
        <v>5</v>
      </c>
      <c r="BC34" s="62">
        <f t="shared" si="55"/>
        <v>160</v>
      </c>
      <c r="BD34" s="62">
        <f t="shared" si="55"/>
        <v>0</v>
      </c>
      <c r="BE34" s="62">
        <f t="shared" si="55"/>
        <v>0</v>
      </c>
      <c r="BF34" s="62">
        <f t="shared" si="55"/>
        <v>0</v>
      </c>
      <c r="BG34" s="62">
        <f t="shared" si="55"/>
        <v>0</v>
      </c>
      <c r="BH34" s="62">
        <f t="shared" si="55"/>
        <v>2</v>
      </c>
      <c r="BI34" s="62">
        <f t="shared" si="55"/>
        <v>5</v>
      </c>
      <c r="BJ34" s="62">
        <f t="shared" si="55"/>
        <v>0</v>
      </c>
      <c r="BK34" s="62">
        <f t="shared" si="55"/>
        <v>8</v>
      </c>
      <c r="BL34" s="62">
        <f t="shared" si="55"/>
        <v>142.5</v>
      </c>
      <c r="BM34" s="62">
        <f t="shared" si="55"/>
        <v>0</v>
      </c>
      <c r="BN34" s="62">
        <f t="shared" si="55"/>
        <v>2</v>
      </c>
      <c r="BO34" s="62">
        <f t="shared" si="55"/>
        <v>5</v>
      </c>
      <c r="BP34" s="62">
        <f t="shared" si="55"/>
        <v>20</v>
      </c>
      <c r="BQ34" s="62">
        <f t="shared" si="55"/>
        <v>320</v>
      </c>
      <c r="BR34" s="62">
        <f t="shared" ref="BR34:EC34" si="56">SUM(BR35:BR43)</f>
        <v>0</v>
      </c>
      <c r="BS34" s="62">
        <f t="shared" si="56"/>
        <v>0</v>
      </c>
      <c r="BT34" s="62">
        <f t="shared" si="56"/>
        <v>0</v>
      </c>
      <c r="BU34" s="62">
        <f t="shared" si="56"/>
        <v>0</v>
      </c>
      <c r="BV34" s="62">
        <f t="shared" si="56"/>
        <v>1</v>
      </c>
      <c r="BW34" s="62">
        <f t="shared" si="56"/>
        <v>2.5</v>
      </c>
      <c r="BX34" s="62">
        <f t="shared" si="56"/>
        <v>0</v>
      </c>
      <c r="BY34" s="62">
        <f t="shared" si="56"/>
        <v>0</v>
      </c>
      <c r="BZ34" s="62">
        <f t="shared" si="56"/>
        <v>0</v>
      </c>
      <c r="CA34" s="62">
        <f t="shared" si="56"/>
        <v>0</v>
      </c>
      <c r="CB34" s="62">
        <f t="shared" si="56"/>
        <v>1</v>
      </c>
      <c r="CC34" s="62">
        <f t="shared" si="56"/>
        <v>2.5</v>
      </c>
      <c r="CD34" s="62">
        <f t="shared" si="56"/>
        <v>0</v>
      </c>
      <c r="CE34" s="62">
        <f t="shared" si="56"/>
        <v>0</v>
      </c>
      <c r="CF34" s="62">
        <f t="shared" si="56"/>
        <v>0</v>
      </c>
      <c r="CG34" s="62">
        <f t="shared" si="56"/>
        <v>0</v>
      </c>
      <c r="CH34" s="62">
        <f t="shared" si="56"/>
        <v>1</v>
      </c>
      <c r="CI34" s="62">
        <f t="shared" si="56"/>
        <v>2.5</v>
      </c>
      <c r="CJ34" s="62">
        <f t="shared" si="56"/>
        <v>0</v>
      </c>
      <c r="CK34" s="62">
        <f t="shared" si="56"/>
        <v>1</v>
      </c>
      <c r="CL34" s="62">
        <f t="shared" si="56"/>
        <v>2.5</v>
      </c>
      <c r="CM34" s="62">
        <f t="shared" si="56"/>
        <v>0</v>
      </c>
      <c r="CN34" s="62">
        <f t="shared" si="56"/>
        <v>0</v>
      </c>
      <c r="CO34" s="62">
        <f t="shared" si="56"/>
        <v>0</v>
      </c>
      <c r="CP34" s="62">
        <f t="shared" si="56"/>
        <v>0</v>
      </c>
      <c r="CQ34" s="62">
        <f t="shared" si="56"/>
        <v>549</v>
      </c>
      <c r="CR34" s="62">
        <f t="shared" si="56"/>
        <v>3103</v>
      </c>
      <c r="CS34" s="62">
        <f t="shared" si="56"/>
        <v>0</v>
      </c>
      <c r="CT34" s="62">
        <f t="shared" si="56"/>
        <v>0</v>
      </c>
      <c r="CU34" s="62">
        <f t="shared" si="56"/>
        <v>0</v>
      </c>
      <c r="CV34" s="62">
        <f t="shared" si="56"/>
        <v>0</v>
      </c>
      <c r="CW34" s="62">
        <f t="shared" si="56"/>
        <v>99</v>
      </c>
      <c r="CX34" s="62">
        <f t="shared" si="56"/>
        <v>1498</v>
      </c>
      <c r="CY34" s="62">
        <f t="shared" si="56"/>
        <v>0</v>
      </c>
      <c r="CZ34" s="62">
        <f t="shared" si="56"/>
        <v>110</v>
      </c>
      <c r="DA34" s="62">
        <f t="shared" si="56"/>
        <v>410</v>
      </c>
      <c r="DB34" s="62">
        <f t="shared" si="56"/>
        <v>0</v>
      </c>
      <c r="DC34" s="62">
        <f t="shared" si="56"/>
        <v>0</v>
      </c>
      <c r="DD34" s="62">
        <f t="shared" si="56"/>
        <v>0</v>
      </c>
      <c r="DE34" s="62">
        <f t="shared" si="56"/>
        <v>0</v>
      </c>
      <c r="DF34" s="62">
        <f t="shared" si="56"/>
        <v>1</v>
      </c>
      <c r="DG34" s="62">
        <f t="shared" si="56"/>
        <v>45</v>
      </c>
      <c r="DH34" s="62">
        <f t="shared" si="56"/>
        <v>763</v>
      </c>
      <c r="DI34" s="62">
        <f t="shared" si="56"/>
        <v>5066</v>
      </c>
      <c r="DJ34" s="62">
        <f t="shared" si="56"/>
        <v>0</v>
      </c>
      <c r="DK34" s="62">
        <f t="shared" si="56"/>
        <v>0</v>
      </c>
      <c r="DL34" s="62">
        <f t="shared" si="56"/>
        <v>0</v>
      </c>
      <c r="DM34" s="62">
        <f t="shared" si="56"/>
        <v>0</v>
      </c>
      <c r="DN34" s="62">
        <f t="shared" si="56"/>
        <v>1</v>
      </c>
      <c r="DO34" s="62">
        <f t="shared" si="56"/>
        <v>5000</v>
      </c>
      <c r="DP34" s="62">
        <f t="shared" si="56"/>
        <v>0</v>
      </c>
      <c r="DQ34" s="62">
        <f t="shared" si="56"/>
        <v>0</v>
      </c>
      <c r="DR34" s="62">
        <f t="shared" si="56"/>
        <v>0</v>
      </c>
      <c r="DS34" s="62">
        <f t="shared" si="56"/>
        <v>0</v>
      </c>
      <c r="DT34" s="62">
        <f t="shared" si="56"/>
        <v>4</v>
      </c>
      <c r="DU34" s="62">
        <f t="shared" si="56"/>
        <v>10</v>
      </c>
      <c r="DV34" s="62">
        <f t="shared" si="56"/>
        <v>0</v>
      </c>
      <c r="DW34" s="62">
        <f t="shared" si="56"/>
        <v>0</v>
      </c>
      <c r="DX34" s="62">
        <f t="shared" si="56"/>
        <v>0</v>
      </c>
      <c r="DY34" s="62">
        <f t="shared" si="56"/>
        <v>0</v>
      </c>
      <c r="DZ34" s="62">
        <f t="shared" si="56"/>
        <v>0</v>
      </c>
      <c r="EA34" s="62">
        <f t="shared" si="56"/>
        <v>0</v>
      </c>
      <c r="EB34" s="62">
        <f t="shared" si="56"/>
        <v>0</v>
      </c>
      <c r="EC34" s="62">
        <f t="shared" si="56"/>
        <v>0</v>
      </c>
      <c r="ED34" s="62">
        <f t="shared" ref="ED34:EO34" si="57">SUM(ED35:ED43)</f>
        <v>0</v>
      </c>
      <c r="EE34" s="62">
        <f t="shared" si="57"/>
        <v>0</v>
      </c>
      <c r="EF34" s="62">
        <f t="shared" si="57"/>
        <v>0</v>
      </c>
      <c r="EG34" s="62">
        <f t="shared" si="57"/>
        <v>0</v>
      </c>
      <c r="EH34" s="62">
        <f t="shared" si="57"/>
        <v>0</v>
      </c>
      <c r="EI34" s="62">
        <f t="shared" si="57"/>
        <v>0</v>
      </c>
      <c r="EJ34" s="62">
        <f t="shared" si="57"/>
        <v>0</v>
      </c>
      <c r="EK34" s="62">
        <f t="shared" si="57"/>
        <v>0</v>
      </c>
      <c r="EL34" s="62">
        <f t="shared" si="57"/>
        <v>0</v>
      </c>
      <c r="EM34" s="62">
        <f t="shared" si="57"/>
        <v>0</v>
      </c>
      <c r="EN34" s="62">
        <f t="shared" si="57"/>
        <v>5</v>
      </c>
      <c r="EO34" s="95">
        <f t="shared" si="57"/>
        <v>5010</v>
      </c>
      <c r="EP34" s="66"/>
      <c r="EQ34" s="66"/>
      <c r="ER34" s="66"/>
    </row>
    <row r="35" spans="1:148">
      <c r="A35" s="10"/>
      <c r="B35" s="21" t="s">
        <v>228</v>
      </c>
      <c r="C35" s="134">
        <v>45</v>
      </c>
      <c r="D35" s="135">
        <f t="shared" si="54"/>
        <v>1</v>
      </c>
      <c r="E35" s="178">
        <f t="shared" si="47"/>
        <v>45</v>
      </c>
      <c r="F35" s="25"/>
      <c r="G35" s="25"/>
      <c r="H35" s="41">
        <f t="shared" si="1"/>
        <v>0</v>
      </c>
      <c r="I35" s="30"/>
      <c r="J35" s="30"/>
      <c r="K35" s="41">
        <f t="shared" si="2"/>
        <v>0</v>
      </c>
      <c r="L35" s="24"/>
      <c r="M35" s="24"/>
      <c r="N35" s="42">
        <f t="shared" si="3"/>
        <v>0</v>
      </c>
      <c r="O35" s="24"/>
      <c r="P35" s="24"/>
      <c r="Q35" s="42">
        <f t="shared" si="4"/>
        <v>0</v>
      </c>
      <c r="R35" s="24"/>
      <c r="S35" s="24"/>
      <c r="T35" s="42">
        <f t="shared" si="5"/>
        <v>0</v>
      </c>
      <c r="U35" s="24"/>
      <c r="V35" s="24"/>
      <c r="W35" s="42">
        <f t="shared" si="6"/>
        <v>0</v>
      </c>
      <c r="X35" s="24"/>
      <c r="Y35" s="24"/>
      <c r="Z35" s="42">
        <f t="shared" si="7"/>
        <v>0</v>
      </c>
      <c r="AA35" s="24"/>
      <c r="AB35" s="24"/>
      <c r="AC35" s="42">
        <f t="shared" si="8"/>
        <v>0</v>
      </c>
      <c r="AD35" s="24"/>
      <c r="AE35" s="24"/>
      <c r="AF35" s="24"/>
      <c r="AG35" s="24"/>
      <c r="AH35" s="24"/>
      <c r="AI35" s="24"/>
      <c r="AJ35" s="24"/>
      <c r="AK35" s="24"/>
      <c r="AL35" s="42">
        <f t="shared" si="9"/>
        <v>0</v>
      </c>
      <c r="AM35" s="25"/>
      <c r="AN35" s="25"/>
      <c r="AO35" s="41">
        <f t="shared" si="10"/>
        <v>0</v>
      </c>
      <c r="AP35" s="84">
        <f t="shared" si="48"/>
        <v>0</v>
      </c>
      <c r="AQ35" s="79">
        <f t="shared" ref="AQ35:AQ43" si="58">AO35+AL35+AC35+Z35+W35+T35+Q35+N35+K35+H35</f>
        <v>0</v>
      </c>
      <c r="AR35" s="25"/>
      <c r="AS35" s="25"/>
      <c r="AT35" s="41">
        <f t="shared" si="11"/>
        <v>0</v>
      </c>
      <c r="AU35" s="25"/>
      <c r="AV35" s="25"/>
      <c r="AW35" s="41">
        <f t="shared" si="12"/>
        <v>0</v>
      </c>
      <c r="AX35" s="25"/>
      <c r="AY35" s="25"/>
      <c r="AZ35" s="41">
        <f t="shared" si="13"/>
        <v>0</v>
      </c>
      <c r="BA35" s="25"/>
      <c r="BB35" s="25"/>
      <c r="BC35" s="41">
        <f t="shared" si="14"/>
        <v>0</v>
      </c>
      <c r="BD35" s="25"/>
      <c r="BE35" s="25"/>
      <c r="BF35" s="41">
        <f t="shared" si="15"/>
        <v>0</v>
      </c>
      <c r="BG35" s="25"/>
      <c r="BH35" s="25"/>
      <c r="BI35" s="41">
        <f t="shared" si="16"/>
        <v>0</v>
      </c>
      <c r="BJ35" s="24"/>
      <c r="BK35" s="24"/>
      <c r="BL35" s="42">
        <f t="shared" si="17"/>
        <v>0</v>
      </c>
      <c r="BM35" s="24"/>
      <c r="BN35" s="24"/>
      <c r="BO35" s="42">
        <f t="shared" si="18"/>
        <v>0</v>
      </c>
      <c r="BP35" s="85">
        <f t="shared" si="50"/>
        <v>0</v>
      </c>
      <c r="BQ35" s="83">
        <f t="shared" si="50"/>
        <v>0</v>
      </c>
      <c r="BR35" s="24"/>
      <c r="BS35" s="24"/>
      <c r="BT35" s="42">
        <f t="shared" si="19"/>
        <v>0</v>
      </c>
      <c r="BU35" s="24"/>
      <c r="BV35" s="24"/>
      <c r="BW35" s="42">
        <f t="shared" si="20"/>
        <v>0</v>
      </c>
      <c r="BX35" s="24"/>
      <c r="BY35" s="24"/>
      <c r="BZ35" s="42">
        <f t="shared" si="21"/>
        <v>0</v>
      </c>
      <c r="CA35" s="24"/>
      <c r="CB35" s="24"/>
      <c r="CC35" s="42">
        <f t="shared" si="22"/>
        <v>0</v>
      </c>
      <c r="CD35" s="24"/>
      <c r="CE35" s="24"/>
      <c r="CF35" s="42">
        <f t="shared" si="23"/>
        <v>0</v>
      </c>
      <c r="CG35" s="24"/>
      <c r="CH35" s="24"/>
      <c r="CI35" s="42">
        <f t="shared" si="24"/>
        <v>0</v>
      </c>
      <c r="CJ35" s="24"/>
      <c r="CK35" s="24"/>
      <c r="CL35" s="42">
        <f t="shared" si="25"/>
        <v>0</v>
      </c>
      <c r="CM35" s="24"/>
      <c r="CN35" s="24"/>
      <c r="CO35" s="42">
        <f t="shared" si="26"/>
        <v>0</v>
      </c>
      <c r="CP35" s="24"/>
      <c r="CQ35" s="24"/>
      <c r="CR35" s="42">
        <f t="shared" si="27"/>
        <v>0</v>
      </c>
      <c r="CS35" s="24"/>
      <c r="CT35" s="24"/>
      <c r="CU35" s="42">
        <f t="shared" si="28"/>
        <v>0</v>
      </c>
      <c r="CV35" s="24"/>
      <c r="CW35" s="24"/>
      <c r="CX35" s="42">
        <f t="shared" si="29"/>
        <v>0</v>
      </c>
      <c r="CY35" s="24"/>
      <c r="CZ35" s="24"/>
      <c r="DA35" s="42">
        <f t="shared" si="30"/>
        <v>0</v>
      </c>
      <c r="DB35" s="24"/>
      <c r="DC35" s="24"/>
      <c r="DD35" s="42">
        <f t="shared" si="31"/>
        <v>0</v>
      </c>
      <c r="DE35" s="24"/>
      <c r="DF35" s="24">
        <v>1</v>
      </c>
      <c r="DG35" s="42">
        <f t="shared" si="32"/>
        <v>45</v>
      </c>
      <c r="DH35" s="85">
        <f t="shared" si="51"/>
        <v>1</v>
      </c>
      <c r="DI35" s="83">
        <f t="shared" si="51"/>
        <v>45</v>
      </c>
      <c r="DJ35" s="24"/>
      <c r="DK35" s="24"/>
      <c r="DL35" s="42">
        <f t="shared" si="33"/>
        <v>0</v>
      </c>
      <c r="DM35" s="24"/>
      <c r="DN35" s="24"/>
      <c r="DO35" s="42">
        <f t="shared" si="34"/>
        <v>0</v>
      </c>
      <c r="DP35" s="24"/>
      <c r="DQ35" s="24"/>
      <c r="DR35" s="42">
        <f t="shared" si="35"/>
        <v>0</v>
      </c>
      <c r="DS35" s="24"/>
      <c r="DT35" s="24"/>
      <c r="DU35" s="42">
        <f t="shared" si="36"/>
        <v>0</v>
      </c>
      <c r="DV35" s="24"/>
      <c r="DW35" s="24"/>
      <c r="DX35" s="42">
        <f t="shared" si="37"/>
        <v>0</v>
      </c>
      <c r="DY35" s="24"/>
      <c r="DZ35" s="24"/>
      <c r="EA35" s="42">
        <f t="shared" si="38"/>
        <v>0</v>
      </c>
      <c r="EB35" s="24"/>
      <c r="EC35" s="24"/>
      <c r="ED35" s="42">
        <f t="shared" si="39"/>
        <v>0</v>
      </c>
      <c r="EE35" s="24"/>
      <c r="EF35" s="24"/>
      <c r="EG35" s="42">
        <f t="shared" si="40"/>
        <v>0</v>
      </c>
      <c r="EH35" s="24"/>
      <c r="EI35" s="24"/>
      <c r="EJ35" s="42">
        <f t="shared" si="41"/>
        <v>0</v>
      </c>
      <c r="EK35" s="24"/>
      <c r="EL35" s="44"/>
      <c r="EM35" s="86">
        <f t="shared" si="42"/>
        <v>0</v>
      </c>
      <c r="EN35" s="85">
        <f t="shared" si="52"/>
        <v>0</v>
      </c>
      <c r="EO35" s="94">
        <f t="shared" si="53"/>
        <v>0</v>
      </c>
      <c r="EP35" s="24"/>
      <c r="EQ35" s="24"/>
      <c r="ER35" s="24"/>
    </row>
    <row r="36" spans="1:148">
      <c r="A36" s="10"/>
      <c r="B36" s="21" t="s">
        <v>315</v>
      </c>
      <c r="C36" s="134">
        <v>27</v>
      </c>
      <c r="D36" s="135">
        <f t="shared" si="54"/>
        <v>93</v>
      </c>
      <c r="E36" s="178">
        <f t="shared" si="47"/>
        <v>2511</v>
      </c>
      <c r="F36" s="25"/>
      <c r="G36" s="25"/>
      <c r="H36" s="41">
        <f t="shared" si="1"/>
        <v>0</v>
      </c>
      <c r="I36" s="30"/>
      <c r="J36" s="30"/>
      <c r="K36" s="41">
        <f t="shared" si="2"/>
        <v>0</v>
      </c>
      <c r="L36" s="24"/>
      <c r="M36" s="24"/>
      <c r="N36" s="42">
        <f t="shared" si="3"/>
        <v>0</v>
      </c>
      <c r="O36" s="24"/>
      <c r="P36" s="24"/>
      <c r="Q36" s="42">
        <f t="shared" si="4"/>
        <v>0</v>
      </c>
      <c r="R36" s="24"/>
      <c r="S36" s="24"/>
      <c r="T36" s="42">
        <f t="shared" si="5"/>
        <v>0</v>
      </c>
      <c r="U36" s="24"/>
      <c r="V36" s="24"/>
      <c r="W36" s="42">
        <f t="shared" si="6"/>
        <v>0</v>
      </c>
      <c r="X36" s="24"/>
      <c r="Y36" s="24"/>
      <c r="Z36" s="42">
        <f t="shared" si="7"/>
        <v>0</v>
      </c>
      <c r="AA36" s="24"/>
      <c r="AB36" s="24"/>
      <c r="AC36" s="42">
        <f t="shared" si="8"/>
        <v>0</v>
      </c>
      <c r="AD36" s="24"/>
      <c r="AE36" s="24"/>
      <c r="AF36" s="24"/>
      <c r="AG36" s="24"/>
      <c r="AH36" s="24"/>
      <c r="AI36" s="24"/>
      <c r="AJ36" s="24"/>
      <c r="AK36" s="24"/>
      <c r="AL36" s="42">
        <f t="shared" si="9"/>
        <v>0</v>
      </c>
      <c r="AN36" s="25"/>
      <c r="AO36" s="41">
        <f t="shared" si="10"/>
        <v>0</v>
      </c>
      <c r="AP36" s="84">
        <f t="shared" si="48"/>
        <v>0</v>
      </c>
      <c r="AQ36" s="79">
        <f t="shared" si="58"/>
        <v>0</v>
      </c>
      <c r="AR36" s="25"/>
      <c r="AS36" s="25"/>
      <c r="AT36" s="41">
        <f t="shared" si="11"/>
        <v>0</v>
      </c>
      <c r="AU36" s="25"/>
      <c r="AV36" s="25"/>
      <c r="AW36" s="41">
        <f t="shared" si="12"/>
        <v>0</v>
      </c>
      <c r="AX36" s="25"/>
      <c r="AY36" s="25"/>
      <c r="AZ36" s="41">
        <f t="shared" si="13"/>
        <v>0</v>
      </c>
      <c r="BA36" s="25"/>
      <c r="BB36" s="25"/>
      <c r="BC36" s="41">
        <f t="shared" si="14"/>
        <v>0</v>
      </c>
      <c r="BD36" s="25"/>
      <c r="BE36" s="25"/>
      <c r="BF36" s="41">
        <f t="shared" si="15"/>
        <v>0</v>
      </c>
      <c r="BG36" s="25"/>
      <c r="BH36" s="25"/>
      <c r="BI36" s="41">
        <f t="shared" si="16"/>
        <v>0</v>
      </c>
      <c r="BJ36" s="24"/>
      <c r="BK36" s="24">
        <v>5</v>
      </c>
      <c r="BL36" s="42">
        <f t="shared" si="17"/>
        <v>135</v>
      </c>
      <c r="BM36" s="24"/>
      <c r="BN36" s="24"/>
      <c r="BO36" s="42">
        <f t="shared" si="18"/>
        <v>0</v>
      </c>
      <c r="BP36" s="85">
        <f t="shared" si="50"/>
        <v>5</v>
      </c>
      <c r="BQ36" s="83">
        <f t="shared" si="50"/>
        <v>135</v>
      </c>
      <c r="BR36" s="24"/>
      <c r="BS36" s="24"/>
      <c r="BT36" s="42">
        <f t="shared" si="19"/>
        <v>0</v>
      </c>
      <c r="BU36" s="24"/>
      <c r="BV36" s="24"/>
      <c r="BW36" s="42">
        <f t="shared" si="20"/>
        <v>0</v>
      </c>
      <c r="BX36" s="24"/>
      <c r="BY36" s="24"/>
      <c r="BZ36" s="42">
        <f t="shared" si="21"/>
        <v>0</v>
      </c>
      <c r="CA36" s="24"/>
      <c r="CB36" s="24"/>
      <c r="CC36" s="42">
        <f t="shared" si="22"/>
        <v>0</v>
      </c>
      <c r="CD36" s="24"/>
      <c r="CE36" s="24"/>
      <c r="CF36" s="42">
        <f t="shared" si="23"/>
        <v>0</v>
      </c>
      <c r="CG36" s="24"/>
      <c r="CH36" s="24"/>
      <c r="CI36" s="42">
        <f t="shared" si="24"/>
        <v>0</v>
      </c>
      <c r="CJ36" s="24"/>
      <c r="CK36" s="24"/>
      <c r="CL36" s="42">
        <f t="shared" si="25"/>
        <v>0</v>
      </c>
      <c r="CM36" s="24"/>
      <c r="CN36" s="24"/>
      <c r="CO36" s="42">
        <f t="shared" si="26"/>
        <v>0</v>
      </c>
      <c r="CP36" s="24"/>
      <c r="CQ36" s="24">
        <f>24+15</f>
        <v>39</v>
      </c>
      <c r="CR36" s="42">
        <f t="shared" si="27"/>
        <v>1053</v>
      </c>
      <c r="CS36" s="24"/>
      <c r="CT36" s="24"/>
      <c r="CU36" s="42">
        <f t="shared" si="28"/>
        <v>0</v>
      </c>
      <c r="CV36" s="24"/>
      <c r="CW36" s="24">
        <v>49</v>
      </c>
      <c r="CX36" s="42">
        <f t="shared" si="29"/>
        <v>1323</v>
      </c>
      <c r="CY36" s="24"/>
      <c r="CZ36" s="24"/>
      <c r="DA36" s="42">
        <f t="shared" si="30"/>
        <v>0</v>
      </c>
      <c r="DB36" s="24"/>
      <c r="DC36" s="24"/>
      <c r="DD36" s="42">
        <f t="shared" si="31"/>
        <v>0</v>
      </c>
      <c r="DE36" s="24"/>
      <c r="DF36" s="24"/>
      <c r="DG36" s="42">
        <f t="shared" si="32"/>
        <v>0</v>
      </c>
      <c r="DH36" s="85">
        <f t="shared" si="51"/>
        <v>88</v>
      </c>
      <c r="DI36" s="83">
        <f t="shared" si="51"/>
        <v>2376</v>
      </c>
      <c r="DJ36" s="24"/>
      <c r="DK36" s="24"/>
      <c r="DL36" s="42">
        <f t="shared" si="33"/>
        <v>0</v>
      </c>
      <c r="DM36" s="24"/>
      <c r="DN36" s="24"/>
      <c r="DO36" s="42">
        <f t="shared" si="34"/>
        <v>0</v>
      </c>
      <c r="DP36" s="24"/>
      <c r="DQ36" s="24"/>
      <c r="DR36" s="42">
        <f t="shared" si="35"/>
        <v>0</v>
      </c>
      <c r="DS36" s="24"/>
      <c r="DT36" s="24"/>
      <c r="DU36" s="42">
        <f t="shared" si="36"/>
        <v>0</v>
      </c>
      <c r="DV36" s="24"/>
      <c r="DW36" s="24"/>
      <c r="DX36" s="42">
        <f t="shared" si="37"/>
        <v>0</v>
      </c>
      <c r="DY36" s="24"/>
      <c r="DZ36" s="24"/>
      <c r="EA36" s="42">
        <f t="shared" si="38"/>
        <v>0</v>
      </c>
      <c r="EB36" s="24"/>
      <c r="EC36" s="24"/>
      <c r="ED36" s="42">
        <f t="shared" si="39"/>
        <v>0</v>
      </c>
      <c r="EE36" s="24"/>
      <c r="EF36" s="24"/>
      <c r="EG36" s="42">
        <f t="shared" si="40"/>
        <v>0</v>
      </c>
      <c r="EH36" s="24"/>
      <c r="EI36" s="24"/>
      <c r="EJ36" s="42">
        <f t="shared" si="41"/>
        <v>0</v>
      </c>
      <c r="EK36" s="24"/>
      <c r="EL36" s="44"/>
      <c r="EM36" s="86">
        <f t="shared" si="42"/>
        <v>0</v>
      </c>
      <c r="EN36" s="85">
        <f t="shared" si="52"/>
        <v>0</v>
      </c>
      <c r="EO36" s="94">
        <f t="shared" si="53"/>
        <v>0</v>
      </c>
      <c r="EP36" s="24"/>
      <c r="EQ36" s="24"/>
      <c r="ER36" s="24"/>
    </row>
    <row r="37" spans="1:148">
      <c r="A37" s="10"/>
      <c r="B37" s="21" t="s">
        <v>340</v>
      </c>
      <c r="C37" s="134">
        <v>2.5</v>
      </c>
      <c r="D37" s="135">
        <f t="shared" si="54"/>
        <v>23</v>
      </c>
      <c r="E37" s="178">
        <f t="shared" si="47"/>
        <v>57.5</v>
      </c>
      <c r="F37" s="25"/>
      <c r="G37" s="25"/>
      <c r="H37" s="41">
        <f t="shared" si="1"/>
        <v>0</v>
      </c>
      <c r="I37" s="30"/>
      <c r="J37" s="30"/>
      <c r="K37" s="41">
        <f t="shared" si="2"/>
        <v>0</v>
      </c>
      <c r="L37" s="24"/>
      <c r="M37" s="24"/>
      <c r="N37" s="42">
        <f t="shared" si="3"/>
        <v>0</v>
      </c>
      <c r="O37" s="24"/>
      <c r="P37" s="24"/>
      <c r="Q37" s="42">
        <f t="shared" si="4"/>
        <v>0</v>
      </c>
      <c r="R37" s="24"/>
      <c r="S37" s="24"/>
      <c r="T37" s="42">
        <f t="shared" si="5"/>
        <v>0</v>
      </c>
      <c r="U37" s="24"/>
      <c r="V37" s="24">
        <v>1</v>
      </c>
      <c r="W37" s="42">
        <f t="shared" si="6"/>
        <v>2.5</v>
      </c>
      <c r="X37" s="24"/>
      <c r="Y37" s="24"/>
      <c r="Z37" s="42">
        <f t="shared" si="7"/>
        <v>0</v>
      </c>
      <c r="AA37" s="24"/>
      <c r="AB37" s="24"/>
      <c r="AC37" s="42">
        <f t="shared" si="8"/>
        <v>0</v>
      </c>
      <c r="AD37" s="24"/>
      <c r="AE37" s="24"/>
      <c r="AF37" s="24"/>
      <c r="AG37" s="24"/>
      <c r="AH37" s="24"/>
      <c r="AI37" s="24"/>
      <c r="AJ37" s="24"/>
      <c r="AK37" s="24"/>
      <c r="AL37" s="42">
        <f t="shared" si="9"/>
        <v>0</v>
      </c>
      <c r="AM37" s="25"/>
      <c r="AN37" s="25"/>
      <c r="AO37" s="41">
        <f t="shared" si="10"/>
        <v>0</v>
      </c>
      <c r="AP37" s="84">
        <f t="shared" si="48"/>
        <v>1</v>
      </c>
      <c r="AQ37" s="79">
        <f t="shared" si="58"/>
        <v>2.5</v>
      </c>
      <c r="AR37" s="25"/>
      <c r="AS37" s="25"/>
      <c r="AT37" s="41">
        <f t="shared" si="11"/>
        <v>0</v>
      </c>
      <c r="AU37" s="25"/>
      <c r="AV37" s="25">
        <v>3</v>
      </c>
      <c r="AW37" s="41">
        <f t="shared" si="12"/>
        <v>7.5</v>
      </c>
      <c r="AX37" s="25"/>
      <c r="AY37" s="25"/>
      <c r="AZ37" s="41">
        <f t="shared" si="13"/>
        <v>0</v>
      </c>
      <c r="BA37" s="25"/>
      <c r="BB37" s="25">
        <v>4</v>
      </c>
      <c r="BC37" s="41">
        <f t="shared" si="14"/>
        <v>10</v>
      </c>
      <c r="BD37" s="25"/>
      <c r="BE37" s="25"/>
      <c r="BF37" s="41">
        <f t="shared" si="15"/>
        <v>0</v>
      </c>
      <c r="BG37" s="25"/>
      <c r="BH37" s="25">
        <v>2</v>
      </c>
      <c r="BI37" s="41">
        <f t="shared" si="16"/>
        <v>5</v>
      </c>
      <c r="BJ37" s="24"/>
      <c r="BK37" s="24">
        <f>2+1</f>
        <v>3</v>
      </c>
      <c r="BL37" s="42">
        <f t="shared" si="17"/>
        <v>7.5</v>
      </c>
      <c r="BM37" s="24"/>
      <c r="BN37" s="24">
        <v>2</v>
      </c>
      <c r="BO37" s="42">
        <f t="shared" si="18"/>
        <v>5</v>
      </c>
      <c r="BP37" s="85">
        <f t="shared" si="50"/>
        <v>14</v>
      </c>
      <c r="BQ37" s="83">
        <f t="shared" si="50"/>
        <v>35</v>
      </c>
      <c r="BR37" s="24"/>
      <c r="BS37" s="24"/>
      <c r="BT37" s="42">
        <f t="shared" si="19"/>
        <v>0</v>
      </c>
      <c r="BU37" s="24"/>
      <c r="BV37" s="24">
        <v>1</v>
      </c>
      <c r="BW37" s="42">
        <f t="shared" si="20"/>
        <v>2.5</v>
      </c>
      <c r="BX37" s="24"/>
      <c r="BY37" s="24"/>
      <c r="BZ37" s="42">
        <f t="shared" si="21"/>
        <v>0</v>
      </c>
      <c r="CA37" s="24"/>
      <c r="CB37" s="24">
        <v>1</v>
      </c>
      <c r="CC37" s="42">
        <f t="shared" si="22"/>
        <v>2.5</v>
      </c>
      <c r="CD37" s="24"/>
      <c r="CE37" s="24"/>
      <c r="CF37" s="42">
        <f t="shared" si="23"/>
        <v>0</v>
      </c>
      <c r="CG37" s="24"/>
      <c r="CH37" s="24">
        <v>1</v>
      </c>
      <c r="CI37" s="42">
        <f t="shared" si="24"/>
        <v>2.5</v>
      </c>
      <c r="CJ37" s="24"/>
      <c r="CK37" s="24">
        <v>1</v>
      </c>
      <c r="CL37" s="42">
        <f t="shared" si="25"/>
        <v>2.5</v>
      </c>
      <c r="CM37" s="24"/>
      <c r="CN37" s="24"/>
      <c r="CO37" s="42">
        <f t="shared" si="26"/>
        <v>0</v>
      </c>
      <c r="CP37" s="24"/>
      <c r="CQ37" s="24"/>
      <c r="CR37" s="42">
        <f t="shared" si="27"/>
        <v>0</v>
      </c>
      <c r="CS37" s="24"/>
      <c r="CT37" s="24"/>
      <c r="CU37" s="42">
        <f t="shared" si="28"/>
        <v>0</v>
      </c>
      <c r="CV37" s="24"/>
      <c r="CW37" s="24"/>
      <c r="CX37" s="42">
        <f t="shared" si="29"/>
        <v>0</v>
      </c>
      <c r="CY37" s="24"/>
      <c r="CZ37" s="24"/>
      <c r="DA37" s="42">
        <f t="shared" si="30"/>
        <v>0</v>
      </c>
      <c r="DB37" s="24"/>
      <c r="DC37" s="24"/>
      <c r="DD37" s="42">
        <f t="shared" si="31"/>
        <v>0</v>
      </c>
      <c r="DE37" s="24"/>
      <c r="DF37" s="24"/>
      <c r="DG37" s="42">
        <f t="shared" si="32"/>
        <v>0</v>
      </c>
      <c r="DH37" s="85">
        <f t="shared" si="51"/>
        <v>4</v>
      </c>
      <c r="DI37" s="83">
        <f t="shared" si="51"/>
        <v>10</v>
      </c>
      <c r="DJ37" s="24"/>
      <c r="DK37" s="24"/>
      <c r="DL37" s="42">
        <f t="shared" si="33"/>
        <v>0</v>
      </c>
      <c r="DM37" s="24"/>
      <c r="DN37" s="24"/>
      <c r="DO37" s="42">
        <f t="shared" si="34"/>
        <v>0</v>
      </c>
      <c r="DP37" s="24"/>
      <c r="DQ37" s="24"/>
      <c r="DR37" s="42">
        <f t="shared" si="35"/>
        <v>0</v>
      </c>
      <c r="DS37" s="24"/>
      <c r="DT37" s="24">
        <v>4</v>
      </c>
      <c r="DU37" s="42">
        <f t="shared" si="36"/>
        <v>10</v>
      </c>
      <c r="DV37" s="24"/>
      <c r="DW37" s="24"/>
      <c r="DX37" s="42">
        <f t="shared" si="37"/>
        <v>0</v>
      </c>
      <c r="DY37" s="24"/>
      <c r="DZ37" s="24"/>
      <c r="EA37" s="42">
        <f t="shared" si="38"/>
        <v>0</v>
      </c>
      <c r="EB37" s="24"/>
      <c r="EC37" s="24"/>
      <c r="ED37" s="42">
        <f t="shared" si="39"/>
        <v>0</v>
      </c>
      <c r="EE37" s="24"/>
      <c r="EF37" s="24"/>
      <c r="EG37" s="42">
        <f t="shared" si="40"/>
        <v>0</v>
      </c>
      <c r="EH37" s="24"/>
      <c r="EI37" s="24"/>
      <c r="EJ37" s="42">
        <f t="shared" si="41"/>
        <v>0</v>
      </c>
      <c r="EK37" s="24"/>
      <c r="EL37" s="44"/>
      <c r="EM37" s="86">
        <f t="shared" si="42"/>
        <v>0</v>
      </c>
      <c r="EN37" s="85">
        <f t="shared" si="52"/>
        <v>4</v>
      </c>
      <c r="EO37" s="94">
        <f t="shared" si="53"/>
        <v>10</v>
      </c>
      <c r="EP37" s="24"/>
      <c r="EQ37" s="24"/>
      <c r="ER37" s="24"/>
    </row>
    <row r="38" spans="1:148">
      <c r="A38" s="10"/>
      <c r="B38" s="21" t="s">
        <v>372</v>
      </c>
      <c r="C38" s="134">
        <v>150</v>
      </c>
      <c r="D38" s="135">
        <f t="shared" si="54"/>
        <v>1</v>
      </c>
      <c r="E38" s="178">
        <f t="shared" si="47"/>
        <v>150</v>
      </c>
      <c r="F38" s="25"/>
      <c r="G38" s="25"/>
      <c r="H38" s="41">
        <f t="shared" si="1"/>
        <v>0</v>
      </c>
      <c r="I38" s="30"/>
      <c r="J38" s="30"/>
      <c r="K38" s="41">
        <f t="shared" si="2"/>
        <v>0</v>
      </c>
      <c r="L38" s="24"/>
      <c r="M38" s="24"/>
      <c r="N38" s="42">
        <f t="shared" si="3"/>
        <v>0</v>
      </c>
      <c r="O38" s="24"/>
      <c r="P38" s="24"/>
      <c r="Q38" s="42">
        <f t="shared" si="4"/>
        <v>0</v>
      </c>
      <c r="R38" s="24"/>
      <c r="S38" s="24"/>
      <c r="T38" s="42">
        <f t="shared" si="5"/>
        <v>0</v>
      </c>
      <c r="U38" s="24"/>
      <c r="V38" s="24"/>
      <c r="W38" s="42">
        <f t="shared" si="6"/>
        <v>0</v>
      </c>
      <c r="X38" s="24"/>
      <c r="Y38" s="24"/>
      <c r="Z38" s="42">
        <f t="shared" si="7"/>
        <v>0</v>
      </c>
      <c r="AA38" s="24"/>
      <c r="AB38" s="24"/>
      <c r="AC38" s="42">
        <f t="shared" si="8"/>
        <v>0</v>
      </c>
      <c r="AD38" s="24"/>
      <c r="AE38" s="24"/>
      <c r="AF38" s="24"/>
      <c r="AG38" s="24"/>
      <c r="AH38" s="24"/>
      <c r="AI38" s="24"/>
      <c r="AJ38" s="24"/>
      <c r="AK38" s="24"/>
      <c r="AL38" s="42">
        <f t="shared" si="9"/>
        <v>0</v>
      </c>
      <c r="AM38" s="25"/>
      <c r="AN38" s="25"/>
      <c r="AO38" s="41">
        <f t="shared" si="10"/>
        <v>0</v>
      </c>
      <c r="AP38" s="84">
        <f t="shared" si="48"/>
        <v>0</v>
      </c>
      <c r="AQ38" s="79">
        <f t="shared" si="58"/>
        <v>0</v>
      </c>
      <c r="AR38" s="25"/>
      <c r="AS38" s="25"/>
      <c r="AT38" s="41">
        <f t="shared" si="11"/>
        <v>0</v>
      </c>
      <c r="AU38" s="25"/>
      <c r="AV38" s="25"/>
      <c r="AW38" s="41">
        <f t="shared" si="12"/>
        <v>0</v>
      </c>
      <c r="AX38" s="25"/>
      <c r="AY38" s="25"/>
      <c r="AZ38" s="41">
        <f t="shared" si="13"/>
        <v>0</v>
      </c>
      <c r="BA38" s="25"/>
      <c r="BB38" s="25">
        <v>1</v>
      </c>
      <c r="BC38" s="41">
        <f t="shared" si="14"/>
        <v>150</v>
      </c>
      <c r="BD38" s="25"/>
      <c r="BE38" s="25"/>
      <c r="BF38" s="41">
        <f t="shared" si="15"/>
        <v>0</v>
      </c>
      <c r="BG38" s="25"/>
      <c r="BH38" s="25"/>
      <c r="BI38" s="41">
        <f t="shared" si="16"/>
        <v>0</v>
      </c>
      <c r="BJ38" s="24"/>
      <c r="BK38" s="24"/>
      <c r="BL38" s="42">
        <f t="shared" si="17"/>
        <v>0</v>
      </c>
      <c r="BM38" s="24"/>
      <c r="BN38" s="24"/>
      <c r="BO38" s="42">
        <f t="shared" si="18"/>
        <v>0</v>
      </c>
      <c r="BP38" s="85">
        <f t="shared" si="50"/>
        <v>1</v>
      </c>
      <c r="BQ38" s="83">
        <f t="shared" si="50"/>
        <v>150</v>
      </c>
      <c r="BR38" s="24"/>
      <c r="BS38" s="24"/>
      <c r="BT38" s="42">
        <f t="shared" si="19"/>
        <v>0</v>
      </c>
      <c r="BU38" s="24"/>
      <c r="BV38" s="24"/>
      <c r="BW38" s="42">
        <f t="shared" si="20"/>
        <v>0</v>
      </c>
      <c r="BX38" s="24"/>
      <c r="BY38" s="24"/>
      <c r="BZ38" s="42">
        <f t="shared" si="21"/>
        <v>0</v>
      </c>
      <c r="CA38" s="24"/>
      <c r="CB38" s="24"/>
      <c r="CC38" s="42">
        <f t="shared" si="22"/>
        <v>0</v>
      </c>
      <c r="CD38" s="24"/>
      <c r="CE38" s="24"/>
      <c r="CF38" s="42">
        <f t="shared" si="23"/>
        <v>0</v>
      </c>
      <c r="CG38" s="24"/>
      <c r="CH38" s="24"/>
      <c r="CI38" s="42">
        <f t="shared" si="24"/>
        <v>0</v>
      </c>
      <c r="CJ38" s="24"/>
      <c r="CK38" s="24"/>
      <c r="CL38" s="42">
        <f t="shared" si="25"/>
        <v>0</v>
      </c>
      <c r="CM38" s="24"/>
      <c r="CN38" s="24"/>
      <c r="CO38" s="42">
        <f t="shared" si="26"/>
        <v>0</v>
      </c>
      <c r="CP38" s="24"/>
      <c r="CQ38" s="24"/>
      <c r="CR38" s="42">
        <f t="shared" si="27"/>
        <v>0</v>
      </c>
      <c r="CS38" s="24"/>
      <c r="CT38" s="24"/>
      <c r="CU38" s="42">
        <f t="shared" si="28"/>
        <v>0</v>
      </c>
      <c r="CV38" s="24"/>
      <c r="CW38" s="24"/>
      <c r="CX38" s="42">
        <f t="shared" si="29"/>
        <v>0</v>
      </c>
      <c r="CY38" s="24"/>
      <c r="CZ38" s="24"/>
      <c r="DA38" s="42">
        <f t="shared" si="30"/>
        <v>0</v>
      </c>
      <c r="DB38" s="24"/>
      <c r="DC38" s="24"/>
      <c r="DD38" s="42">
        <f t="shared" si="31"/>
        <v>0</v>
      </c>
      <c r="DE38" s="24"/>
      <c r="DF38" s="24"/>
      <c r="DG38" s="42">
        <f t="shared" si="32"/>
        <v>0</v>
      </c>
      <c r="DH38" s="85">
        <f t="shared" si="51"/>
        <v>0</v>
      </c>
      <c r="DI38" s="83">
        <f t="shared" si="51"/>
        <v>0</v>
      </c>
      <c r="DJ38" s="24"/>
      <c r="DK38" s="24"/>
      <c r="DL38" s="42">
        <f t="shared" si="33"/>
        <v>0</v>
      </c>
      <c r="DM38" s="24"/>
      <c r="DN38" s="24"/>
      <c r="DO38" s="42">
        <f t="shared" si="34"/>
        <v>0</v>
      </c>
      <c r="DP38" s="24"/>
      <c r="DQ38" s="24"/>
      <c r="DR38" s="42">
        <f t="shared" si="35"/>
        <v>0</v>
      </c>
      <c r="DS38" s="24"/>
      <c r="DT38" s="24"/>
      <c r="DU38" s="42">
        <f t="shared" si="36"/>
        <v>0</v>
      </c>
      <c r="DV38" s="24"/>
      <c r="DW38" s="24"/>
      <c r="DX38" s="42">
        <f t="shared" si="37"/>
        <v>0</v>
      </c>
      <c r="DY38" s="24"/>
      <c r="DZ38" s="24"/>
      <c r="EA38" s="42">
        <f t="shared" si="38"/>
        <v>0</v>
      </c>
      <c r="EB38" s="24"/>
      <c r="EC38" s="24"/>
      <c r="ED38" s="42">
        <f t="shared" si="39"/>
        <v>0</v>
      </c>
      <c r="EE38" s="24"/>
      <c r="EF38" s="24"/>
      <c r="EG38" s="42">
        <f t="shared" si="40"/>
        <v>0</v>
      </c>
      <c r="EH38" s="24"/>
      <c r="EI38" s="24"/>
      <c r="EJ38" s="42">
        <f t="shared" si="41"/>
        <v>0</v>
      </c>
      <c r="EK38" s="24"/>
      <c r="EL38" s="44"/>
      <c r="EM38" s="86">
        <f t="shared" si="42"/>
        <v>0</v>
      </c>
      <c r="EN38" s="85">
        <f t="shared" si="52"/>
        <v>0</v>
      </c>
      <c r="EO38" s="94">
        <f t="shared" si="53"/>
        <v>0</v>
      </c>
      <c r="EP38" s="24"/>
      <c r="EQ38" s="24"/>
      <c r="ER38" s="24"/>
    </row>
    <row r="39" spans="1:148">
      <c r="A39" s="10"/>
      <c r="B39" s="21" t="s">
        <v>448</v>
      </c>
      <c r="C39" s="134"/>
      <c r="D39" s="135">
        <f t="shared" si="54"/>
        <v>0</v>
      </c>
      <c r="E39" s="136">
        <f t="shared" si="47"/>
        <v>0</v>
      </c>
      <c r="F39" s="25"/>
      <c r="G39" s="25"/>
      <c r="H39" s="41">
        <f t="shared" si="1"/>
        <v>0</v>
      </c>
      <c r="I39" s="30"/>
      <c r="J39" s="30"/>
      <c r="K39" s="41">
        <f t="shared" si="2"/>
        <v>0</v>
      </c>
      <c r="L39" s="24"/>
      <c r="M39" s="24"/>
      <c r="N39" s="42">
        <f t="shared" si="3"/>
        <v>0</v>
      </c>
      <c r="O39" s="24"/>
      <c r="P39" s="24"/>
      <c r="Q39" s="42">
        <f t="shared" si="4"/>
        <v>0</v>
      </c>
      <c r="R39" s="24"/>
      <c r="S39" s="24"/>
      <c r="T39" s="42">
        <f t="shared" si="5"/>
        <v>0</v>
      </c>
      <c r="U39" s="24"/>
      <c r="V39" s="24"/>
      <c r="W39" s="42">
        <f t="shared" si="6"/>
        <v>0</v>
      </c>
      <c r="X39" s="24"/>
      <c r="Y39" s="24"/>
      <c r="Z39" s="42">
        <f t="shared" si="7"/>
        <v>0</v>
      </c>
      <c r="AA39" s="24"/>
      <c r="AB39" s="24"/>
      <c r="AC39" s="42">
        <f t="shared" si="8"/>
        <v>0</v>
      </c>
      <c r="AD39" s="24"/>
      <c r="AE39" s="24"/>
      <c r="AF39" s="24"/>
      <c r="AG39" s="24"/>
      <c r="AH39" s="24"/>
      <c r="AI39" s="24"/>
      <c r="AJ39" s="24"/>
      <c r="AK39" s="24"/>
      <c r="AL39" s="42">
        <f t="shared" si="9"/>
        <v>0</v>
      </c>
      <c r="AM39" s="25"/>
      <c r="AN39" s="25"/>
      <c r="AO39" s="41">
        <f t="shared" si="10"/>
        <v>0</v>
      </c>
      <c r="AP39" s="84">
        <f t="shared" si="48"/>
        <v>0</v>
      </c>
      <c r="AQ39" s="79">
        <f t="shared" si="58"/>
        <v>0</v>
      </c>
      <c r="AR39" s="25"/>
      <c r="AS39" s="25"/>
      <c r="AT39" s="41">
        <f t="shared" si="11"/>
        <v>0</v>
      </c>
      <c r="AU39" s="25"/>
      <c r="AV39" s="25"/>
      <c r="AW39" s="41">
        <f t="shared" si="12"/>
        <v>0</v>
      </c>
      <c r="AX39" s="25"/>
      <c r="AY39" s="25"/>
      <c r="AZ39" s="41">
        <f t="shared" si="13"/>
        <v>0</v>
      </c>
      <c r="BA39" s="25"/>
      <c r="BB39" s="25"/>
      <c r="BC39" s="41">
        <f t="shared" si="14"/>
        <v>0</v>
      </c>
      <c r="BD39" s="25"/>
      <c r="BE39" s="25"/>
      <c r="BF39" s="41">
        <f t="shared" si="15"/>
        <v>0</v>
      </c>
      <c r="BG39" s="25"/>
      <c r="BH39" s="25"/>
      <c r="BI39" s="41">
        <f t="shared" si="16"/>
        <v>0</v>
      </c>
      <c r="BJ39" s="24"/>
      <c r="BK39" s="24"/>
      <c r="BL39" s="42">
        <f t="shared" si="17"/>
        <v>0</v>
      </c>
      <c r="BM39" s="24"/>
      <c r="BN39" s="24"/>
      <c r="BO39" s="42">
        <f t="shared" si="18"/>
        <v>0</v>
      </c>
      <c r="BP39" s="85">
        <f t="shared" si="50"/>
        <v>0</v>
      </c>
      <c r="BQ39" s="83">
        <f t="shared" si="50"/>
        <v>0</v>
      </c>
      <c r="BR39" s="24"/>
      <c r="BS39" s="24"/>
      <c r="BT39" s="42">
        <f t="shared" si="19"/>
        <v>0</v>
      </c>
      <c r="BU39" s="24"/>
      <c r="BV39" s="24"/>
      <c r="BW39" s="42">
        <f t="shared" si="20"/>
        <v>0</v>
      </c>
      <c r="BX39" s="24"/>
      <c r="BY39" s="24"/>
      <c r="BZ39" s="42">
        <f t="shared" si="21"/>
        <v>0</v>
      </c>
      <c r="CA39" s="24"/>
      <c r="CB39" s="24"/>
      <c r="CC39" s="42">
        <f t="shared" si="22"/>
        <v>0</v>
      </c>
      <c r="CD39" s="24"/>
      <c r="CE39" s="24"/>
      <c r="CF39" s="42">
        <f t="shared" si="23"/>
        <v>0</v>
      </c>
      <c r="CG39" s="24"/>
      <c r="CH39" s="24"/>
      <c r="CI39" s="42">
        <f t="shared" si="24"/>
        <v>0</v>
      </c>
      <c r="CJ39" s="24"/>
      <c r="CK39" s="24"/>
      <c r="CL39" s="42">
        <f t="shared" si="25"/>
        <v>0</v>
      </c>
      <c r="CM39" s="24"/>
      <c r="CN39" s="24"/>
      <c r="CO39" s="42">
        <f t="shared" si="26"/>
        <v>0</v>
      </c>
      <c r="CP39" s="24"/>
      <c r="CQ39" s="24"/>
      <c r="CR39" s="42">
        <f t="shared" si="27"/>
        <v>0</v>
      </c>
      <c r="CS39" s="24"/>
      <c r="CT39" s="24"/>
      <c r="CU39" s="42">
        <f t="shared" si="28"/>
        <v>0</v>
      </c>
      <c r="CV39" s="24"/>
      <c r="CW39" s="24"/>
      <c r="CX39" s="42">
        <f t="shared" si="29"/>
        <v>0</v>
      </c>
      <c r="CY39" s="24"/>
      <c r="CZ39" s="24"/>
      <c r="DA39" s="42">
        <f t="shared" si="30"/>
        <v>0</v>
      </c>
      <c r="DB39" s="24"/>
      <c r="DC39" s="24"/>
      <c r="DD39" s="42">
        <f t="shared" si="31"/>
        <v>0</v>
      </c>
      <c r="DE39" s="24"/>
      <c r="DF39" s="24"/>
      <c r="DG39" s="42">
        <f t="shared" si="32"/>
        <v>0</v>
      </c>
      <c r="DH39" s="85">
        <f t="shared" si="51"/>
        <v>0</v>
      </c>
      <c r="DI39" s="83">
        <f t="shared" si="51"/>
        <v>0</v>
      </c>
      <c r="DJ39" s="24"/>
      <c r="DK39" s="24"/>
      <c r="DL39" s="42">
        <f t="shared" si="33"/>
        <v>0</v>
      </c>
      <c r="DM39" s="24"/>
      <c r="DN39" s="24"/>
      <c r="DO39" s="42">
        <f t="shared" si="34"/>
        <v>0</v>
      </c>
      <c r="DP39" s="24"/>
      <c r="DQ39" s="24"/>
      <c r="DR39" s="42">
        <f t="shared" si="35"/>
        <v>0</v>
      </c>
      <c r="DS39" s="24"/>
      <c r="DT39" s="24"/>
      <c r="DU39" s="42">
        <f t="shared" si="36"/>
        <v>0</v>
      </c>
      <c r="DV39" s="24"/>
      <c r="DW39" s="24"/>
      <c r="DX39" s="42">
        <f t="shared" si="37"/>
        <v>0</v>
      </c>
      <c r="DY39" s="24"/>
      <c r="DZ39" s="24"/>
      <c r="EA39" s="42">
        <f t="shared" si="38"/>
        <v>0</v>
      </c>
      <c r="EB39" s="24"/>
      <c r="EC39" s="24"/>
      <c r="ED39" s="42">
        <f t="shared" si="39"/>
        <v>0</v>
      </c>
      <c r="EE39" s="24"/>
      <c r="EF39" s="24"/>
      <c r="EG39" s="42">
        <f t="shared" si="40"/>
        <v>0</v>
      </c>
      <c r="EH39" s="24"/>
      <c r="EI39" s="24"/>
      <c r="EJ39" s="42">
        <f t="shared" si="41"/>
        <v>0</v>
      </c>
      <c r="EK39" s="24"/>
      <c r="EL39" s="44"/>
      <c r="EM39" s="86">
        <f t="shared" si="42"/>
        <v>0</v>
      </c>
      <c r="EN39" s="85">
        <f t="shared" si="52"/>
        <v>0</v>
      </c>
      <c r="EO39" s="94">
        <f t="shared" si="53"/>
        <v>0</v>
      </c>
      <c r="EP39" s="24"/>
      <c r="EQ39" s="24"/>
      <c r="ER39" s="24"/>
    </row>
    <row r="40" spans="1:148">
      <c r="A40" s="10"/>
      <c r="B40" s="110" t="s">
        <v>751</v>
      </c>
      <c r="C40" s="134">
        <v>3.5</v>
      </c>
      <c r="D40" s="135">
        <f t="shared" si="54"/>
        <v>650</v>
      </c>
      <c r="E40" s="178">
        <f t="shared" si="47"/>
        <v>2275</v>
      </c>
      <c r="F40" s="25"/>
      <c r="G40" s="25"/>
      <c r="H40" s="41">
        <f t="shared" si="1"/>
        <v>0</v>
      </c>
      <c r="I40" s="30"/>
      <c r="J40" s="30"/>
      <c r="K40" s="41">
        <f t="shared" si="2"/>
        <v>0</v>
      </c>
      <c r="L40" s="24"/>
      <c r="M40" s="24"/>
      <c r="N40" s="42">
        <f t="shared" si="3"/>
        <v>0</v>
      </c>
      <c r="O40" s="24"/>
      <c r="P40" s="24"/>
      <c r="Q40" s="42">
        <f t="shared" si="4"/>
        <v>0</v>
      </c>
      <c r="R40" s="24"/>
      <c r="S40" s="24"/>
      <c r="T40" s="42">
        <f t="shared" si="5"/>
        <v>0</v>
      </c>
      <c r="U40" s="24"/>
      <c r="V40" s="24"/>
      <c r="W40" s="42">
        <f t="shared" si="6"/>
        <v>0</v>
      </c>
      <c r="X40" s="24"/>
      <c r="Y40" s="24"/>
      <c r="Z40" s="42">
        <f t="shared" si="7"/>
        <v>0</v>
      </c>
      <c r="AA40" s="24"/>
      <c r="AB40" s="24"/>
      <c r="AC40" s="42">
        <f t="shared" si="8"/>
        <v>0</v>
      </c>
      <c r="AD40" s="24"/>
      <c r="AE40" s="24"/>
      <c r="AF40" s="24"/>
      <c r="AG40" s="24"/>
      <c r="AH40" s="24"/>
      <c r="AI40" s="24"/>
      <c r="AJ40" s="24"/>
      <c r="AK40" s="24"/>
      <c r="AL40" s="42">
        <f t="shared" si="9"/>
        <v>0</v>
      </c>
      <c r="AM40" s="25"/>
      <c r="AN40" s="25"/>
      <c r="AO40" s="41">
        <f t="shared" si="10"/>
        <v>0</v>
      </c>
      <c r="AP40" s="84">
        <f t="shared" si="48"/>
        <v>0</v>
      </c>
      <c r="AQ40" s="79">
        <f t="shared" si="58"/>
        <v>0</v>
      </c>
      <c r="AR40" s="25"/>
      <c r="AS40" s="25"/>
      <c r="AT40" s="41">
        <f t="shared" si="11"/>
        <v>0</v>
      </c>
      <c r="AU40" s="25"/>
      <c r="AV40" s="25"/>
      <c r="AW40" s="41">
        <f t="shared" si="12"/>
        <v>0</v>
      </c>
      <c r="AX40" s="25"/>
      <c r="AY40" s="25"/>
      <c r="AZ40" s="41">
        <f t="shared" si="13"/>
        <v>0</v>
      </c>
      <c r="BA40" s="25"/>
      <c r="BB40" s="25"/>
      <c r="BC40" s="41">
        <f t="shared" si="14"/>
        <v>0</v>
      </c>
      <c r="BD40" s="25"/>
      <c r="BE40" s="25"/>
      <c r="BF40" s="41">
        <f t="shared" si="15"/>
        <v>0</v>
      </c>
      <c r="BG40" s="25"/>
      <c r="BH40" s="25"/>
      <c r="BI40" s="41">
        <f t="shared" si="16"/>
        <v>0</v>
      </c>
      <c r="BJ40" s="24"/>
      <c r="BK40" s="24"/>
      <c r="BL40" s="42">
        <f t="shared" si="17"/>
        <v>0</v>
      </c>
      <c r="BM40" s="24"/>
      <c r="BN40" s="24"/>
      <c r="BO40" s="42">
        <f t="shared" si="18"/>
        <v>0</v>
      </c>
      <c r="BP40" s="85">
        <f t="shared" si="50"/>
        <v>0</v>
      </c>
      <c r="BQ40" s="83">
        <f t="shared" si="50"/>
        <v>0</v>
      </c>
      <c r="BR40" s="24"/>
      <c r="BS40" s="24"/>
      <c r="BT40" s="42">
        <f t="shared" si="19"/>
        <v>0</v>
      </c>
      <c r="BU40" s="24"/>
      <c r="BV40" s="24"/>
      <c r="BW40" s="42">
        <f t="shared" si="20"/>
        <v>0</v>
      </c>
      <c r="BX40" s="24"/>
      <c r="BY40" s="24"/>
      <c r="BZ40" s="42">
        <f t="shared" si="21"/>
        <v>0</v>
      </c>
      <c r="CA40" s="24"/>
      <c r="CB40" s="24"/>
      <c r="CC40" s="42">
        <f t="shared" si="22"/>
        <v>0</v>
      </c>
      <c r="CD40" s="24"/>
      <c r="CE40" s="24"/>
      <c r="CF40" s="42">
        <f t="shared" si="23"/>
        <v>0</v>
      </c>
      <c r="CG40" s="24"/>
      <c r="CH40" s="24"/>
      <c r="CI40" s="42">
        <f t="shared" si="24"/>
        <v>0</v>
      </c>
      <c r="CJ40" s="24"/>
      <c r="CK40" s="24"/>
      <c r="CL40" s="42">
        <f t="shared" si="25"/>
        <v>0</v>
      </c>
      <c r="CM40" s="24"/>
      <c r="CN40" s="24"/>
      <c r="CO40" s="42">
        <f t="shared" si="26"/>
        <v>0</v>
      </c>
      <c r="CP40" s="24"/>
      <c r="CQ40" s="24">
        <v>500</v>
      </c>
      <c r="CR40" s="42">
        <f t="shared" si="27"/>
        <v>1750</v>
      </c>
      <c r="CS40" s="24"/>
      <c r="CT40" s="24"/>
      <c r="CU40" s="42">
        <f t="shared" si="28"/>
        <v>0</v>
      </c>
      <c r="CV40" s="24"/>
      <c r="CW40" s="24">
        <v>50</v>
      </c>
      <c r="CX40" s="42">
        <f t="shared" si="29"/>
        <v>175</v>
      </c>
      <c r="CY40" s="24"/>
      <c r="CZ40" s="24">
        <v>100</v>
      </c>
      <c r="DA40" s="42">
        <f t="shared" si="30"/>
        <v>350</v>
      </c>
      <c r="DB40" s="24"/>
      <c r="DC40" s="24"/>
      <c r="DD40" s="42">
        <f t="shared" si="31"/>
        <v>0</v>
      </c>
      <c r="DE40" s="24"/>
      <c r="DF40" s="24"/>
      <c r="DG40" s="42">
        <f t="shared" si="32"/>
        <v>0</v>
      </c>
      <c r="DH40" s="85">
        <f t="shared" si="51"/>
        <v>650</v>
      </c>
      <c r="DI40" s="83">
        <f t="shared" si="51"/>
        <v>2275</v>
      </c>
      <c r="DJ40" s="24"/>
      <c r="DK40" s="24"/>
      <c r="DL40" s="42">
        <f t="shared" si="33"/>
        <v>0</v>
      </c>
      <c r="DM40" s="24"/>
      <c r="DN40" s="24"/>
      <c r="DO40" s="42">
        <f t="shared" si="34"/>
        <v>0</v>
      </c>
      <c r="DP40" s="24"/>
      <c r="DQ40" s="24"/>
      <c r="DR40" s="42">
        <f t="shared" si="35"/>
        <v>0</v>
      </c>
      <c r="DS40" s="24"/>
      <c r="DT40" s="24"/>
      <c r="DU40" s="42">
        <f t="shared" si="36"/>
        <v>0</v>
      </c>
      <c r="DV40" s="24"/>
      <c r="DW40" s="24"/>
      <c r="DX40" s="42">
        <f t="shared" si="37"/>
        <v>0</v>
      </c>
      <c r="DY40" s="24"/>
      <c r="DZ40" s="24"/>
      <c r="EA40" s="42">
        <f t="shared" si="38"/>
        <v>0</v>
      </c>
      <c r="EB40" s="24"/>
      <c r="EC40" s="24"/>
      <c r="ED40" s="42">
        <f t="shared" si="39"/>
        <v>0</v>
      </c>
      <c r="EE40" s="24"/>
      <c r="EF40" s="24"/>
      <c r="EG40" s="42">
        <f t="shared" si="40"/>
        <v>0</v>
      </c>
      <c r="EH40" s="24"/>
      <c r="EI40" s="24"/>
      <c r="EJ40" s="42">
        <f t="shared" si="41"/>
        <v>0</v>
      </c>
      <c r="EK40" s="24"/>
      <c r="EL40" s="44"/>
      <c r="EM40" s="86">
        <f t="shared" si="42"/>
        <v>0</v>
      </c>
      <c r="EN40" s="85">
        <f t="shared" si="52"/>
        <v>0</v>
      </c>
      <c r="EO40" s="94">
        <f t="shared" si="53"/>
        <v>0</v>
      </c>
      <c r="EP40" s="24"/>
      <c r="EQ40" s="24"/>
      <c r="ER40" s="24"/>
    </row>
    <row r="41" spans="1:148">
      <c r="A41" s="10"/>
      <c r="B41" s="110" t="s">
        <v>619</v>
      </c>
      <c r="C41" s="134">
        <v>6</v>
      </c>
      <c r="D41" s="135">
        <f t="shared" si="54"/>
        <v>10</v>
      </c>
      <c r="E41" s="178">
        <f t="shared" si="47"/>
        <v>60</v>
      </c>
      <c r="F41" s="25"/>
      <c r="G41" s="25"/>
      <c r="H41" s="41">
        <f t="shared" si="1"/>
        <v>0</v>
      </c>
      <c r="I41" s="30"/>
      <c r="J41" s="30"/>
      <c r="K41" s="41">
        <f t="shared" si="2"/>
        <v>0</v>
      </c>
      <c r="L41" s="24"/>
      <c r="M41" s="24"/>
      <c r="N41" s="42">
        <f t="shared" si="3"/>
        <v>0</v>
      </c>
      <c r="O41" s="24"/>
      <c r="P41" s="24"/>
      <c r="Q41" s="42">
        <f t="shared" si="4"/>
        <v>0</v>
      </c>
      <c r="R41" s="24"/>
      <c r="S41" s="24"/>
      <c r="T41" s="42">
        <f t="shared" si="5"/>
        <v>0</v>
      </c>
      <c r="U41" s="24"/>
      <c r="V41" s="24"/>
      <c r="W41" s="42">
        <f t="shared" si="6"/>
        <v>0</v>
      </c>
      <c r="X41" s="24"/>
      <c r="Y41" s="24"/>
      <c r="Z41" s="42">
        <f t="shared" si="7"/>
        <v>0</v>
      </c>
      <c r="AA41" s="24"/>
      <c r="AB41" s="24"/>
      <c r="AC41" s="42">
        <f t="shared" si="8"/>
        <v>0</v>
      </c>
      <c r="AD41" s="24"/>
      <c r="AE41" s="24"/>
      <c r="AF41" s="24"/>
      <c r="AG41" s="24"/>
      <c r="AH41" s="24"/>
      <c r="AI41" s="24"/>
      <c r="AJ41" s="24"/>
      <c r="AK41" s="24"/>
      <c r="AL41" s="42">
        <f t="shared" si="9"/>
        <v>0</v>
      </c>
      <c r="AM41" s="25"/>
      <c r="AN41" s="25"/>
      <c r="AO41" s="41">
        <f t="shared" si="10"/>
        <v>0</v>
      </c>
      <c r="AP41" s="84">
        <f t="shared" si="48"/>
        <v>0</v>
      </c>
      <c r="AQ41" s="79">
        <f t="shared" si="58"/>
        <v>0</v>
      </c>
      <c r="AR41" s="25"/>
      <c r="AS41" s="25"/>
      <c r="AT41" s="41">
        <f t="shared" si="11"/>
        <v>0</v>
      </c>
      <c r="AU41" s="25"/>
      <c r="AV41" s="25"/>
      <c r="AW41" s="41">
        <f t="shared" si="12"/>
        <v>0</v>
      </c>
      <c r="AX41" s="25"/>
      <c r="AY41" s="25"/>
      <c r="AZ41" s="41">
        <f t="shared" si="13"/>
        <v>0</v>
      </c>
      <c r="BA41" s="25"/>
      <c r="BB41" s="25"/>
      <c r="BC41" s="41">
        <f t="shared" si="14"/>
        <v>0</v>
      </c>
      <c r="BD41" s="25"/>
      <c r="BE41" s="25"/>
      <c r="BF41" s="41">
        <f t="shared" si="15"/>
        <v>0</v>
      </c>
      <c r="BG41" s="25"/>
      <c r="BH41" s="25"/>
      <c r="BI41" s="41">
        <f t="shared" si="16"/>
        <v>0</v>
      </c>
      <c r="BJ41" s="24"/>
      <c r="BK41" s="24"/>
      <c r="BL41" s="42">
        <f t="shared" si="17"/>
        <v>0</v>
      </c>
      <c r="BM41" s="24"/>
      <c r="BN41" s="24"/>
      <c r="BO41" s="42">
        <f t="shared" si="18"/>
        <v>0</v>
      </c>
      <c r="BP41" s="85">
        <f t="shared" si="50"/>
        <v>0</v>
      </c>
      <c r="BQ41" s="83">
        <f t="shared" si="50"/>
        <v>0</v>
      </c>
      <c r="BR41" s="24"/>
      <c r="BS41" s="24"/>
      <c r="BT41" s="42">
        <f t="shared" si="19"/>
        <v>0</v>
      </c>
      <c r="BU41" s="24"/>
      <c r="BV41" s="24"/>
      <c r="BW41" s="42">
        <f t="shared" si="20"/>
        <v>0</v>
      </c>
      <c r="BX41" s="24"/>
      <c r="BY41" s="24"/>
      <c r="BZ41" s="42">
        <f t="shared" si="21"/>
        <v>0</v>
      </c>
      <c r="CA41" s="24"/>
      <c r="CB41" s="24"/>
      <c r="CC41" s="42">
        <f t="shared" si="22"/>
        <v>0</v>
      </c>
      <c r="CD41" s="24"/>
      <c r="CE41" s="24"/>
      <c r="CF41" s="42">
        <f t="shared" si="23"/>
        <v>0</v>
      </c>
      <c r="CG41" s="24"/>
      <c r="CH41" s="24"/>
      <c r="CI41" s="42">
        <f t="shared" si="24"/>
        <v>0</v>
      </c>
      <c r="CJ41" s="24"/>
      <c r="CK41" s="24"/>
      <c r="CL41" s="42">
        <f t="shared" si="25"/>
        <v>0</v>
      </c>
      <c r="CM41" s="24"/>
      <c r="CN41" s="24"/>
      <c r="CO41" s="42">
        <f t="shared" si="26"/>
        <v>0</v>
      </c>
      <c r="CP41" s="24"/>
      <c r="CQ41" s="24"/>
      <c r="CR41" s="42">
        <f t="shared" si="27"/>
        <v>0</v>
      </c>
      <c r="CS41" s="24"/>
      <c r="CT41" s="24"/>
      <c r="CU41" s="42">
        <f t="shared" si="28"/>
        <v>0</v>
      </c>
      <c r="CV41" s="24"/>
      <c r="CW41" s="24"/>
      <c r="CX41" s="42">
        <f t="shared" si="29"/>
        <v>0</v>
      </c>
      <c r="CY41" s="24"/>
      <c r="CZ41" s="24">
        <v>10</v>
      </c>
      <c r="DA41" s="42">
        <f t="shared" si="30"/>
        <v>60</v>
      </c>
      <c r="DB41" s="24"/>
      <c r="DC41" s="24"/>
      <c r="DD41" s="42">
        <f t="shared" si="31"/>
        <v>0</v>
      </c>
      <c r="DE41" s="24"/>
      <c r="DF41" s="24"/>
      <c r="DG41" s="42">
        <f t="shared" si="32"/>
        <v>0</v>
      </c>
      <c r="DH41" s="85">
        <f t="shared" si="51"/>
        <v>10</v>
      </c>
      <c r="DI41" s="83">
        <f t="shared" si="51"/>
        <v>60</v>
      </c>
      <c r="DJ41" s="24"/>
      <c r="DK41" s="24"/>
      <c r="DL41" s="42">
        <f t="shared" si="33"/>
        <v>0</v>
      </c>
      <c r="DM41" s="24"/>
      <c r="DN41" s="24"/>
      <c r="DO41" s="42">
        <f t="shared" si="34"/>
        <v>0</v>
      </c>
      <c r="DP41" s="24"/>
      <c r="DQ41" s="24"/>
      <c r="DR41" s="42">
        <f t="shared" si="35"/>
        <v>0</v>
      </c>
      <c r="DS41" s="24"/>
      <c r="DT41" s="24"/>
      <c r="DU41" s="42">
        <f t="shared" si="36"/>
        <v>0</v>
      </c>
      <c r="DV41" s="24"/>
      <c r="DW41" s="24"/>
      <c r="DX41" s="42">
        <f t="shared" si="37"/>
        <v>0</v>
      </c>
      <c r="DY41" s="24"/>
      <c r="DZ41" s="24"/>
      <c r="EA41" s="42">
        <f t="shared" si="38"/>
        <v>0</v>
      </c>
      <c r="EB41" s="24"/>
      <c r="EC41" s="24"/>
      <c r="ED41" s="42">
        <f t="shared" si="39"/>
        <v>0</v>
      </c>
      <c r="EE41" s="24"/>
      <c r="EF41" s="24"/>
      <c r="EG41" s="42">
        <f t="shared" si="40"/>
        <v>0</v>
      </c>
      <c r="EH41" s="24"/>
      <c r="EI41" s="24"/>
      <c r="EJ41" s="42">
        <f t="shared" si="41"/>
        <v>0</v>
      </c>
      <c r="EK41" s="24"/>
      <c r="EL41" s="44"/>
      <c r="EM41" s="86">
        <f t="shared" si="42"/>
        <v>0</v>
      </c>
      <c r="EN41" s="85">
        <f t="shared" si="52"/>
        <v>0</v>
      </c>
      <c r="EO41" s="94">
        <f t="shared" si="53"/>
        <v>0</v>
      </c>
      <c r="EP41" s="24"/>
      <c r="EQ41" s="24"/>
      <c r="ER41" s="24"/>
    </row>
    <row r="42" spans="1:148">
      <c r="A42" s="10"/>
      <c r="B42" s="110" t="s">
        <v>643</v>
      </c>
      <c r="C42" s="134">
        <v>30</v>
      </c>
      <c r="D42" s="135">
        <f t="shared" si="54"/>
        <v>10</v>
      </c>
      <c r="E42" s="178">
        <f t="shared" si="47"/>
        <v>300</v>
      </c>
      <c r="F42" s="25"/>
      <c r="G42" s="25"/>
      <c r="H42" s="41">
        <f t="shared" si="1"/>
        <v>0</v>
      </c>
      <c r="I42" s="30"/>
      <c r="J42" s="30"/>
      <c r="K42" s="41">
        <f t="shared" si="2"/>
        <v>0</v>
      </c>
      <c r="L42" s="24"/>
      <c r="M42" s="24"/>
      <c r="N42" s="42">
        <f t="shared" si="3"/>
        <v>0</v>
      </c>
      <c r="O42" s="24"/>
      <c r="P42" s="24"/>
      <c r="Q42" s="42">
        <f t="shared" si="4"/>
        <v>0</v>
      </c>
      <c r="R42" s="24"/>
      <c r="S42" s="24"/>
      <c r="T42" s="42">
        <f t="shared" si="5"/>
        <v>0</v>
      </c>
      <c r="U42" s="24"/>
      <c r="V42" s="24"/>
      <c r="W42" s="42">
        <f t="shared" si="6"/>
        <v>0</v>
      </c>
      <c r="X42" s="24"/>
      <c r="Y42" s="24"/>
      <c r="Z42" s="42">
        <f t="shared" si="7"/>
        <v>0</v>
      </c>
      <c r="AA42" s="24"/>
      <c r="AB42" s="24"/>
      <c r="AC42" s="42">
        <f t="shared" si="8"/>
        <v>0</v>
      </c>
      <c r="AD42" s="24"/>
      <c r="AE42" s="24"/>
      <c r="AF42" s="24"/>
      <c r="AG42" s="24"/>
      <c r="AH42" s="24"/>
      <c r="AI42" s="24"/>
      <c r="AJ42" s="24"/>
      <c r="AK42" s="24"/>
      <c r="AL42" s="42">
        <f t="shared" si="9"/>
        <v>0</v>
      </c>
      <c r="AM42" s="25"/>
      <c r="AN42" s="25"/>
      <c r="AO42" s="41">
        <f t="shared" si="10"/>
        <v>0</v>
      </c>
      <c r="AP42" s="84">
        <f t="shared" si="48"/>
        <v>0</v>
      </c>
      <c r="AQ42" s="79">
        <f t="shared" si="58"/>
        <v>0</v>
      </c>
      <c r="AR42" s="25"/>
      <c r="AS42" s="25"/>
      <c r="AT42" s="41">
        <f t="shared" si="11"/>
        <v>0</v>
      </c>
      <c r="AU42" s="25"/>
      <c r="AV42" s="25"/>
      <c r="AW42" s="41">
        <f t="shared" si="12"/>
        <v>0</v>
      </c>
      <c r="AX42" s="25"/>
      <c r="AY42" s="25"/>
      <c r="AZ42" s="41">
        <f t="shared" si="13"/>
        <v>0</v>
      </c>
      <c r="BA42" s="25"/>
      <c r="BB42" s="25"/>
      <c r="BC42" s="41">
        <f t="shared" si="14"/>
        <v>0</v>
      </c>
      <c r="BD42" s="25"/>
      <c r="BE42" s="25"/>
      <c r="BF42" s="41">
        <f t="shared" si="15"/>
        <v>0</v>
      </c>
      <c r="BG42" s="25"/>
      <c r="BH42" s="25"/>
      <c r="BI42" s="41">
        <f t="shared" si="16"/>
        <v>0</v>
      </c>
      <c r="BJ42" s="24"/>
      <c r="BK42" s="24"/>
      <c r="BL42" s="42">
        <f t="shared" si="17"/>
        <v>0</v>
      </c>
      <c r="BM42" s="24"/>
      <c r="BN42" s="24"/>
      <c r="BO42" s="42">
        <f t="shared" si="18"/>
        <v>0</v>
      </c>
      <c r="BP42" s="85">
        <f t="shared" si="50"/>
        <v>0</v>
      </c>
      <c r="BQ42" s="83">
        <f t="shared" si="50"/>
        <v>0</v>
      </c>
      <c r="BR42" s="24"/>
      <c r="BS42" s="24"/>
      <c r="BT42" s="42">
        <f t="shared" si="19"/>
        <v>0</v>
      </c>
      <c r="BU42" s="24"/>
      <c r="BV42" s="24"/>
      <c r="BW42" s="42">
        <f t="shared" si="20"/>
        <v>0</v>
      </c>
      <c r="BX42" s="24"/>
      <c r="BY42" s="24"/>
      <c r="BZ42" s="42">
        <f t="shared" si="21"/>
        <v>0</v>
      </c>
      <c r="CA42" s="24"/>
      <c r="CB42" s="24"/>
      <c r="CC42" s="42">
        <f t="shared" si="22"/>
        <v>0</v>
      </c>
      <c r="CD42" s="24"/>
      <c r="CE42" s="24"/>
      <c r="CF42" s="42">
        <f t="shared" si="23"/>
        <v>0</v>
      </c>
      <c r="CG42" s="24"/>
      <c r="CH42" s="24"/>
      <c r="CI42" s="42">
        <f t="shared" si="24"/>
        <v>0</v>
      </c>
      <c r="CJ42" s="24"/>
      <c r="CK42" s="24"/>
      <c r="CL42" s="42">
        <f t="shared" si="25"/>
        <v>0</v>
      </c>
      <c r="CM42" s="24"/>
      <c r="CN42" s="24"/>
      <c r="CO42" s="42">
        <f t="shared" si="26"/>
        <v>0</v>
      </c>
      <c r="CP42" s="24"/>
      <c r="CQ42" s="24">
        <v>10</v>
      </c>
      <c r="CR42" s="42">
        <f t="shared" si="27"/>
        <v>300</v>
      </c>
      <c r="CS42" s="24"/>
      <c r="CT42" s="24"/>
      <c r="CU42" s="42">
        <f t="shared" si="28"/>
        <v>0</v>
      </c>
      <c r="CV42" s="24"/>
      <c r="CW42" s="24"/>
      <c r="CX42" s="42">
        <f t="shared" si="29"/>
        <v>0</v>
      </c>
      <c r="CY42" s="24"/>
      <c r="CZ42" s="24"/>
      <c r="DA42" s="42">
        <f t="shared" si="30"/>
        <v>0</v>
      </c>
      <c r="DB42" s="24"/>
      <c r="DC42" s="24"/>
      <c r="DD42" s="42">
        <f t="shared" si="31"/>
        <v>0</v>
      </c>
      <c r="DE42" s="24"/>
      <c r="DF42" s="24"/>
      <c r="DG42" s="42">
        <f t="shared" si="32"/>
        <v>0</v>
      </c>
      <c r="DH42" s="85">
        <f t="shared" si="51"/>
        <v>10</v>
      </c>
      <c r="DI42" s="83">
        <f t="shared" si="51"/>
        <v>300</v>
      </c>
      <c r="DJ42" s="24"/>
      <c r="DK42" s="24"/>
      <c r="DL42" s="42">
        <f t="shared" si="33"/>
        <v>0</v>
      </c>
      <c r="DM42" s="24"/>
      <c r="DN42" s="24"/>
      <c r="DO42" s="42">
        <f t="shared" si="34"/>
        <v>0</v>
      </c>
      <c r="DP42" s="24"/>
      <c r="DQ42" s="24"/>
      <c r="DR42" s="42">
        <f t="shared" si="35"/>
        <v>0</v>
      </c>
      <c r="DS42" s="24"/>
      <c r="DT42" s="24"/>
      <c r="DU42" s="42">
        <f t="shared" si="36"/>
        <v>0</v>
      </c>
      <c r="DV42" s="24"/>
      <c r="DW42" s="24"/>
      <c r="DX42" s="42">
        <f t="shared" si="37"/>
        <v>0</v>
      </c>
      <c r="DY42" s="24"/>
      <c r="DZ42" s="24"/>
      <c r="EA42" s="42">
        <f t="shared" si="38"/>
        <v>0</v>
      </c>
      <c r="EB42" s="24"/>
      <c r="EC42" s="24"/>
      <c r="ED42" s="42">
        <f t="shared" si="39"/>
        <v>0</v>
      </c>
      <c r="EE42" s="24"/>
      <c r="EF42" s="24"/>
      <c r="EG42" s="42">
        <f t="shared" si="40"/>
        <v>0</v>
      </c>
      <c r="EH42" s="24"/>
      <c r="EI42" s="24"/>
      <c r="EJ42" s="42">
        <f t="shared" si="41"/>
        <v>0</v>
      </c>
      <c r="EK42" s="24"/>
      <c r="EL42" s="44"/>
      <c r="EM42" s="86">
        <f t="shared" si="42"/>
        <v>0</v>
      </c>
      <c r="EN42" s="85">
        <f t="shared" si="52"/>
        <v>0</v>
      </c>
      <c r="EO42" s="94">
        <f t="shared" si="53"/>
        <v>0</v>
      </c>
      <c r="EP42" s="24"/>
      <c r="EQ42" s="24"/>
      <c r="ER42" s="24"/>
    </row>
    <row r="43" spans="1:148">
      <c r="A43" s="10"/>
      <c r="B43" s="22" t="s">
        <v>647</v>
      </c>
      <c r="C43" s="137">
        <v>5000</v>
      </c>
      <c r="D43" s="135">
        <f t="shared" si="54"/>
        <v>1</v>
      </c>
      <c r="E43" s="178">
        <f t="shared" si="47"/>
        <v>5000</v>
      </c>
      <c r="F43" s="25"/>
      <c r="G43" s="25"/>
      <c r="H43" s="41">
        <f t="shared" si="1"/>
        <v>0</v>
      </c>
      <c r="I43" s="30"/>
      <c r="J43" s="30"/>
      <c r="K43" s="41">
        <f t="shared" si="2"/>
        <v>0</v>
      </c>
      <c r="L43" s="24"/>
      <c r="M43" s="24"/>
      <c r="N43" s="42">
        <f t="shared" si="3"/>
        <v>0</v>
      </c>
      <c r="O43" s="24"/>
      <c r="P43" s="24"/>
      <c r="Q43" s="42">
        <f t="shared" si="4"/>
        <v>0</v>
      </c>
      <c r="R43" s="24"/>
      <c r="S43" s="24"/>
      <c r="T43" s="42">
        <f t="shared" si="5"/>
        <v>0</v>
      </c>
      <c r="U43" s="24"/>
      <c r="V43" s="24"/>
      <c r="W43" s="42">
        <f t="shared" si="6"/>
        <v>0</v>
      </c>
      <c r="X43" s="24"/>
      <c r="Y43" s="24"/>
      <c r="Z43" s="42">
        <f t="shared" si="7"/>
        <v>0</v>
      </c>
      <c r="AA43" s="24"/>
      <c r="AB43" s="24"/>
      <c r="AC43" s="42">
        <f t="shared" si="8"/>
        <v>0</v>
      </c>
      <c r="AD43" s="24"/>
      <c r="AE43" s="24"/>
      <c r="AF43" s="24"/>
      <c r="AG43" s="24"/>
      <c r="AH43" s="24"/>
      <c r="AI43" s="24"/>
      <c r="AJ43" s="24"/>
      <c r="AK43" s="24"/>
      <c r="AL43" s="42">
        <f t="shared" si="9"/>
        <v>0</v>
      </c>
      <c r="AM43" s="25"/>
      <c r="AN43" s="25"/>
      <c r="AO43" s="41">
        <f t="shared" si="10"/>
        <v>0</v>
      </c>
      <c r="AP43" s="84">
        <f t="shared" si="48"/>
        <v>0</v>
      </c>
      <c r="AQ43" s="79">
        <f t="shared" si="58"/>
        <v>0</v>
      </c>
      <c r="AR43" s="25"/>
      <c r="AS43" s="25"/>
      <c r="AT43" s="41">
        <f t="shared" si="11"/>
        <v>0</v>
      </c>
      <c r="AU43" s="25"/>
      <c r="AV43" s="25"/>
      <c r="AW43" s="41">
        <f t="shared" si="12"/>
        <v>0</v>
      </c>
      <c r="AX43" s="25"/>
      <c r="AY43" s="25"/>
      <c r="AZ43" s="41">
        <f t="shared" si="13"/>
        <v>0</v>
      </c>
      <c r="BA43" s="25"/>
      <c r="BB43" s="25"/>
      <c r="BC43" s="41">
        <f t="shared" si="14"/>
        <v>0</v>
      </c>
      <c r="BD43" s="25"/>
      <c r="BE43" s="25"/>
      <c r="BF43" s="41">
        <f t="shared" si="15"/>
        <v>0</v>
      </c>
      <c r="BG43" s="25"/>
      <c r="BH43" s="25"/>
      <c r="BI43" s="41">
        <f t="shared" si="16"/>
        <v>0</v>
      </c>
      <c r="BJ43" s="24"/>
      <c r="BK43" s="24"/>
      <c r="BL43" s="42">
        <f t="shared" si="17"/>
        <v>0</v>
      </c>
      <c r="BM43" s="24"/>
      <c r="BN43" s="24"/>
      <c r="BO43" s="42">
        <f t="shared" si="18"/>
        <v>0</v>
      </c>
      <c r="BP43" s="85">
        <f t="shared" si="50"/>
        <v>0</v>
      </c>
      <c r="BQ43" s="83">
        <f t="shared" si="50"/>
        <v>0</v>
      </c>
      <c r="BR43" s="24"/>
      <c r="BS43" s="24"/>
      <c r="BT43" s="42">
        <f t="shared" si="19"/>
        <v>0</v>
      </c>
      <c r="BU43" s="24"/>
      <c r="BV43" s="24"/>
      <c r="BW43" s="42">
        <f t="shared" si="20"/>
        <v>0</v>
      </c>
      <c r="BX43" s="24"/>
      <c r="BY43" s="24"/>
      <c r="BZ43" s="42">
        <f t="shared" si="21"/>
        <v>0</v>
      </c>
      <c r="CA43" s="24"/>
      <c r="CB43" s="24"/>
      <c r="CC43" s="42">
        <f t="shared" si="22"/>
        <v>0</v>
      </c>
      <c r="CD43" s="24"/>
      <c r="CE43" s="24"/>
      <c r="CF43" s="42">
        <f t="shared" si="23"/>
        <v>0</v>
      </c>
      <c r="CG43" s="24"/>
      <c r="CH43" s="24"/>
      <c r="CI43" s="42">
        <f t="shared" si="24"/>
        <v>0</v>
      </c>
      <c r="CJ43" s="24"/>
      <c r="CK43" s="24"/>
      <c r="CL43" s="42">
        <f t="shared" si="25"/>
        <v>0</v>
      </c>
      <c r="CM43" s="24"/>
      <c r="CN43" s="24"/>
      <c r="CO43" s="42">
        <f t="shared" si="26"/>
        <v>0</v>
      </c>
      <c r="CP43" s="24"/>
      <c r="CQ43" s="24"/>
      <c r="CR43" s="42">
        <f t="shared" si="27"/>
        <v>0</v>
      </c>
      <c r="CS43" s="24"/>
      <c r="CT43" s="24"/>
      <c r="CU43" s="42">
        <f t="shared" si="28"/>
        <v>0</v>
      </c>
      <c r="CV43" s="24"/>
      <c r="CW43" s="24"/>
      <c r="CX43" s="42">
        <f t="shared" si="29"/>
        <v>0</v>
      </c>
      <c r="CY43" s="24"/>
      <c r="CZ43" s="24"/>
      <c r="DA43" s="42">
        <f t="shared" si="30"/>
        <v>0</v>
      </c>
      <c r="DB43" s="24"/>
      <c r="DC43" s="24"/>
      <c r="DD43" s="42">
        <f t="shared" si="31"/>
        <v>0</v>
      </c>
      <c r="DE43" s="24"/>
      <c r="DF43" s="24"/>
      <c r="DG43" s="42">
        <f t="shared" si="32"/>
        <v>0</v>
      </c>
      <c r="DH43" s="85">
        <f t="shared" si="51"/>
        <v>0</v>
      </c>
      <c r="DI43" s="83">
        <f t="shared" si="51"/>
        <v>0</v>
      </c>
      <c r="DJ43" s="24"/>
      <c r="DK43" s="24"/>
      <c r="DL43" s="42">
        <f t="shared" si="33"/>
        <v>0</v>
      </c>
      <c r="DM43" s="24"/>
      <c r="DN43" s="24">
        <v>1</v>
      </c>
      <c r="DO43" s="42">
        <f t="shared" si="34"/>
        <v>5000</v>
      </c>
      <c r="DP43" s="24"/>
      <c r="DQ43" s="24"/>
      <c r="DR43" s="42">
        <f t="shared" si="35"/>
        <v>0</v>
      </c>
      <c r="DS43" s="24"/>
      <c r="DT43" s="24"/>
      <c r="DU43" s="42">
        <f t="shared" si="36"/>
        <v>0</v>
      </c>
      <c r="DV43" s="24"/>
      <c r="DW43" s="24"/>
      <c r="DX43" s="42">
        <f t="shared" si="37"/>
        <v>0</v>
      </c>
      <c r="DY43" s="24"/>
      <c r="DZ43" s="24"/>
      <c r="EA43" s="42">
        <f t="shared" si="38"/>
        <v>0</v>
      </c>
      <c r="EB43" s="24"/>
      <c r="EC43" s="24"/>
      <c r="ED43" s="42">
        <f t="shared" si="39"/>
        <v>0</v>
      </c>
      <c r="EE43" s="24"/>
      <c r="EF43" s="24"/>
      <c r="EG43" s="42">
        <f t="shared" si="40"/>
        <v>0</v>
      </c>
      <c r="EH43" s="24"/>
      <c r="EI43" s="24"/>
      <c r="EJ43" s="42">
        <f t="shared" si="41"/>
        <v>0</v>
      </c>
      <c r="EK43" s="24"/>
      <c r="EL43" s="44"/>
      <c r="EM43" s="86">
        <f t="shared" si="42"/>
        <v>0</v>
      </c>
      <c r="EN43" s="85">
        <f t="shared" si="52"/>
        <v>1</v>
      </c>
      <c r="EO43" s="94">
        <f t="shared" si="53"/>
        <v>5000</v>
      </c>
      <c r="EP43" s="24"/>
      <c r="EQ43" s="24"/>
      <c r="ER43" s="24"/>
    </row>
    <row r="44" spans="1:148" s="69" customFormat="1" ht="15.75">
      <c r="A44" s="59">
        <v>54104</v>
      </c>
      <c r="B44" s="60" t="s">
        <v>92</v>
      </c>
      <c r="C44" s="61"/>
      <c r="D44" s="70"/>
      <c r="E44" s="62">
        <f>SUM(E45:E65)</f>
        <v>81187.25</v>
      </c>
      <c r="F44" s="62">
        <f t="shared" ref="F44:BQ44" si="59">SUM(F45:F65)</f>
        <v>0</v>
      </c>
      <c r="G44" s="62">
        <f t="shared" si="59"/>
        <v>1728</v>
      </c>
      <c r="H44" s="62">
        <f t="shared" si="59"/>
        <v>13004</v>
      </c>
      <c r="I44" s="147">
        <f t="shared" si="59"/>
        <v>0</v>
      </c>
      <c r="J44" s="147">
        <f t="shared" si="59"/>
        <v>8</v>
      </c>
      <c r="K44" s="62">
        <f t="shared" si="59"/>
        <v>272</v>
      </c>
      <c r="L44" s="62">
        <f t="shared" si="59"/>
        <v>0</v>
      </c>
      <c r="M44" s="62">
        <f t="shared" si="59"/>
        <v>4</v>
      </c>
      <c r="N44" s="62">
        <f t="shared" si="59"/>
        <v>148</v>
      </c>
      <c r="O44" s="62">
        <f t="shared" si="59"/>
        <v>0</v>
      </c>
      <c r="P44" s="62">
        <f t="shared" si="59"/>
        <v>8</v>
      </c>
      <c r="Q44" s="62">
        <f t="shared" si="59"/>
        <v>272</v>
      </c>
      <c r="R44" s="62">
        <f t="shared" si="59"/>
        <v>0</v>
      </c>
      <c r="S44" s="62">
        <f t="shared" si="59"/>
        <v>0</v>
      </c>
      <c r="T44" s="62">
        <f t="shared" si="59"/>
        <v>0</v>
      </c>
      <c r="U44" s="62">
        <f t="shared" si="59"/>
        <v>0</v>
      </c>
      <c r="V44" s="62">
        <f t="shared" si="59"/>
        <v>9</v>
      </c>
      <c r="W44" s="62">
        <f t="shared" si="59"/>
        <v>273.35000000000002</v>
      </c>
      <c r="X44" s="62">
        <f t="shared" si="59"/>
        <v>0</v>
      </c>
      <c r="Y44" s="62">
        <f t="shared" si="59"/>
        <v>4</v>
      </c>
      <c r="Z44" s="62">
        <f t="shared" si="59"/>
        <v>148</v>
      </c>
      <c r="AA44" s="62">
        <f t="shared" si="59"/>
        <v>0</v>
      </c>
      <c r="AB44" s="62">
        <f t="shared" si="59"/>
        <v>12</v>
      </c>
      <c r="AC44" s="62">
        <f t="shared" si="59"/>
        <v>396</v>
      </c>
      <c r="AD44" s="62">
        <f t="shared" si="59"/>
        <v>0</v>
      </c>
      <c r="AE44" s="62">
        <f t="shared" si="59"/>
        <v>0</v>
      </c>
      <c r="AF44" s="62">
        <f t="shared" si="59"/>
        <v>0</v>
      </c>
      <c r="AG44" s="62">
        <f t="shared" si="59"/>
        <v>0</v>
      </c>
      <c r="AH44" s="62">
        <f t="shared" si="59"/>
        <v>0</v>
      </c>
      <c r="AI44" s="62">
        <f t="shared" si="59"/>
        <v>0</v>
      </c>
      <c r="AJ44" s="62">
        <f t="shared" si="59"/>
        <v>0</v>
      </c>
      <c r="AK44" s="62">
        <f t="shared" si="59"/>
        <v>0</v>
      </c>
      <c r="AL44" s="62">
        <f t="shared" si="59"/>
        <v>0</v>
      </c>
      <c r="AM44" s="62">
        <f t="shared" si="59"/>
        <v>0</v>
      </c>
      <c r="AN44" s="62">
        <f t="shared" si="59"/>
        <v>11</v>
      </c>
      <c r="AO44" s="62">
        <f t="shared" si="59"/>
        <v>1172</v>
      </c>
      <c r="AP44" s="62">
        <f t="shared" si="59"/>
        <v>1784</v>
      </c>
      <c r="AQ44" s="62">
        <f t="shared" si="59"/>
        <v>15685.35</v>
      </c>
      <c r="AR44" s="62">
        <f t="shared" si="59"/>
        <v>0</v>
      </c>
      <c r="AS44" s="62">
        <f t="shared" si="59"/>
        <v>4</v>
      </c>
      <c r="AT44" s="62">
        <f t="shared" si="59"/>
        <v>148</v>
      </c>
      <c r="AU44" s="62">
        <f t="shared" si="59"/>
        <v>0</v>
      </c>
      <c r="AV44" s="62">
        <f t="shared" si="59"/>
        <v>28</v>
      </c>
      <c r="AW44" s="62">
        <f t="shared" si="59"/>
        <v>964</v>
      </c>
      <c r="AX44" s="62">
        <f t="shared" si="59"/>
        <v>0</v>
      </c>
      <c r="AY44" s="62">
        <f t="shared" si="59"/>
        <v>8</v>
      </c>
      <c r="AZ44" s="62">
        <f t="shared" si="59"/>
        <v>272</v>
      </c>
      <c r="BA44" s="62">
        <f t="shared" si="59"/>
        <v>0</v>
      </c>
      <c r="BB44" s="62">
        <f t="shared" si="59"/>
        <v>21</v>
      </c>
      <c r="BC44" s="62">
        <f t="shared" si="59"/>
        <v>645.35</v>
      </c>
      <c r="BD44" s="62">
        <f t="shared" si="59"/>
        <v>0</v>
      </c>
      <c r="BE44" s="62">
        <f t="shared" si="59"/>
        <v>13</v>
      </c>
      <c r="BF44" s="62">
        <f t="shared" si="59"/>
        <v>421.35</v>
      </c>
      <c r="BG44" s="62">
        <f t="shared" si="59"/>
        <v>0</v>
      </c>
      <c r="BH44" s="62">
        <f t="shared" si="59"/>
        <v>13</v>
      </c>
      <c r="BI44" s="62">
        <f t="shared" si="59"/>
        <v>421.35</v>
      </c>
      <c r="BJ44" s="62">
        <f t="shared" si="59"/>
        <v>0</v>
      </c>
      <c r="BK44" s="62">
        <f t="shared" si="59"/>
        <v>83</v>
      </c>
      <c r="BL44" s="62">
        <f t="shared" si="59"/>
        <v>3130</v>
      </c>
      <c r="BM44" s="62">
        <f t="shared" si="59"/>
        <v>10</v>
      </c>
      <c r="BN44" s="62">
        <f t="shared" si="59"/>
        <v>182</v>
      </c>
      <c r="BO44" s="62">
        <f t="shared" si="59"/>
        <v>623</v>
      </c>
      <c r="BP44" s="62">
        <f t="shared" si="59"/>
        <v>352</v>
      </c>
      <c r="BQ44" s="62">
        <f t="shared" si="59"/>
        <v>6625.05</v>
      </c>
      <c r="BR44" s="62">
        <f t="shared" ref="BR44:EC44" si="60">SUM(BR45:BR65)</f>
        <v>1</v>
      </c>
      <c r="BS44" s="62">
        <f t="shared" si="60"/>
        <v>20</v>
      </c>
      <c r="BT44" s="62">
        <f t="shared" si="60"/>
        <v>288.2</v>
      </c>
      <c r="BU44" s="62">
        <f t="shared" si="60"/>
        <v>0</v>
      </c>
      <c r="BV44" s="62">
        <f t="shared" si="60"/>
        <v>7</v>
      </c>
      <c r="BW44" s="62">
        <f t="shared" si="60"/>
        <v>128.05000000000001</v>
      </c>
      <c r="BX44" s="62">
        <f t="shared" si="60"/>
        <v>0</v>
      </c>
      <c r="BY44" s="62">
        <f t="shared" si="60"/>
        <v>12</v>
      </c>
      <c r="BZ44" s="62">
        <f t="shared" si="60"/>
        <v>444</v>
      </c>
      <c r="CA44" s="62">
        <f t="shared" si="60"/>
        <v>0</v>
      </c>
      <c r="CB44" s="62">
        <f t="shared" si="60"/>
        <v>0</v>
      </c>
      <c r="CC44" s="62">
        <f t="shared" si="60"/>
        <v>0</v>
      </c>
      <c r="CD44" s="62">
        <f t="shared" si="60"/>
        <v>0</v>
      </c>
      <c r="CE44" s="62">
        <f t="shared" si="60"/>
        <v>4</v>
      </c>
      <c r="CF44" s="62">
        <f t="shared" si="60"/>
        <v>148</v>
      </c>
      <c r="CG44" s="62">
        <f t="shared" si="60"/>
        <v>0</v>
      </c>
      <c r="CH44" s="62">
        <f t="shared" si="60"/>
        <v>1259</v>
      </c>
      <c r="CI44" s="62">
        <f t="shared" si="60"/>
        <v>19797.349999999999</v>
      </c>
      <c r="CJ44" s="62">
        <f t="shared" si="60"/>
        <v>0</v>
      </c>
      <c r="CK44" s="62">
        <f t="shared" si="60"/>
        <v>1</v>
      </c>
      <c r="CL44" s="62">
        <f t="shared" si="60"/>
        <v>1.35</v>
      </c>
      <c r="CM44" s="62">
        <f t="shared" si="60"/>
        <v>0</v>
      </c>
      <c r="CN44" s="62">
        <f t="shared" si="60"/>
        <v>0</v>
      </c>
      <c r="CO44" s="62">
        <f t="shared" si="60"/>
        <v>0</v>
      </c>
      <c r="CP44" s="62">
        <f t="shared" si="60"/>
        <v>0</v>
      </c>
      <c r="CQ44" s="62">
        <f t="shared" si="60"/>
        <v>131</v>
      </c>
      <c r="CR44" s="62">
        <f t="shared" si="60"/>
        <v>3632</v>
      </c>
      <c r="CS44" s="62">
        <f t="shared" si="60"/>
        <v>0</v>
      </c>
      <c r="CT44" s="62">
        <f t="shared" si="60"/>
        <v>25</v>
      </c>
      <c r="CU44" s="62">
        <f t="shared" si="60"/>
        <v>841.35</v>
      </c>
      <c r="CV44" s="62">
        <f t="shared" si="60"/>
        <v>0</v>
      </c>
      <c r="CW44" s="62">
        <f t="shared" si="60"/>
        <v>31</v>
      </c>
      <c r="CX44" s="62">
        <f t="shared" si="60"/>
        <v>1771.35</v>
      </c>
      <c r="CY44" s="62">
        <f t="shared" si="60"/>
        <v>0</v>
      </c>
      <c r="CZ44" s="62">
        <f t="shared" si="60"/>
        <v>12</v>
      </c>
      <c r="DA44" s="62">
        <f t="shared" si="60"/>
        <v>396</v>
      </c>
      <c r="DB44" s="62">
        <f t="shared" si="60"/>
        <v>0</v>
      </c>
      <c r="DC44" s="62">
        <f t="shared" si="60"/>
        <v>8</v>
      </c>
      <c r="DD44" s="62">
        <f t="shared" si="60"/>
        <v>272</v>
      </c>
      <c r="DE44" s="62">
        <f t="shared" si="60"/>
        <v>0</v>
      </c>
      <c r="DF44" s="62">
        <f t="shared" si="60"/>
        <v>174</v>
      </c>
      <c r="DG44" s="62">
        <f t="shared" si="60"/>
        <v>5976.9</v>
      </c>
      <c r="DH44" s="62">
        <f t="shared" si="60"/>
        <v>1684</v>
      </c>
      <c r="DI44" s="62">
        <f t="shared" si="60"/>
        <v>33696.550000000003</v>
      </c>
      <c r="DJ44" s="62">
        <f t="shared" si="60"/>
        <v>0</v>
      </c>
      <c r="DK44" s="62">
        <f t="shared" si="60"/>
        <v>18</v>
      </c>
      <c r="DL44" s="62">
        <f t="shared" si="60"/>
        <v>228</v>
      </c>
      <c r="DM44" s="62">
        <f t="shared" si="60"/>
        <v>0</v>
      </c>
      <c r="DN44" s="62">
        <f t="shared" si="60"/>
        <v>66</v>
      </c>
      <c r="DO44" s="62">
        <f t="shared" si="60"/>
        <v>2169.35</v>
      </c>
      <c r="DP44" s="62">
        <f t="shared" si="60"/>
        <v>0</v>
      </c>
      <c r="DQ44" s="62">
        <f t="shared" si="60"/>
        <v>587</v>
      </c>
      <c r="DR44" s="62">
        <f t="shared" si="60"/>
        <v>20503.349999999999</v>
      </c>
      <c r="DS44" s="62">
        <f t="shared" si="60"/>
        <v>0</v>
      </c>
      <c r="DT44" s="62">
        <f t="shared" si="60"/>
        <v>24</v>
      </c>
      <c r="DU44" s="62">
        <f t="shared" si="60"/>
        <v>743</v>
      </c>
      <c r="DV44" s="62">
        <f t="shared" si="60"/>
        <v>0</v>
      </c>
      <c r="DW44" s="62">
        <f t="shared" si="60"/>
        <v>8</v>
      </c>
      <c r="DX44" s="62">
        <f t="shared" si="60"/>
        <v>248</v>
      </c>
      <c r="DY44" s="62">
        <f t="shared" si="60"/>
        <v>0</v>
      </c>
      <c r="DZ44" s="62">
        <f t="shared" si="60"/>
        <v>4</v>
      </c>
      <c r="EA44" s="62">
        <f t="shared" si="60"/>
        <v>124</v>
      </c>
      <c r="EB44" s="62">
        <f t="shared" si="60"/>
        <v>0</v>
      </c>
      <c r="EC44" s="62">
        <f t="shared" si="60"/>
        <v>48</v>
      </c>
      <c r="ED44" s="62">
        <f t="shared" ref="ED44:EO44" si="61">SUM(ED45:ED65)</f>
        <v>420.6</v>
      </c>
      <c r="EE44" s="62">
        <f t="shared" si="61"/>
        <v>0</v>
      </c>
      <c r="EF44" s="62">
        <f t="shared" si="61"/>
        <v>4</v>
      </c>
      <c r="EG44" s="62">
        <f t="shared" si="61"/>
        <v>124</v>
      </c>
      <c r="EH44" s="62">
        <f t="shared" si="61"/>
        <v>0</v>
      </c>
      <c r="EI44" s="62">
        <f t="shared" si="61"/>
        <v>14</v>
      </c>
      <c r="EJ44" s="62">
        <f t="shared" si="61"/>
        <v>472</v>
      </c>
      <c r="EK44" s="62">
        <f t="shared" si="61"/>
        <v>0</v>
      </c>
      <c r="EL44" s="62">
        <f t="shared" si="61"/>
        <v>4</v>
      </c>
      <c r="EM44" s="62">
        <f t="shared" si="61"/>
        <v>148</v>
      </c>
      <c r="EN44" s="62">
        <f t="shared" si="61"/>
        <v>777</v>
      </c>
      <c r="EO44" s="95">
        <f t="shared" si="61"/>
        <v>25180.3</v>
      </c>
      <c r="EP44" s="66"/>
      <c r="EQ44" s="66"/>
      <c r="ER44" s="66"/>
    </row>
    <row r="45" spans="1:148">
      <c r="A45" s="10"/>
      <c r="B45" s="21" t="s">
        <v>223</v>
      </c>
      <c r="C45" s="134">
        <v>37</v>
      </c>
      <c r="D45" s="135">
        <f t="shared" si="54"/>
        <v>58</v>
      </c>
      <c r="E45" s="179">
        <f t="shared" si="47"/>
        <v>2146</v>
      </c>
      <c r="F45" s="25"/>
      <c r="G45" s="25"/>
      <c r="H45" s="41">
        <f t="shared" si="1"/>
        <v>0</v>
      </c>
      <c r="I45" s="30"/>
      <c r="J45" s="30"/>
      <c r="K45" s="41">
        <f t="shared" si="2"/>
        <v>0</v>
      </c>
      <c r="L45" s="24"/>
      <c r="M45" s="24"/>
      <c r="N45" s="42">
        <f t="shared" si="3"/>
        <v>0</v>
      </c>
      <c r="O45" s="24"/>
      <c r="P45" s="24"/>
      <c r="Q45" s="42">
        <f t="shared" si="4"/>
        <v>0</v>
      </c>
      <c r="R45" s="24"/>
      <c r="S45" s="24"/>
      <c r="T45" s="42">
        <f t="shared" si="5"/>
        <v>0</v>
      </c>
      <c r="U45" s="24"/>
      <c r="V45" s="24"/>
      <c r="W45" s="42">
        <f t="shared" si="6"/>
        <v>0</v>
      </c>
      <c r="X45" s="24"/>
      <c r="Y45" s="24"/>
      <c r="Z45" s="42">
        <f t="shared" si="7"/>
        <v>0</v>
      </c>
      <c r="AA45" s="24"/>
      <c r="AB45" s="24"/>
      <c r="AC45" s="42">
        <f t="shared" si="8"/>
        <v>0</v>
      </c>
      <c r="AD45" s="24"/>
      <c r="AE45" s="24"/>
      <c r="AF45" s="24"/>
      <c r="AG45" s="24"/>
      <c r="AH45" s="24"/>
      <c r="AI45" s="24"/>
      <c r="AJ45" s="24"/>
      <c r="AK45" s="24"/>
      <c r="AL45" s="42">
        <f t="shared" si="9"/>
        <v>0</v>
      </c>
      <c r="AM45" s="25"/>
      <c r="AN45" s="25"/>
      <c r="AO45" s="41">
        <f t="shared" si="10"/>
        <v>0</v>
      </c>
      <c r="AP45" s="84">
        <f t="shared" si="48"/>
        <v>0</v>
      </c>
      <c r="AQ45" s="79">
        <f t="shared" ref="AQ45:AQ65" si="62">AO45+AL45+AC45+Z45+W45+T45+Q45+N45+K45+H45</f>
        <v>0</v>
      </c>
      <c r="AR45" s="25"/>
      <c r="AS45" s="25"/>
      <c r="AT45" s="41">
        <f t="shared" si="11"/>
        <v>0</v>
      </c>
      <c r="AU45" s="25"/>
      <c r="AV45" s="25"/>
      <c r="AW45" s="41">
        <f t="shared" si="12"/>
        <v>0</v>
      </c>
      <c r="AX45" s="25"/>
      <c r="AY45" s="25"/>
      <c r="AZ45" s="41">
        <f t="shared" si="13"/>
        <v>0</v>
      </c>
      <c r="BA45" s="25"/>
      <c r="BB45" s="25"/>
      <c r="BC45" s="41">
        <f t="shared" si="14"/>
        <v>0</v>
      </c>
      <c r="BD45" s="25"/>
      <c r="BE45" s="25"/>
      <c r="BF45" s="41">
        <f t="shared" si="15"/>
        <v>0</v>
      </c>
      <c r="BG45" s="25"/>
      <c r="BH45" s="25"/>
      <c r="BI45" s="41">
        <f t="shared" si="16"/>
        <v>0</v>
      </c>
      <c r="BJ45" s="24"/>
      <c r="BK45" s="24"/>
      <c r="BL45" s="42">
        <f t="shared" si="17"/>
        <v>0</v>
      </c>
      <c r="BM45" s="24"/>
      <c r="BN45" s="24"/>
      <c r="BO45" s="42">
        <f t="shared" si="18"/>
        <v>0</v>
      </c>
      <c r="BP45" s="85">
        <f t="shared" si="50"/>
        <v>0</v>
      </c>
      <c r="BQ45" s="83">
        <f t="shared" si="50"/>
        <v>0</v>
      </c>
      <c r="BR45" s="24"/>
      <c r="BS45" s="24"/>
      <c r="BT45" s="42">
        <f t="shared" si="19"/>
        <v>0</v>
      </c>
      <c r="BU45" s="24"/>
      <c r="BV45" s="24"/>
      <c r="BW45" s="42">
        <f t="shared" si="20"/>
        <v>0</v>
      </c>
      <c r="BX45" s="24"/>
      <c r="BY45" s="24"/>
      <c r="BZ45" s="42">
        <f t="shared" si="21"/>
        <v>0</v>
      </c>
      <c r="CA45" s="24"/>
      <c r="CB45" s="24"/>
      <c r="CC45" s="42">
        <f t="shared" si="22"/>
        <v>0</v>
      </c>
      <c r="CD45" s="24"/>
      <c r="CE45" s="24"/>
      <c r="CF45" s="42">
        <f t="shared" si="23"/>
        <v>0</v>
      </c>
      <c r="CG45" s="24"/>
      <c r="CH45" s="24"/>
      <c r="CI45" s="42">
        <f t="shared" si="24"/>
        <v>0</v>
      </c>
      <c r="CJ45" s="24"/>
      <c r="CK45" s="24"/>
      <c r="CL45" s="42">
        <f t="shared" si="25"/>
        <v>0</v>
      </c>
      <c r="CM45" s="24"/>
      <c r="CN45" s="24"/>
      <c r="CO45" s="42">
        <f t="shared" si="26"/>
        <v>0</v>
      </c>
      <c r="CP45" s="24"/>
      <c r="CQ45" s="24"/>
      <c r="CR45" s="42">
        <f t="shared" si="27"/>
        <v>0</v>
      </c>
      <c r="CS45" s="24"/>
      <c r="CT45" s="24"/>
      <c r="CU45" s="42">
        <f t="shared" si="28"/>
        <v>0</v>
      </c>
      <c r="CV45" s="24"/>
      <c r="CW45" s="24"/>
      <c r="CX45" s="42">
        <f t="shared" si="29"/>
        <v>0</v>
      </c>
      <c r="CY45" s="24"/>
      <c r="CZ45" s="24"/>
      <c r="DA45" s="42">
        <f t="shared" si="30"/>
        <v>0</v>
      </c>
      <c r="DB45" s="24"/>
      <c r="DC45" s="24"/>
      <c r="DD45" s="42">
        <f t="shared" si="31"/>
        <v>0</v>
      </c>
      <c r="DE45" s="24"/>
      <c r="DF45" s="24">
        <v>58</v>
      </c>
      <c r="DG45" s="42">
        <f t="shared" si="32"/>
        <v>2146</v>
      </c>
      <c r="DH45" s="85">
        <f t="shared" si="51"/>
        <v>58</v>
      </c>
      <c r="DI45" s="83">
        <f t="shared" si="51"/>
        <v>2146</v>
      </c>
      <c r="DJ45" s="24"/>
      <c r="DK45" s="24"/>
      <c r="DL45" s="42">
        <f t="shared" si="33"/>
        <v>0</v>
      </c>
      <c r="DM45" s="24"/>
      <c r="DN45" s="24"/>
      <c r="DO45" s="42">
        <f t="shared" si="34"/>
        <v>0</v>
      </c>
      <c r="DP45" s="24"/>
      <c r="DQ45" s="24"/>
      <c r="DR45" s="42">
        <f t="shared" si="35"/>
        <v>0</v>
      </c>
      <c r="DS45" s="24"/>
      <c r="DT45" s="24"/>
      <c r="DU45" s="42">
        <f t="shared" si="36"/>
        <v>0</v>
      </c>
      <c r="DV45" s="24"/>
      <c r="DW45" s="24"/>
      <c r="DX45" s="42">
        <f t="shared" si="37"/>
        <v>0</v>
      </c>
      <c r="DY45" s="24"/>
      <c r="DZ45" s="24"/>
      <c r="EA45" s="42">
        <f t="shared" si="38"/>
        <v>0</v>
      </c>
      <c r="EB45" s="24"/>
      <c r="EC45" s="24"/>
      <c r="ED45" s="42">
        <f t="shared" si="39"/>
        <v>0</v>
      </c>
      <c r="EE45" s="24"/>
      <c r="EF45" s="24"/>
      <c r="EG45" s="42">
        <f t="shared" si="40"/>
        <v>0</v>
      </c>
      <c r="EH45" s="24"/>
      <c r="EI45" s="24"/>
      <c r="EJ45" s="42">
        <f t="shared" si="41"/>
        <v>0</v>
      </c>
      <c r="EK45" s="24"/>
      <c r="EL45" s="44"/>
      <c r="EM45" s="86">
        <f t="shared" si="42"/>
        <v>0</v>
      </c>
      <c r="EN45" s="85">
        <f t="shared" si="52"/>
        <v>0</v>
      </c>
      <c r="EO45" s="94">
        <f t="shared" si="53"/>
        <v>0</v>
      </c>
      <c r="EP45" s="24"/>
      <c r="EQ45" s="24"/>
      <c r="ER45" s="24"/>
    </row>
    <row r="46" spans="1:148">
      <c r="A46" s="10"/>
      <c r="B46" s="21" t="s">
        <v>403</v>
      </c>
      <c r="C46" s="134">
        <v>6</v>
      </c>
      <c r="D46" s="135">
        <f t="shared" si="54"/>
        <v>29</v>
      </c>
      <c r="E46" s="179">
        <f t="shared" si="47"/>
        <v>174</v>
      </c>
      <c r="F46" s="25"/>
      <c r="G46" s="25"/>
      <c r="H46" s="41">
        <f t="shared" si="1"/>
        <v>0</v>
      </c>
      <c r="I46" s="30"/>
      <c r="J46" s="30"/>
      <c r="K46" s="41">
        <f t="shared" si="2"/>
        <v>0</v>
      </c>
      <c r="L46" s="24"/>
      <c r="M46" s="24"/>
      <c r="N46" s="42">
        <f t="shared" si="3"/>
        <v>0</v>
      </c>
      <c r="O46" s="24"/>
      <c r="P46" s="24"/>
      <c r="Q46" s="42">
        <f t="shared" si="4"/>
        <v>0</v>
      </c>
      <c r="R46" s="24"/>
      <c r="S46" s="24"/>
      <c r="T46" s="42">
        <f t="shared" si="5"/>
        <v>0</v>
      </c>
      <c r="U46" s="24"/>
      <c r="V46" s="24"/>
      <c r="W46" s="42">
        <f t="shared" si="6"/>
        <v>0</v>
      </c>
      <c r="X46" s="24"/>
      <c r="Y46" s="24"/>
      <c r="Z46" s="42">
        <f t="shared" si="7"/>
        <v>0</v>
      </c>
      <c r="AA46" s="24"/>
      <c r="AB46" s="24"/>
      <c r="AC46" s="42">
        <f t="shared" si="8"/>
        <v>0</v>
      </c>
      <c r="AD46" s="24"/>
      <c r="AE46" s="24"/>
      <c r="AF46" s="24"/>
      <c r="AG46" s="24"/>
      <c r="AH46" s="24"/>
      <c r="AI46" s="24"/>
      <c r="AJ46" s="24"/>
      <c r="AK46" s="24"/>
      <c r="AL46" s="42">
        <f t="shared" si="9"/>
        <v>0</v>
      </c>
      <c r="AM46" s="25"/>
      <c r="AN46" s="25"/>
      <c r="AO46" s="41">
        <f t="shared" si="10"/>
        <v>0</v>
      </c>
      <c r="AP46" s="84">
        <f t="shared" si="48"/>
        <v>0</v>
      </c>
      <c r="AQ46" s="79">
        <f t="shared" si="62"/>
        <v>0</v>
      </c>
      <c r="AR46" s="25"/>
      <c r="AS46" s="25"/>
      <c r="AT46" s="41">
        <f t="shared" si="11"/>
        <v>0</v>
      </c>
      <c r="AU46" s="25"/>
      <c r="AV46" s="25"/>
      <c r="AW46" s="41">
        <f t="shared" si="12"/>
        <v>0</v>
      </c>
      <c r="AX46" s="25"/>
      <c r="AY46" s="25"/>
      <c r="AZ46" s="41">
        <f t="shared" si="13"/>
        <v>0</v>
      </c>
      <c r="BA46" s="25"/>
      <c r="BB46" s="25"/>
      <c r="BC46" s="41">
        <f t="shared" si="14"/>
        <v>0</v>
      </c>
      <c r="BD46" s="25"/>
      <c r="BE46" s="25"/>
      <c r="BF46" s="41">
        <f t="shared" si="15"/>
        <v>0</v>
      </c>
      <c r="BG46" s="25"/>
      <c r="BH46" s="25"/>
      <c r="BI46" s="41">
        <f t="shared" si="16"/>
        <v>0</v>
      </c>
      <c r="BJ46" s="24"/>
      <c r="BK46" s="24"/>
      <c r="BL46" s="42">
        <f t="shared" si="17"/>
        <v>0</v>
      </c>
      <c r="BM46" s="24"/>
      <c r="BN46" s="24"/>
      <c r="BO46" s="42">
        <f t="shared" si="18"/>
        <v>0</v>
      </c>
      <c r="BP46" s="85">
        <f t="shared" si="50"/>
        <v>0</v>
      </c>
      <c r="BQ46" s="83">
        <f t="shared" si="50"/>
        <v>0</v>
      </c>
      <c r="BR46" s="24"/>
      <c r="BS46" s="24"/>
      <c r="BT46" s="42">
        <f t="shared" si="19"/>
        <v>0</v>
      </c>
      <c r="BU46" s="24"/>
      <c r="BV46" s="24"/>
      <c r="BW46" s="42">
        <f t="shared" si="20"/>
        <v>0</v>
      </c>
      <c r="BX46" s="24"/>
      <c r="BY46" s="24"/>
      <c r="BZ46" s="42">
        <f t="shared" si="21"/>
        <v>0</v>
      </c>
      <c r="CA46" s="24"/>
      <c r="CB46" s="24"/>
      <c r="CC46" s="42">
        <f t="shared" si="22"/>
        <v>0</v>
      </c>
      <c r="CD46" s="24"/>
      <c r="CE46" s="24"/>
      <c r="CF46" s="42">
        <f t="shared" si="23"/>
        <v>0</v>
      </c>
      <c r="CG46" s="24"/>
      <c r="CH46" s="24"/>
      <c r="CI46" s="42">
        <f t="shared" si="24"/>
        <v>0</v>
      </c>
      <c r="CJ46" s="24"/>
      <c r="CK46" s="24"/>
      <c r="CL46" s="42">
        <f t="shared" si="25"/>
        <v>0</v>
      </c>
      <c r="CM46" s="24"/>
      <c r="CN46" s="24"/>
      <c r="CO46" s="42">
        <f t="shared" si="26"/>
        <v>0</v>
      </c>
      <c r="CP46" s="24"/>
      <c r="CQ46" s="24"/>
      <c r="CR46" s="42">
        <f t="shared" si="27"/>
        <v>0</v>
      </c>
      <c r="CS46" s="24"/>
      <c r="CT46" s="24"/>
      <c r="CU46" s="42">
        <f t="shared" si="28"/>
        <v>0</v>
      </c>
      <c r="CV46" s="24"/>
      <c r="CW46" s="24"/>
      <c r="CX46" s="42">
        <f t="shared" si="29"/>
        <v>0</v>
      </c>
      <c r="CY46" s="24"/>
      <c r="CZ46" s="24"/>
      <c r="DA46" s="42">
        <f t="shared" si="30"/>
        <v>0</v>
      </c>
      <c r="DB46" s="24"/>
      <c r="DC46" s="24"/>
      <c r="DD46" s="42">
        <f t="shared" si="31"/>
        <v>0</v>
      </c>
      <c r="DE46" s="24"/>
      <c r="DF46" s="24">
        <v>29</v>
      </c>
      <c r="DG46" s="42">
        <f t="shared" si="32"/>
        <v>174</v>
      </c>
      <c r="DH46" s="85">
        <f t="shared" si="51"/>
        <v>29</v>
      </c>
      <c r="DI46" s="83">
        <f t="shared" si="51"/>
        <v>174</v>
      </c>
      <c r="DJ46" s="24"/>
      <c r="DK46" s="24"/>
      <c r="DL46" s="42">
        <f t="shared" si="33"/>
        <v>0</v>
      </c>
      <c r="DM46" s="24"/>
      <c r="DN46" s="24"/>
      <c r="DO46" s="42">
        <f t="shared" si="34"/>
        <v>0</v>
      </c>
      <c r="DP46" s="24"/>
      <c r="DQ46" s="24"/>
      <c r="DR46" s="42">
        <f t="shared" si="35"/>
        <v>0</v>
      </c>
      <c r="DS46" s="24"/>
      <c r="DT46" s="24"/>
      <c r="DU46" s="42">
        <f t="shared" si="36"/>
        <v>0</v>
      </c>
      <c r="DV46" s="24"/>
      <c r="DW46" s="24"/>
      <c r="DX46" s="42">
        <f t="shared" si="37"/>
        <v>0</v>
      </c>
      <c r="DY46" s="24"/>
      <c r="DZ46" s="24"/>
      <c r="EA46" s="42">
        <f t="shared" si="38"/>
        <v>0</v>
      </c>
      <c r="EB46" s="24"/>
      <c r="EC46" s="24"/>
      <c r="ED46" s="42">
        <f t="shared" si="39"/>
        <v>0</v>
      </c>
      <c r="EE46" s="24"/>
      <c r="EF46" s="24"/>
      <c r="EG46" s="42">
        <f t="shared" si="40"/>
        <v>0</v>
      </c>
      <c r="EH46" s="24"/>
      <c r="EI46" s="24"/>
      <c r="EJ46" s="42">
        <f t="shared" si="41"/>
        <v>0</v>
      </c>
      <c r="EK46" s="24"/>
      <c r="EL46" s="44"/>
      <c r="EM46" s="86">
        <f t="shared" si="42"/>
        <v>0</v>
      </c>
      <c r="EN46" s="85">
        <f t="shared" si="52"/>
        <v>0</v>
      </c>
      <c r="EO46" s="94">
        <f t="shared" si="53"/>
        <v>0</v>
      </c>
      <c r="EP46" s="24"/>
      <c r="EQ46" s="24"/>
      <c r="ER46" s="24"/>
    </row>
    <row r="47" spans="1:148">
      <c r="A47" s="10"/>
      <c r="B47" s="21" t="s">
        <v>404</v>
      </c>
      <c r="C47" s="134">
        <v>14.5</v>
      </c>
      <c r="D47" s="135">
        <f t="shared" si="54"/>
        <v>29</v>
      </c>
      <c r="E47" s="179">
        <f t="shared" si="47"/>
        <v>420.5</v>
      </c>
      <c r="F47" s="25"/>
      <c r="G47" s="25"/>
      <c r="H47" s="41">
        <f t="shared" si="1"/>
        <v>0</v>
      </c>
      <c r="I47" s="30"/>
      <c r="J47" s="30"/>
      <c r="K47" s="41">
        <f t="shared" si="2"/>
        <v>0</v>
      </c>
      <c r="L47" s="24"/>
      <c r="M47" s="24"/>
      <c r="N47" s="42">
        <f t="shared" si="3"/>
        <v>0</v>
      </c>
      <c r="O47" s="24"/>
      <c r="P47" s="24"/>
      <c r="Q47" s="42">
        <f t="shared" si="4"/>
        <v>0</v>
      </c>
      <c r="R47" s="24"/>
      <c r="S47" s="24"/>
      <c r="T47" s="42">
        <f t="shared" si="5"/>
        <v>0</v>
      </c>
      <c r="U47" s="24"/>
      <c r="V47" s="24"/>
      <c r="W47" s="42">
        <f t="shared" si="6"/>
        <v>0</v>
      </c>
      <c r="X47" s="24"/>
      <c r="Y47" s="24"/>
      <c r="Z47" s="42">
        <f t="shared" si="7"/>
        <v>0</v>
      </c>
      <c r="AA47" s="24"/>
      <c r="AB47" s="24"/>
      <c r="AC47" s="42">
        <f t="shared" si="8"/>
        <v>0</v>
      </c>
      <c r="AD47" s="24"/>
      <c r="AE47" s="24"/>
      <c r="AF47" s="24"/>
      <c r="AG47" s="24"/>
      <c r="AH47" s="24"/>
      <c r="AI47" s="24"/>
      <c r="AJ47" s="24"/>
      <c r="AK47" s="24"/>
      <c r="AL47" s="42">
        <f t="shared" si="9"/>
        <v>0</v>
      </c>
      <c r="AM47" s="25"/>
      <c r="AN47" s="25"/>
      <c r="AO47" s="41">
        <f t="shared" si="10"/>
        <v>0</v>
      </c>
      <c r="AP47" s="84">
        <f t="shared" si="48"/>
        <v>0</v>
      </c>
      <c r="AQ47" s="79">
        <f t="shared" si="62"/>
        <v>0</v>
      </c>
      <c r="AR47" s="25"/>
      <c r="AS47" s="25"/>
      <c r="AT47" s="41">
        <f t="shared" si="11"/>
        <v>0</v>
      </c>
      <c r="AU47" s="25"/>
      <c r="AV47" s="25"/>
      <c r="AW47" s="41">
        <f t="shared" si="12"/>
        <v>0</v>
      </c>
      <c r="AX47" s="25"/>
      <c r="AY47" s="25"/>
      <c r="AZ47" s="41">
        <f t="shared" si="13"/>
        <v>0</v>
      </c>
      <c r="BA47" s="25"/>
      <c r="BB47" s="25"/>
      <c r="BC47" s="41">
        <f t="shared" si="14"/>
        <v>0</v>
      </c>
      <c r="BD47" s="25"/>
      <c r="BE47" s="25"/>
      <c r="BF47" s="41">
        <f t="shared" si="15"/>
        <v>0</v>
      </c>
      <c r="BG47" s="25"/>
      <c r="BH47" s="25"/>
      <c r="BI47" s="41">
        <f t="shared" si="16"/>
        <v>0</v>
      </c>
      <c r="BJ47" s="24"/>
      <c r="BK47" s="24"/>
      <c r="BL47" s="42">
        <f t="shared" si="17"/>
        <v>0</v>
      </c>
      <c r="BM47" s="24"/>
      <c r="BN47" s="24"/>
      <c r="BO47" s="42">
        <f t="shared" si="18"/>
        <v>0</v>
      </c>
      <c r="BP47" s="85">
        <f t="shared" si="50"/>
        <v>0</v>
      </c>
      <c r="BQ47" s="83">
        <f t="shared" si="50"/>
        <v>0</v>
      </c>
      <c r="BR47" s="24"/>
      <c r="BS47" s="24"/>
      <c r="BT47" s="42">
        <f t="shared" si="19"/>
        <v>0</v>
      </c>
      <c r="BU47" s="24"/>
      <c r="BV47" s="24"/>
      <c r="BW47" s="42">
        <f t="shared" si="20"/>
        <v>0</v>
      </c>
      <c r="BX47" s="24"/>
      <c r="BY47" s="24"/>
      <c r="BZ47" s="42">
        <f t="shared" si="21"/>
        <v>0</v>
      </c>
      <c r="CA47" s="24"/>
      <c r="CB47" s="24"/>
      <c r="CC47" s="42">
        <f t="shared" si="22"/>
        <v>0</v>
      </c>
      <c r="CD47" s="24"/>
      <c r="CE47" s="24"/>
      <c r="CF47" s="42">
        <f t="shared" si="23"/>
        <v>0</v>
      </c>
      <c r="CG47" s="24"/>
      <c r="CH47" s="24"/>
      <c r="CI47" s="42">
        <f t="shared" si="24"/>
        <v>0</v>
      </c>
      <c r="CJ47" s="24"/>
      <c r="CK47" s="24"/>
      <c r="CL47" s="42">
        <f t="shared" si="25"/>
        <v>0</v>
      </c>
      <c r="CM47" s="24"/>
      <c r="CN47" s="24"/>
      <c r="CO47" s="42">
        <f t="shared" si="26"/>
        <v>0</v>
      </c>
      <c r="CP47" s="24"/>
      <c r="CQ47" s="24"/>
      <c r="CR47" s="42">
        <f t="shared" si="27"/>
        <v>0</v>
      </c>
      <c r="CS47" s="24"/>
      <c r="CT47" s="24"/>
      <c r="CU47" s="42">
        <f t="shared" si="28"/>
        <v>0</v>
      </c>
      <c r="CV47" s="24"/>
      <c r="CW47" s="24"/>
      <c r="CX47" s="42">
        <f t="shared" si="29"/>
        <v>0</v>
      </c>
      <c r="CY47" s="24"/>
      <c r="CZ47" s="24"/>
      <c r="DA47" s="42">
        <f t="shared" si="30"/>
        <v>0</v>
      </c>
      <c r="DB47" s="24"/>
      <c r="DC47" s="24"/>
      <c r="DD47" s="42">
        <f t="shared" si="31"/>
        <v>0</v>
      </c>
      <c r="DE47" s="24"/>
      <c r="DF47" s="24">
        <v>29</v>
      </c>
      <c r="DG47" s="42">
        <f t="shared" si="32"/>
        <v>420.5</v>
      </c>
      <c r="DH47" s="85">
        <f t="shared" si="51"/>
        <v>29</v>
      </c>
      <c r="DI47" s="83">
        <f t="shared" si="51"/>
        <v>420.5</v>
      </c>
      <c r="DJ47" s="24"/>
      <c r="DK47" s="24"/>
      <c r="DL47" s="42">
        <f t="shared" si="33"/>
        <v>0</v>
      </c>
      <c r="DM47" s="24"/>
      <c r="DN47" s="24"/>
      <c r="DO47" s="42">
        <f t="shared" si="34"/>
        <v>0</v>
      </c>
      <c r="DP47" s="24"/>
      <c r="DQ47" s="24"/>
      <c r="DR47" s="42">
        <f t="shared" si="35"/>
        <v>0</v>
      </c>
      <c r="DS47" s="24"/>
      <c r="DT47" s="24"/>
      <c r="DU47" s="42">
        <f t="shared" si="36"/>
        <v>0</v>
      </c>
      <c r="DV47" s="24"/>
      <c r="DW47" s="24"/>
      <c r="DX47" s="42">
        <f t="shared" si="37"/>
        <v>0</v>
      </c>
      <c r="DY47" s="24"/>
      <c r="DZ47" s="24"/>
      <c r="EA47" s="42">
        <f t="shared" si="38"/>
        <v>0</v>
      </c>
      <c r="EB47" s="24"/>
      <c r="EC47" s="24"/>
      <c r="ED47" s="42">
        <f t="shared" si="39"/>
        <v>0</v>
      </c>
      <c r="EE47" s="24"/>
      <c r="EF47" s="24"/>
      <c r="EG47" s="42">
        <f t="shared" si="40"/>
        <v>0</v>
      </c>
      <c r="EH47" s="24"/>
      <c r="EI47" s="24"/>
      <c r="EJ47" s="42">
        <f t="shared" si="41"/>
        <v>0</v>
      </c>
      <c r="EK47" s="24"/>
      <c r="EL47" s="44"/>
      <c r="EM47" s="86">
        <f t="shared" si="42"/>
        <v>0</v>
      </c>
      <c r="EN47" s="85">
        <f t="shared" si="52"/>
        <v>0</v>
      </c>
      <c r="EO47" s="94">
        <f t="shared" si="53"/>
        <v>0</v>
      </c>
      <c r="EP47" s="24"/>
      <c r="EQ47" s="24"/>
      <c r="ER47" s="24"/>
    </row>
    <row r="48" spans="1:148">
      <c r="A48" s="10"/>
      <c r="B48" s="21" t="s">
        <v>783</v>
      </c>
      <c r="C48" s="134">
        <v>55.8</v>
      </c>
      <c r="D48" s="135">
        <f t="shared" si="54"/>
        <v>58</v>
      </c>
      <c r="E48" s="179">
        <f t="shared" si="47"/>
        <v>3236.3999999999996</v>
      </c>
      <c r="F48" s="25"/>
      <c r="G48" s="25"/>
      <c r="H48" s="41">
        <f t="shared" si="1"/>
        <v>0</v>
      </c>
      <c r="I48" s="30"/>
      <c r="J48" s="30"/>
      <c r="K48" s="41">
        <f t="shared" si="2"/>
        <v>0</v>
      </c>
      <c r="L48" s="24"/>
      <c r="M48" s="24"/>
      <c r="N48" s="42">
        <f t="shared" si="3"/>
        <v>0</v>
      </c>
      <c r="O48" s="24"/>
      <c r="P48" s="24"/>
      <c r="Q48" s="42">
        <f t="shared" si="4"/>
        <v>0</v>
      </c>
      <c r="R48" s="24"/>
      <c r="S48" s="24"/>
      <c r="T48" s="42">
        <f t="shared" si="5"/>
        <v>0</v>
      </c>
      <c r="U48" s="24"/>
      <c r="V48" s="24"/>
      <c r="W48" s="42">
        <f t="shared" si="6"/>
        <v>0</v>
      </c>
      <c r="X48" s="24"/>
      <c r="Y48" s="24"/>
      <c r="Z48" s="42">
        <f t="shared" si="7"/>
        <v>0</v>
      </c>
      <c r="AA48" s="24"/>
      <c r="AB48" s="24"/>
      <c r="AC48" s="42">
        <f t="shared" si="8"/>
        <v>0</v>
      </c>
      <c r="AD48" s="24"/>
      <c r="AE48" s="24"/>
      <c r="AF48" s="24"/>
      <c r="AG48" s="24"/>
      <c r="AH48" s="24"/>
      <c r="AI48" s="24"/>
      <c r="AJ48" s="24"/>
      <c r="AK48" s="24"/>
      <c r="AL48" s="42">
        <f t="shared" si="9"/>
        <v>0</v>
      </c>
      <c r="AM48" s="25"/>
      <c r="AN48" s="25"/>
      <c r="AO48" s="41">
        <f t="shared" si="10"/>
        <v>0</v>
      </c>
      <c r="AP48" s="84">
        <f t="shared" si="48"/>
        <v>0</v>
      </c>
      <c r="AQ48" s="79">
        <f t="shared" si="62"/>
        <v>0</v>
      </c>
      <c r="AR48" s="25"/>
      <c r="AS48" s="25"/>
      <c r="AT48" s="41">
        <f t="shared" si="11"/>
        <v>0</v>
      </c>
      <c r="AU48" s="25"/>
      <c r="AV48" s="25"/>
      <c r="AW48" s="41">
        <f t="shared" si="12"/>
        <v>0</v>
      </c>
      <c r="AX48" s="25"/>
      <c r="AY48" s="25"/>
      <c r="AZ48" s="41">
        <f t="shared" si="13"/>
        <v>0</v>
      </c>
      <c r="BA48" s="25"/>
      <c r="BB48" s="25"/>
      <c r="BC48" s="41">
        <f t="shared" si="14"/>
        <v>0</v>
      </c>
      <c r="BD48" s="25"/>
      <c r="BE48" s="25"/>
      <c r="BF48" s="41">
        <f t="shared" si="15"/>
        <v>0</v>
      </c>
      <c r="BG48" s="25"/>
      <c r="BH48" s="25"/>
      <c r="BI48" s="41">
        <f t="shared" si="16"/>
        <v>0</v>
      </c>
      <c r="BJ48" s="24"/>
      <c r="BK48" s="24"/>
      <c r="BL48" s="42">
        <f t="shared" si="17"/>
        <v>0</v>
      </c>
      <c r="BM48" s="24"/>
      <c r="BN48" s="24"/>
      <c r="BO48" s="42">
        <f t="shared" si="18"/>
        <v>0</v>
      </c>
      <c r="BP48" s="85">
        <f t="shared" si="50"/>
        <v>0</v>
      </c>
      <c r="BQ48" s="83">
        <f t="shared" si="50"/>
        <v>0</v>
      </c>
      <c r="BR48" s="24"/>
      <c r="BS48" s="24"/>
      <c r="BT48" s="42">
        <f t="shared" si="19"/>
        <v>0</v>
      </c>
      <c r="BU48" s="24"/>
      <c r="BV48" s="24"/>
      <c r="BW48" s="42">
        <f t="shared" si="20"/>
        <v>0</v>
      </c>
      <c r="BX48" s="24"/>
      <c r="BY48" s="24"/>
      <c r="BZ48" s="42">
        <f t="shared" si="21"/>
        <v>0</v>
      </c>
      <c r="CA48" s="24"/>
      <c r="CB48" s="24"/>
      <c r="CC48" s="42">
        <f t="shared" si="22"/>
        <v>0</v>
      </c>
      <c r="CD48" s="24"/>
      <c r="CE48" s="24"/>
      <c r="CF48" s="42">
        <f t="shared" si="23"/>
        <v>0</v>
      </c>
      <c r="CG48" s="24"/>
      <c r="CH48" s="24"/>
      <c r="CI48" s="42">
        <f t="shared" si="24"/>
        <v>0</v>
      </c>
      <c r="CJ48" s="24"/>
      <c r="CK48" s="24"/>
      <c r="CL48" s="42">
        <f t="shared" si="25"/>
        <v>0</v>
      </c>
      <c r="CM48" s="24"/>
      <c r="CN48" s="24"/>
      <c r="CO48" s="42">
        <f t="shared" si="26"/>
        <v>0</v>
      </c>
      <c r="CP48" s="24"/>
      <c r="CQ48" s="24"/>
      <c r="CR48" s="42">
        <f t="shared" si="27"/>
        <v>0</v>
      </c>
      <c r="CS48" s="24"/>
      <c r="CT48" s="24"/>
      <c r="CU48" s="42">
        <f t="shared" si="28"/>
        <v>0</v>
      </c>
      <c r="CV48" s="24"/>
      <c r="CW48" s="24"/>
      <c r="CX48" s="42">
        <f t="shared" si="29"/>
        <v>0</v>
      </c>
      <c r="CY48" s="24"/>
      <c r="CZ48" s="24"/>
      <c r="DA48" s="42">
        <f t="shared" si="30"/>
        <v>0</v>
      </c>
      <c r="DB48" s="24"/>
      <c r="DC48" s="24"/>
      <c r="DD48" s="42">
        <f t="shared" si="31"/>
        <v>0</v>
      </c>
      <c r="DE48" s="24"/>
      <c r="DF48" s="24">
        <v>58</v>
      </c>
      <c r="DG48" s="42">
        <f t="shared" si="32"/>
        <v>3236.3999999999996</v>
      </c>
      <c r="DH48" s="85">
        <f t="shared" si="51"/>
        <v>58</v>
      </c>
      <c r="DI48" s="83">
        <f t="shared" si="51"/>
        <v>3236.3999999999996</v>
      </c>
      <c r="DJ48" s="24"/>
      <c r="DK48" s="24"/>
      <c r="DL48" s="42">
        <f t="shared" si="33"/>
        <v>0</v>
      </c>
      <c r="DM48" s="24"/>
      <c r="DN48" s="24"/>
      <c r="DO48" s="42">
        <f t="shared" si="34"/>
        <v>0</v>
      </c>
      <c r="DP48" s="24"/>
      <c r="DQ48" s="24"/>
      <c r="DR48" s="42">
        <f t="shared" si="35"/>
        <v>0</v>
      </c>
      <c r="DS48" s="24"/>
      <c r="DT48" s="24"/>
      <c r="DU48" s="42">
        <f t="shared" si="36"/>
        <v>0</v>
      </c>
      <c r="DV48" s="24"/>
      <c r="DW48" s="24"/>
      <c r="DX48" s="42">
        <f t="shared" si="37"/>
        <v>0</v>
      </c>
      <c r="DY48" s="24"/>
      <c r="DZ48" s="24"/>
      <c r="EA48" s="42">
        <f t="shared" si="38"/>
        <v>0</v>
      </c>
      <c r="EB48" s="24"/>
      <c r="EC48" s="24"/>
      <c r="ED48" s="42">
        <f t="shared" si="39"/>
        <v>0</v>
      </c>
      <c r="EE48" s="24"/>
      <c r="EF48" s="24"/>
      <c r="EG48" s="42">
        <f t="shared" si="40"/>
        <v>0</v>
      </c>
      <c r="EH48" s="24"/>
      <c r="EI48" s="24"/>
      <c r="EJ48" s="42">
        <f t="shared" si="41"/>
        <v>0</v>
      </c>
      <c r="EK48" s="24"/>
      <c r="EL48" s="44"/>
      <c r="EM48" s="86">
        <f t="shared" si="42"/>
        <v>0</v>
      </c>
      <c r="EN48" s="85"/>
      <c r="EO48" s="94">
        <f t="shared" si="53"/>
        <v>0</v>
      </c>
      <c r="EP48" s="24"/>
      <c r="EQ48" s="24"/>
      <c r="ER48" s="24"/>
    </row>
    <row r="49" spans="1:148">
      <c r="A49" s="10"/>
      <c r="B49" s="21" t="s">
        <v>406</v>
      </c>
      <c r="C49" s="134">
        <v>31</v>
      </c>
      <c r="D49" s="135">
        <f t="shared" si="54"/>
        <v>206</v>
      </c>
      <c r="E49" s="179">
        <f t="shared" si="47"/>
        <v>6386</v>
      </c>
      <c r="F49" s="25"/>
      <c r="G49" s="25">
        <v>22</v>
      </c>
      <c r="H49" s="41">
        <f t="shared" si="1"/>
        <v>682</v>
      </c>
      <c r="I49" s="30"/>
      <c r="J49" s="30">
        <v>4</v>
      </c>
      <c r="K49" s="41">
        <f t="shared" si="2"/>
        <v>124</v>
      </c>
      <c r="L49" s="24"/>
      <c r="M49" s="24"/>
      <c r="N49" s="42">
        <f t="shared" si="3"/>
        <v>0</v>
      </c>
      <c r="O49" s="24"/>
      <c r="P49" s="24">
        <v>4</v>
      </c>
      <c r="Q49" s="42">
        <f t="shared" si="4"/>
        <v>124</v>
      </c>
      <c r="R49" s="24"/>
      <c r="S49" s="24"/>
      <c r="T49" s="42">
        <f t="shared" si="5"/>
        <v>0</v>
      </c>
      <c r="U49" s="24"/>
      <c r="V49" s="24">
        <v>4</v>
      </c>
      <c r="W49" s="42">
        <f t="shared" si="6"/>
        <v>124</v>
      </c>
      <c r="X49" s="24"/>
      <c r="Y49" s="24"/>
      <c r="Z49" s="42">
        <f t="shared" si="7"/>
        <v>0</v>
      </c>
      <c r="AA49" s="24"/>
      <c r="AB49" s="24">
        <v>8</v>
      </c>
      <c r="AC49" s="42">
        <f t="shared" si="8"/>
        <v>248</v>
      </c>
      <c r="AD49" s="24"/>
      <c r="AE49" s="24"/>
      <c r="AF49" s="24"/>
      <c r="AG49" s="24"/>
      <c r="AH49" s="24"/>
      <c r="AI49" s="24"/>
      <c r="AJ49" s="24"/>
      <c r="AK49" s="24"/>
      <c r="AL49" s="42">
        <f t="shared" si="9"/>
        <v>0</v>
      </c>
      <c r="AM49" s="25"/>
      <c r="AN49" s="25">
        <v>4</v>
      </c>
      <c r="AO49" s="41">
        <f t="shared" si="10"/>
        <v>124</v>
      </c>
      <c r="AP49" s="84">
        <f t="shared" si="48"/>
        <v>46</v>
      </c>
      <c r="AQ49" s="79">
        <f t="shared" si="62"/>
        <v>1426</v>
      </c>
      <c r="AR49" s="25"/>
      <c r="AS49" s="25"/>
      <c r="AT49" s="41">
        <f t="shared" si="11"/>
        <v>0</v>
      </c>
      <c r="AU49" s="25"/>
      <c r="AV49" s="25">
        <v>12</v>
      </c>
      <c r="AW49" s="41">
        <f t="shared" si="12"/>
        <v>372</v>
      </c>
      <c r="AX49" s="25"/>
      <c r="AY49" s="25">
        <v>4</v>
      </c>
      <c r="AZ49" s="41">
        <f t="shared" si="13"/>
        <v>124</v>
      </c>
      <c r="BA49" s="25"/>
      <c r="BB49" s="25">
        <v>16</v>
      </c>
      <c r="BC49" s="41">
        <f t="shared" si="14"/>
        <v>496</v>
      </c>
      <c r="BD49" s="25"/>
      <c r="BE49" s="25">
        <v>4</v>
      </c>
      <c r="BF49" s="41">
        <f t="shared" si="15"/>
        <v>124</v>
      </c>
      <c r="BG49" s="25"/>
      <c r="BH49" s="25">
        <v>4</v>
      </c>
      <c r="BI49" s="41">
        <f t="shared" si="16"/>
        <v>124</v>
      </c>
      <c r="BJ49" s="24"/>
      <c r="BK49" s="24">
        <v>20</v>
      </c>
      <c r="BL49" s="42">
        <f t="shared" si="17"/>
        <v>620</v>
      </c>
      <c r="BM49" s="24"/>
      <c r="BN49" s="24">
        <v>8</v>
      </c>
      <c r="BO49" s="42">
        <f t="shared" si="18"/>
        <v>248</v>
      </c>
      <c r="BP49" s="85">
        <f t="shared" si="50"/>
        <v>68</v>
      </c>
      <c r="BQ49" s="83">
        <f t="shared" si="50"/>
        <v>2108</v>
      </c>
      <c r="BR49" s="24"/>
      <c r="BS49" s="24">
        <v>4</v>
      </c>
      <c r="BT49" s="42">
        <f t="shared" si="19"/>
        <v>124</v>
      </c>
      <c r="BU49" s="24"/>
      <c r="BV49" s="24">
        <v>4</v>
      </c>
      <c r="BW49" s="42">
        <f t="shared" si="20"/>
        <v>124</v>
      </c>
      <c r="BX49" s="24"/>
      <c r="BY49" s="24"/>
      <c r="BZ49" s="42">
        <f t="shared" si="21"/>
        <v>0</v>
      </c>
      <c r="CA49" s="24"/>
      <c r="CB49" s="24"/>
      <c r="CC49" s="42">
        <f t="shared" si="22"/>
        <v>0</v>
      </c>
      <c r="CD49" s="24"/>
      <c r="CE49" s="24"/>
      <c r="CF49" s="42">
        <f t="shared" si="23"/>
        <v>0</v>
      </c>
      <c r="CG49" s="24"/>
      <c r="CH49" s="24"/>
      <c r="CI49" s="42">
        <f t="shared" si="24"/>
        <v>0</v>
      </c>
      <c r="CJ49" s="24"/>
      <c r="CK49" s="24"/>
      <c r="CL49" s="42">
        <f t="shared" si="25"/>
        <v>0</v>
      </c>
      <c r="CM49" s="24"/>
      <c r="CN49" s="24"/>
      <c r="CO49" s="42">
        <f t="shared" si="26"/>
        <v>0</v>
      </c>
      <c r="CP49" s="24"/>
      <c r="CQ49" s="24">
        <v>4</v>
      </c>
      <c r="CR49" s="42">
        <f t="shared" si="27"/>
        <v>124</v>
      </c>
      <c r="CS49" s="24"/>
      <c r="CT49" s="24">
        <v>8</v>
      </c>
      <c r="CU49" s="42">
        <f t="shared" si="28"/>
        <v>248</v>
      </c>
      <c r="CV49" s="24"/>
      <c r="CW49" s="24">
        <v>12</v>
      </c>
      <c r="CX49" s="42">
        <f t="shared" si="29"/>
        <v>372</v>
      </c>
      <c r="CY49" s="24"/>
      <c r="CZ49" s="24">
        <v>8</v>
      </c>
      <c r="DA49" s="42">
        <f t="shared" si="30"/>
        <v>248</v>
      </c>
      <c r="DB49" s="24"/>
      <c r="DC49" s="24">
        <v>4</v>
      </c>
      <c r="DD49" s="42">
        <f t="shared" si="31"/>
        <v>124</v>
      </c>
      <c r="DE49" s="24"/>
      <c r="DF49" s="24"/>
      <c r="DG49" s="42">
        <f t="shared" si="32"/>
        <v>0</v>
      </c>
      <c r="DH49" s="85">
        <f t="shared" si="51"/>
        <v>44</v>
      </c>
      <c r="DI49" s="83">
        <f t="shared" si="51"/>
        <v>1364</v>
      </c>
      <c r="DJ49" s="24"/>
      <c r="DK49" s="24"/>
      <c r="DL49" s="42">
        <f t="shared" si="33"/>
        <v>0</v>
      </c>
      <c r="DM49" s="24"/>
      <c r="DN49" s="24">
        <v>8</v>
      </c>
      <c r="DO49" s="42">
        <f t="shared" si="34"/>
        <v>248</v>
      </c>
      <c r="DP49" s="24"/>
      <c r="DQ49" s="24">
        <v>4</v>
      </c>
      <c r="DR49" s="42">
        <f t="shared" si="35"/>
        <v>124</v>
      </c>
      <c r="DS49" s="24"/>
      <c r="DT49" s="24">
        <v>4</v>
      </c>
      <c r="DU49" s="42">
        <f t="shared" si="36"/>
        <v>124</v>
      </c>
      <c r="DV49" s="24"/>
      <c r="DW49" s="24">
        <v>8</v>
      </c>
      <c r="DX49" s="42">
        <f t="shared" si="37"/>
        <v>248</v>
      </c>
      <c r="DY49" s="24"/>
      <c r="DZ49" s="24">
        <v>4</v>
      </c>
      <c r="EA49" s="42">
        <f t="shared" si="38"/>
        <v>124</v>
      </c>
      <c r="EB49" s="24"/>
      <c r="EC49" s="24">
        <v>12</v>
      </c>
      <c r="ED49" s="42">
        <f t="shared" si="39"/>
        <v>372</v>
      </c>
      <c r="EE49" s="24"/>
      <c r="EF49" s="24">
        <v>4</v>
      </c>
      <c r="EG49" s="42">
        <f t="shared" si="40"/>
        <v>124</v>
      </c>
      <c r="EH49" s="24"/>
      <c r="EI49" s="24">
        <v>4</v>
      </c>
      <c r="EJ49" s="42">
        <f t="shared" si="41"/>
        <v>124</v>
      </c>
      <c r="EK49" s="24"/>
      <c r="EL49" s="44"/>
      <c r="EM49" s="86">
        <f t="shared" si="42"/>
        <v>0</v>
      </c>
      <c r="EN49" s="85">
        <f t="shared" si="52"/>
        <v>48</v>
      </c>
      <c r="EO49" s="94">
        <f t="shared" si="53"/>
        <v>1488</v>
      </c>
      <c r="EP49" s="24"/>
      <c r="EQ49" s="24"/>
      <c r="ER49" s="24"/>
    </row>
    <row r="50" spans="1:148">
      <c r="A50" s="10"/>
      <c r="B50" s="21" t="s">
        <v>407</v>
      </c>
      <c r="C50" s="134">
        <v>37</v>
      </c>
      <c r="D50" s="135">
        <f t="shared" si="54"/>
        <v>174</v>
      </c>
      <c r="E50" s="179">
        <f t="shared" si="47"/>
        <v>6438</v>
      </c>
      <c r="F50" s="25"/>
      <c r="G50" s="25">
        <v>6</v>
      </c>
      <c r="H50" s="41">
        <f t="shared" si="1"/>
        <v>222</v>
      </c>
      <c r="I50" s="30"/>
      <c r="J50" s="30">
        <v>4</v>
      </c>
      <c r="K50" s="41">
        <f t="shared" si="2"/>
        <v>148</v>
      </c>
      <c r="L50" s="24"/>
      <c r="M50" s="24">
        <v>4</v>
      </c>
      <c r="N50" s="42">
        <f t="shared" si="3"/>
        <v>148</v>
      </c>
      <c r="O50" s="24"/>
      <c r="P50" s="24">
        <v>4</v>
      </c>
      <c r="Q50" s="42">
        <f t="shared" si="4"/>
        <v>148</v>
      </c>
      <c r="R50" s="24"/>
      <c r="S50" s="24"/>
      <c r="T50" s="42">
        <f t="shared" si="5"/>
        <v>0</v>
      </c>
      <c r="U50" s="24"/>
      <c r="V50" s="24">
        <v>4</v>
      </c>
      <c r="W50" s="42">
        <f t="shared" si="6"/>
        <v>148</v>
      </c>
      <c r="X50" s="24"/>
      <c r="Y50" s="24">
        <v>4</v>
      </c>
      <c r="Z50" s="42">
        <f t="shared" si="7"/>
        <v>148</v>
      </c>
      <c r="AA50" s="24"/>
      <c r="AB50" s="24">
        <v>4</v>
      </c>
      <c r="AC50" s="42">
        <f t="shared" si="8"/>
        <v>148</v>
      </c>
      <c r="AD50" s="24"/>
      <c r="AE50" s="24"/>
      <c r="AF50" s="24"/>
      <c r="AG50" s="24"/>
      <c r="AH50" s="24"/>
      <c r="AI50" s="24"/>
      <c r="AJ50" s="24"/>
      <c r="AK50" s="24"/>
      <c r="AL50" s="42">
        <f t="shared" si="9"/>
        <v>0</v>
      </c>
      <c r="AM50" s="25"/>
      <c r="AN50" s="25">
        <v>4</v>
      </c>
      <c r="AO50" s="41">
        <f t="shared" si="10"/>
        <v>148</v>
      </c>
      <c r="AP50" s="84">
        <f t="shared" si="48"/>
        <v>34</v>
      </c>
      <c r="AQ50" s="79">
        <f t="shared" si="62"/>
        <v>1258</v>
      </c>
      <c r="AR50" s="25"/>
      <c r="AS50" s="31">
        <v>4</v>
      </c>
      <c r="AT50" s="41">
        <f t="shared" si="11"/>
        <v>148</v>
      </c>
      <c r="AU50" s="25"/>
      <c r="AV50" s="25">
        <v>16</v>
      </c>
      <c r="AW50" s="41">
        <f t="shared" si="12"/>
        <v>592</v>
      </c>
      <c r="AX50" s="25"/>
      <c r="AY50" s="25">
        <v>4</v>
      </c>
      <c r="AZ50" s="41">
        <f t="shared" si="13"/>
        <v>148</v>
      </c>
      <c r="BA50" s="25"/>
      <c r="BB50" s="25">
        <v>4</v>
      </c>
      <c r="BC50" s="41">
        <f t="shared" si="14"/>
        <v>148</v>
      </c>
      <c r="BD50" s="25"/>
      <c r="BE50" s="25">
        <v>8</v>
      </c>
      <c r="BF50" s="41">
        <f t="shared" si="15"/>
        <v>296</v>
      </c>
      <c r="BG50" s="25"/>
      <c r="BH50" s="25">
        <v>8</v>
      </c>
      <c r="BI50" s="41">
        <f t="shared" si="16"/>
        <v>296</v>
      </c>
      <c r="BJ50" s="24"/>
      <c r="BK50" s="24">
        <v>20</v>
      </c>
      <c r="BL50" s="42">
        <f t="shared" si="17"/>
        <v>740</v>
      </c>
      <c r="BM50" s="24"/>
      <c r="BN50" s="24">
        <v>4</v>
      </c>
      <c r="BO50" s="42">
        <f t="shared" si="18"/>
        <v>148</v>
      </c>
      <c r="BP50" s="85">
        <f t="shared" si="50"/>
        <v>68</v>
      </c>
      <c r="BQ50" s="83">
        <f t="shared" si="50"/>
        <v>2516</v>
      </c>
      <c r="BR50" s="24"/>
      <c r="BS50" s="24">
        <v>4</v>
      </c>
      <c r="BT50" s="42">
        <f t="shared" si="19"/>
        <v>148</v>
      </c>
      <c r="BU50" s="24"/>
      <c r="BV50" s="24"/>
      <c r="BW50" s="42">
        <f t="shared" si="20"/>
        <v>0</v>
      </c>
      <c r="BX50" s="24"/>
      <c r="BY50" s="24">
        <v>12</v>
      </c>
      <c r="BZ50" s="42">
        <f t="shared" si="21"/>
        <v>444</v>
      </c>
      <c r="CA50" s="24"/>
      <c r="CB50" s="24"/>
      <c r="CC50" s="42">
        <f t="shared" si="22"/>
        <v>0</v>
      </c>
      <c r="CD50" s="24"/>
      <c r="CE50" s="24">
        <v>4</v>
      </c>
      <c r="CF50" s="42">
        <f t="shared" si="23"/>
        <v>148</v>
      </c>
      <c r="CG50" s="24"/>
      <c r="CH50" s="24">
        <v>8</v>
      </c>
      <c r="CI50" s="42">
        <f t="shared" si="24"/>
        <v>296</v>
      </c>
      <c r="CJ50" s="24"/>
      <c r="CK50" s="24"/>
      <c r="CL50" s="42">
        <f t="shared" si="25"/>
        <v>0</v>
      </c>
      <c r="CM50" s="24"/>
      <c r="CN50" s="24"/>
      <c r="CO50" s="42">
        <f t="shared" si="26"/>
        <v>0</v>
      </c>
      <c r="CP50" s="24"/>
      <c r="CQ50" s="24">
        <v>4</v>
      </c>
      <c r="CR50" s="42">
        <f t="shared" si="27"/>
        <v>148</v>
      </c>
      <c r="CS50" s="24"/>
      <c r="CT50" s="24">
        <v>16</v>
      </c>
      <c r="CU50" s="42">
        <f t="shared" si="28"/>
        <v>592</v>
      </c>
      <c r="CV50" s="24"/>
      <c r="CW50" s="24">
        <v>4</v>
      </c>
      <c r="CX50" s="42">
        <f t="shared" si="29"/>
        <v>148</v>
      </c>
      <c r="CY50" s="24"/>
      <c r="CZ50" s="24">
        <v>4</v>
      </c>
      <c r="DA50" s="42">
        <f t="shared" si="30"/>
        <v>148</v>
      </c>
      <c r="DB50" s="24"/>
      <c r="DC50" s="24">
        <v>4</v>
      </c>
      <c r="DD50" s="42">
        <f t="shared" si="31"/>
        <v>148</v>
      </c>
      <c r="DE50" s="24"/>
      <c r="DF50" s="24"/>
      <c r="DG50" s="42">
        <f t="shared" si="32"/>
        <v>0</v>
      </c>
      <c r="DH50" s="85">
        <f t="shared" si="51"/>
        <v>60</v>
      </c>
      <c r="DI50" s="83">
        <f t="shared" si="51"/>
        <v>2220</v>
      </c>
      <c r="DJ50" s="24"/>
      <c r="DK50" s="24"/>
      <c r="DL50" s="42">
        <f t="shared" si="33"/>
        <v>0</v>
      </c>
      <c r="DM50" s="24"/>
      <c r="DN50" s="24"/>
      <c r="DO50" s="42">
        <f t="shared" si="34"/>
        <v>0</v>
      </c>
      <c r="DP50" s="24"/>
      <c r="DQ50" s="24">
        <v>4</v>
      </c>
      <c r="DR50" s="42">
        <f t="shared" si="35"/>
        <v>148</v>
      </c>
      <c r="DS50" s="24"/>
      <c r="DT50" s="24"/>
      <c r="DU50" s="42">
        <f t="shared" si="36"/>
        <v>0</v>
      </c>
      <c r="DV50" s="24"/>
      <c r="DW50" s="24"/>
      <c r="DX50" s="42">
        <f t="shared" si="37"/>
        <v>0</v>
      </c>
      <c r="DY50" s="24"/>
      <c r="DZ50" s="24"/>
      <c r="EA50" s="42">
        <f t="shared" si="38"/>
        <v>0</v>
      </c>
      <c r="EB50" s="24"/>
      <c r="EC50" s="24"/>
      <c r="ED50" s="42">
        <f t="shared" si="39"/>
        <v>0</v>
      </c>
      <c r="EE50" s="24"/>
      <c r="EF50" s="24"/>
      <c r="EG50" s="42">
        <f t="shared" si="40"/>
        <v>0</v>
      </c>
      <c r="EH50" s="24"/>
      <c r="EI50" s="24">
        <v>4</v>
      </c>
      <c r="EJ50" s="42">
        <f t="shared" si="41"/>
        <v>148</v>
      </c>
      <c r="EK50" s="24"/>
      <c r="EL50" s="44">
        <v>4</v>
      </c>
      <c r="EM50" s="86">
        <f t="shared" si="42"/>
        <v>148</v>
      </c>
      <c r="EN50" s="85">
        <f t="shared" si="52"/>
        <v>12</v>
      </c>
      <c r="EO50" s="94">
        <f t="shared" si="53"/>
        <v>444</v>
      </c>
      <c r="EP50" s="24"/>
      <c r="EQ50" s="24"/>
      <c r="ER50" s="24"/>
    </row>
    <row r="51" spans="1:148">
      <c r="A51" s="10"/>
      <c r="B51" s="21" t="s">
        <v>405</v>
      </c>
      <c r="C51" s="134">
        <v>30</v>
      </c>
      <c r="D51" s="135">
        <f t="shared" si="54"/>
        <v>348</v>
      </c>
      <c r="E51" s="179">
        <f t="shared" si="47"/>
        <v>10440</v>
      </c>
      <c r="F51" s="25"/>
      <c r="G51" s="25"/>
      <c r="H51" s="41">
        <f t="shared" si="1"/>
        <v>0</v>
      </c>
      <c r="I51" s="30"/>
      <c r="J51" s="30"/>
      <c r="K51" s="41">
        <f t="shared" si="2"/>
        <v>0</v>
      </c>
      <c r="L51" s="24"/>
      <c r="M51" s="24"/>
      <c r="N51" s="42">
        <f t="shared" si="3"/>
        <v>0</v>
      </c>
      <c r="O51" s="24"/>
      <c r="P51" s="24"/>
      <c r="Q51" s="42">
        <f t="shared" si="4"/>
        <v>0</v>
      </c>
      <c r="R51" s="24"/>
      <c r="S51" s="24"/>
      <c r="T51" s="42">
        <f t="shared" si="5"/>
        <v>0</v>
      </c>
      <c r="U51" s="24"/>
      <c r="V51" s="24"/>
      <c r="W51" s="42">
        <f t="shared" si="6"/>
        <v>0</v>
      </c>
      <c r="X51" s="24"/>
      <c r="Y51" s="24"/>
      <c r="Z51" s="42">
        <f t="shared" si="7"/>
        <v>0</v>
      </c>
      <c r="AA51" s="24"/>
      <c r="AB51" s="24"/>
      <c r="AC51" s="42">
        <f t="shared" si="8"/>
        <v>0</v>
      </c>
      <c r="AD51" s="24"/>
      <c r="AE51" s="24"/>
      <c r="AF51" s="24"/>
      <c r="AG51" s="24"/>
      <c r="AH51" s="24"/>
      <c r="AI51" s="24"/>
      <c r="AJ51" s="24"/>
      <c r="AK51" s="24"/>
      <c r="AL51" s="42">
        <f t="shared" si="9"/>
        <v>0</v>
      </c>
      <c r="AM51" s="25"/>
      <c r="AN51" s="25"/>
      <c r="AO51" s="41">
        <f t="shared" si="10"/>
        <v>0</v>
      </c>
      <c r="AP51" s="84">
        <f t="shared" si="48"/>
        <v>0</v>
      </c>
      <c r="AQ51" s="79">
        <f t="shared" si="62"/>
        <v>0</v>
      </c>
      <c r="AR51" s="25"/>
      <c r="AS51" s="25"/>
      <c r="AT51" s="41">
        <f t="shared" si="11"/>
        <v>0</v>
      </c>
      <c r="AU51" s="25"/>
      <c r="AV51" s="25"/>
      <c r="AW51" s="41">
        <f t="shared" si="12"/>
        <v>0</v>
      </c>
      <c r="AX51" s="25"/>
      <c r="AY51" s="25"/>
      <c r="AZ51" s="41">
        <f t="shared" si="13"/>
        <v>0</v>
      </c>
      <c r="BA51" s="25"/>
      <c r="BB51" s="25"/>
      <c r="BC51" s="41">
        <f t="shared" si="14"/>
        <v>0</v>
      </c>
      <c r="BD51" s="25"/>
      <c r="BE51" s="25"/>
      <c r="BF51" s="41">
        <f t="shared" si="15"/>
        <v>0</v>
      </c>
      <c r="BG51" s="25"/>
      <c r="BH51" s="25"/>
      <c r="BI51" s="41">
        <f t="shared" si="16"/>
        <v>0</v>
      </c>
      <c r="BJ51" s="24"/>
      <c r="BK51" s="24">
        <v>21</v>
      </c>
      <c r="BL51" s="42">
        <f t="shared" si="17"/>
        <v>630</v>
      </c>
      <c r="BM51" s="24"/>
      <c r="BN51" s="24"/>
      <c r="BO51" s="42">
        <f t="shared" si="18"/>
        <v>0</v>
      </c>
      <c r="BP51" s="85">
        <f t="shared" si="50"/>
        <v>21</v>
      </c>
      <c r="BQ51" s="83">
        <f t="shared" si="50"/>
        <v>630</v>
      </c>
      <c r="BR51" s="24"/>
      <c r="BS51" s="24"/>
      <c r="BT51" s="42">
        <f t="shared" si="19"/>
        <v>0</v>
      </c>
      <c r="BU51" s="24"/>
      <c r="BV51" s="24"/>
      <c r="BW51" s="42">
        <f t="shared" si="20"/>
        <v>0</v>
      </c>
      <c r="BX51" s="24"/>
      <c r="BY51" s="24"/>
      <c r="BZ51" s="42">
        <f t="shared" si="21"/>
        <v>0</v>
      </c>
      <c r="CA51" s="24"/>
      <c r="CB51" s="24"/>
      <c r="CC51" s="42">
        <f t="shared" si="22"/>
        <v>0</v>
      </c>
      <c r="CD51" s="24"/>
      <c r="CE51" s="24"/>
      <c r="CF51" s="42">
        <f t="shared" si="23"/>
        <v>0</v>
      </c>
      <c r="CG51" s="24"/>
      <c r="CH51" s="24"/>
      <c r="CI51" s="42">
        <f t="shared" si="24"/>
        <v>0</v>
      </c>
      <c r="CJ51" s="24"/>
      <c r="CK51" s="24"/>
      <c r="CL51" s="42">
        <f t="shared" si="25"/>
        <v>0</v>
      </c>
      <c r="CM51" s="24"/>
      <c r="CN51" s="24"/>
      <c r="CO51" s="42">
        <f t="shared" si="26"/>
        <v>0</v>
      </c>
      <c r="CP51" s="24"/>
      <c r="CQ51" s="24">
        <v>34</v>
      </c>
      <c r="CR51" s="42">
        <f t="shared" si="27"/>
        <v>1020</v>
      </c>
      <c r="CS51" s="24"/>
      <c r="CT51" s="24"/>
      <c r="CU51" s="42">
        <f t="shared" si="28"/>
        <v>0</v>
      </c>
      <c r="CV51" s="24"/>
      <c r="CW51" s="24">
        <v>9</v>
      </c>
      <c r="CX51" s="42">
        <f t="shared" si="29"/>
        <v>270</v>
      </c>
      <c r="CY51" s="24"/>
      <c r="CZ51" s="24"/>
      <c r="DA51" s="42">
        <f t="shared" si="30"/>
        <v>0</v>
      </c>
      <c r="DB51" s="24"/>
      <c r="DC51" s="24"/>
      <c r="DD51" s="42">
        <f t="shared" si="31"/>
        <v>0</v>
      </c>
      <c r="DE51" s="24"/>
      <c r="DF51" s="24"/>
      <c r="DG51" s="42">
        <f t="shared" si="32"/>
        <v>0</v>
      </c>
      <c r="DH51" s="85">
        <f t="shared" si="51"/>
        <v>43</v>
      </c>
      <c r="DI51" s="83">
        <f t="shared" si="51"/>
        <v>1290</v>
      </c>
      <c r="DJ51" s="24"/>
      <c r="DK51" s="24"/>
      <c r="DL51" s="42">
        <f t="shared" si="33"/>
        <v>0</v>
      </c>
      <c r="DM51" s="24"/>
      <c r="DN51" s="24">
        <v>30</v>
      </c>
      <c r="DO51" s="42">
        <f t="shared" si="34"/>
        <v>900</v>
      </c>
      <c r="DP51" s="24"/>
      <c r="DQ51" s="24">
        <v>244</v>
      </c>
      <c r="DR51" s="42">
        <f t="shared" si="35"/>
        <v>7320</v>
      </c>
      <c r="DS51" s="24"/>
      <c r="DT51" s="24">
        <v>6</v>
      </c>
      <c r="DU51" s="42">
        <f t="shared" si="36"/>
        <v>180</v>
      </c>
      <c r="DV51" s="24"/>
      <c r="DW51" s="24"/>
      <c r="DX51" s="42">
        <f t="shared" si="37"/>
        <v>0</v>
      </c>
      <c r="DY51" s="24"/>
      <c r="DZ51" s="24"/>
      <c r="EA51" s="42">
        <f t="shared" si="38"/>
        <v>0</v>
      </c>
      <c r="EB51" s="24"/>
      <c r="EC51" s="24"/>
      <c r="ED51" s="42">
        <f t="shared" si="39"/>
        <v>0</v>
      </c>
      <c r="EE51" s="24"/>
      <c r="EF51" s="24"/>
      <c r="EG51" s="42">
        <f t="shared" si="40"/>
        <v>0</v>
      </c>
      <c r="EH51" s="24"/>
      <c r="EI51" s="24">
        <v>4</v>
      </c>
      <c r="EJ51" s="42">
        <f t="shared" si="41"/>
        <v>120</v>
      </c>
      <c r="EK51" s="24"/>
      <c r="EL51" s="44"/>
      <c r="EM51" s="86">
        <f t="shared" si="42"/>
        <v>0</v>
      </c>
      <c r="EN51" s="85">
        <f t="shared" si="52"/>
        <v>284</v>
      </c>
      <c r="EO51" s="94">
        <f t="shared" si="53"/>
        <v>8520</v>
      </c>
      <c r="EP51" s="24"/>
      <c r="EQ51" s="24"/>
      <c r="ER51" s="24"/>
    </row>
    <row r="52" spans="1:148">
      <c r="A52" s="10"/>
      <c r="B52" s="21" t="s">
        <v>784</v>
      </c>
      <c r="C52" s="134">
        <v>40</v>
      </c>
      <c r="D52" s="135">
        <f t="shared" si="54"/>
        <v>322</v>
      </c>
      <c r="E52" s="179">
        <f t="shared" si="47"/>
        <v>12880</v>
      </c>
      <c r="F52" s="25"/>
      <c r="G52" s="25"/>
      <c r="H52" s="41">
        <f t="shared" si="1"/>
        <v>0</v>
      </c>
      <c r="I52" s="30"/>
      <c r="J52" s="30"/>
      <c r="K52" s="41">
        <f t="shared" si="2"/>
        <v>0</v>
      </c>
      <c r="L52" s="24"/>
      <c r="M52" s="24"/>
      <c r="N52" s="42">
        <f t="shared" si="3"/>
        <v>0</v>
      </c>
      <c r="O52" s="24"/>
      <c r="P52" s="24"/>
      <c r="Q52" s="42">
        <f t="shared" si="4"/>
        <v>0</v>
      </c>
      <c r="R52" s="24"/>
      <c r="S52" s="24"/>
      <c r="T52" s="42">
        <f t="shared" si="5"/>
        <v>0</v>
      </c>
      <c r="U52" s="24"/>
      <c r="V52" s="24"/>
      <c r="W52" s="42">
        <f t="shared" si="6"/>
        <v>0</v>
      </c>
      <c r="X52" s="24"/>
      <c r="Y52" s="24"/>
      <c r="Z52" s="42">
        <f t="shared" si="7"/>
        <v>0</v>
      </c>
      <c r="AA52" s="24"/>
      <c r="AB52" s="24"/>
      <c r="AC52" s="42">
        <f t="shared" si="8"/>
        <v>0</v>
      </c>
      <c r="AD52" s="24"/>
      <c r="AE52" s="24"/>
      <c r="AF52" s="24"/>
      <c r="AG52" s="24"/>
      <c r="AH52" s="24"/>
      <c r="AI52" s="24"/>
      <c r="AJ52" s="24"/>
      <c r="AK52" s="24"/>
      <c r="AL52" s="42">
        <f t="shared" si="9"/>
        <v>0</v>
      </c>
      <c r="AM52" s="25"/>
      <c r="AN52" s="25"/>
      <c r="AO52" s="41">
        <f t="shared" si="10"/>
        <v>0</v>
      </c>
      <c r="AP52" s="84">
        <f t="shared" si="48"/>
        <v>0</v>
      </c>
      <c r="AQ52" s="79">
        <f t="shared" si="62"/>
        <v>0</v>
      </c>
      <c r="AR52" s="25"/>
      <c r="AS52" s="25"/>
      <c r="AT52" s="41">
        <f t="shared" si="11"/>
        <v>0</v>
      </c>
      <c r="AU52" s="25"/>
      <c r="AV52" s="25"/>
      <c r="AW52" s="41">
        <f t="shared" si="12"/>
        <v>0</v>
      </c>
      <c r="AX52" s="25"/>
      <c r="AY52" s="25"/>
      <c r="AZ52" s="41">
        <f t="shared" si="13"/>
        <v>0</v>
      </c>
      <c r="BA52" s="25"/>
      <c r="BB52" s="25"/>
      <c r="BC52" s="41">
        <f t="shared" si="14"/>
        <v>0</v>
      </c>
      <c r="BD52" s="25"/>
      <c r="BE52" s="25"/>
      <c r="BF52" s="41">
        <f t="shared" si="15"/>
        <v>0</v>
      </c>
      <c r="BG52" s="25"/>
      <c r="BH52" s="25"/>
      <c r="BI52" s="41">
        <f t="shared" si="16"/>
        <v>0</v>
      </c>
      <c r="BJ52" s="24"/>
      <c r="BK52" s="24">
        <v>21</v>
      </c>
      <c r="BL52" s="42">
        <f t="shared" si="17"/>
        <v>840</v>
      </c>
      <c r="BM52" s="24"/>
      <c r="BN52" s="24"/>
      <c r="BO52" s="42">
        <f t="shared" si="18"/>
        <v>0</v>
      </c>
      <c r="BP52" s="85">
        <f t="shared" si="50"/>
        <v>21</v>
      </c>
      <c r="BQ52" s="83">
        <f t="shared" si="50"/>
        <v>840</v>
      </c>
      <c r="BR52" s="24"/>
      <c r="BS52" s="24"/>
      <c r="BT52" s="42">
        <f t="shared" si="19"/>
        <v>0</v>
      </c>
      <c r="BU52" s="24"/>
      <c r="BV52" s="24"/>
      <c r="BW52" s="42">
        <f t="shared" si="20"/>
        <v>0</v>
      </c>
      <c r="BX52" s="24"/>
      <c r="BY52" s="24"/>
      <c r="BZ52" s="42">
        <f t="shared" si="21"/>
        <v>0</v>
      </c>
      <c r="CA52" s="24"/>
      <c r="CB52" s="24"/>
      <c r="CC52" s="42">
        <f t="shared" si="22"/>
        <v>0</v>
      </c>
      <c r="CD52" s="24"/>
      <c r="CE52" s="24"/>
      <c r="CF52" s="42">
        <f t="shared" si="23"/>
        <v>0</v>
      </c>
      <c r="CG52" s="24"/>
      <c r="CH52" s="24"/>
      <c r="CI52" s="42">
        <f t="shared" si="24"/>
        <v>0</v>
      </c>
      <c r="CJ52" s="24"/>
      <c r="CK52" s="24"/>
      <c r="CL52" s="42">
        <f t="shared" si="25"/>
        <v>0</v>
      </c>
      <c r="CM52" s="24"/>
      <c r="CN52" s="24"/>
      <c r="CO52" s="42">
        <f t="shared" si="26"/>
        <v>0</v>
      </c>
      <c r="CP52" s="24"/>
      <c r="CQ52" s="24">
        <v>34</v>
      </c>
      <c r="CR52" s="42">
        <f t="shared" si="27"/>
        <v>1360</v>
      </c>
      <c r="CS52" s="24"/>
      <c r="CT52" s="24"/>
      <c r="CU52" s="42">
        <f t="shared" si="28"/>
        <v>0</v>
      </c>
      <c r="CV52" s="24"/>
      <c r="CW52" s="24"/>
      <c r="CX52" s="42">
        <f t="shared" si="29"/>
        <v>0</v>
      </c>
      <c r="CY52" s="24"/>
      <c r="CZ52" s="24"/>
      <c r="DA52" s="42">
        <f t="shared" si="30"/>
        <v>0</v>
      </c>
      <c r="DB52" s="24"/>
      <c r="DC52" s="24"/>
      <c r="DD52" s="42">
        <f t="shared" si="31"/>
        <v>0</v>
      </c>
      <c r="DE52" s="24"/>
      <c r="DF52" s="24"/>
      <c r="DG52" s="42">
        <f t="shared" si="32"/>
        <v>0</v>
      </c>
      <c r="DH52" s="85">
        <f t="shared" si="51"/>
        <v>34</v>
      </c>
      <c r="DI52" s="83">
        <f t="shared" si="51"/>
        <v>1360</v>
      </c>
      <c r="DJ52" s="24"/>
      <c r="DK52" s="24"/>
      <c r="DL52" s="42">
        <f t="shared" si="33"/>
        <v>0</v>
      </c>
      <c r="DM52" s="24"/>
      <c r="DN52" s="24">
        <v>15</v>
      </c>
      <c r="DO52" s="42">
        <f t="shared" si="34"/>
        <v>600</v>
      </c>
      <c r="DP52" s="24"/>
      <c r="DQ52" s="24">
        <v>244</v>
      </c>
      <c r="DR52" s="42">
        <f t="shared" si="35"/>
        <v>9760</v>
      </c>
      <c r="DS52" s="24"/>
      <c r="DT52" s="24">
        <v>6</v>
      </c>
      <c r="DU52" s="42">
        <f t="shared" si="36"/>
        <v>240</v>
      </c>
      <c r="DV52" s="24"/>
      <c r="DW52" s="24"/>
      <c r="DX52" s="42">
        <f t="shared" si="37"/>
        <v>0</v>
      </c>
      <c r="DY52" s="24"/>
      <c r="DZ52" s="24"/>
      <c r="EA52" s="42">
        <f t="shared" si="38"/>
        <v>0</v>
      </c>
      <c r="EB52" s="24"/>
      <c r="EC52" s="24"/>
      <c r="ED52" s="42">
        <f t="shared" si="39"/>
        <v>0</v>
      </c>
      <c r="EE52" s="24"/>
      <c r="EF52" s="24"/>
      <c r="EG52" s="42">
        <f t="shared" si="40"/>
        <v>0</v>
      </c>
      <c r="EH52" s="24"/>
      <c r="EI52" s="24">
        <v>2</v>
      </c>
      <c r="EJ52" s="42">
        <f t="shared" si="41"/>
        <v>80</v>
      </c>
      <c r="EK52" s="24"/>
      <c r="EL52" s="44"/>
      <c r="EM52" s="86">
        <f t="shared" si="42"/>
        <v>0</v>
      </c>
      <c r="EN52" s="85">
        <f t="shared" si="52"/>
        <v>267</v>
      </c>
      <c r="EO52" s="94">
        <f t="shared" si="53"/>
        <v>10680</v>
      </c>
      <c r="EP52" s="24"/>
      <c r="EQ52" s="24"/>
      <c r="ER52" s="24"/>
    </row>
    <row r="53" spans="1:148" s="1" customFormat="1">
      <c r="A53" s="12"/>
      <c r="B53" s="22" t="s">
        <v>238</v>
      </c>
      <c r="C53" s="134">
        <v>35</v>
      </c>
      <c r="D53" s="135">
        <f t="shared" si="54"/>
        <v>127</v>
      </c>
      <c r="E53" s="179">
        <f t="shared" si="47"/>
        <v>4445</v>
      </c>
      <c r="F53" s="25"/>
      <c r="G53" s="25"/>
      <c r="H53" s="41">
        <f t="shared" si="1"/>
        <v>0</v>
      </c>
      <c r="I53" s="31"/>
      <c r="J53" s="31"/>
      <c r="K53" s="41">
        <f t="shared" si="2"/>
        <v>0</v>
      </c>
      <c r="L53" s="25"/>
      <c r="M53" s="25"/>
      <c r="N53" s="42">
        <f t="shared" si="3"/>
        <v>0</v>
      </c>
      <c r="O53" s="25"/>
      <c r="P53" s="25"/>
      <c r="Q53" s="42">
        <f t="shared" si="4"/>
        <v>0</v>
      </c>
      <c r="R53" s="25"/>
      <c r="S53" s="25"/>
      <c r="T53" s="42">
        <f t="shared" si="5"/>
        <v>0</v>
      </c>
      <c r="U53" s="25"/>
      <c r="V53" s="25"/>
      <c r="W53" s="42">
        <f t="shared" si="6"/>
        <v>0</v>
      </c>
      <c r="X53" s="25"/>
      <c r="Y53" s="25"/>
      <c r="Z53" s="42">
        <f t="shared" si="7"/>
        <v>0</v>
      </c>
      <c r="AA53" s="25"/>
      <c r="AB53" s="25"/>
      <c r="AC53" s="42">
        <f t="shared" si="8"/>
        <v>0</v>
      </c>
      <c r="AD53" s="25"/>
      <c r="AE53" s="25"/>
      <c r="AF53" s="25"/>
      <c r="AG53" s="25"/>
      <c r="AH53" s="25"/>
      <c r="AI53" s="25"/>
      <c r="AJ53" s="25"/>
      <c r="AK53" s="25"/>
      <c r="AL53" s="42">
        <f t="shared" si="9"/>
        <v>0</v>
      </c>
      <c r="AM53" s="25"/>
      <c r="AN53" s="25"/>
      <c r="AO53" s="41">
        <f t="shared" si="10"/>
        <v>0</v>
      </c>
      <c r="AP53" s="84">
        <f t="shared" si="48"/>
        <v>0</v>
      </c>
      <c r="AQ53" s="79">
        <f t="shared" si="62"/>
        <v>0</v>
      </c>
      <c r="AR53" s="25"/>
      <c r="AS53" s="25"/>
      <c r="AT53" s="41">
        <f t="shared" si="11"/>
        <v>0</v>
      </c>
      <c r="AU53" s="25"/>
      <c r="AV53" s="25"/>
      <c r="AW53" s="41">
        <f t="shared" si="12"/>
        <v>0</v>
      </c>
      <c r="AX53" s="25"/>
      <c r="AY53" s="25"/>
      <c r="AZ53" s="41">
        <f t="shared" si="13"/>
        <v>0</v>
      </c>
      <c r="BA53" s="25"/>
      <c r="BB53" s="25"/>
      <c r="BC53" s="41">
        <f t="shared" si="14"/>
        <v>0</v>
      </c>
      <c r="BD53" s="25"/>
      <c r="BE53" s="25"/>
      <c r="BF53" s="41">
        <f t="shared" si="15"/>
        <v>0</v>
      </c>
      <c r="BG53" s="25"/>
      <c r="BH53" s="25"/>
      <c r="BI53" s="41">
        <f t="shared" si="16"/>
        <v>0</v>
      </c>
      <c r="BJ53" s="25"/>
      <c r="BK53" s="25"/>
      <c r="BL53" s="42">
        <f t="shared" si="17"/>
        <v>0</v>
      </c>
      <c r="BM53" s="25"/>
      <c r="BN53" s="25"/>
      <c r="BO53" s="42">
        <f t="shared" si="18"/>
        <v>0</v>
      </c>
      <c r="BP53" s="85">
        <f t="shared" si="50"/>
        <v>0</v>
      </c>
      <c r="BQ53" s="83">
        <f t="shared" si="50"/>
        <v>0</v>
      </c>
      <c r="BR53" s="25"/>
      <c r="BS53" s="25"/>
      <c r="BT53" s="42">
        <f t="shared" si="19"/>
        <v>0</v>
      </c>
      <c r="BU53" s="25"/>
      <c r="BV53" s="25"/>
      <c r="BW53" s="42">
        <f t="shared" si="20"/>
        <v>0</v>
      </c>
      <c r="BX53" s="25"/>
      <c r="BY53" s="25"/>
      <c r="BZ53" s="42">
        <f t="shared" si="21"/>
        <v>0</v>
      </c>
      <c r="CA53" s="25"/>
      <c r="CB53" s="25"/>
      <c r="CC53" s="42">
        <f t="shared" si="22"/>
        <v>0</v>
      </c>
      <c r="CD53" s="25"/>
      <c r="CE53" s="25"/>
      <c r="CF53" s="42">
        <f t="shared" si="23"/>
        <v>0</v>
      </c>
      <c r="CG53" s="25"/>
      <c r="CH53" s="25"/>
      <c r="CI53" s="42">
        <f t="shared" si="24"/>
        <v>0</v>
      </c>
      <c r="CJ53" s="25"/>
      <c r="CK53" s="25"/>
      <c r="CL53" s="42">
        <f t="shared" si="25"/>
        <v>0</v>
      </c>
      <c r="CM53" s="25"/>
      <c r="CN53" s="25"/>
      <c r="CO53" s="42">
        <f t="shared" si="26"/>
        <v>0</v>
      </c>
      <c r="CP53" s="25"/>
      <c r="CQ53" s="25">
        <v>20</v>
      </c>
      <c r="CR53" s="42">
        <f t="shared" si="27"/>
        <v>700</v>
      </c>
      <c r="CS53" s="25"/>
      <c r="CT53" s="25"/>
      <c r="CU53" s="42">
        <f t="shared" si="28"/>
        <v>0</v>
      </c>
      <c r="CV53" s="25"/>
      <c r="CW53" s="25"/>
      <c r="CX53" s="42">
        <f t="shared" si="29"/>
        <v>0</v>
      </c>
      <c r="CY53" s="25"/>
      <c r="CZ53" s="25"/>
      <c r="DA53" s="42">
        <f t="shared" si="30"/>
        <v>0</v>
      </c>
      <c r="DB53" s="25"/>
      <c r="DC53" s="25"/>
      <c r="DD53" s="42">
        <f t="shared" si="31"/>
        <v>0</v>
      </c>
      <c r="DE53" s="25"/>
      <c r="DF53" s="25"/>
      <c r="DG53" s="42">
        <f t="shared" si="32"/>
        <v>0</v>
      </c>
      <c r="DH53" s="85">
        <f t="shared" si="51"/>
        <v>20</v>
      </c>
      <c r="DI53" s="83">
        <f t="shared" si="51"/>
        <v>700</v>
      </c>
      <c r="DJ53" s="25"/>
      <c r="DK53" s="25"/>
      <c r="DL53" s="42">
        <f t="shared" si="33"/>
        <v>0</v>
      </c>
      <c r="DM53" s="25"/>
      <c r="DN53" s="25">
        <v>12</v>
      </c>
      <c r="DO53" s="42">
        <f t="shared" si="34"/>
        <v>420</v>
      </c>
      <c r="DP53" s="25"/>
      <c r="DQ53" s="25">
        <v>90</v>
      </c>
      <c r="DR53" s="42">
        <f t="shared" si="35"/>
        <v>3150</v>
      </c>
      <c r="DS53" s="25"/>
      <c r="DT53" s="25">
        <v>5</v>
      </c>
      <c r="DU53" s="42">
        <f t="shared" si="36"/>
        <v>175</v>
      </c>
      <c r="DV53" s="25"/>
      <c r="DW53" s="25"/>
      <c r="DX53" s="42">
        <f t="shared" si="37"/>
        <v>0</v>
      </c>
      <c r="DY53" s="25"/>
      <c r="DZ53" s="25"/>
      <c r="EA53" s="42">
        <f t="shared" si="38"/>
        <v>0</v>
      </c>
      <c r="EB53" s="25"/>
      <c r="EC53" s="25"/>
      <c r="ED53" s="42">
        <f t="shared" si="39"/>
        <v>0</v>
      </c>
      <c r="EE53" s="25"/>
      <c r="EF53" s="25"/>
      <c r="EG53" s="42">
        <f t="shared" si="40"/>
        <v>0</v>
      </c>
      <c r="EH53" s="25"/>
      <c r="EI53" s="25"/>
      <c r="EJ53" s="42">
        <f t="shared" si="41"/>
        <v>0</v>
      </c>
      <c r="EK53" s="25"/>
      <c r="EL53" s="45"/>
      <c r="EM53" s="86">
        <f t="shared" si="42"/>
        <v>0</v>
      </c>
      <c r="EN53" s="85">
        <f t="shared" si="52"/>
        <v>107</v>
      </c>
      <c r="EO53" s="94">
        <f t="shared" si="53"/>
        <v>3745</v>
      </c>
      <c r="EP53" s="25"/>
      <c r="EQ53" s="25"/>
      <c r="ER53" s="25"/>
    </row>
    <row r="54" spans="1:148">
      <c r="A54" s="10"/>
      <c r="B54" s="21" t="s">
        <v>408</v>
      </c>
      <c r="C54" s="134">
        <v>15</v>
      </c>
      <c r="D54" s="135">
        <f t="shared" si="54"/>
        <v>12</v>
      </c>
      <c r="E54" s="179">
        <f t="shared" si="47"/>
        <v>180</v>
      </c>
      <c r="F54" s="25"/>
      <c r="G54" s="25"/>
      <c r="H54" s="41">
        <f t="shared" si="1"/>
        <v>0</v>
      </c>
      <c r="I54" s="30"/>
      <c r="J54" s="30"/>
      <c r="K54" s="41">
        <f t="shared" si="2"/>
        <v>0</v>
      </c>
      <c r="L54" s="24"/>
      <c r="M54" s="24"/>
      <c r="N54" s="42">
        <f t="shared" si="3"/>
        <v>0</v>
      </c>
      <c r="O54" s="24"/>
      <c r="P54" s="24"/>
      <c r="Q54" s="42">
        <f t="shared" si="4"/>
        <v>0</v>
      </c>
      <c r="R54" s="24"/>
      <c r="S54" s="24"/>
      <c r="T54" s="42">
        <f t="shared" si="5"/>
        <v>0</v>
      </c>
      <c r="U54" s="24"/>
      <c r="V54" s="24"/>
      <c r="W54" s="42">
        <f t="shared" si="6"/>
        <v>0</v>
      </c>
      <c r="X54" s="24"/>
      <c r="Y54" s="24"/>
      <c r="Z54" s="42">
        <f t="shared" si="7"/>
        <v>0</v>
      </c>
      <c r="AA54" s="24"/>
      <c r="AB54" s="24"/>
      <c r="AC54" s="42">
        <f t="shared" si="8"/>
        <v>0</v>
      </c>
      <c r="AD54" s="24"/>
      <c r="AE54" s="24"/>
      <c r="AF54" s="24"/>
      <c r="AG54" s="24"/>
      <c r="AH54" s="24"/>
      <c r="AI54" s="24"/>
      <c r="AJ54" s="24"/>
      <c r="AK54" s="24"/>
      <c r="AL54" s="42">
        <f t="shared" si="9"/>
        <v>0</v>
      </c>
      <c r="AM54" s="25"/>
      <c r="AN54" s="25"/>
      <c r="AO54" s="41">
        <f t="shared" si="10"/>
        <v>0</v>
      </c>
      <c r="AP54" s="84">
        <f t="shared" si="48"/>
        <v>0</v>
      </c>
      <c r="AQ54" s="79">
        <f t="shared" si="62"/>
        <v>0</v>
      </c>
      <c r="AR54" s="25"/>
      <c r="AS54" s="25"/>
      <c r="AT54" s="41">
        <f t="shared" si="11"/>
        <v>0</v>
      </c>
      <c r="AU54" s="25"/>
      <c r="AV54" s="25"/>
      <c r="AW54" s="41">
        <f t="shared" si="12"/>
        <v>0</v>
      </c>
      <c r="AX54" s="25"/>
      <c r="AY54" s="25"/>
      <c r="AZ54" s="41">
        <f t="shared" si="13"/>
        <v>0</v>
      </c>
      <c r="BA54" s="25"/>
      <c r="BB54" s="25"/>
      <c r="BC54" s="41">
        <f t="shared" si="14"/>
        <v>0</v>
      </c>
      <c r="BD54" s="25"/>
      <c r="BE54" s="25"/>
      <c r="BF54" s="41">
        <f t="shared" si="15"/>
        <v>0</v>
      </c>
      <c r="BG54" s="25"/>
      <c r="BH54" s="25"/>
      <c r="BI54" s="41">
        <f t="shared" si="16"/>
        <v>0</v>
      </c>
      <c r="BJ54" s="24"/>
      <c r="BK54" s="24"/>
      <c r="BL54" s="42">
        <f t="shared" si="17"/>
        <v>0</v>
      </c>
      <c r="BM54" s="24"/>
      <c r="BN54" s="24"/>
      <c r="BO54" s="42">
        <f t="shared" si="18"/>
        <v>0</v>
      </c>
      <c r="BP54" s="85">
        <f t="shared" si="50"/>
        <v>0</v>
      </c>
      <c r="BQ54" s="83">
        <f t="shared" si="50"/>
        <v>0</v>
      </c>
      <c r="BR54" s="24"/>
      <c r="BS54" s="24"/>
      <c r="BT54" s="42">
        <f t="shared" si="19"/>
        <v>0</v>
      </c>
      <c r="BU54" s="24"/>
      <c r="BV54" s="24"/>
      <c r="BW54" s="42">
        <f t="shared" si="20"/>
        <v>0</v>
      </c>
      <c r="BX54" s="24"/>
      <c r="BY54" s="24"/>
      <c r="BZ54" s="42">
        <f t="shared" si="21"/>
        <v>0</v>
      </c>
      <c r="CA54" s="24"/>
      <c r="CB54" s="24"/>
      <c r="CC54" s="42">
        <f t="shared" si="22"/>
        <v>0</v>
      </c>
      <c r="CD54" s="24"/>
      <c r="CE54" s="24"/>
      <c r="CF54" s="42">
        <f t="shared" si="23"/>
        <v>0</v>
      </c>
      <c r="CG54" s="24"/>
      <c r="CH54" s="24"/>
      <c r="CI54" s="42">
        <f t="shared" si="24"/>
        <v>0</v>
      </c>
      <c r="CJ54" s="24"/>
      <c r="CK54" s="24"/>
      <c r="CL54" s="42">
        <f t="shared" si="25"/>
        <v>0</v>
      </c>
      <c r="CM54" s="24"/>
      <c r="CN54" s="24"/>
      <c r="CO54" s="42">
        <f t="shared" si="26"/>
        <v>0</v>
      </c>
      <c r="CP54" s="24"/>
      <c r="CQ54" s="24"/>
      <c r="CR54" s="42">
        <f t="shared" si="27"/>
        <v>0</v>
      </c>
      <c r="CS54" s="24"/>
      <c r="CT54" s="24"/>
      <c r="CU54" s="42">
        <f t="shared" si="28"/>
        <v>0</v>
      </c>
      <c r="CV54" s="24"/>
      <c r="CW54" s="24"/>
      <c r="CX54" s="42">
        <f t="shared" si="29"/>
        <v>0</v>
      </c>
      <c r="CY54" s="24"/>
      <c r="CZ54" s="24"/>
      <c r="DA54" s="42">
        <f t="shared" si="30"/>
        <v>0</v>
      </c>
      <c r="DB54" s="24"/>
      <c r="DC54" s="24"/>
      <c r="DD54" s="42">
        <f t="shared" si="31"/>
        <v>0</v>
      </c>
      <c r="DE54" s="24"/>
      <c r="DF54" s="24"/>
      <c r="DG54" s="42">
        <f t="shared" si="32"/>
        <v>0</v>
      </c>
      <c r="DH54" s="85">
        <f t="shared" si="51"/>
        <v>0</v>
      </c>
      <c r="DI54" s="83">
        <f t="shared" si="51"/>
        <v>0</v>
      </c>
      <c r="DJ54" s="24"/>
      <c r="DK54" s="24">
        <v>12</v>
      </c>
      <c r="DL54" s="42">
        <f t="shared" si="33"/>
        <v>180</v>
      </c>
      <c r="DM54" s="24"/>
      <c r="DN54" s="24"/>
      <c r="DO54" s="42">
        <f t="shared" si="34"/>
        <v>0</v>
      </c>
      <c r="DP54" s="24"/>
      <c r="DQ54" s="24"/>
      <c r="DR54" s="42">
        <f t="shared" si="35"/>
        <v>0</v>
      </c>
      <c r="DS54" s="24"/>
      <c r="DT54" s="24"/>
      <c r="DU54" s="42">
        <f t="shared" si="36"/>
        <v>0</v>
      </c>
      <c r="DV54" s="24"/>
      <c r="DW54" s="24"/>
      <c r="DX54" s="42">
        <f t="shared" si="37"/>
        <v>0</v>
      </c>
      <c r="DY54" s="24"/>
      <c r="DZ54" s="24"/>
      <c r="EA54" s="42">
        <f t="shared" si="38"/>
        <v>0</v>
      </c>
      <c r="EB54" s="24"/>
      <c r="EC54" s="24"/>
      <c r="ED54" s="42">
        <f t="shared" si="39"/>
        <v>0</v>
      </c>
      <c r="EE54" s="24"/>
      <c r="EF54" s="24"/>
      <c r="EG54" s="42">
        <f t="shared" si="40"/>
        <v>0</v>
      </c>
      <c r="EH54" s="24"/>
      <c r="EI54" s="24"/>
      <c r="EJ54" s="42">
        <f t="shared" si="41"/>
        <v>0</v>
      </c>
      <c r="EK54" s="24"/>
      <c r="EL54" s="44"/>
      <c r="EM54" s="86">
        <f t="shared" si="42"/>
        <v>0</v>
      </c>
      <c r="EN54" s="85">
        <f t="shared" si="52"/>
        <v>12</v>
      </c>
      <c r="EO54" s="94">
        <f t="shared" si="53"/>
        <v>180</v>
      </c>
      <c r="EP54" s="24"/>
      <c r="EQ54" s="24"/>
      <c r="ER54" s="24"/>
    </row>
    <row r="55" spans="1:148">
      <c r="A55" s="10"/>
      <c r="B55" s="21" t="s">
        <v>224</v>
      </c>
      <c r="C55" s="134">
        <v>8</v>
      </c>
      <c r="D55" s="135">
        <f t="shared" si="54"/>
        <v>24</v>
      </c>
      <c r="E55" s="179">
        <f t="shared" si="47"/>
        <v>192</v>
      </c>
      <c r="F55" s="25"/>
      <c r="G55" s="25"/>
      <c r="H55" s="41">
        <f t="shared" si="1"/>
        <v>0</v>
      </c>
      <c r="I55" s="30"/>
      <c r="J55" s="30"/>
      <c r="K55" s="41">
        <f t="shared" si="2"/>
        <v>0</v>
      </c>
      <c r="L55" s="24"/>
      <c r="M55" s="24"/>
      <c r="N55" s="42">
        <f t="shared" si="3"/>
        <v>0</v>
      </c>
      <c r="O55" s="24"/>
      <c r="P55" s="24"/>
      <c r="Q55" s="42">
        <f t="shared" si="4"/>
        <v>0</v>
      </c>
      <c r="R55" s="24"/>
      <c r="S55" s="24"/>
      <c r="T55" s="42">
        <f t="shared" si="5"/>
        <v>0</v>
      </c>
      <c r="U55" s="24"/>
      <c r="V55" s="24"/>
      <c r="W55" s="42">
        <f t="shared" si="6"/>
        <v>0</v>
      </c>
      <c r="X55" s="24"/>
      <c r="Y55" s="24"/>
      <c r="Z55" s="42">
        <f t="shared" si="7"/>
        <v>0</v>
      </c>
      <c r="AA55" s="24"/>
      <c r="AB55" s="24"/>
      <c r="AC55" s="42">
        <f t="shared" si="8"/>
        <v>0</v>
      </c>
      <c r="AD55" s="24"/>
      <c r="AE55" s="24"/>
      <c r="AF55" s="24"/>
      <c r="AG55" s="24"/>
      <c r="AH55" s="24"/>
      <c r="AI55" s="24"/>
      <c r="AJ55" s="24"/>
      <c r="AK55" s="24"/>
      <c r="AL55" s="42">
        <f t="shared" si="9"/>
        <v>0</v>
      </c>
      <c r="AM55" s="25"/>
      <c r="AN55" s="25"/>
      <c r="AO55" s="41">
        <f t="shared" si="10"/>
        <v>0</v>
      </c>
      <c r="AP55" s="84">
        <f t="shared" si="48"/>
        <v>0</v>
      </c>
      <c r="AQ55" s="79">
        <f t="shared" si="62"/>
        <v>0</v>
      </c>
      <c r="AR55" s="25"/>
      <c r="AS55" s="25"/>
      <c r="AT55" s="41">
        <f t="shared" si="11"/>
        <v>0</v>
      </c>
      <c r="AU55" s="25"/>
      <c r="AV55" s="25"/>
      <c r="AW55" s="41">
        <f t="shared" si="12"/>
        <v>0</v>
      </c>
      <c r="AX55" s="25"/>
      <c r="AY55" s="25"/>
      <c r="AZ55" s="41">
        <f t="shared" si="13"/>
        <v>0</v>
      </c>
      <c r="BA55" s="25"/>
      <c r="BB55" s="25"/>
      <c r="BC55" s="41">
        <f t="shared" si="14"/>
        <v>0</v>
      </c>
      <c r="BD55" s="25"/>
      <c r="BE55" s="25"/>
      <c r="BF55" s="41">
        <f t="shared" si="15"/>
        <v>0</v>
      </c>
      <c r="BG55" s="25"/>
      <c r="BH55" s="25"/>
      <c r="BI55" s="41">
        <f t="shared" si="16"/>
        <v>0</v>
      </c>
      <c r="BJ55" s="24"/>
      <c r="BK55" s="24"/>
      <c r="BL55" s="42">
        <f t="shared" si="17"/>
        <v>0</v>
      </c>
      <c r="BM55" s="24"/>
      <c r="BN55" s="24"/>
      <c r="BO55" s="42">
        <f t="shared" si="18"/>
        <v>0</v>
      </c>
      <c r="BP55" s="85">
        <f t="shared" si="50"/>
        <v>0</v>
      </c>
      <c r="BQ55" s="83">
        <f t="shared" si="50"/>
        <v>0</v>
      </c>
      <c r="BR55" s="24"/>
      <c r="BS55" s="24"/>
      <c r="BT55" s="42">
        <f t="shared" si="19"/>
        <v>0</v>
      </c>
      <c r="BU55" s="24"/>
      <c r="BV55" s="24"/>
      <c r="BW55" s="42">
        <f t="shared" si="20"/>
        <v>0</v>
      </c>
      <c r="BX55" s="24"/>
      <c r="BY55" s="24"/>
      <c r="BZ55" s="42">
        <f t="shared" si="21"/>
        <v>0</v>
      </c>
      <c r="CA55" s="24"/>
      <c r="CB55" s="24"/>
      <c r="CC55" s="42">
        <f t="shared" si="22"/>
        <v>0</v>
      </c>
      <c r="CD55" s="24"/>
      <c r="CE55" s="24"/>
      <c r="CF55" s="42">
        <f t="shared" si="23"/>
        <v>0</v>
      </c>
      <c r="CG55" s="24"/>
      <c r="CH55" s="24"/>
      <c r="CI55" s="42">
        <f t="shared" si="24"/>
        <v>0</v>
      </c>
      <c r="CJ55" s="24"/>
      <c r="CK55" s="24"/>
      <c r="CL55" s="42">
        <f t="shared" si="25"/>
        <v>0</v>
      </c>
      <c r="CM55" s="24"/>
      <c r="CN55" s="24"/>
      <c r="CO55" s="42">
        <f t="shared" si="26"/>
        <v>0</v>
      </c>
      <c r="CP55" s="24"/>
      <c r="CQ55" s="24">
        <v>18</v>
      </c>
      <c r="CR55" s="42">
        <f t="shared" si="27"/>
        <v>144</v>
      </c>
      <c r="CS55" s="24"/>
      <c r="CT55" s="24"/>
      <c r="CU55" s="42">
        <f t="shared" si="28"/>
        <v>0</v>
      </c>
      <c r="CV55" s="24"/>
      <c r="CW55" s="24"/>
      <c r="CX55" s="42">
        <f t="shared" si="29"/>
        <v>0</v>
      </c>
      <c r="CY55" s="24"/>
      <c r="CZ55" s="24"/>
      <c r="DA55" s="42">
        <f t="shared" si="30"/>
        <v>0</v>
      </c>
      <c r="DB55" s="24"/>
      <c r="DC55" s="24"/>
      <c r="DD55" s="42">
        <f t="shared" si="31"/>
        <v>0</v>
      </c>
      <c r="DE55" s="24"/>
      <c r="DF55" s="24"/>
      <c r="DG55" s="42">
        <f t="shared" si="32"/>
        <v>0</v>
      </c>
      <c r="DH55" s="85">
        <f t="shared" si="51"/>
        <v>18</v>
      </c>
      <c r="DI55" s="83">
        <f t="shared" si="51"/>
        <v>144</v>
      </c>
      <c r="DJ55" s="24"/>
      <c r="DK55" s="24">
        <v>6</v>
      </c>
      <c r="DL55" s="42">
        <f t="shared" si="33"/>
        <v>48</v>
      </c>
      <c r="DM55" s="24"/>
      <c r="DN55" s="24"/>
      <c r="DO55" s="42">
        <f t="shared" si="34"/>
        <v>0</v>
      </c>
      <c r="DP55" s="24"/>
      <c r="DQ55" s="24"/>
      <c r="DR55" s="42">
        <f t="shared" si="35"/>
        <v>0</v>
      </c>
      <c r="DS55" s="24"/>
      <c r="DT55" s="24"/>
      <c r="DU55" s="42">
        <f t="shared" si="36"/>
        <v>0</v>
      </c>
      <c r="DV55" s="24"/>
      <c r="DW55" s="24"/>
      <c r="DX55" s="42">
        <f t="shared" si="37"/>
        <v>0</v>
      </c>
      <c r="DY55" s="24"/>
      <c r="DZ55" s="24"/>
      <c r="EA55" s="42">
        <f t="shared" si="38"/>
        <v>0</v>
      </c>
      <c r="EB55" s="24"/>
      <c r="EC55" s="24"/>
      <c r="ED55" s="42">
        <f t="shared" si="39"/>
        <v>0</v>
      </c>
      <c r="EE55" s="24"/>
      <c r="EF55" s="24"/>
      <c r="EG55" s="42">
        <f t="shared" si="40"/>
        <v>0</v>
      </c>
      <c r="EH55" s="24"/>
      <c r="EI55" s="24"/>
      <c r="EJ55" s="42">
        <f t="shared" si="41"/>
        <v>0</v>
      </c>
      <c r="EK55" s="24"/>
      <c r="EL55" s="44"/>
      <c r="EM55" s="86">
        <f t="shared" si="42"/>
        <v>0</v>
      </c>
      <c r="EN55" s="85">
        <f t="shared" si="52"/>
        <v>6</v>
      </c>
      <c r="EO55" s="94">
        <f t="shared" si="53"/>
        <v>48</v>
      </c>
      <c r="EP55" s="24"/>
      <c r="EQ55" s="24"/>
      <c r="ER55" s="24"/>
    </row>
    <row r="56" spans="1:148">
      <c r="A56" s="10"/>
      <c r="B56" s="119" t="s">
        <v>310</v>
      </c>
      <c r="C56" s="134">
        <v>1.35</v>
      </c>
      <c r="D56" s="135">
        <f t="shared" si="54"/>
        <v>181</v>
      </c>
      <c r="E56" s="179">
        <f t="shared" si="47"/>
        <v>244.35000000000002</v>
      </c>
      <c r="F56" s="25"/>
      <c r="G56" s="25"/>
      <c r="H56" s="41">
        <f t="shared" si="1"/>
        <v>0</v>
      </c>
      <c r="I56" s="30"/>
      <c r="J56" s="30"/>
      <c r="K56" s="41">
        <f t="shared" si="2"/>
        <v>0</v>
      </c>
      <c r="L56" s="24"/>
      <c r="M56" s="24"/>
      <c r="N56" s="42">
        <f t="shared" si="3"/>
        <v>0</v>
      </c>
      <c r="O56" s="24"/>
      <c r="P56" s="24"/>
      <c r="Q56" s="42">
        <f t="shared" si="4"/>
        <v>0</v>
      </c>
      <c r="R56" s="24"/>
      <c r="S56" s="24"/>
      <c r="T56" s="42">
        <f t="shared" si="5"/>
        <v>0</v>
      </c>
      <c r="U56" s="24"/>
      <c r="V56" s="24">
        <v>1</v>
      </c>
      <c r="W56" s="42">
        <f t="shared" si="6"/>
        <v>1.35</v>
      </c>
      <c r="X56" s="24"/>
      <c r="Y56" s="24"/>
      <c r="Z56" s="42">
        <f t="shared" si="7"/>
        <v>0</v>
      </c>
      <c r="AA56" s="24"/>
      <c r="AB56" s="24"/>
      <c r="AC56" s="42">
        <f t="shared" si="8"/>
        <v>0</v>
      </c>
      <c r="AD56" s="24"/>
      <c r="AE56" s="24"/>
      <c r="AF56" s="24"/>
      <c r="AG56" s="24"/>
      <c r="AH56" s="24"/>
      <c r="AI56" s="24"/>
      <c r="AJ56" s="24"/>
      <c r="AK56" s="24"/>
      <c r="AL56" s="42">
        <f t="shared" si="9"/>
        <v>0</v>
      </c>
      <c r="AM56" s="25"/>
      <c r="AN56" s="25"/>
      <c r="AO56" s="41">
        <f t="shared" si="10"/>
        <v>0</v>
      </c>
      <c r="AP56" s="84">
        <f t="shared" si="48"/>
        <v>1</v>
      </c>
      <c r="AQ56" s="79">
        <f t="shared" si="62"/>
        <v>1.35</v>
      </c>
      <c r="AR56" s="25"/>
      <c r="AS56" s="25"/>
      <c r="AT56" s="41">
        <f t="shared" si="11"/>
        <v>0</v>
      </c>
      <c r="AU56" s="25"/>
      <c r="AV56" s="25"/>
      <c r="AW56" s="41">
        <f t="shared" si="12"/>
        <v>0</v>
      </c>
      <c r="AX56" s="25"/>
      <c r="AY56" s="25"/>
      <c r="AZ56" s="41">
        <f t="shared" si="13"/>
        <v>0</v>
      </c>
      <c r="BA56" s="25"/>
      <c r="BB56" s="25">
        <v>1</v>
      </c>
      <c r="BC56" s="41">
        <f t="shared" si="14"/>
        <v>1.35</v>
      </c>
      <c r="BD56" s="25"/>
      <c r="BE56" s="25">
        <v>1</v>
      </c>
      <c r="BF56" s="41">
        <f t="shared" si="15"/>
        <v>1.35</v>
      </c>
      <c r="BG56" s="25"/>
      <c r="BH56" s="25">
        <v>1</v>
      </c>
      <c r="BI56" s="41">
        <f t="shared" si="16"/>
        <v>1.35</v>
      </c>
      <c r="BJ56" s="24"/>
      <c r="BK56" s="24"/>
      <c r="BL56" s="42">
        <f t="shared" si="17"/>
        <v>0</v>
      </c>
      <c r="BM56" s="24">
        <v>10</v>
      </c>
      <c r="BN56" s="24">
        <f>BM56*12</f>
        <v>120</v>
      </c>
      <c r="BO56" s="42">
        <f t="shared" si="18"/>
        <v>162</v>
      </c>
      <c r="BP56" s="85">
        <f t="shared" si="50"/>
        <v>123</v>
      </c>
      <c r="BQ56" s="83">
        <f t="shared" si="50"/>
        <v>166.04999999999998</v>
      </c>
      <c r="BR56" s="24">
        <v>1</v>
      </c>
      <c r="BS56" s="24">
        <f>BR56*12</f>
        <v>12</v>
      </c>
      <c r="BT56" s="42">
        <f t="shared" si="19"/>
        <v>16.200000000000003</v>
      </c>
      <c r="BU56" s="24"/>
      <c r="BV56" s="24">
        <v>3</v>
      </c>
      <c r="BW56" s="42">
        <f t="shared" si="20"/>
        <v>4.0500000000000007</v>
      </c>
      <c r="BX56" s="24"/>
      <c r="BY56" s="24"/>
      <c r="BZ56" s="42">
        <f t="shared" si="21"/>
        <v>0</v>
      </c>
      <c r="CA56" s="24"/>
      <c r="CB56" s="24"/>
      <c r="CC56" s="42">
        <f t="shared" si="22"/>
        <v>0</v>
      </c>
      <c r="CD56" s="24"/>
      <c r="CE56" s="24"/>
      <c r="CF56" s="42">
        <f t="shared" si="23"/>
        <v>0</v>
      </c>
      <c r="CG56" s="24"/>
      <c r="CH56" s="24">
        <v>1</v>
      </c>
      <c r="CI56" s="42">
        <f t="shared" si="24"/>
        <v>1.35</v>
      </c>
      <c r="CJ56" s="24"/>
      <c r="CK56" s="24">
        <v>1</v>
      </c>
      <c r="CL56" s="42">
        <f t="shared" si="25"/>
        <v>1.35</v>
      </c>
      <c r="CM56" s="24"/>
      <c r="CN56" s="24"/>
      <c r="CO56" s="42">
        <f t="shared" si="26"/>
        <v>0</v>
      </c>
      <c r="CP56" s="24"/>
      <c r="CQ56" s="24"/>
      <c r="CR56" s="42">
        <f t="shared" si="27"/>
        <v>0</v>
      </c>
      <c r="CS56" s="24"/>
      <c r="CT56" s="24">
        <v>1</v>
      </c>
      <c r="CU56" s="42">
        <f t="shared" si="28"/>
        <v>1.35</v>
      </c>
      <c r="CV56" s="24"/>
      <c r="CW56" s="24">
        <v>1</v>
      </c>
      <c r="CX56" s="42">
        <f t="shared" si="29"/>
        <v>1.35</v>
      </c>
      <c r="CY56" s="24"/>
      <c r="CZ56" s="24"/>
      <c r="DA56" s="42">
        <f t="shared" si="30"/>
        <v>0</v>
      </c>
      <c r="DB56" s="24"/>
      <c r="DC56" s="24"/>
      <c r="DD56" s="42">
        <f t="shared" si="31"/>
        <v>0</v>
      </c>
      <c r="DE56" s="24"/>
      <c r="DF56" s="24"/>
      <c r="DG56" s="42">
        <f t="shared" si="32"/>
        <v>0</v>
      </c>
      <c r="DH56" s="85">
        <f t="shared" si="51"/>
        <v>19</v>
      </c>
      <c r="DI56" s="83">
        <f t="shared" si="51"/>
        <v>25.650000000000006</v>
      </c>
      <c r="DJ56" s="24"/>
      <c r="DK56" s="24"/>
      <c r="DL56" s="42">
        <f t="shared" si="33"/>
        <v>0</v>
      </c>
      <c r="DM56" s="24"/>
      <c r="DN56" s="24">
        <v>1</v>
      </c>
      <c r="DO56" s="42">
        <f t="shared" si="34"/>
        <v>1.35</v>
      </c>
      <c r="DP56" s="24"/>
      <c r="DQ56" s="24">
        <v>1</v>
      </c>
      <c r="DR56" s="42">
        <f t="shared" si="35"/>
        <v>1.35</v>
      </c>
      <c r="DS56" s="24"/>
      <c r="DT56" s="24"/>
      <c r="DU56" s="42">
        <f t="shared" si="36"/>
        <v>0</v>
      </c>
      <c r="DV56" s="24"/>
      <c r="DW56" s="24"/>
      <c r="DX56" s="42">
        <f t="shared" si="37"/>
        <v>0</v>
      </c>
      <c r="DY56" s="24"/>
      <c r="DZ56" s="24"/>
      <c r="EA56" s="42">
        <f t="shared" si="38"/>
        <v>0</v>
      </c>
      <c r="EB56" s="24"/>
      <c r="EC56" s="24">
        <v>36</v>
      </c>
      <c r="ED56" s="42">
        <f t="shared" si="39"/>
        <v>48.6</v>
      </c>
      <c r="EE56" s="24"/>
      <c r="EF56" s="24"/>
      <c r="EG56" s="42">
        <f t="shared" si="40"/>
        <v>0</v>
      </c>
      <c r="EH56" s="24"/>
      <c r="EI56" s="24"/>
      <c r="EJ56" s="42">
        <f t="shared" si="41"/>
        <v>0</v>
      </c>
      <c r="EK56" s="24"/>
      <c r="EL56" s="44"/>
      <c r="EM56" s="86">
        <f t="shared" si="42"/>
        <v>0</v>
      </c>
      <c r="EN56" s="85">
        <f t="shared" si="52"/>
        <v>38</v>
      </c>
      <c r="EO56" s="94">
        <f t="shared" si="53"/>
        <v>51.300000000000004</v>
      </c>
      <c r="EP56" s="24"/>
      <c r="EQ56" s="24"/>
      <c r="ER56" s="24"/>
    </row>
    <row r="57" spans="1:148">
      <c r="A57" s="10"/>
      <c r="B57" s="119" t="s">
        <v>363</v>
      </c>
      <c r="C57" s="134">
        <v>1.3</v>
      </c>
      <c r="D57" s="135">
        <f t="shared" si="54"/>
        <v>50</v>
      </c>
      <c r="E57" s="179">
        <f t="shared" si="47"/>
        <v>65</v>
      </c>
      <c r="F57" s="25"/>
      <c r="G57" s="25"/>
      <c r="H57" s="41">
        <f t="shared" si="1"/>
        <v>0</v>
      </c>
      <c r="I57" s="30"/>
      <c r="J57" s="30"/>
      <c r="K57" s="41">
        <f t="shared" si="2"/>
        <v>0</v>
      </c>
      <c r="L57" s="24"/>
      <c r="M57" s="24"/>
      <c r="N57" s="42">
        <f t="shared" si="3"/>
        <v>0</v>
      </c>
      <c r="O57" s="24"/>
      <c r="P57" s="24"/>
      <c r="Q57" s="42">
        <f t="shared" si="4"/>
        <v>0</v>
      </c>
      <c r="R57" s="24"/>
      <c r="S57" s="24"/>
      <c r="T57" s="42">
        <f t="shared" si="5"/>
        <v>0</v>
      </c>
      <c r="U57" s="24"/>
      <c r="V57" s="24"/>
      <c r="W57" s="42">
        <f t="shared" si="6"/>
        <v>0</v>
      </c>
      <c r="X57" s="24"/>
      <c r="Y57" s="24"/>
      <c r="Z57" s="42">
        <f t="shared" si="7"/>
        <v>0</v>
      </c>
      <c r="AA57" s="24"/>
      <c r="AB57" s="24"/>
      <c r="AC57" s="42">
        <f t="shared" si="8"/>
        <v>0</v>
      </c>
      <c r="AD57" s="24"/>
      <c r="AE57" s="24"/>
      <c r="AF57" s="24"/>
      <c r="AG57" s="24"/>
      <c r="AH57" s="24"/>
      <c r="AI57" s="24"/>
      <c r="AJ57" s="24"/>
      <c r="AK57" s="24"/>
      <c r="AL57" s="42">
        <f t="shared" si="9"/>
        <v>0</v>
      </c>
      <c r="AM57" s="25"/>
      <c r="AN57" s="25"/>
      <c r="AO57" s="41">
        <f t="shared" si="10"/>
        <v>0</v>
      </c>
      <c r="AP57" s="84">
        <f t="shared" si="48"/>
        <v>0</v>
      </c>
      <c r="AQ57" s="79">
        <f t="shared" si="62"/>
        <v>0</v>
      </c>
      <c r="AR57" s="25"/>
      <c r="AS57" s="25"/>
      <c r="AT57" s="41">
        <f t="shared" si="11"/>
        <v>0</v>
      </c>
      <c r="AU57" s="25"/>
      <c r="AV57" s="25"/>
      <c r="AW57" s="41">
        <f t="shared" si="12"/>
        <v>0</v>
      </c>
      <c r="AX57" s="25"/>
      <c r="AY57" s="25"/>
      <c r="AZ57" s="41">
        <f t="shared" si="13"/>
        <v>0</v>
      </c>
      <c r="BA57" s="25"/>
      <c r="BB57" s="25"/>
      <c r="BC57" s="41">
        <f t="shared" si="14"/>
        <v>0</v>
      </c>
      <c r="BD57" s="25"/>
      <c r="BE57" s="25"/>
      <c r="BF57" s="41">
        <f t="shared" si="15"/>
        <v>0</v>
      </c>
      <c r="BG57" s="25"/>
      <c r="BH57" s="25"/>
      <c r="BI57" s="41">
        <f t="shared" si="16"/>
        <v>0</v>
      </c>
      <c r="BJ57" s="24"/>
      <c r="BK57" s="24"/>
      <c r="BL57" s="42">
        <f t="shared" si="17"/>
        <v>0</v>
      </c>
      <c r="BM57" s="24"/>
      <c r="BN57" s="24">
        <v>50</v>
      </c>
      <c r="BO57" s="42">
        <f t="shared" si="18"/>
        <v>65</v>
      </c>
      <c r="BP57" s="85">
        <f t="shared" si="50"/>
        <v>50</v>
      </c>
      <c r="BQ57" s="83">
        <f t="shared" si="50"/>
        <v>65</v>
      </c>
      <c r="BR57" s="24"/>
      <c r="BS57" s="24"/>
      <c r="BT57" s="42">
        <f t="shared" si="19"/>
        <v>0</v>
      </c>
      <c r="BU57" s="24"/>
      <c r="BV57" s="24"/>
      <c r="BW57" s="42">
        <f t="shared" si="20"/>
        <v>0</v>
      </c>
      <c r="BX57" s="24"/>
      <c r="BY57" s="24"/>
      <c r="BZ57" s="42">
        <f t="shared" si="21"/>
        <v>0</v>
      </c>
      <c r="CA57" s="24"/>
      <c r="CB57" s="24"/>
      <c r="CC57" s="42">
        <f t="shared" si="22"/>
        <v>0</v>
      </c>
      <c r="CD57" s="24"/>
      <c r="CE57" s="24"/>
      <c r="CF57" s="42">
        <f t="shared" si="23"/>
        <v>0</v>
      </c>
      <c r="CG57" s="24"/>
      <c r="CH57" s="24"/>
      <c r="CI57" s="42">
        <f t="shared" si="24"/>
        <v>0</v>
      </c>
      <c r="CJ57" s="24"/>
      <c r="CK57" s="24"/>
      <c r="CL57" s="42">
        <f t="shared" si="25"/>
        <v>0</v>
      </c>
      <c r="CM57" s="24"/>
      <c r="CN57" s="24"/>
      <c r="CO57" s="42">
        <f t="shared" si="26"/>
        <v>0</v>
      </c>
      <c r="CP57" s="24"/>
      <c r="CQ57" s="24"/>
      <c r="CR57" s="42">
        <f t="shared" si="27"/>
        <v>0</v>
      </c>
      <c r="CS57" s="24"/>
      <c r="CT57" s="24"/>
      <c r="CU57" s="42">
        <f t="shared" si="28"/>
        <v>0</v>
      </c>
      <c r="CV57" s="24"/>
      <c r="CW57" s="24"/>
      <c r="CX57" s="42">
        <f t="shared" si="29"/>
        <v>0</v>
      </c>
      <c r="CY57" s="24"/>
      <c r="CZ57" s="24"/>
      <c r="DA57" s="42">
        <f t="shared" si="30"/>
        <v>0</v>
      </c>
      <c r="DB57" s="24"/>
      <c r="DC57" s="24"/>
      <c r="DD57" s="42">
        <f t="shared" si="31"/>
        <v>0</v>
      </c>
      <c r="DE57" s="24"/>
      <c r="DF57" s="24"/>
      <c r="DG57" s="42">
        <f t="shared" si="32"/>
        <v>0</v>
      </c>
      <c r="DH57" s="85">
        <f t="shared" si="51"/>
        <v>0</v>
      </c>
      <c r="DI57" s="83">
        <f t="shared" si="51"/>
        <v>0</v>
      </c>
      <c r="DJ57" s="24"/>
      <c r="DK57" s="24"/>
      <c r="DL57" s="42">
        <f t="shared" si="33"/>
        <v>0</v>
      </c>
      <c r="DM57" s="24"/>
      <c r="DN57" s="24"/>
      <c r="DO57" s="42">
        <f t="shared" si="34"/>
        <v>0</v>
      </c>
      <c r="DP57" s="24"/>
      <c r="DQ57" s="24"/>
      <c r="DR57" s="42">
        <f t="shared" si="35"/>
        <v>0</v>
      </c>
      <c r="DS57" s="24"/>
      <c r="DT57" s="24"/>
      <c r="DU57" s="42">
        <f t="shared" si="36"/>
        <v>0</v>
      </c>
      <c r="DV57" s="24"/>
      <c r="DW57" s="24"/>
      <c r="DX57" s="42">
        <f t="shared" si="37"/>
        <v>0</v>
      </c>
      <c r="DY57" s="24"/>
      <c r="DZ57" s="24"/>
      <c r="EA57" s="42">
        <f t="shared" si="38"/>
        <v>0</v>
      </c>
      <c r="EB57" s="24"/>
      <c r="EC57" s="24"/>
      <c r="ED57" s="42">
        <f t="shared" si="39"/>
        <v>0</v>
      </c>
      <c r="EE57" s="24"/>
      <c r="EF57" s="24"/>
      <c r="EG57" s="42">
        <f t="shared" si="40"/>
        <v>0</v>
      </c>
      <c r="EH57" s="24"/>
      <c r="EI57" s="24"/>
      <c r="EJ57" s="42">
        <f t="shared" si="41"/>
        <v>0</v>
      </c>
      <c r="EK57" s="24"/>
      <c r="EL57" s="44"/>
      <c r="EM57" s="86">
        <f t="shared" si="42"/>
        <v>0</v>
      </c>
      <c r="EN57" s="85">
        <f t="shared" si="52"/>
        <v>0</v>
      </c>
      <c r="EO57" s="94">
        <f t="shared" si="53"/>
        <v>0</v>
      </c>
      <c r="EP57" s="24"/>
      <c r="EQ57" s="24"/>
      <c r="ER57" s="24"/>
    </row>
    <row r="58" spans="1:148">
      <c r="A58" s="10"/>
      <c r="B58" s="21" t="s">
        <v>390</v>
      </c>
      <c r="C58" s="134">
        <v>15</v>
      </c>
      <c r="D58" s="135">
        <f t="shared" si="54"/>
        <v>1000</v>
      </c>
      <c r="E58" s="179">
        <f t="shared" si="47"/>
        <v>15000</v>
      </c>
      <c r="F58" s="25"/>
      <c r="G58" s="25"/>
      <c r="H58" s="41">
        <f t="shared" si="1"/>
        <v>0</v>
      </c>
      <c r="I58" s="30"/>
      <c r="J58" s="30"/>
      <c r="K58" s="41">
        <f t="shared" si="2"/>
        <v>0</v>
      </c>
      <c r="L58" s="24"/>
      <c r="M58" s="24"/>
      <c r="N58" s="42">
        <f t="shared" si="3"/>
        <v>0</v>
      </c>
      <c r="O58" s="24"/>
      <c r="P58" s="24"/>
      <c r="Q58" s="42">
        <f t="shared" si="4"/>
        <v>0</v>
      </c>
      <c r="R58" s="24"/>
      <c r="S58" s="24"/>
      <c r="T58" s="42">
        <f t="shared" si="5"/>
        <v>0</v>
      </c>
      <c r="U58" s="24"/>
      <c r="V58" s="24"/>
      <c r="W58" s="42">
        <f t="shared" si="6"/>
        <v>0</v>
      </c>
      <c r="X58" s="24"/>
      <c r="Y58" s="24"/>
      <c r="Z58" s="42">
        <f t="shared" si="7"/>
        <v>0</v>
      </c>
      <c r="AA58" s="24"/>
      <c r="AB58" s="24"/>
      <c r="AC58" s="42">
        <f t="shared" si="8"/>
        <v>0</v>
      </c>
      <c r="AD58" s="24"/>
      <c r="AE58" s="24"/>
      <c r="AF58" s="24"/>
      <c r="AG58" s="24"/>
      <c r="AH58" s="24"/>
      <c r="AI58" s="24"/>
      <c r="AJ58" s="24"/>
      <c r="AK58" s="24"/>
      <c r="AL58" s="42">
        <f t="shared" si="9"/>
        <v>0</v>
      </c>
      <c r="AM58" s="25"/>
      <c r="AN58" s="25"/>
      <c r="AO58" s="41">
        <f t="shared" si="10"/>
        <v>0</v>
      </c>
      <c r="AP58" s="84">
        <f t="shared" si="48"/>
        <v>0</v>
      </c>
      <c r="AQ58" s="79">
        <f t="shared" si="62"/>
        <v>0</v>
      </c>
      <c r="AR58" s="25"/>
      <c r="AS58" s="25"/>
      <c r="AT58" s="41">
        <f t="shared" si="11"/>
        <v>0</v>
      </c>
      <c r="AU58" s="25"/>
      <c r="AV58" s="25"/>
      <c r="AW58" s="41">
        <f t="shared" si="12"/>
        <v>0</v>
      </c>
      <c r="AX58" s="25"/>
      <c r="AY58" s="25"/>
      <c r="AZ58" s="41">
        <f t="shared" si="13"/>
        <v>0</v>
      </c>
      <c r="BA58" s="25"/>
      <c r="BB58" s="25"/>
      <c r="BC58" s="41">
        <f t="shared" si="14"/>
        <v>0</v>
      </c>
      <c r="BD58" s="25"/>
      <c r="BE58" s="25"/>
      <c r="BF58" s="41">
        <f t="shared" si="15"/>
        <v>0</v>
      </c>
      <c r="BG58" s="25"/>
      <c r="BH58" s="25"/>
      <c r="BI58" s="41">
        <f t="shared" si="16"/>
        <v>0</v>
      </c>
      <c r="BJ58" s="24"/>
      <c r="BK58" s="24"/>
      <c r="BL58" s="42">
        <f t="shared" si="17"/>
        <v>0</v>
      </c>
      <c r="BM58" s="24"/>
      <c r="BN58" s="24"/>
      <c r="BO58" s="42">
        <f t="shared" si="18"/>
        <v>0</v>
      </c>
      <c r="BP58" s="85">
        <f t="shared" si="50"/>
        <v>0</v>
      </c>
      <c r="BQ58" s="83">
        <f t="shared" si="50"/>
        <v>0</v>
      </c>
      <c r="BR58" s="24"/>
      <c r="BS58" s="24"/>
      <c r="BT58" s="42">
        <f t="shared" si="19"/>
        <v>0</v>
      </c>
      <c r="BU58" s="24"/>
      <c r="BV58" s="24"/>
      <c r="BW58" s="42">
        <f t="shared" si="20"/>
        <v>0</v>
      </c>
      <c r="BX58" s="24"/>
      <c r="BY58" s="24"/>
      <c r="BZ58" s="42">
        <f t="shared" si="21"/>
        <v>0</v>
      </c>
      <c r="CA58" s="24"/>
      <c r="CB58" s="24"/>
      <c r="CC58" s="42">
        <f t="shared" si="22"/>
        <v>0</v>
      </c>
      <c r="CD58" s="24"/>
      <c r="CE58" s="24"/>
      <c r="CF58" s="42">
        <f t="shared" si="23"/>
        <v>0</v>
      </c>
      <c r="CG58" s="24"/>
      <c r="CH58" s="24">
        <v>1000</v>
      </c>
      <c r="CI58" s="42">
        <f t="shared" si="24"/>
        <v>15000</v>
      </c>
      <c r="CJ58" s="24"/>
      <c r="CK58" s="24"/>
      <c r="CL58" s="42">
        <f t="shared" si="25"/>
        <v>0</v>
      </c>
      <c r="CM58" s="24"/>
      <c r="CN58" s="24"/>
      <c r="CO58" s="42">
        <f t="shared" si="26"/>
        <v>0</v>
      </c>
      <c r="CP58" s="24"/>
      <c r="CQ58" s="24"/>
      <c r="CR58" s="42">
        <f t="shared" si="27"/>
        <v>0</v>
      </c>
      <c r="CS58" s="24"/>
      <c r="CT58" s="24"/>
      <c r="CU58" s="42">
        <f t="shared" si="28"/>
        <v>0</v>
      </c>
      <c r="CV58" s="24"/>
      <c r="CW58" s="24"/>
      <c r="CX58" s="42">
        <f t="shared" si="29"/>
        <v>0</v>
      </c>
      <c r="CY58" s="24"/>
      <c r="CZ58" s="24"/>
      <c r="DA58" s="42">
        <f t="shared" si="30"/>
        <v>0</v>
      </c>
      <c r="DB58" s="24"/>
      <c r="DC58" s="24"/>
      <c r="DD58" s="42">
        <f t="shared" si="31"/>
        <v>0</v>
      </c>
      <c r="DE58" s="24"/>
      <c r="DF58" s="24"/>
      <c r="DG58" s="42">
        <f t="shared" si="32"/>
        <v>0</v>
      </c>
      <c r="DH58" s="85">
        <f t="shared" si="51"/>
        <v>1000</v>
      </c>
      <c r="DI58" s="83">
        <f t="shared" si="51"/>
        <v>15000</v>
      </c>
      <c r="DJ58" s="24"/>
      <c r="DK58" s="24"/>
      <c r="DL58" s="42">
        <f t="shared" si="33"/>
        <v>0</v>
      </c>
      <c r="DM58" s="24"/>
      <c r="DN58" s="24"/>
      <c r="DO58" s="42">
        <f t="shared" si="34"/>
        <v>0</v>
      </c>
      <c r="DP58" s="24"/>
      <c r="DQ58" s="24"/>
      <c r="DR58" s="42">
        <f t="shared" si="35"/>
        <v>0</v>
      </c>
      <c r="DS58" s="24"/>
      <c r="DT58" s="24"/>
      <c r="DU58" s="42">
        <f t="shared" si="36"/>
        <v>0</v>
      </c>
      <c r="DV58" s="24"/>
      <c r="DW58" s="24"/>
      <c r="DX58" s="42">
        <f t="shared" si="37"/>
        <v>0</v>
      </c>
      <c r="DY58" s="24"/>
      <c r="DZ58" s="24"/>
      <c r="EA58" s="42">
        <f t="shared" si="38"/>
        <v>0</v>
      </c>
      <c r="EB58" s="24"/>
      <c r="EC58" s="24"/>
      <c r="ED58" s="42">
        <f t="shared" si="39"/>
        <v>0</v>
      </c>
      <c r="EE58" s="24"/>
      <c r="EF58" s="24"/>
      <c r="EG58" s="42">
        <f t="shared" si="40"/>
        <v>0</v>
      </c>
      <c r="EH58" s="24"/>
      <c r="EI58" s="24"/>
      <c r="EJ58" s="42">
        <f t="shared" si="41"/>
        <v>0</v>
      </c>
      <c r="EK58" s="24"/>
      <c r="EL58" s="44"/>
      <c r="EM58" s="86">
        <f t="shared" si="42"/>
        <v>0</v>
      </c>
      <c r="EN58" s="85">
        <f t="shared" si="52"/>
        <v>0</v>
      </c>
      <c r="EO58" s="94">
        <f t="shared" si="53"/>
        <v>0</v>
      </c>
      <c r="EP58" s="24"/>
      <c r="EQ58" s="24"/>
      <c r="ER58" s="24"/>
    </row>
    <row r="59" spans="1:148">
      <c r="A59" s="10"/>
      <c r="B59" s="21" t="s">
        <v>392</v>
      </c>
      <c r="C59" s="134">
        <v>18</v>
      </c>
      <c r="D59" s="135">
        <f t="shared" si="54"/>
        <v>250</v>
      </c>
      <c r="E59" s="179">
        <f t="shared" si="47"/>
        <v>4500</v>
      </c>
      <c r="F59" s="25"/>
      <c r="G59" s="25"/>
      <c r="H59" s="41">
        <f t="shared" si="1"/>
        <v>0</v>
      </c>
      <c r="I59" s="30"/>
      <c r="J59" s="30"/>
      <c r="K59" s="41">
        <f t="shared" si="2"/>
        <v>0</v>
      </c>
      <c r="L59" s="24"/>
      <c r="M59" s="24"/>
      <c r="N59" s="42">
        <f t="shared" si="3"/>
        <v>0</v>
      </c>
      <c r="O59" s="24"/>
      <c r="P59" s="24"/>
      <c r="Q59" s="42">
        <f t="shared" si="4"/>
        <v>0</v>
      </c>
      <c r="R59" s="24"/>
      <c r="S59" s="24"/>
      <c r="T59" s="42">
        <f t="shared" si="5"/>
        <v>0</v>
      </c>
      <c r="U59" s="24"/>
      <c r="V59" s="24"/>
      <c r="W59" s="42">
        <f t="shared" si="6"/>
        <v>0</v>
      </c>
      <c r="X59" s="24"/>
      <c r="Y59" s="24"/>
      <c r="Z59" s="42">
        <f t="shared" si="7"/>
        <v>0</v>
      </c>
      <c r="AA59" s="24"/>
      <c r="AB59" s="24"/>
      <c r="AC59" s="42">
        <f t="shared" si="8"/>
        <v>0</v>
      </c>
      <c r="AD59" s="24"/>
      <c r="AE59" s="24"/>
      <c r="AF59" s="24"/>
      <c r="AG59" s="24"/>
      <c r="AH59" s="24"/>
      <c r="AI59" s="24"/>
      <c r="AJ59" s="24"/>
      <c r="AK59" s="24"/>
      <c r="AL59" s="42">
        <f t="shared" si="9"/>
        <v>0</v>
      </c>
      <c r="AM59" s="25"/>
      <c r="AN59" s="25"/>
      <c r="AO59" s="41">
        <f t="shared" si="10"/>
        <v>0</v>
      </c>
      <c r="AP59" s="84">
        <f t="shared" si="48"/>
        <v>0</v>
      </c>
      <c r="AQ59" s="79">
        <f t="shared" si="62"/>
        <v>0</v>
      </c>
      <c r="AR59" s="25"/>
      <c r="AS59" s="25"/>
      <c r="AT59" s="41">
        <f t="shared" si="11"/>
        <v>0</v>
      </c>
      <c r="AU59" s="25"/>
      <c r="AV59" s="25"/>
      <c r="AW59" s="41">
        <f t="shared" si="12"/>
        <v>0</v>
      </c>
      <c r="AX59" s="25"/>
      <c r="AY59" s="25"/>
      <c r="AZ59" s="41">
        <f t="shared" si="13"/>
        <v>0</v>
      </c>
      <c r="BA59" s="25"/>
      <c r="BB59" s="25"/>
      <c r="BC59" s="41">
        <f t="shared" si="14"/>
        <v>0</v>
      </c>
      <c r="BD59" s="25"/>
      <c r="BE59" s="25"/>
      <c r="BF59" s="41">
        <f t="shared" si="15"/>
        <v>0</v>
      </c>
      <c r="BG59" s="25"/>
      <c r="BH59" s="25"/>
      <c r="BI59" s="41">
        <f t="shared" si="16"/>
        <v>0</v>
      </c>
      <c r="BJ59" s="24"/>
      <c r="BK59" s="24"/>
      <c r="BL59" s="42">
        <f t="shared" si="17"/>
        <v>0</v>
      </c>
      <c r="BM59" s="24"/>
      <c r="BN59" s="24"/>
      <c r="BO59" s="42">
        <f t="shared" si="18"/>
        <v>0</v>
      </c>
      <c r="BP59" s="85">
        <f t="shared" si="50"/>
        <v>0</v>
      </c>
      <c r="BQ59" s="83">
        <f t="shared" si="50"/>
        <v>0</v>
      </c>
      <c r="BR59" s="24"/>
      <c r="BS59" s="24"/>
      <c r="BT59" s="42">
        <f t="shared" si="19"/>
        <v>0</v>
      </c>
      <c r="BU59" s="24"/>
      <c r="BV59" s="24"/>
      <c r="BW59" s="42">
        <f t="shared" si="20"/>
        <v>0</v>
      </c>
      <c r="BX59" s="24"/>
      <c r="BY59" s="24"/>
      <c r="BZ59" s="42">
        <f t="shared" si="21"/>
        <v>0</v>
      </c>
      <c r="CA59" s="24"/>
      <c r="CB59" s="24"/>
      <c r="CC59" s="42">
        <f t="shared" si="22"/>
        <v>0</v>
      </c>
      <c r="CD59" s="24"/>
      <c r="CE59" s="24"/>
      <c r="CF59" s="42">
        <f t="shared" si="23"/>
        <v>0</v>
      </c>
      <c r="CG59" s="24"/>
      <c r="CH59" s="24">
        <v>250</v>
      </c>
      <c r="CI59" s="42">
        <f t="shared" si="24"/>
        <v>4500</v>
      </c>
      <c r="CJ59" s="24"/>
      <c r="CK59" s="24"/>
      <c r="CL59" s="42">
        <f t="shared" si="25"/>
        <v>0</v>
      </c>
      <c r="CM59" s="24"/>
      <c r="CN59" s="24"/>
      <c r="CO59" s="42">
        <f t="shared" si="26"/>
        <v>0</v>
      </c>
      <c r="CP59" s="24"/>
      <c r="CQ59" s="24"/>
      <c r="CR59" s="42">
        <f t="shared" si="27"/>
        <v>0</v>
      </c>
      <c r="CS59" s="24"/>
      <c r="CT59" s="24"/>
      <c r="CU59" s="42">
        <f t="shared" si="28"/>
        <v>0</v>
      </c>
      <c r="CV59" s="24"/>
      <c r="CW59" s="24"/>
      <c r="CX59" s="42">
        <f t="shared" si="29"/>
        <v>0</v>
      </c>
      <c r="CY59" s="24"/>
      <c r="CZ59" s="24"/>
      <c r="DA59" s="42">
        <f t="shared" si="30"/>
        <v>0</v>
      </c>
      <c r="DB59" s="24"/>
      <c r="DC59" s="24"/>
      <c r="DD59" s="42">
        <f t="shared" si="31"/>
        <v>0</v>
      </c>
      <c r="DE59" s="24"/>
      <c r="DF59" s="24"/>
      <c r="DG59" s="42">
        <f t="shared" si="32"/>
        <v>0</v>
      </c>
      <c r="DH59" s="85">
        <f t="shared" si="51"/>
        <v>250</v>
      </c>
      <c r="DI59" s="83">
        <f t="shared" si="51"/>
        <v>4500</v>
      </c>
      <c r="DJ59" s="24"/>
      <c r="DK59" s="24"/>
      <c r="DL59" s="42">
        <f t="shared" si="33"/>
        <v>0</v>
      </c>
      <c r="DM59" s="24"/>
      <c r="DN59" s="24"/>
      <c r="DO59" s="42">
        <f t="shared" si="34"/>
        <v>0</v>
      </c>
      <c r="DP59" s="24"/>
      <c r="DQ59" s="24"/>
      <c r="DR59" s="42">
        <f t="shared" si="35"/>
        <v>0</v>
      </c>
      <c r="DS59" s="24"/>
      <c r="DT59" s="24"/>
      <c r="DU59" s="42">
        <f t="shared" si="36"/>
        <v>0</v>
      </c>
      <c r="DV59" s="24"/>
      <c r="DW59" s="24"/>
      <c r="DX59" s="42">
        <f t="shared" si="37"/>
        <v>0</v>
      </c>
      <c r="DY59" s="24"/>
      <c r="DZ59" s="24"/>
      <c r="EA59" s="42">
        <f t="shared" si="38"/>
        <v>0</v>
      </c>
      <c r="EB59" s="24"/>
      <c r="EC59" s="24"/>
      <c r="ED59" s="42">
        <f t="shared" si="39"/>
        <v>0</v>
      </c>
      <c r="EE59" s="24"/>
      <c r="EF59" s="24"/>
      <c r="EG59" s="42">
        <f t="shared" si="40"/>
        <v>0</v>
      </c>
      <c r="EH59" s="24"/>
      <c r="EI59" s="24"/>
      <c r="EJ59" s="42">
        <f t="shared" si="41"/>
        <v>0</v>
      </c>
      <c r="EK59" s="24"/>
      <c r="EL59" s="44"/>
      <c r="EM59" s="86">
        <f t="shared" si="42"/>
        <v>0</v>
      </c>
      <c r="EN59" s="85">
        <f t="shared" si="52"/>
        <v>0</v>
      </c>
      <c r="EO59" s="94">
        <f t="shared" si="53"/>
        <v>0</v>
      </c>
      <c r="EP59" s="24"/>
      <c r="EQ59" s="24"/>
      <c r="ER59" s="24"/>
    </row>
    <row r="60" spans="1:148">
      <c r="A60" s="10"/>
      <c r="B60" s="21" t="s">
        <v>421</v>
      </c>
      <c r="C60" s="134">
        <v>15</v>
      </c>
      <c r="D60" s="135">
        <f t="shared" si="54"/>
        <v>0</v>
      </c>
      <c r="E60" s="136">
        <f t="shared" si="47"/>
        <v>0</v>
      </c>
      <c r="F60" s="25"/>
      <c r="G60" s="25"/>
      <c r="H60" s="41">
        <f t="shared" si="1"/>
        <v>0</v>
      </c>
      <c r="I60" s="30"/>
      <c r="J60" s="30"/>
      <c r="K60" s="41">
        <f t="shared" si="2"/>
        <v>0</v>
      </c>
      <c r="L60" s="24"/>
      <c r="M60" s="24"/>
      <c r="N60" s="42">
        <f t="shared" si="3"/>
        <v>0</v>
      </c>
      <c r="O60" s="24"/>
      <c r="P60" s="24"/>
      <c r="Q60" s="42">
        <f t="shared" si="4"/>
        <v>0</v>
      </c>
      <c r="R60" s="24"/>
      <c r="S60" s="24"/>
      <c r="T60" s="42">
        <f t="shared" si="5"/>
        <v>0</v>
      </c>
      <c r="U60" s="24"/>
      <c r="V60" s="24"/>
      <c r="W60" s="42">
        <f t="shared" si="6"/>
        <v>0</v>
      </c>
      <c r="X60" s="24"/>
      <c r="Y60" s="24"/>
      <c r="Z60" s="42">
        <f t="shared" si="7"/>
        <v>0</v>
      </c>
      <c r="AA60" s="24"/>
      <c r="AB60" s="24"/>
      <c r="AC60" s="42">
        <f t="shared" si="8"/>
        <v>0</v>
      </c>
      <c r="AD60" s="24"/>
      <c r="AE60" s="24"/>
      <c r="AF60" s="24"/>
      <c r="AG60" s="24"/>
      <c r="AH60" s="24"/>
      <c r="AI60" s="24"/>
      <c r="AJ60" s="24"/>
      <c r="AK60" s="24"/>
      <c r="AL60" s="42">
        <f t="shared" si="9"/>
        <v>0</v>
      </c>
      <c r="AM60" s="25"/>
      <c r="AN60" s="25"/>
      <c r="AO60" s="41">
        <f t="shared" si="10"/>
        <v>0</v>
      </c>
      <c r="AP60" s="84">
        <f t="shared" si="48"/>
        <v>0</v>
      </c>
      <c r="AQ60" s="79">
        <f t="shared" si="62"/>
        <v>0</v>
      </c>
      <c r="AR60" s="25"/>
      <c r="AS60" s="25"/>
      <c r="AT60" s="41">
        <f t="shared" si="11"/>
        <v>0</v>
      </c>
      <c r="AU60" s="25"/>
      <c r="AV60" s="25"/>
      <c r="AW60" s="41">
        <f t="shared" si="12"/>
        <v>0</v>
      </c>
      <c r="AX60" s="25"/>
      <c r="AY60" s="25"/>
      <c r="AZ60" s="41">
        <f t="shared" si="13"/>
        <v>0</v>
      </c>
      <c r="BA60" s="25"/>
      <c r="BB60" s="25"/>
      <c r="BC60" s="41">
        <f t="shared" si="14"/>
        <v>0</v>
      </c>
      <c r="BD60" s="25"/>
      <c r="BE60" s="25"/>
      <c r="BF60" s="41">
        <f t="shared" si="15"/>
        <v>0</v>
      </c>
      <c r="BG60" s="25"/>
      <c r="BH60" s="25"/>
      <c r="BI60" s="41">
        <f t="shared" si="16"/>
        <v>0</v>
      </c>
      <c r="BJ60" s="24"/>
      <c r="BK60" s="24"/>
      <c r="BL60" s="42">
        <f t="shared" si="17"/>
        <v>0</v>
      </c>
      <c r="BM60" s="24"/>
      <c r="BN60" s="24"/>
      <c r="BO60" s="42">
        <f t="shared" si="18"/>
        <v>0</v>
      </c>
      <c r="BP60" s="85">
        <f t="shared" si="50"/>
        <v>0</v>
      </c>
      <c r="BQ60" s="83">
        <f t="shared" si="50"/>
        <v>0</v>
      </c>
      <c r="BR60" s="24"/>
      <c r="BS60" s="24"/>
      <c r="BT60" s="42">
        <f t="shared" si="19"/>
        <v>0</v>
      </c>
      <c r="BU60" s="24"/>
      <c r="BV60" s="24"/>
      <c r="BW60" s="42">
        <f t="shared" si="20"/>
        <v>0</v>
      </c>
      <c r="BX60" s="24"/>
      <c r="BY60" s="24"/>
      <c r="BZ60" s="42">
        <f t="shared" si="21"/>
        <v>0</v>
      </c>
      <c r="CA60" s="24"/>
      <c r="CB60" s="24"/>
      <c r="CC60" s="42">
        <f t="shared" si="22"/>
        <v>0</v>
      </c>
      <c r="CD60" s="24"/>
      <c r="CE60" s="24"/>
      <c r="CF60" s="42">
        <f t="shared" si="23"/>
        <v>0</v>
      </c>
      <c r="CG60" s="24"/>
      <c r="CH60" s="24"/>
      <c r="CI60" s="42">
        <f t="shared" si="24"/>
        <v>0</v>
      </c>
      <c r="CJ60" s="24"/>
      <c r="CK60" s="24"/>
      <c r="CL60" s="42">
        <f t="shared" si="25"/>
        <v>0</v>
      </c>
      <c r="CM60" s="24"/>
      <c r="CN60" s="24"/>
      <c r="CO60" s="42">
        <f t="shared" si="26"/>
        <v>0</v>
      </c>
      <c r="CP60" s="24"/>
      <c r="CQ60" s="24"/>
      <c r="CR60" s="42">
        <f t="shared" si="27"/>
        <v>0</v>
      </c>
      <c r="CS60" s="24"/>
      <c r="CT60" s="24"/>
      <c r="CU60" s="42">
        <f t="shared" si="28"/>
        <v>0</v>
      </c>
      <c r="CV60" s="24"/>
      <c r="CW60" s="24"/>
      <c r="CX60" s="42">
        <f t="shared" si="29"/>
        <v>0</v>
      </c>
      <c r="CY60" s="24"/>
      <c r="CZ60" s="24"/>
      <c r="DA60" s="42">
        <f t="shared" si="30"/>
        <v>0</v>
      </c>
      <c r="DB60" s="24"/>
      <c r="DC60" s="24"/>
      <c r="DD60" s="42">
        <f t="shared" si="31"/>
        <v>0</v>
      </c>
      <c r="DE60" s="24"/>
      <c r="DF60" s="24"/>
      <c r="DG60" s="42">
        <f t="shared" si="32"/>
        <v>0</v>
      </c>
      <c r="DH60" s="85">
        <f t="shared" si="51"/>
        <v>0</v>
      </c>
      <c r="DI60" s="83">
        <f t="shared" si="51"/>
        <v>0</v>
      </c>
      <c r="DJ60" s="24"/>
      <c r="DK60" s="24"/>
      <c r="DL60" s="42">
        <f t="shared" si="33"/>
        <v>0</v>
      </c>
      <c r="DM60" s="24"/>
      <c r="DN60" s="24"/>
      <c r="DO60" s="42">
        <f t="shared" si="34"/>
        <v>0</v>
      </c>
      <c r="DP60" s="24"/>
      <c r="DQ60" s="24"/>
      <c r="DR60" s="42">
        <f t="shared" si="35"/>
        <v>0</v>
      </c>
      <c r="DS60" s="24"/>
      <c r="DT60" s="24"/>
      <c r="DU60" s="42">
        <f t="shared" si="36"/>
        <v>0</v>
      </c>
      <c r="DV60" s="24"/>
      <c r="DW60" s="24"/>
      <c r="DX60" s="42">
        <f t="shared" si="37"/>
        <v>0</v>
      </c>
      <c r="DY60" s="24"/>
      <c r="DZ60" s="24"/>
      <c r="EA60" s="42">
        <f t="shared" si="38"/>
        <v>0</v>
      </c>
      <c r="EB60" s="24"/>
      <c r="EC60" s="24"/>
      <c r="ED60" s="42">
        <f t="shared" si="39"/>
        <v>0</v>
      </c>
      <c r="EE60" s="24"/>
      <c r="EF60" s="24"/>
      <c r="EG60" s="42">
        <f t="shared" si="40"/>
        <v>0</v>
      </c>
      <c r="EH60" s="24"/>
      <c r="EI60" s="24"/>
      <c r="EJ60" s="42">
        <f t="shared" si="41"/>
        <v>0</v>
      </c>
      <c r="EK60" s="24"/>
      <c r="EL60" s="44"/>
      <c r="EM60" s="86">
        <f t="shared" si="42"/>
        <v>0</v>
      </c>
      <c r="EN60" s="85">
        <f t="shared" si="52"/>
        <v>0</v>
      </c>
      <c r="EO60" s="94">
        <f t="shared" si="53"/>
        <v>0</v>
      </c>
      <c r="EP60" s="24"/>
      <c r="EQ60" s="24"/>
      <c r="ER60" s="24"/>
    </row>
    <row r="61" spans="1:148">
      <c r="A61" s="10"/>
      <c r="B61" s="21" t="s">
        <v>422</v>
      </c>
      <c r="C61" s="134">
        <v>15</v>
      </c>
      <c r="D61" s="135">
        <f t="shared" si="54"/>
        <v>0</v>
      </c>
      <c r="E61" s="136">
        <f t="shared" si="47"/>
        <v>0</v>
      </c>
      <c r="F61" s="25"/>
      <c r="G61" s="25"/>
      <c r="H61" s="41">
        <f t="shared" si="1"/>
        <v>0</v>
      </c>
      <c r="I61" s="30"/>
      <c r="J61" s="30"/>
      <c r="K61" s="41">
        <f t="shared" si="2"/>
        <v>0</v>
      </c>
      <c r="L61" s="24"/>
      <c r="M61" s="24"/>
      <c r="N61" s="42">
        <f t="shared" si="3"/>
        <v>0</v>
      </c>
      <c r="O61" s="24"/>
      <c r="P61" s="24"/>
      <c r="Q61" s="42">
        <f t="shared" si="4"/>
        <v>0</v>
      </c>
      <c r="R61" s="24"/>
      <c r="S61" s="24"/>
      <c r="T61" s="42">
        <f t="shared" si="5"/>
        <v>0</v>
      </c>
      <c r="U61" s="24"/>
      <c r="V61" s="24"/>
      <c r="W61" s="42">
        <f t="shared" si="6"/>
        <v>0</v>
      </c>
      <c r="X61" s="24"/>
      <c r="Y61" s="24"/>
      <c r="Z61" s="42">
        <f t="shared" si="7"/>
        <v>0</v>
      </c>
      <c r="AA61" s="24"/>
      <c r="AB61" s="24"/>
      <c r="AC61" s="42">
        <f t="shared" si="8"/>
        <v>0</v>
      </c>
      <c r="AD61" s="24"/>
      <c r="AE61" s="24"/>
      <c r="AF61" s="24"/>
      <c r="AG61" s="24"/>
      <c r="AH61" s="24"/>
      <c r="AI61" s="24"/>
      <c r="AJ61" s="24"/>
      <c r="AK61" s="24"/>
      <c r="AL61" s="42">
        <f t="shared" si="9"/>
        <v>0</v>
      </c>
      <c r="AM61" s="25"/>
      <c r="AN61" s="25"/>
      <c r="AO61" s="41">
        <f t="shared" si="10"/>
        <v>0</v>
      </c>
      <c r="AP61" s="84">
        <f t="shared" si="48"/>
        <v>0</v>
      </c>
      <c r="AQ61" s="79">
        <f t="shared" si="62"/>
        <v>0</v>
      </c>
      <c r="AR61" s="25"/>
      <c r="AS61" s="25"/>
      <c r="AT61" s="41">
        <f t="shared" si="11"/>
        <v>0</v>
      </c>
      <c r="AU61" s="25"/>
      <c r="AV61" s="25"/>
      <c r="AW61" s="41">
        <f t="shared" si="12"/>
        <v>0</v>
      </c>
      <c r="AX61" s="25"/>
      <c r="AY61" s="25"/>
      <c r="AZ61" s="41">
        <f t="shared" si="13"/>
        <v>0</v>
      </c>
      <c r="BA61" s="25"/>
      <c r="BB61" s="25"/>
      <c r="BC61" s="41">
        <f t="shared" si="14"/>
        <v>0</v>
      </c>
      <c r="BD61" s="25"/>
      <c r="BE61" s="25"/>
      <c r="BF61" s="41">
        <f t="shared" si="15"/>
        <v>0</v>
      </c>
      <c r="BG61" s="25"/>
      <c r="BH61" s="25"/>
      <c r="BI61" s="41">
        <f t="shared" si="16"/>
        <v>0</v>
      </c>
      <c r="BJ61" s="24"/>
      <c r="BK61" s="24"/>
      <c r="BL61" s="42">
        <f t="shared" si="17"/>
        <v>0</v>
      </c>
      <c r="BM61" s="24"/>
      <c r="BN61" s="24"/>
      <c r="BO61" s="42">
        <f t="shared" si="18"/>
        <v>0</v>
      </c>
      <c r="BP61" s="85">
        <f t="shared" si="50"/>
        <v>0</v>
      </c>
      <c r="BQ61" s="83">
        <f t="shared" si="50"/>
        <v>0</v>
      </c>
      <c r="BR61" s="24"/>
      <c r="BS61" s="24"/>
      <c r="BT61" s="42">
        <f t="shared" si="19"/>
        <v>0</v>
      </c>
      <c r="BU61" s="24"/>
      <c r="BV61" s="24"/>
      <c r="BW61" s="42">
        <f t="shared" si="20"/>
        <v>0</v>
      </c>
      <c r="BX61" s="24"/>
      <c r="BY61" s="24"/>
      <c r="BZ61" s="42">
        <f t="shared" si="21"/>
        <v>0</v>
      </c>
      <c r="CA61" s="24"/>
      <c r="CB61" s="24"/>
      <c r="CC61" s="42">
        <f t="shared" si="22"/>
        <v>0</v>
      </c>
      <c r="CD61" s="24"/>
      <c r="CE61" s="24"/>
      <c r="CF61" s="42">
        <f t="shared" si="23"/>
        <v>0</v>
      </c>
      <c r="CG61" s="24"/>
      <c r="CH61" s="24"/>
      <c r="CI61" s="42">
        <f t="shared" si="24"/>
        <v>0</v>
      </c>
      <c r="CJ61" s="24"/>
      <c r="CK61" s="24"/>
      <c r="CL61" s="42">
        <f t="shared" si="25"/>
        <v>0</v>
      </c>
      <c r="CM61" s="24"/>
      <c r="CN61" s="24"/>
      <c r="CO61" s="42">
        <f t="shared" si="26"/>
        <v>0</v>
      </c>
      <c r="CP61" s="24"/>
      <c r="CQ61" s="24"/>
      <c r="CR61" s="42">
        <f t="shared" si="27"/>
        <v>0</v>
      </c>
      <c r="CS61" s="24"/>
      <c r="CT61" s="24"/>
      <c r="CU61" s="42">
        <f t="shared" si="28"/>
        <v>0</v>
      </c>
      <c r="CV61" s="24"/>
      <c r="CW61" s="24"/>
      <c r="CX61" s="42">
        <f t="shared" si="29"/>
        <v>0</v>
      </c>
      <c r="CY61" s="24"/>
      <c r="CZ61" s="24"/>
      <c r="DA61" s="42">
        <f t="shared" si="30"/>
        <v>0</v>
      </c>
      <c r="DB61" s="24"/>
      <c r="DC61" s="24"/>
      <c r="DD61" s="42">
        <f t="shared" si="31"/>
        <v>0</v>
      </c>
      <c r="DE61" s="24"/>
      <c r="DF61" s="24"/>
      <c r="DG61" s="42">
        <f t="shared" si="32"/>
        <v>0</v>
      </c>
      <c r="DH61" s="85">
        <f t="shared" si="51"/>
        <v>0</v>
      </c>
      <c r="DI61" s="83">
        <f t="shared" si="51"/>
        <v>0</v>
      </c>
      <c r="DJ61" s="24"/>
      <c r="DK61" s="24"/>
      <c r="DL61" s="42">
        <f t="shared" si="33"/>
        <v>0</v>
      </c>
      <c r="DM61" s="24"/>
      <c r="DN61" s="24"/>
      <c r="DO61" s="42">
        <f t="shared" si="34"/>
        <v>0</v>
      </c>
      <c r="DP61" s="24"/>
      <c r="DQ61" s="24"/>
      <c r="DR61" s="42">
        <f t="shared" si="35"/>
        <v>0</v>
      </c>
      <c r="DS61" s="24"/>
      <c r="DT61" s="24"/>
      <c r="DU61" s="42">
        <f t="shared" si="36"/>
        <v>0</v>
      </c>
      <c r="DV61" s="24"/>
      <c r="DW61" s="24"/>
      <c r="DX61" s="42">
        <f t="shared" si="37"/>
        <v>0</v>
      </c>
      <c r="DY61" s="24"/>
      <c r="DZ61" s="24"/>
      <c r="EA61" s="42">
        <f t="shared" si="38"/>
        <v>0</v>
      </c>
      <c r="EB61" s="24"/>
      <c r="EC61" s="24"/>
      <c r="ED61" s="42">
        <f t="shared" si="39"/>
        <v>0</v>
      </c>
      <c r="EE61" s="24"/>
      <c r="EF61" s="24"/>
      <c r="EG61" s="42">
        <f t="shared" si="40"/>
        <v>0</v>
      </c>
      <c r="EH61" s="24"/>
      <c r="EI61" s="24"/>
      <c r="EJ61" s="42">
        <f t="shared" si="41"/>
        <v>0</v>
      </c>
      <c r="EK61" s="24"/>
      <c r="EL61" s="44"/>
      <c r="EM61" s="86">
        <f t="shared" si="42"/>
        <v>0</v>
      </c>
      <c r="EN61" s="85">
        <f t="shared" si="52"/>
        <v>0</v>
      </c>
      <c r="EO61" s="94">
        <f t="shared" si="53"/>
        <v>0</v>
      </c>
      <c r="EP61" s="24"/>
      <c r="EQ61" s="24"/>
      <c r="ER61" s="24"/>
    </row>
    <row r="62" spans="1:148">
      <c r="A62" s="10"/>
      <c r="B62" s="21" t="s">
        <v>423</v>
      </c>
      <c r="C62" s="134">
        <v>8</v>
      </c>
      <c r="D62" s="135">
        <f t="shared" si="54"/>
        <v>220</v>
      </c>
      <c r="E62" s="179">
        <f t="shared" si="47"/>
        <v>1760</v>
      </c>
      <c r="F62" s="25"/>
      <c r="G62" s="25">
        <v>200</v>
      </c>
      <c r="H62" s="41">
        <f t="shared" si="1"/>
        <v>1600</v>
      </c>
      <c r="I62" s="30"/>
      <c r="J62" s="30"/>
      <c r="K62" s="41">
        <f t="shared" si="2"/>
        <v>0</v>
      </c>
      <c r="L62" s="24"/>
      <c r="M62" s="24"/>
      <c r="N62" s="42">
        <f t="shared" si="3"/>
        <v>0</v>
      </c>
      <c r="O62" s="24"/>
      <c r="P62" s="24"/>
      <c r="Q62" s="42">
        <f t="shared" si="4"/>
        <v>0</v>
      </c>
      <c r="R62" s="24"/>
      <c r="S62" s="24"/>
      <c r="T62" s="42">
        <f t="shared" si="5"/>
        <v>0</v>
      </c>
      <c r="U62" s="24"/>
      <c r="V62" s="24"/>
      <c r="W62" s="42">
        <f t="shared" si="6"/>
        <v>0</v>
      </c>
      <c r="X62" s="24"/>
      <c r="Y62" s="24"/>
      <c r="Z62" s="42">
        <f t="shared" si="7"/>
        <v>0</v>
      </c>
      <c r="AA62" s="24"/>
      <c r="AB62" s="24"/>
      <c r="AC62" s="42">
        <f t="shared" si="8"/>
        <v>0</v>
      </c>
      <c r="AD62" s="24"/>
      <c r="AE62" s="24"/>
      <c r="AF62" s="24"/>
      <c r="AG62" s="24"/>
      <c r="AH62" s="24"/>
      <c r="AI62" s="24"/>
      <c r="AJ62" s="24"/>
      <c r="AK62" s="24"/>
      <c r="AL62" s="42">
        <f t="shared" si="9"/>
        <v>0</v>
      </c>
      <c r="AM62" s="25"/>
      <c r="AN62" s="25"/>
      <c r="AO62" s="41">
        <f t="shared" si="10"/>
        <v>0</v>
      </c>
      <c r="AP62" s="84">
        <f t="shared" si="48"/>
        <v>200</v>
      </c>
      <c r="AQ62" s="79">
        <f t="shared" si="62"/>
        <v>1600</v>
      </c>
      <c r="AR62" s="25"/>
      <c r="AS62" s="25"/>
      <c r="AT62" s="41">
        <f t="shared" si="11"/>
        <v>0</v>
      </c>
      <c r="AU62" s="25"/>
      <c r="AV62" s="25"/>
      <c r="AW62" s="41">
        <f t="shared" si="12"/>
        <v>0</v>
      </c>
      <c r="AX62" s="25"/>
      <c r="AY62" s="25"/>
      <c r="AZ62" s="41">
        <f t="shared" si="13"/>
        <v>0</v>
      </c>
      <c r="BA62" s="25"/>
      <c r="BB62" s="25"/>
      <c r="BC62" s="41">
        <f t="shared" si="14"/>
        <v>0</v>
      </c>
      <c r="BD62" s="25"/>
      <c r="BE62" s="25"/>
      <c r="BF62" s="41">
        <f t="shared" si="15"/>
        <v>0</v>
      </c>
      <c r="BG62" s="25"/>
      <c r="BH62" s="25"/>
      <c r="BI62" s="41">
        <f t="shared" si="16"/>
        <v>0</v>
      </c>
      <c r="BJ62" s="24"/>
      <c r="BK62" s="24"/>
      <c r="BL62" s="42">
        <f t="shared" si="17"/>
        <v>0</v>
      </c>
      <c r="BM62" s="24"/>
      <c r="BN62" s="24"/>
      <c r="BO62" s="42">
        <f t="shared" si="18"/>
        <v>0</v>
      </c>
      <c r="BP62" s="85">
        <f t="shared" si="50"/>
        <v>0</v>
      </c>
      <c r="BQ62" s="83">
        <f t="shared" si="50"/>
        <v>0</v>
      </c>
      <c r="BR62" s="24"/>
      <c r="BS62" s="24"/>
      <c r="BT62" s="42">
        <f t="shared" si="19"/>
        <v>0</v>
      </c>
      <c r="BU62" s="24"/>
      <c r="BV62" s="24"/>
      <c r="BW62" s="42">
        <f t="shared" si="20"/>
        <v>0</v>
      </c>
      <c r="BX62" s="24"/>
      <c r="BY62" s="24"/>
      <c r="BZ62" s="42">
        <f t="shared" si="21"/>
        <v>0</v>
      </c>
      <c r="CA62" s="24"/>
      <c r="CB62" s="24"/>
      <c r="CC62" s="42">
        <f t="shared" si="22"/>
        <v>0</v>
      </c>
      <c r="CD62" s="24"/>
      <c r="CE62" s="24"/>
      <c r="CF62" s="42">
        <f t="shared" si="23"/>
        <v>0</v>
      </c>
      <c r="CG62" s="24"/>
      <c r="CH62" s="24"/>
      <c r="CI62" s="42">
        <f t="shared" si="24"/>
        <v>0</v>
      </c>
      <c r="CJ62" s="24"/>
      <c r="CK62" s="24"/>
      <c r="CL62" s="42">
        <f t="shared" si="25"/>
        <v>0</v>
      </c>
      <c r="CM62" s="24"/>
      <c r="CN62" s="24"/>
      <c r="CO62" s="42">
        <f t="shared" si="26"/>
        <v>0</v>
      </c>
      <c r="CP62" s="24"/>
      <c r="CQ62" s="24">
        <v>17</v>
      </c>
      <c r="CR62" s="42">
        <f t="shared" si="27"/>
        <v>136</v>
      </c>
      <c r="CS62" s="24"/>
      <c r="CT62" s="24"/>
      <c r="CU62" s="42">
        <f t="shared" si="28"/>
        <v>0</v>
      </c>
      <c r="CV62" s="24"/>
      <c r="CW62" s="24"/>
      <c r="CX62" s="42">
        <f t="shared" si="29"/>
        <v>0</v>
      </c>
      <c r="CY62" s="24"/>
      <c r="CZ62" s="24"/>
      <c r="DA62" s="42">
        <f t="shared" si="30"/>
        <v>0</v>
      </c>
      <c r="DB62" s="24"/>
      <c r="DC62" s="24"/>
      <c r="DD62" s="42">
        <f t="shared" si="31"/>
        <v>0</v>
      </c>
      <c r="DE62" s="24"/>
      <c r="DF62" s="24"/>
      <c r="DG62" s="42">
        <f t="shared" si="32"/>
        <v>0</v>
      </c>
      <c r="DH62" s="85">
        <f t="shared" si="51"/>
        <v>17</v>
      </c>
      <c r="DI62" s="83">
        <f t="shared" si="51"/>
        <v>136</v>
      </c>
      <c r="DJ62" s="24"/>
      <c r="DK62" s="24"/>
      <c r="DL62" s="42">
        <f t="shared" si="33"/>
        <v>0</v>
      </c>
      <c r="DM62" s="24"/>
      <c r="DN62" s="24"/>
      <c r="DO62" s="42">
        <f t="shared" si="34"/>
        <v>0</v>
      </c>
      <c r="DP62" s="24"/>
      <c r="DQ62" s="24"/>
      <c r="DR62" s="42">
        <f t="shared" si="35"/>
        <v>0</v>
      </c>
      <c r="DS62" s="24"/>
      <c r="DT62" s="24">
        <v>3</v>
      </c>
      <c r="DU62" s="42">
        <f t="shared" si="36"/>
        <v>24</v>
      </c>
      <c r="DV62" s="24"/>
      <c r="DW62" s="24"/>
      <c r="DX62" s="42">
        <f t="shared" si="37"/>
        <v>0</v>
      </c>
      <c r="DY62" s="24"/>
      <c r="DZ62" s="24"/>
      <c r="EA62" s="42">
        <f t="shared" si="38"/>
        <v>0</v>
      </c>
      <c r="EB62" s="24"/>
      <c r="EC62" s="24"/>
      <c r="ED62" s="42">
        <f t="shared" si="39"/>
        <v>0</v>
      </c>
      <c r="EE62" s="24"/>
      <c r="EF62" s="24"/>
      <c r="EG62" s="42">
        <f t="shared" si="40"/>
        <v>0</v>
      </c>
      <c r="EH62" s="24"/>
      <c r="EI62" s="24"/>
      <c r="EJ62" s="42">
        <f t="shared" si="41"/>
        <v>0</v>
      </c>
      <c r="EK62" s="24"/>
      <c r="EL62" s="44"/>
      <c r="EM62" s="86">
        <f t="shared" si="42"/>
        <v>0</v>
      </c>
      <c r="EN62" s="85">
        <f t="shared" si="52"/>
        <v>3</v>
      </c>
      <c r="EO62" s="94">
        <f t="shared" si="53"/>
        <v>24</v>
      </c>
      <c r="EP62" s="24"/>
      <c r="EQ62" s="24"/>
      <c r="ER62" s="24"/>
    </row>
    <row r="63" spans="1:148">
      <c r="A63" s="10"/>
      <c r="B63" s="21" t="s">
        <v>680</v>
      </c>
      <c r="C63" s="134">
        <v>7</v>
      </c>
      <c r="D63" s="135">
        <f t="shared" si="54"/>
        <v>1500</v>
      </c>
      <c r="E63" s="179">
        <f t="shared" si="47"/>
        <v>10500</v>
      </c>
      <c r="F63" s="25"/>
      <c r="G63" s="25">
        <v>1500</v>
      </c>
      <c r="H63" s="41">
        <f t="shared" si="1"/>
        <v>10500</v>
      </c>
      <c r="I63" s="30"/>
      <c r="J63" s="30"/>
      <c r="K63" s="41">
        <f t="shared" si="2"/>
        <v>0</v>
      </c>
      <c r="L63" s="24"/>
      <c r="M63" s="24"/>
      <c r="N63" s="42">
        <f t="shared" si="3"/>
        <v>0</v>
      </c>
      <c r="O63" s="24"/>
      <c r="P63" s="24"/>
      <c r="Q63" s="42">
        <f t="shared" si="4"/>
        <v>0</v>
      </c>
      <c r="R63" s="24"/>
      <c r="S63" s="24"/>
      <c r="T63" s="42">
        <f t="shared" si="5"/>
        <v>0</v>
      </c>
      <c r="U63" s="24"/>
      <c r="V63" s="24"/>
      <c r="W63" s="42">
        <f t="shared" si="6"/>
        <v>0</v>
      </c>
      <c r="X63" s="24"/>
      <c r="Y63" s="24"/>
      <c r="Z63" s="42">
        <f t="shared" si="7"/>
        <v>0</v>
      </c>
      <c r="AA63" s="24"/>
      <c r="AB63" s="24"/>
      <c r="AC63" s="42">
        <f t="shared" si="8"/>
        <v>0</v>
      </c>
      <c r="AD63" s="24"/>
      <c r="AE63" s="24"/>
      <c r="AF63" s="24"/>
      <c r="AG63" s="24"/>
      <c r="AH63" s="24"/>
      <c r="AI63" s="24"/>
      <c r="AJ63" s="24"/>
      <c r="AK63" s="24"/>
      <c r="AL63" s="42">
        <f t="shared" si="9"/>
        <v>0</v>
      </c>
      <c r="AM63" s="25"/>
      <c r="AN63" s="25"/>
      <c r="AO63" s="41">
        <f t="shared" si="10"/>
        <v>0</v>
      </c>
      <c r="AP63" s="84">
        <f t="shared" si="48"/>
        <v>1500</v>
      </c>
      <c r="AQ63" s="79">
        <f t="shared" si="62"/>
        <v>10500</v>
      </c>
      <c r="AR63" s="25"/>
      <c r="AS63" s="25"/>
      <c r="AT63" s="41">
        <f t="shared" si="11"/>
        <v>0</v>
      </c>
      <c r="AU63" s="25"/>
      <c r="AV63" s="25"/>
      <c r="AW63" s="41">
        <f t="shared" si="12"/>
        <v>0</v>
      </c>
      <c r="AX63" s="25"/>
      <c r="AY63" s="25"/>
      <c r="AZ63" s="41">
        <f t="shared" si="13"/>
        <v>0</v>
      </c>
      <c r="BA63" s="25"/>
      <c r="BB63" s="25"/>
      <c r="BC63" s="41">
        <f t="shared" si="14"/>
        <v>0</v>
      </c>
      <c r="BD63" s="25"/>
      <c r="BE63" s="25"/>
      <c r="BF63" s="41">
        <f t="shared" si="15"/>
        <v>0</v>
      </c>
      <c r="BG63" s="25"/>
      <c r="BH63" s="25"/>
      <c r="BI63" s="41">
        <f t="shared" si="16"/>
        <v>0</v>
      </c>
      <c r="BJ63" s="24"/>
      <c r="BK63" s="24"/>
      <c r="BL63" s="42">
        <f t="shared" si="17"/>
        <v>0</v>
      </c>
      <c r="BM63" s="24"/>
      <c r="BN63" s="24"/>
      <c r="BO63" s="42">
        <f t="shared" si="18"/>
        <v>0</v>
      </c>
      <c r="BP63" s="85">
        <f t="shared" si="50"/>
        <v>0</v>
      </c>
      <c r="BQ63" s="83">
        <f t="shared" si="50"/>
        <v>0</v>
      </c>
      <c r="BR63" s="24"/>
      <c r="BS63" s="24"/>
      <c r="BT63" s="42">
        <f t="shared" si="19"/>
        <v>0</v>
      </c>
      <c r="BU63" s="24"/>
      <c r="BV63" s="24"/>
      <c r="BW63" s="42">
        <f t="shared" si="20"/>
        <v>0</v>
      </c>
      <c r="BX63" s="24"/>
      <c r="BY63" s="24"/>
      <c r="BZ63" s="42">
        <f t="shared" si="21"/>
        <v>0</v>
      </c>
      <c r="CA63" s="24"/>
      <c r="CB63" s="24"/>
      <c r="CC63" s="42">
        <f t="shared" si="22"/>
        <v>0</v>
      </c>
      <c r="CD63" s="24"/>
      <c r="CE63" s="24"/>
      <c r="CF63" s="42">
        <f t="shared" si="23"/>
        <v>0</v>
      </c>
      <c r="CG63" s="24"/>
      <c r="CH63" s="24"/>
      <c r="CI63" s="42">
        <f t="shared" si="24"/>
        <v>0</v>
      </c>
      <c r="CJ63" s="24"/>
      <c r="CK63" s="24"/>
      <c r="CL63" s="42">
        <f t="shared" si="25"/>
        <v>0</v>
      </c>
      <c r="CM63" s="24"/>
      <c r="CN63" s="24"/>
      <c r="CO63" s="42">
        <f t="shared" si="26"/>
        <v>0</v>
      </c>
      <c r="CP63" s="24"/>
      <c r="CQ63" s="24"/>
      <c r="CR63" s="42">
        <f t="shared" si="27"/>
        <v>0</v>
      </c>
      <c r="CS63" s="24"/>
      <c r="CT63" s="24"/>
      <c r="CU63" s="42">
        <f t="shared" si="28"/>
        <v>0</v>
      </c>
      <c r="CV63" s="24"/>
      <c r="CW63" s="24"/>
      <c r="CX63" s="42">
        <f t="shared" si="29"/>
        <v>0</v>
      </c>
      <c r="CY63" s="24"/>
      <c r="CZ63" s="24"/>
      <c r="DA63" s="42">
        <f t="shared" si="30"/>
        <v>0</v>
      </c>
      <c r="DB63" s="24"/>
      <c r="DC63" s="24"/>
      <c r="DD63" s="42">
        <f t="shared" si="31"/>
        <v>0</v>
      </c>
      <c r="DE63" s="24"/>
      <c r="DF63" s="24"/>
      <c r="DG63" s="42">
        <f t="shared" si="32"/>
        <v>0</v>
      </c>
      <c r="DH63" s="85">
        <f t="shared" si="51"/>
        <v>0</v>
      </c>
      <c r="DI63" s="83">
        <f t="shared" si="51"/>
        <v>0</v>
      </c>
      <c r="DJ63" s="24"/>
      <c r="DK63" s="24"/>
      <c r="DL63" s="42">
        <f t="shared" si="33"/>
        <v>0</v>
      </c>
      <c r="DM63" s="24"/>
      <c r="DN63" s="24"/>
      <c r="DO63" s="42">
        <f t="shared" si="34"/>
        <v>0</v>
      </c>
      <c r="DP63" s="24"/>
      <c r="DQ63" s="24"/>
      <c r="DR63" s="42">
        <f t="shared" si="35"/>
        <v>0</v>
      </c>
      <c r="DS63" s="24"/>
      <c r="DT63" s="24"/>
      <c r="DU63" s="42">
        <f t="shared" si="36"/>
        <v>0</v>
      </c>
      <c r="DV63" s="24"/>
      <c r="DW63" s="24"/>
      <c r="DX63" s="42">
        <f t="shared" si="37"/>
        <v>0</v>
      </c>
      <c r="DY63" s="24"/>
      <c r="DZ63" s="24"/>
      <c r="EA63" s="42">
        <f t="shared" si="38"/>
        <v>0</v>
      </c>
      <c r="EB63" s="24"/>
      <c r="EC63" s="24"/>
      <c r="ED63" s="42">
        <f t="shared" si="39"/>
        <v>0</v>
      </c>
      <c r="EE63" s="24"/>
      <c r="EF63" s="24"/>
      <c r="EG63" s="42">
        <f t="shared" si="40"/>
        <v>0</v>
      </c>
      <c r="EH63" s="24"/>
      <c r="EI63" s="24"/>
      <c r="EJ63" s="42">
        <f t="shared" si="41"/>
        <v>0</v>
      </c>
      <c r="EK63" s="24"/>
      <c r="EL63" s="44"/>
      <c r="EM63" s="86">
        <f t="shared" si="42"/>
        <v>0</v>
      </c>
      <c r="EN63" s="85">
        <f t="shared" si="52"/>
        <v>0</v>
      </c>
      <c r="EO63" s="94">
        <f t="shared" si="53"/>
        <v>0</v>
      </c>
      <c r="EP63" s="24"/>
      <c r="EQ63" s="24"/>
      <c r="ER63" s="24"/>
    </row>
    <row r="64" spans="1:148">
      <c r="A64" s="10"/>
      <c r="B64" s="21" t="s">
        <v>433</v>
      </c>
      <c r="C64" s="134">
        <v>170</v>
      </c>
      <c r="D64" s="135">
        <f t="shared" si="54"/>
        <v>4</v>
      </c>
      <c r="E64" s="179">
        <f t="shared" si="47"/>
        <v>680</v>
      </c>
      <c r="F64" s="25"/>
      <c r="G64" s="25"/>
      <c r="H64" s="41">
        <f t="shared" si="1"/>
        <v>0</v>
      </c>
      <c r="I64" s="30"/>
      <c r="J64" s="30"/>
      <c r="K64" s="41">
        <f t="shared" si="2"/>
        <v>0</v>
      </c>
      <c r="L64" s="24"/>
      <c r="M64" s="24"/>
      <c r="N64" s="42">
        <f t="shared" si="3"/>
        <v>0</v>
      </c>
      <c r="O64" s="24"/>
      <c r="P64" s="24"/>
      <c r="Q64" s="42">
        <f t="shared" si="4"/>
        <v>0</v>
      </c>
      <c r="R64" s="24"/>
      <c r="S64" s="24"/>
      <c r="T64" s="42">
        <f t="shared" si="5"/>
        <v>0</v>
      </c>
      <c r="U64" s="24"/>
      <c r="V64" s="24"/>
      <c r="W64" s="42">
        <f t="shared" si="6"/>
        <v>0</v>
      </c>
      <c r="X64" s="24"/>
      <c r="Y64" s="24"/>
      <c r="Z64" s="42">
        <f t="shared" si="7"/>
        <v>0</v>
      </c>
      <c r="AA64" s="24"/>
      <c r="AB64" s="24"/>
      <c r="AC64" s="42">
        <f t="shared" si="8"/>
        <v>0</v>
      </c>
      <c r="AD64" s="24"/>
      <c r="AE64" s="24"/>
      <c r="AF64" s="24"/>
      <c r="AG64" s="24"/>
      <c r="AH64" s="24"/>
      <c r="AI64" s="24"/>
      <c r="AJ64" s="24"/>
      <c r="AK64" s="24"/>
      <c r="AL64" s="42">
        <f t="shared" si="9"/>
        <v>0</v>
      </c>
      <c r="AM64" s="25"/>
      <c r="AN64" s="25"/>
      <c r="AO64" s="41">
        <f t="shared" si="10"/>
        <v>0</v>
      </c>
      <c r="AP64" s="84">
        <f t="shared" si="48"/>
        <v>0</v>
      </c>
      <c r="AQ64" s="79">
        <f t="shared" si="62"/>
        <v>0</v>
      </c>
      <c r="AR64" s="25"/>
      <c r="AS64" s="25"/>
      <c r="AT64" s="41">
        <f t="shared" si="11"/>
        <v>0</v>
      </c>
      <c r="AU64" s="25"/>
      <c r="AV64" s="25"/>
      <c r="AW64" s="41">
        <f t="shared" si="12"/>
        <v>0</v>
      </c>
      <c r="AX64" s="25"/>
      <c r="AY64" s="25"/>
      <c r="AZ64" s="41">
        <f t="shared" si="13"/>
        <v>0</v>
      </c>
      <c r="BA64" s="25"/>
      <c r="BB64" s="25"/>
      <c r="BC64" s="41">
        <f t="shared" si="14"/>
        <v>0</v>
      </c>
      <c r="BD64" s="25"/>
      <c r="BE64" s="25"/>
      <c r="BF64" s="41">
        <f t="shared" si="15"/>
        <v>0</v>
      </c>
      <c r="BG64" s="25"/>
      <c r="BH64" s="25"/>
      <c r="BI64" s="41">
        <f t="shared" si="16"/>
        <v>0</v>
      </c>
      <c r="BJ64" s="24"/>
      <c r="BK64" s="24"/>
      <c r="BL64" s="42">
        <f t="shared" si="17"/>
        <v>0</v>
      </c>
      <c r="BM64" s="24"/>
      <c r="BN64" s="24"/>
      <c r="BO64" s="42">
        <f t="shared" si="18"/>
        <v>0</v>
      </c>
      <c r="BP64" s="85">
        <f t="shared" si="50"/>
        <v>0</v>
      </c>
      <c r="BQ64" s="83">
        <f t="shared" si="50"/>
        <v>0</v>
      </c>
      <c r="BR64" s="24"/>
      <c r="BS64" s="24"/>
      <c r="BT64" s="42">
        <f t="shared" si="19"/>
        <v>0</v>
      </c>
      <c r="BU64" s="24"/>
      <c r="BV64" s="24"/>
      <c r="BW64" s="42">
        <f t="shared" si="20"/>
        <v>0</v>
      </c>
      <c r="BX64" s="24"/>
      <c r="BY64" s="24"/>
      <c r="BZ64" s="42">
        <f t="shared" si="21"/>
        <v>0</v>
      </c>
      <c r="CA64" s="24"/>
      <c r="CB64" s="24"/>
      <c r="CC64" s="42">
        <f t="shared" si="22"/>
        <v>0</v>
      </c>
      <c r="CD64" s="24"/>
      <c r="CE64" s="24"/>
      <c r="CF64" s="42">
        <f t="shared" si="23"/>
        <v>0</v>
      </c>
      <c r="CG64" s="24"/>
      <c r="CH64" s="24"/>
      <c r="CI64" s="42">
        <f t="shared" si="24"/>
        <v>0</v>
      </c>
      <c r="CJ64" s="24"/>
      <c r="CK64" s="24"/>
      <c r="CL64" s="42">
        <f t="shared" si="25"/>
        <v>0</v>
      </c>
      <c r="CM64" s="24"/>
      <c r="CN64" s="24"/>
      <c r="CO64" s="42">
        <f t="shared" si="26"/>
        <v>0</v>
      </c>
      <c r="CP64" s="24"/>
      <c r="CQ64" s="24"/>
      <c r="CR64" s="42">
        <f t="shared" si="27"/>
        <v>0</v>
      </c>
      <c r="CS64" s="24"/>
      <c r="CT64" s="24"/>
      <c r="CU64" s="42">
        <f t="shared" si="28"/>
        <v>0</v>
      </c>
      <c r="CV64" s="24"/>
      <c r="CW64" s="24">
        <v>4</v>
      </c>
      <c r="CX64" s="42">
        <f t="shared" si="29"/>
        <v>680</v>
      </c>
      <c r="CY64" s="24"/>
      <c r="CZ64" s="24"/>
      <c r="DA64" s="42">
        <f t="shared" si="30"/>
        <v>0</v>
      </c>
      <c r="DB64" s="24"/>
      <c r="DC64" s="24"/>
      <c r="DD64" s="42">
        <f t="shared" si="31"/>
        <v>0</v>
      </c>
      <c r="DE64" s="24"/>
      <c r="DF64" s="24"/>
      <c r="DG64" s="42">
        <f t="shared" si="32"/>
        <v>0</v>
      </c>
      <c r="DH64" s="85">
        <f t="shared" si="51"/>
        <v>4</v>
      </c>
      <c r="DI64" s="83">
        <f t="shared" si="51"/>
        <v>680</v>
      </c>
      <c r="DJ64" s="24"/>
      <c r="DK64" s="24"/>
      <c r="DL64" s="42">
        <f t="shared" si="33"/>
        <v>0</v>
      </c>
      <c r="DM64" s="24"/>
      <c r="DN64" s="24"/>
      <c r="DO64" s="42">
        <f t="shared" si="34"/>
        <v>0</v>
      </c>
      <c r="DP64" s="24"/>
      <c r="DQ64" s="24"/>
      <c r="DR64" s="42">
        <f t="shared" si="35"/>
        <v>0</v>
      </c>
      <c r="DS64" s="24"/>
      <c r="DT64" s="24"/>
      <c r="DU64" s="42">
        <f t="shared" si="36"/>
        <v>0</v>
      </c>
      <c r="DV64" s="24"/>
      <c r="DW64" s="24"/>
      <c r="DX64" s="42">
        <f t="shared" si="37"/>
        <v>0</v>
      </c>
      <c r="DY64" s="24"/>
      <c r="DZ64" s="24"/>
      <c r="EA64" s="42">
        <f t="shared" si="38"/>
        <v>0</v>
      </c>
      <c r="EB64" s="24"/>
      <c r="EC64" s="24"/>
      <c r="ED64" s="42">
        <f t="shared" si="39"/>
        <v>0</v>
      </c>
      <c r="EE64" s="24"/>
      <c r="EF64" s="24"/>
      <c r="EG64" s="42">
        <f t="shared" si="40"/>
        <v>0</v>
      </c>
      <c r="EH64" s="24"/>
      <c r="EI64" s="24"/>
      <c r="EJ64" s="42">
        <f t="shared" si="41"/>
        <v>0</v>
      </c>
      <c r="EK64" s="24"/>
      <c r="EL64" s="44"/>
      <c r="EM64" s="86">
        <f t="shared" si="42"/>
        <v>0</v>
      </c>
      <c r="EN64" s="85">
        <f t="shared" si="52"/>
        <v>0</v>
      </c>
      <c r="EO64" s="94">
        <f t="shared" si="53"/>
        <v>0</v>
      </c>
      <c r="EP64" s="24"/>
      <c r="EQ64" s="24"/>
      <c r="ER64" s="24"/>
    </row>
    <row r="65" spans="1:148">
      <c r="A65" s="10"/>
      <c r="B65" s="22" t="s">
        <v>453</v>
      </c>
      <c r="C65" s="134">
        <v>300</v>
      </c>
      <c r="D65" s="135">
        <f t="shared" si="54"/>
        <v>5</v>
      </c>
      <c r="E65" s="179">
        <f t="shared" si="47"/>
        <v>1500</v>
      </c>
      <c r="F65" s="25"/>
      <c r="G65" s="25"/>
      <c r="H65" s="41">
        <f t="shared" si="1"/>
        <v>0</v>
      </c>
      <c r="I65" s="30"/>
      <c r="J65" s="30"/>
      <c r="K65" s="41">
        <f t="shared" si="2"/>
        <v>0</v>
      </c>
      <c r="L65" s="24"/>
      <c r="M65" s="24"/>
      <c r="N65" s="42">
        <f t="shared" si="3"/>
        <v>0</v>
      </c>
      <c r="O65" s="24"/>
      <c r="P65" s="24"/>
      <c r="Q65" s="42">
        <f t="shared" si="4"/>
        <v>0</v>
      </c>
      <c r="R65" s="24"/>
      <c r="S65" s="24"/>
      <c r="T65" s="42">
        <f t="shared" si="5"/>
        <v>0</v>
      </c>
      <c r="U65" s="24"/>
      <c r="V65" s="24"/>
      <c r="W65" s="42">
        <f t="shared" si="6"/>
        <v>0</v>
      </c>
      <c r="X65" s="24"/>
      <c r="Y65" s="24"/>
      <c r="Z65" s="42">
        <f t="shared" si="7"/>
        <v>0</v>
      </c>
      <c r="AA65" s="24"/>
      <c r="AB65" s="24"/>
      <c r="AC65" s="42">
        <f t="shared" si="8"/>
        <v>0</v>
      </c>
      <c r="AD65" s="24"/>
      <c r="AE65" s="24"/>
      <c r="AF65" s="24"/>
      <c r="AG65" s="24"/>
      <c r="AH65" s="24"/>
      <c r="AI65" s="24"/>
      <c r="AJ65" s="24"/>
      <c r="AK65" s="24"/>
      <c r="AL65" s="42">
        <f t="shared" si="9"/>
        <v>0</v>
      </c>
      <c r="AM65" s="25"/>
      <c r="AN65" s="25">
        <v>3</v>
      </c>
      <c r="AO65" s="41">
        <f t="shared" si="10"/>
        <v>900</v>
      </c>
      <c r="AP65" s="84">
        <f t="shared" si="48"/>
        <v>3</v>
      </c>
      <c r="AQ65" s="79">
        <f t="shared" si="62"/>
        <v>900</v>
      </c>
      <c r="AR65" s="25"/>
      <c r="AS65" s="25"/>
      <c r="AT65" s="41">
        <f t="shared" si="11"/>
        <v>0</v>
      </c>
      <c r="AU65" s="25"/>
      <c r="AV65" s="25"/>
      <c r="AW65" s="41">
        <f t="shared" si="12"/>
        <v>0</v>
      </c>
      <c r="AX65" s="25"/>
      <c r="AY65" s="25"/>
      <c r="AZ65" s="41">
        <f t="shared" si="13"/>
        <v>0</v>
      </c>
      <c r="BA65" s="25"/>
      <c r="BB65" s="25"/>
      <c r="BC65" s="41">
        <f t="shared" si="14"/>
        <v>0</v>
      </c>
      <c r="BD65" s="25"/>
      <c r="BE65" s="25"/>
      <c r="BF65" s="41">
        <f t="shared" si="15"/>
        <v>0</v>
      </c>
      <c r="BG65" s="25"/>
      <c r="BH65" s="25"/>
      <c r="BI65" s="41">
        <f t="shared" si="16"/>
        <v>0</v>
      </c>
      <c r="BJ65" s="24"/>
      <c r="BK65" s="24">
        <v>1</v>
      </c>
      <c r="BL65" s="42">
        <f t="shared" si="17"/>
        <v>300</v>
      </c>
      <c r="BM65" s="24"/>
      <c r="BN65" s="24"/>
      <c r="BO65" s="42">
        <f t="shared" si="18"/>
        <v>0</v>
      </c>
      <c r="BP65" s="85">
        <f t="shared" si="50"/>
        <v>1</v>
      </c>
      <c r="BQ65" s="83">
        <f t="shared" si="50"/>
        <v>300</v>
      </c>
      <c r="BR65" s="24"/>
      <c r="BS65" s="24"/>
      <c r="BT65" s="42">
        <f t="shared" si="19"/>
        <v>0</v>
      </c>
      <c r="BU65" s="24"/>
      <c r="BV65" s="24"/>
      <c r="BW65" s="42">
        <f t="shared" si="20"/>
        <v>0</v>
      </c>
      <c r="BX65" s="24"/>
      <c r="BY65" s="24"/>
      <c r="BZ65" s="42">
        <f t="shared" si="21"/>
        <v>0</v>
      </c>
      <c r="CA65" s="24"/>
      <c r="CB65" s="24"/>
      <c r="CC65" s="42">
        <f t="shared" si="22"/>
        <v>0</v>
      </c>
      <c r="CD65" s="24"/>
      <c r="CE65" s="24"/>
      <c r="CF65" s="42">
        <f t="shared" si="23"/>
        <v>0</v>
      </c>
      <c r="CG65" s="24"/>
      <c r="CH65" s="24"/>
      <c r="CI65" s="42">
        <f t="shared" si="24"/>
        <v>0</v>
      </c>
      <c r="CJ65" s="24"/>
      <c r="CK65" s="24"/>
      <c r="CL65" s="42">
        <f t="shared" si="25"/>
        <v>0</v>
      </c>
      <c r="CM65" s="24"/>
      <c r="CN65" s="24"/>
      <c r="CO65" s="42">
        <f t="shared" si="26"/>
        <v>0</v>
      </c>
      <c r="CP65" s="24"/>
      <c r="CQ65" s="24"/>
      <c r="CR65" s="42">
        <f t="shared" si="27"/>
        <v>0</v>
      </c>
      <c r="CS65" s="24"/>
      <c r="CT65" s="24"/>
      <c r="CU65" s="42">
        <f t="shared" si="28"/>
        <v>0</v>
      </c>
      <c r="CV65" s="24"/>
      <c r="CW65" s="24">
        <v>1</v>
      </c>
      <c r="CX65" s="42">
        <f t="shared" si="29"/>
        <v>300</v>
      </c>
      <c r="CY65" s="24"/>
      <c r="CZ65" s="24"/>
      <c r="DA65" s="42">
        <f t="shared" si="30"/>
        <v>0</v>
      </c>
      <c r="DB65" s="24"/>
      <c r="DC65" s="24"/>
      <c r="DD65" s="42">
        <f t="shared" si="31"/>
        <v>0</v>
      </c>
      <c r="DE65" s="24"/>
      <c r="DF65" s="24"/>
      <c r="DG65" s="42">
        <f t="shared" si="32"/>
        <v>0</v>
      </c>
      <c r="DH65" s="85">
        <f t="shared" si="51"/>
        <v>1</v>
      </c>
      <c r="DI65" s="83">
        <f t="shared" si="51"/>
        <v>300</v>
      </c>
      <c r="DJ65" s="24"/>
      <c r="DK65" s="24"/>
      <c r="DL65" s="42">
        <f t="shared" si="33"/>
        <v>0</v>
      </c>
      <c r="DM65" s="24"/>
      <c r="DN65" s="24"/>
      <c r="DO65" s="42">
        <f t="shared" si="34"/>
        <v>0</v>
      </c>
      <c r="DP65" s="24"/>
      <c r="DQ65" s="24"/>
      <c r="DR65" s="42">
        <f t="shared" si="35"/>
        <v>0</v>
      </c>
      <c r="DS65" s="24"/>
      <c r="DT65" s="24"/>
      <c r="DU65" s="42">
        <f t="shared" si="36"/>
        <v>0</v>
      </c>
      <c r="DV65" s="24"/>
      <c r="DW65" s="24"/>
      <c r="DX65" s="42">
        <f t="shared" si="37"/>
        <v>0</v>
      </c>
      <c r="DY65" s="24"/>
      <c r="DZ65" s="24"/>
      <c r="EA65" s="42">
        <f t="shared" si="38"/>
        <v>0</v>
      </c>
      <c r="EB65" s="24"/>
      <c r="EC65" s="24"/>
      <c r="ED65" s="42">
        <f t="shared" si="39"/>
        <v>0</v>
      </c>
      <c r="EE65" s="24"/>
      <c r="EF65" s="24"/>
      <c r="EG65" s="42">
        <f t="shared" si="40"/>
        <v>0</v>
      </c>
      <c r="EH65" s="24"/>
      <c r="EI65" s="24"/>
      <c r="EJ65" s="42">
        <f t="shared" si="41"/>
        <v>0</v>
      </c>
      <c r="EK65" s="24"/>
      <c r="EL65" s="44"/>
      <c r="EM65" s="86">
        <f t="shared" si="42"/>
        <v>0</v>
      </c>
      <c r="EN65" s="85">
        <f t="shared" si="52"/>
        <v>0</v>
      </c>
      <c r="EO65" s="94">
        <f t="shared" si="53"/>
        <v>0</v>
      </c>
      <c r="EP65" s="24"/>
      <c r="EQ65" s="24"/>
      <c r="ER65" s="24"/>
    </row>
    <row r="66" spans="1:148" s="69" customFormat="1" ht="15.75">
      <c r="A66" s="59">
        <v>54105</v>
      </c>
      <c r="B66" s="60" t="s">
        <v>4</v>
      </c>
      <c r="C66" s="61"/>
      <c r="D66" s="70">
        <f t="shared" si="54"/>
        <v>23919</v>
      </c>
      <c r="E66" s="159">
        <f>SUM(E67:E100)</f>
        <v>20741.02</v>
      </c>
      <c r="F66" s="62">
        <f t="shared" ref="F66:BQ66" si="63">SUM(F67:F100)</f>
        <v>67</v>
      </c>
      <c r="G66" s="62">
        <f t="shared" si="63"/>
        <v>299</v>
      </c>
      <c r="H66" s="62">
        <f t="shared" si="63"/>
        <v>461.4</v>
      </c>
      <c r="I66" s="147">
        <f t="shared" si="63"/>
        <v>43</v>
      </c>
      <c r="J66" s="147">
        <f t="shared" si="63"/>
        <v>913</v>
      </c>
      <c r="K66" s="62">
        <f t="shared" si="63"/>
        <v>378.86999999999995</v>
      </c>
      <c r="L66" s="62">
        <f t="shared" si="63"/>
        <v>40</v>
      </c>
      <c r="M66" s="62">
        <f t="shared" si="63"/>
        <v>621</v>
      </c>
      <c r="N66" s="62">
        <f t="shared" si="63"/>
        <v>299.22000000000003</v>
      </c>
      <c r="O66" s="62">
        <f t="shared" si="63"/>
        <v>144</v>
      </c>
      <c r="P66" s="62">
        <f t="shared" si="63"/>
        <v>1873</v>
      </c>
      <c r="Q66" s="62">
        <f t="shared" si="63"/>
        <v>2763.45</v>
      </c>
      <c r="R66" s="147">
        <f t="shared" si="63"/>
        <v>0</v>
      </c>
      <c r="S66" s="147">
        <f t="shared" si="63"/>
        <v>24</v>
      </c>
      <c r="T66" s="62">
        <f t="shared" si="63"/>
        <v>18.32</v>
      </c>
      <c r="U66" s="62">
        <f t="shared" si="63"/>
        <v>66</v>
      </c>
      <c r="V66" s="62">
        <f t="shared" si="63"/>
        <v>915</v>
      </c>
      <c r="W66" s="62">
        <f t="shared" si="63"/>
        <v>694.75</v>
      </c>
      <c r="X66" s="62">
        <f t="shared" si="63"/>
        <v>6</v>
      </c>
      <c r="Y66" s="62">
        <f t="shared" si="63"/>
        <v>191</v>
      </c>
      <c r="Z66" s="62">
        <f t="shared" si="63"/>
        <v>96.800000000000011</v>
      </c>
      <c r="AA66" s="62">
        <f t="shared" si="63"/>
        <v>21</v>
      </c>
      <c r="AB66" s="62">
        <f t="shared" si="63"/>
        <v>339</v>
      </c>
      <c r="AC66" s="62">
        <f t="shared" si="63"/>
        <v>313.08999999999992</v>
      </c>
      <c r="AD66" s="62">
        <f t="shared" si="63"/>
        <v>0</v>
      </c>
      <c r="AE66" s="62">
        <f t="shared" si="63"/>
        <v>0</v>
      </c>
      <c r="AF66" s="62">
        <f t="shared" si="63"/>
        <v>0</v>
      </c>
      <c r="AG66" s="62">
        <f t="shared" si="63"/>
        <v>0</v>
      </c>
      <c r="AH66" s="62">
        <f t="shared" si="63"/>
        <v>0</v>
      </c>
      <c r="AI66" s="62">
        <f t="shared" si="63"/>
        <v>0</v>
      </c>
      <c r="AJ66" s="62">
        <f t="shared" si="63"/>
        <v>67</v>
      </c>
      <c r="AK66" s="62">
        <f t="shared" si="63"/>
        <v>847</v>
      </c>
      <c r="AL66" s="62">
        <f t="shared" si="63"/>
        <v>335.84999999999997</v>
      </c>
      <c r="AM66" s="62">
        <f t="shared" si="63"/>
        <v>25</v>
      </c>
      <c r="AN66" s="62">
        <f t="shared" si="63"/>
        <v>500</v>
      </c>
      <c r="AO66" s="62">
        <f t="shared" si="63"/>
        <v>292.45</v>
      </c>
      <c r="AP66" s="62">
        <f t="shared" si="63"/>
        <v>6522</v>
      </c>
      <c r="AQ66" s="62">
        <f t="shared" si="63"/>
        <v>5654.2</v>
      </c>
      <c r="AR66" s="62">
        <f t="shared" si="63"/>
        <v>4</v>
      </c>
      <c r="AS66" s="62">
        <f t="shared" si="63"/>
        <v>193</v>
      </c>
      <c r="AT66" s="62">
        <f t="shared" si="63"/>
        <v>519.5</v>
      </c>
      <c r="AU66" s="62">
        <f t="shared" si="63"/>
        <v>92</v>
      </c>
      <c r="AV66" s="62">
        <f t="shared" si="63"/>
        <v>1215</v>
      </c>
      <c r="AW66" s="62">
        <f t="shared" si="63"/>
        <v>1059.33</v>
      </c>
      <c r="AX66" s="62">
        <f t="shared" si="63"/>
        <v>24</v>
      </c>
      <c r="AY66" s="62">
        <f t="shared" si="63"/>
        <v>439</v>
      </c>
      <c r="AZ66" s="62">
        <f t="shared" si="63"/>
        <v>706.04</v>
      </c>
      <c r="BA66" s="62">
        <f t="shared" si="63"/>
        <v>45</v>
      </c>
      <c r="BB66" s="62">
        <f t="shared" si="63"/>
        <v>585</v>
      </c>
      <c r="BC66" s="62">
        <f t="shared" si="63"/>
        <v>458.33</v>
      </c>
      <c r="BD66" s="62">
        <f t="shared" si="63"/>
        <v>40</v>
      </c>
      <c r="BE66" s="62">
        <f t="shared" si="63"/>
        <v>500</v>
      </c>
      <c r="BF66" s="62">
        <f t="shared" si="63"/>
        <v>305.67</v>
      </c>
      <c r="BG66" s="62">
        <f t="shared" si="63"/>
        <v>46</v>
      </c>
      <c r="BH66" s="62">
        <f t="shared" si="63"/>
        <v>615</v>
      </c>
      <c r="BI66" s="62">
        <f t="shared" si="63"/>
        <v>433.93</v>
      </c>
      <c r="BJ66" s="62">
        <f t="shared" si="63"/>
        <v>45</v>
      </c>
      <c r="BK66" s="62">
        <f t="shared" si="63"/>
        <v>2874</v>
      </c>
      <c r="BL66" s="62">
        <f t="shared" si="63"/>
        <v>991.9</v>
      </c>
      <c r="BM66" s="62">
        <f t="shared" si="63"/>
        <v>172</v>
      </c>
      <c r="BN66" s="62">
        <f t="shared" si="63"/>
        <v>2331</v>
      </c>
      <c r="BO66" s="62">
        <f t="shared" si="63"/>
        <v>3213.35</v>
      </c>
      <c r="BP66" s="62">
        <f t="shared" si="63"/>
        <v>8752</v>
      </c>
      <c r="BQ66" s="62">
        <f t="shared" si="63"/>
        <v>7688.0500000000011</v>
      </c>
      <c r="BR66" s="62">
        <f t="shared" ref="BR66:EC66" si="64">SUM(BR67:BR100)</f>
        <v>14</v>
      </c>
      <c r="BS66" s="62">
        <f t="shared" si="64"/>
        <v>189</v>
      </c>
      <c r="BT66" s="62">
        <f t="shared" si="64"/>
        <v>166.76</v>
      </c>
      <c r="BU66" s="62">
        <f t="shared" si="64"/>
        <v>0</v>
      </c>
      <c r="BV66" s="62">
        <f t="shared" si="64"/>
        <v>113</v>
      </c>
      <c r="BW66" s="62">
        <f t="shared" si="64"/>
        <v>127.30000000000003</v>
      </c>
      <c r="BX66" s="62">
        <f t="shared" si="64"/>
        <v>99</v>
      </c>
      <c r="BY66" s="62">
        <f t="shared" si="64"/>
        <v>1380</v>
      </c>
      <c r="BZ66" s="62">
        <f t="shared" si="64"/>
        <v>542</v>
      </c>
      <c r="CA66" s="62">
        <f t="shared" si="64"/>
        <v>9</v>
      </c>
      <c r="CB66" s="62">
        <f t="shared" si="64"/>
        <v>193</v>
      </c>
      <c r="CC66" s="62">
        <f t="shared" si="64"/>
        <v>172.1</v>
      </c>
      <c r="CD66" s="62">
        <f t="shared" si="64"/>
        <v>33</v>
      </c>
      <c r="CE66" s="62">
        <f t="shared" si="64"/>
        <v>626</v>
      </c>
      <c r="CF66" s="62">
        <f t="shared" si="64"/>
        <v>200.47999999999996</v>
      </c>
      <c r="CG66" s="62">
        <f t="shared" si="64"/>
        <v>28</v>
      </c>
      <c r="CH66" s="62">
        <f t="shared" si="64"/>
        <v>496</v>
      </c>
      <c r="CI66" s="62">
        <f t="shared" si="64"/>
        <v>428.71999999999997</v>
      </c>
      <c r="CJ66" s="62">
        <f t="shared" si="64"/>
        <v>16</v>
      </c>
      <c r="CK66" s="62">
        <f t="shared" si="64"/>
        <v>752</v>
      </c>
      <c r="CL66" s="62">
        <f t="shared" si="64"/>
        <v>622.79999999999995</v>
      </c>
      <c r="CM66" s="62">
        <f t="shared" si="64"/>
        <v>11</v>
      </c>
      <c r="CN66" s="62">
        <f t="shared" si="64"/>
        <v>829</v>
      </c>
      <c r="CO66" s="62">
        <f t="shared" si="64"/>
        <v>693.75</v>
      </c>
      <c r="CP66" s="62">
        <f t="shared" si="64"/>
        <v>9</v>
      </c>
      <c r="CQ66" s="62">
        <f t="shared" si="64"/>
        <v>147</v>
      </c>
      <c r="CR66" s="62">
        <f t="shared" si="64"/>
        <v>88.76</v>
      </c>
      <c r="CS66" s="62">
        <f t="shared" si="64"/>
        <v>29</v>
      </c>
      <c r="CT66" s="62">
        <f t="shared" si="64"/>
        <v>416</v>
      </c>
      <c r="CU66" s="62">
        <f t="shared" si="64"/>
        <v>1346.93</v>
      </c>
      <c r="CV66" s="62">
        <f t="shared" si="64"/>
        <v>10</v>
      </c>
      <c r="CW66" s="62">
        <f t="shared" si="64"/>
        <v>522</v>
      </c>
      <c r="CX66" s="62">
        <f t="shared" si="64"/>
        <v>225.81000000000003</v>
      </c>
      <c r="CY66" s="62">
        <f t="shared" si="64"/>
        <v>6</v>
      </c>
      <c r="CZ66" s="62">
        <f t="shared" si="64"/>
        <v>173</v>
      </c>
      <c r="DA66" s="62">
        <f t="shared" si="64"/>
        <v>88.6</v>
      </c>
      <c r="DB66" s="62">
        <f t="shared" si="64"/>
        <v>3</v>
      </c>
      <c r="DC66" s="62">
        <f t="shared" si="64"/>
        <v>363</v>
      </c>
      <c r="DD66" s="62">
        <f t="shared" si="64"/>
        <v>176.15</v>
      </c>
      <c r="DE66" s="62">
        <f t="shared" si="64"/>
        <v>0</v>
      </c>
      <c r="DF66" s="62">
        <f t="shared" si="64"/>
        <v>124</v>
      </c>
      <c r="DG66" s="62">
        <f t="shared" si="64"/>
        <v>143.1</v>
      </c>
      <c r="DH66" s="62">
        <f t="shared" si="64"/>
        <v>5923</v>
      </c>
      <c r="DI66" s="62">
        <f t="shared" si="64"/>
        <v>5023.2600000000011</v>
      </c>
      <c r="DJ66" s="62">
        <f t="shared" si="64"/>
        <v>15</v>
      </c>
      <c r="DK66" s="62">
        <f t="shared" si="64"/>
        <v>328</v>
      </c>
      <c r="DL66" s="62">
        <f t="shared" si="64"/>
        <v>188.32</v>
      </c>
      <c r="DM66" s="62">
        <f t="shared" si="64"/>
        <v>30</v>
      </c>
      <c r="DN66" s="62">
        <f t="shared" si="64"/>
        <v>435</v>
      </c>
      <c r="DO66" s="62">
        <f t="shared" si="64"/>
        <v>832.69</v>
      </c>
      <c r="DP66" s="62">
        <f t="shared" si="64"/>
        <v>0</v>
      </c>
      <c r="DQ66" s="62">
        <f t="shared" si="64"/>
        <v>153</v>
      </c>
      <c r="DR66" s="62">
        <f t="shared" si="64"/>
        <v>112.59999999999998</v>
      </c>
      <c r="DS66" s="62">
        <f t="shared" si="64"/>
        <v>0</v>
      </c>
      <c r="DT66" s="62">
        <f t="shared" si="64"/>
        <v>153</v>
      </c>
      <c r="DU66" s="62">
        <f t="shared" si="64"/>
        <v>69.850000000000009</v>
      </c>
      <c r="DV66" s="62">
        <f t="shared" si="64"/>
        <v>0</v>
      </c>
      <c r="DW66" s="62">
        <f t="shared" si="64"/>
        <v>102</v>
      </c>
      <c r="DX66" s="62">
        <f t="shared" si="64"/>
        <v>122.61000000000001</v>
      </c>
      <c r="DY66" s="62">
        <f t="shared" si="64"/>
        <v>0</v>
      </c>
      <c r="DZ66" s="62">
        <f t="shared" si="64"/>
        <v>85</v>
      </c>
      <c r="EA66" s="62">
        <f t="shared" si="64"/>
        <v>114.88</v>
      </c>
      <c r="EB66" s="62">
        <f t="shared" si="64"/>
        <v>6</v>
      </c>
      <c r="EC66" s="62">
        <f t="shared" si="64"/>
        <v>127</v>
      </c>
      <c r="ED66" s="62">
        <f t="shared" ref="ED66:EO66" si="65">SUM(ED67:ED100)</f>
        <v>766.7</v>
      </c>
      <c r="EE66" s="62">
        <f t="shared" si="65"/>
        <v>11</v>
      </c>
      <c r="EF66" s="62">
        <f t="shared" si="65"/>
        <v>170</v>
      </c>
      <c r="EG66" s="62">
        <f t="shared" si="65"/>
        <v>130.48999999999998</v>
      </c>
      <c r="EH66" s="62">
        <f t="shared" si="65"/>
        <v>30</v>
      </c>
      <c r="EI66" s="62">
        <f t="shared" si="65"/>
        <v>421</v>
      </c>
      <c r="EJ66" s="62">
        <f t="shared" si="65"/>
        <v>205.51999999999998</v>
      </c>
      <c r="EK66" s="62">
        <f t="shared" si="65"/>
        <v>25</v>
      </c>
      <c r="EL66" s="62">
        <f t="shared" si="65"/>
        <v>348</v>
      </c>
      <c r="EM66" s="62">
        <f t="shared" si="65"/>
        <v>191.84999999999997</v>
      </c>
      <c r="EN66" s="62">
        <f t="shared" si="65"/>
        <v>2322</v>
      </c>
      <c r="EO66" s="95">
        <f t="shared" si="65"/>
        <v>2735.5099999999998</v>
      </c>
      <c r="EP66" s="66"/>
      <c r="EQ66" s="66"/>
      <c r="ER66" s="66"/>
    </row>
    <row r="67" spans="1:148">
      <c r="A67" s="10"/>
      <c r="B67" s="201" t="s">
        <v>162</v>
      </c>
      <c r="C67" s="134">
        <v>4</v>
      </c>
      <c r="D67" s="135">
        <f t="shared" si="54"/>
        <v>1207</v>
      </c>
      <c r="E67" s="179">
        <f t="shared" si="47"/>
        <v>4828</v>
      </c>
      <c r="F67" s="25">
        <v>1</v>
      </c>
      <c r="G67" s="25">
        <f>F67*12</f>
        <v>12</v>
      </c>
      <c r="H67" s="41">
        <f t="shared" si="1"/>
        <v>48</v>
      </c>
      <c r="I67" s="30">
        <v>2</v>
      </c>
      <c r="J67" s="30">
        <f>I67*12</f>
        <v>24</v>
      </c>
      <c r="K67" s="41">
        <f t="shared" si="2"/>
        <v>96</v>
      </c>
      <c r="L67" s="24">
        <v>2</v>
      </c>
      <c r="M67" s="24">
        <f>L67*12</f>
        <v>24</v>
      </c>
      <c r="N67" s="42">
        <f t="shared" si="3"/>
        <v>96</v>
      </c>
      <c r="O67" s="24">
        <v>8</v>
      </c>
      <c r="P67" s="24">
        <f>O67*12</f>
        <v>96</v>
      </c>
      <c r="Q67" s="42">
        <f t="shared" si="4"/>
        <v>384</v>
      </c>
      <c r="R67" s="24"/>
      <c r="S67" s="24">
        <v>3</v>
      </c>
      <c r="T67" s="42">
        <f t="shared" si="5"/>
        <v>12</v>
      </c>
      <c r="U67" s="24">
        <v>4</v>
      </c>
      <c r="V67" s="24">
        <f>U67*12</f>
        <v>48</v>
      </c>
      <c r="W67" s="42">
        <f t="shared" si="6"/>
        <v>192</v>
      </c>
      <c r="X67" s="24"/>
      <c r="Y67" s="24">
        <v>5</v>
      </c>
      <c r="Z67" s="42">
        <f t="shared" si="7"/>
        <v>20</v>
      </c>
      <c r="AA67" s="24">
        <v>2</v>
      </c>
      <c r="AB67" s="24">
        <f>AA67*12</f>
        <v>24</v>
      </c>
      <c r="AC67" s="42">
        <f t="shared" si="8"/>
        <v>96</v>
      </c>
      <c r="AD67" s="24"/>
      <c r="AE67" s="24"/>
      <c r="AF67" s="24"/>
      <c r="AG67" s="24"/>
      <c r="AH67" s="24"/>
      <c r="AI67" s="24"/>
      <c r="AJ67" s="24">
        <v>1</v>
      </c>
      <c r="AK67" s="24">
        <f>AJ67*12</f>
        <v>12</v>
      </c>
      <c r="AL67" s="42">
        <f t="shared" si="9"/>
        <v>48</v>
      </c>
      <c r="AM67" s="25">
        <v>3</v>
      </c>
      <c r="AN67" s="25">
        <f>AM67*12</f>
        <v>36</v>
      </c>
      <c r="AO67" s="41">
        <f t="shared" si="10"/>
        <v>144</v>
      </c>
      <c r="AP67" s="84">
        <f t="shared" si="48"/>
        <v>284</v>
      </c>
      <c r="AQ67" s="79">
        <f t="shared" ref="AQ67:AQ129" si="66">AO67+AL67+AC67+Z67+W67+T67+Q67+N67+K67+H67</f>
        <v>1136</v>
      </c>
      <c r="AR67" s="25"/>
      <c r="AS67" s="25">
        <v>10</v>
      </c>
      <c r="AT67" s="41">
        <f t="shared" si="11"/>
        <v>40</v>
      </c>
      <c r="AU67" s="25">
        <v>5</v>
      </c>
      <c r="AV67" s="25">
        <f>AU67*12</f>
        <v>60</v>
      </c>
      <c r="AW67" s="41">
        <f t="shared" si="12"/>
        <v>240</v>
      </c>
      <c r="AX67" s="25">
        <v>6</v>
      </c>
      <c r="AY67" s="25">
        <f>AX67*12</f>
        <v>72</v>
      </c>
      <c r="AZ67" s="41">
        <f t="shared" si="13"/>
        <v>288</v>
      </c>
      <c r="BA67" s="25">
        <v>2</v>
      </c>
      <c r="BB67" s="25">
        <f>BA67*12</f>
        <v>24</v>
      </c>
      <c r="BC67" s="41">
        <f t="shared" si="14"/>
        <v>96</v>
      </c>
      <c r="BD67" s="25">
        <v>3</v>
      </c>
      <c r="BE67" s="25">
        <f>BD67*12</f>
        <v>36</v>
      </c>
      <c r="BF67" s="41">
        <f t="shared" si="15"/>
        <v>144</v>
      </c>
      <c r="BG67" s="25">
        <v>5</v>
      </c>
      <c r="BH67" s="25">
        <f>BG67*12</f>
        <v>60</v>
      </c>
      <c r="BI67" s="41">
        <f t="shared" si="16"/>
        <v>240</v>
      </c>
      <c r="BJ67" s="24">
        <v>10</v>
      </c>
      <c r="BK67" s="24">
        <f>BJ67*12</f>
        <v>120</v>
      </c>
      <c r="BL67" s="42">
        <f t="shared" si="17"/>
        <v>480</v>
      </c>
      <c r="BM67" s="24">
        <v>7</v>
      </c>
      <c r="BN67" s="24">
        <f t="shared" ref="BN67:BN72" si="67">BM67*12</f>
        <v>84</v>
      </c>
      <c r="BO67" s="42">
        <f t="shared" si="18"/>
        <v>336</v>
      </c>
      <c r="BP67" s="85">
        <f t="shared" si="50"/>
        <v>466</v>
      </c>
      <c r="BQ67" s="83">
        <f t="shared" si="50"/>
        <v>1864</v>
      </c>
      <c r="BR67" s="24">
        <v>2</v>
      </c>
      <c r="BS67" s="24">
        <f>BR67*12</f>
        <v>24</v>
      </c>
      <c r="BT67" s="42">
        <f t="shared" si="19"/>
        <v>96</v>
      </c>
      <c r="BU67" s="24"/>
      <c r="BV67" s="24">
        <v>6</v>
      </c>
      <c r="BW67" s="42">
        <f t="shared" si="20"/>
        <v>24</v>
      </c>
      <c r="BX67" s="24">
        <v>4</v>
      </c>
      <c r="BY67" s="24">
        <f t="shared" ref="BY67:BY80" si="68">BX67*12</f>
        <v>48</v>
      </c>
      <c r="BZ67" s="42">
        <f t="shared" si="21"/>
        <v>192</v>
      </c>
      <c r="CA67" s="24">
        <v>2</v>
      </c>
      <c r="CB67" s="24">
        <f>CA67*12</f>
        <v>24</v>
      </c>
      <c r="CC67" s="42">
        <f t="shared" si="22"/>
        <v>96</v>
      </c>
      <c r="CD67" s="24">
        <v>1</v>
      </c>
      <c r="CE67" s="24">
        <f>CD67*12</f>
        <v>12</v>
      </c>
      <c r="CF67" s="42">
        <f t="shared" si="23"/>
        <v>48</v>
      </c>
      <c r="CG67" s="24">
        <v>2</v>
      </c>
      <c r="CH67" s="24">
        <f>CG67*12</f>
        <v>24</v>
      </c>
      <c r="CI67" s="42">
        <f t="shared" si="24"/>
        <v>96</v>
      </c>
      <c r="CJ67" s="24">
        <v>1</v>
      </c>
      <c r="CK67" s="24">
        <f>CJ67*12</f>
        <v>12</v>
      </c>
      <c r="CL67" s="42">
        <f t="shared" si="25"/>
        <v>48</v>
      </c>
      <c r="CM67" s="24">
        <v>1</v>
      </c>
      <c r="CN67" s="24">
        <f>CM67*12</f>
        <v>12</v>
      </c>
      <c r="CO67" s="42">
        <f t="shared" si="26"/>
        <v>48</v>
      </c>
      <c r="CP67" s="24">
        <v>1</v>
      </c>
      <c r="CQ67" s="26">
        <f>CP67*12</f>
        <v>12</v>
      </c>
      <c r="CR67" s="42">
        <f t="shared" si="27"/>
        <v>48</v>
      </c>
      <c r="CS67" s="24">
        <v>6</v>
      </c>
      <c r="CT67" s="24">
        <f>CS67*12</f>
        <v>72</v>
      </c>
      <c r="CU67" s="42">
        <f t="shared" si="28"/>
        <v>288</v>
      </c>
      <c r="CV67" s="24">
        <v>2</v>
      </c>
      <c r="CW67" s="24">
        <f>CV67*12</f>
        <v>24</v>
      </c>
      <c r="CX67" s="42">
        <f t="shared" si="29"/>
        <v>96</v>
      </c>
      <c r="CY67" s="24"/>
      <c r="CZ67" s="24">
        <v>8</v>
      </c>
      <c r="DA67" s="42">
        <f t="shared" si="30"/>
        <v>32</v>
      </c>
      <c r="DB67" s="24">
        <v>2</v>
      </c>
      <c r="DC67" s="24">
        <f>DB67*12</f>
        <v>24</v>
      </c>
      <c r="DD67" s="42">
        <f t="shared" si="31"/>
        <v>96</v>
      </c>
      <c r="DE67" s="24"/>
      <c r="DF67" s="24">
        <v>5</v>
      </c>
      <c r="DG67" s="42">
        <f t="shared" si="32"/>
        <v>20</v>
      </c>
      <c r="DH67" s="85">
        <f t="shared" si="51"/>
        <v>307</v>
      </c>
      <c r="DI67" s="83">
        <f t="shared" si="51"/>
        <v>1228</v>
      </c>
      <c r="DJ67" s="24">
        <v>2</v>
      </c>
      <c r="DK67" s="26">
        <f>DJ67*12</f>
        <v>24</v>
      </c>
      <c r="DL67" s="42">
        <f t="shared" si="33"/>
        <v>96</v>
      </c>
      <c r="DM67" s="24">
        <v>3</v>
      </c>
      <c r="DN67" s="26">
        <f>DM67*12</f>
        <v>36</v>
      </c>
      <c r="DO67" s="42">
        <f t="shared" si="34"/>
        <v>144</v>
      </c>
      <c r="DP67" s="24"/>
      <c r="DQ67" s="24">
        <v>12</v>
      </c>
      <c r="DR67" s="42">
        <f t="shared" si="35"/>
        <v>48</v>
      </c>
      <c r="DS67" s="24"/>
      <c r="DT67" s="24">
        <v>6</v>
      </c>
      <c r="DU67" s="42">
        <f t="shared" si="36"/>
        <v>24</v>
      </c>
      <c r="DV67" s="24"/>
      <c r="DW67" s="24">
        <v>10</v>
      </c>
      <c r="DX67" s="42">
        <f t="shared" si="37"/>
        <v>40</v>
      </c>
      <c r="DY67" s="24"/>
      <c r="DZ67" s="24">
        <v>8</v>
      </c>
      <c r="EA67" s="42">
        <f t="shared" si="38"/>
        <v>32</v>
      </c>
      <c r="EB67" s="24"/>
      <c r="EC67" s="24">
        <v>6</v>
      </c>
      <c r="ED67" s="42">
        <f t="shared" si="39"/>
        <v>24</v>
      </c>
      <c r="EE67" s="24">
        <v>1</v>
      </c>
      <c r="EF67" s="24">
        <f>EE67*12</f>
        <v>12</v>
      </c>
      <c r="EG67" s="42">
        <f t="shared" si="40"/>
        <v>48</v>
      </c>
      <c r="EH67" s="24">
        <v>1</v>
      </c>
      <c r="EI67" s="26">
        <f>EH67*12</f>
        <v>12</v>
      </c>
      <c r="EJ67" s="42">
        <f t="shared" si="41"/>
        <v>48</v>
      </c>
      <c r="EK67" s="24">
        <v>2</v>
      </c>
      <c r="EL67" s="44">
        <f>EK67*12</f>
        <v>24</v>
      </c>
      <c r="EM67" s="86">
        <f t="shared" si="42"/>
        <v>96</v>
      </c>
      <c r="EN67" s="85">
        <f t="shared" si="52"/>
        <v>150</v>
      </c>
      <c r="EO67" s="94">
        <f t="shared" si="53"/>
        <v>600</v>
      </c>
      <c r="EP67" s="24"/>
      <c r="EQ67" s="24"/>
      <c r="ER67" s="24"/>
    </row>
    <row r="68" spans="1:148">
      <c r="A68" s="10"/>
      <c r="B68" s="201" t="s">
        <v>163</v>
      </c>
      <c r="C68" s="134">
        <v>5.25</v>
      </c>
      <c r="D68" s="135">
        <f t="shared" si="54"/>
        <v>171</v>
      </c>
      <c r="E68" s="179">
        <f t="shared" si="47"/>
        <v>897.75</v>
      </c>
      <c r="F68" s="25"/>
      <c r="G68" s="25"/>
      <c r="H68" s="41">
        <f t="shared" si="1"/>
        <v>0</v>
      </c>
      <c r="I68" s="30"/>
      <c r="J68" s="30">
        <v>3</v>
      </c>
      <c r="K68" s="41">
        <f t="shared" si="2"/>
        <v>15.75</v>
      </c>
      <c r="L68" s="24"/>
      <c r="M68" s="24">
        <v>2</v>
      </c>
      <c r="N68" s="42">
        <f t="shared" si="3"/>
        <v>10.5</v>
      </c>
      <c r="O68" s="24"/>
      <c r="P68" s="24">
        <v>2</v>
      </c>
      <c r="Q68" s="42">
        <f t="shared" si="4"/>
        <v>10.5</v>
      </c>
      <c r="R68" s="24"/>
      <c r="S68" s="24"/>
      <c r="T68" s="42">
        <f t="shared" si="5"/>
        <v>0</v>
      </c>
      <c r="U68" s="24"/>
      <c r="V68" s="24">
        <v>6</v>
      </c>
      <c r="W68" s="42">
        <f t="shared" si="6"/>
        <v>31.5</v>
      </c>
      <c r="X68" s="24"/>
      <c r="Y68" s="24">
        <v>1</v>
      </c>
      <c r="Z68" s="42">
        <f t="shared" si="7"/>
        <v>5.25</v>
      </c>
      <c r="AA68" s="24"/>
      <c r="AB68" s="24">
        <v>1</v>
      </c>
      <c r="AC68" s="42">
        <f t="shared" si="8"/>
        <v>5.25</v>
      </c>
      <c r="AD68" s="24"/>
      <c r="AE68" s="24"/>
      <c r="AF68" s="24"/>
      <c r="AG68" s="24"/>
      <c r="AH68" s="24"/>
      <c r="AI68" s="24"/>
      <c r="AJ68" s="24">
        <v>1</v>
      </c>
      <c r="AK68" s="24">
        <f>AJ68*12</f>
        <v>12</v>
      </c>
      <c r="AL68" s="42">
        <f t="shared" si="9"/>
        <v>63</v>
      </c>
      <c r="AM68" s="25"/>
      <c r="AN68" s="25"/>
      <c r="AO68" s="41">
        <f t="shared" si="10"/>
        <v>0</v>
      </c>
      <c r="AP68" s="84">
        <f t="shared" si="48"/>
        <v>27</v>
      </c>
      <c r="AQ68" s="79">
        <f t="shared" si="66"/>
        <v>141.75</v>
      </c>
      <c r="AR68" s="25"/>
      <c r="AS68" s="25">
        <v>2</v>
      </c>
      <c r="AT68" s="41">
        <f t="shared" si="11"/>
        <v>10.5</v>
      </c>
      <c r="AU68" s="25"/>
      <c r="AV68" s="25">
        <v>8</v>
      </c>
      <c r="AW68" s="41">
        <f t="shared" si="12"/>
        <v>42</v>
      </c>
      <c r="AX68" s="25"/>
      <c r="AY68" s="25">
        <v>2</v>
      </c>
      <c r="AZ68" s="41">
        <f t="shared" si="13"/>
        <v>10.5</v>
      </c>
      <c r="BA68" s="25"/>
      <c r="BB68" s="25">
        <v>6</v>
      </c>
      <c r="BC68" s="41">
        <f t="shared" si="14"/>
        <v>31.5</v>
      </c>
      <c r="BD68" s="25"/>
      <c r="BE68" s="25">
        <v>6</v>
      </c>
      <c r="BF68" s="41">
        <f t="shared" si="15"/>
        <v>31.5</v>
      </c>
      <c r="BG68" s="25"/>
      <c r="BH68" s="25">
        <v>8</v>
      </c>
      <c r="BI68" s="41">
        <f t="shared" si="16"/>
        <v>42</v>
      </c>
      <c r="BJ68" s="24"/>
      <c r="BK68" s="24">
        <f>1+1+2</f>
        <v>4</v>
      </c>
      <c r="BL68" s="42">
        <f t="shared" si="17"/>
        <v>21</v>
      </c>
      <c r="BM68" s="24">
        <v>1</v>
      </c>
      <c r="BN68" s="24">
        <f t="shared" si="67"/>
        <v>12</v>
      </c>
      <c r="BO68" s="42">
        <f t="shared" si="18"/>
        <v>63</v>
      </c>
      <c r="BP68" s="85">
        <f t="shared" si="50"/>
        <v>48</v>
      </c>
      <c r="BQ68" s="83">
        <f t="shared" si="50"/>
        <v>252</v>
      </c>
      <c r="BR68" s="24"/>
      <c r="BS68" s="24">
        <v>4</v>
      </c>
      <c r="BT68" s="42">
        <f t="shared" si="19"/>
        <v>21</v>
      </c>
      <c r="BU68" s="24"/>
      <c r="BV68" s="24">
        <v>2</v>
      </c>
      <c r="BW68" s="42">
        <f t="shared" si="20"/>
        <v>10.5</v>
      </c>
      <c r="BX68" s="24">
        <v>1</v>
      </c>
      <c r="BY68" s="24">
        <f t="shared" si="68"/>
        <v>12</v>
      </c>
      <c r="BZ68" s="42">
        <f t="shared" si="21"/>
        <v>63</v>
      </c>
      <c r="CA68" s="24"/>
      <c r="CB68" s="24">
        <v>2</v>
      </c>
      <c r="CC68" s="42">
        <f t="shared" si="22"/>
        <v>10.5</v>
      </c>
      <c r="CD68" s="24"/>
      <c r="CE68" s="24">
        <v>3</v>
      </c>
      <c r="CF68" s="42">
        <f t="shared" si="23"/>
        <v>15.75</v>
      </c>
      <c r="CG68" s="24"/>
      <c r="CH68" s="24">
        <v>4</v>
      </c>
      <c r="CI68" s="42">
        <f t="shared" si="24"/>
        <v>21</v>
      </c>
      <c r="CJ68" s="24"/>
      <c r="CK68" s="24">
        <v>6</v>
      </c>
      <c r="CL68" s="42">
        <f t="shared" si="25"/>
        <v>31.5</v>
      </c>
      <c r="CM68" s="24"/>
      <c r="CN68" s="24">
        <v>6</v>
      </c>
      <c r="CO68" s="42">
        <f t="shared" si="26"/>
        <v>31.5</v>
      </c>
      <c r="CP68" s="24"/>
      <c r="CQ68" s="24">
        <v>2</v>
      </c>
      <c r="CR68" s="42">
        <f t="shared" si="27"/>
        <v>10.5</v>
      </c>
      <c r="CS68" s="24"/>
      <c r="CT68" s="24">
        <v>4</v>
      </c>
      <c r="CU68" s="42">
        <f t="shared" si="28"/>
        <v>21</v>
      </c>
      <c r="CV68" s="24"/>
      <c r="CW68" s="24">
        <v>4</v>
      </c>
      <c r="CX68" s="42">
        <f t="shared" si="29"/>
        <v>21</v>
      </c>
      <c r="CY68" s="24"/>
      <c r="CZ68" s="24">
        <v>2</v>
      </c>
      <c r="DA68" s="42">
        <f t="shared" si="30"/>
        <v>10.5</v>
      </c>
      <c r="DB68" s="24"/>
      <c r="DC68" s="24">
        <v>6</v>
      </c>
      <c r="DD68" s="42">
        <f t="shared" si="31"/>
        <v>31.5</v>
      </c>
      <c r="DE68" s="24"/>
      <c r="DF68" s="24"/>
      <c r="DG68" s="42">
        <f t="shared" si="32"/>
        <v>0</v>
      </c>
      <c r="DH68" s="85">
        <f t="shared" si="51"/>
        <v>57</v>
      </c>
      <c r="DI68" s="83">
        <f t="shared" si="51"/>
        <v>299.25</v>
      </c>
      <c r="DJ68" s="24"/>
      <c r="DK68" s="24">
        <v>3</v>
      </c>
      <c r="DL68" s="42">
        <f t="shared" si="33"/>
        <v>15.75</v>
      </c>
      <c r="DM68" s="24"/>
      <c r="DN68" s="24">
        <v>6</v>
      </c>
      <c r="DO68" s="42">
        <f t="shared" si="34"/>
        <v>31.5</v>
      </c>
      <c r="DP68" s="24"/>
      <c r="DQ68" s="24">
        <v>3</v>
      </c>
      <c r="DR68" s="42">
        <f t="shared" si="35"/>
        <v>15.75</v>
      </c>
      <c r="DS68" s="24"/>
      <c r="DT68" s="24">
        <v>2</v>
      </c>
      <c r="DU68" s="42">
        <f t="shared" si="36"/>
        <v>10.5</v>
      </c>
      <c r="DV68" s="24"/>
      <c r="DW68" s="24">
        <v>10</v>
      </c>
      <c r="DX68" s="42">
        <f t="shared" si="37"/>
        <v>52.5</v>
      </c>
      <c r="DY68" s="24"/>
      <c r="DZ68" s="24">
        <v>1</v>
      </c>
      <c r="EA68" s="42">
        <f t="shared" si="38"/>
        <v>5.25</v>
      </c>
      <c r="EB68" s="24"/>
      <c r="EC68" s="24"/>
      <c r="ED68" s="42">
        <f t="shared" si="39"/>
        <v>0</v>
      </c>
      <c r="EE68" s="24"/>
      <c r="EF68" s="24">
        <v>3</v>
      </c>
      <c r="EG68" s="42">
        <f t="shared" si="40"/>
        <v>15.75</v>
      </c>
      <c r="EH68" s="24"/>
      <c r="EI68" s="24">
        <v>3</v>
      </c>
      <c r="EJ68" s="42">
        <f t="shared" si="41"/>
        <v>15.75</v>
      </c>
      <c r="EK68" s="24"/>
      <c r="EL68" s="44">
        <v>8</v>
      </c>
      <c r="EM68" s="86">
        <f t="shared" si="42"/>
        <v>42</v>
      </c>
      <c r="EN68" s="85">
        <f t="shared" si="52"/>
        <v>39</v>
      </c>
      <c r="EO68" s="94">
        <f t="shared" si="53"/>
        <v>204.75</v>
      </c>
      <c r="EP68" s="24"/>
      <c r="EQ68" s="24"/>
      <c r="ER68" s="24"/>
    </row>
    <row r="69" spans="1:148">
      <c r="A69" s="10"/>
      <c r="B69" s="201" t="s">
        <v>292</v>
      </c>
      <c r="C69" s="134">
        <v>12</v>
      </c>
      <c r="D69" s="135">
        <f t="shared" si="54"/>
        <v>26</v>
      </c>
      <c r="E69" s="179">
        <f t="shared" si="47"/>
        <v>312</v>
      </c>
      <c r="F69" s="25"/>
      <c r="G69" s="25"/>
      <c r="H69" s="41">
        <f t="shared" si="1"/>
        <v>0</v>
      </c>
      <c r="I69" s="30"/>
      <c r="J69" s="30">
        <v>1</v>
      </c>
      <c r="K69" s="41">
        <f t="shared" si="2"/>
        <v>12</v>
      </c>
      <c r="L69" s="24"/>
      <c r="M69" s="24">
        <v>1</v>
      </c>
      <c r="N69" s="42">
        <f t="shared" si="3"/>
        <v>12</v>
      </c>
      <c r="O69" s="24"/>
      <c r="P69" s="24">
        <v>1</v>
      </c>
      <c r="Q69" s="42">
        <f t="shared" si="4"/>
        <v>12</v>
      </c>
      <c r="R69" s="24"/>
      <c r="S69" s="24"/>
      <c r="T69" s="42">
        <f t="shared" si="5"/>
        <v>0</v>
      </c>
      <c r="U69" s="24"/>
      <c r="V69" s="24">
        <v>1</v>
      </c>
      <c r="W69" s="42">
        <f t="shared" si="6"/>
        <v>12</v>
      </c>
      <c r="X69" s="24"/>
      <c r="Y69" s="24">
        <v>1</v>
      </c>
      <c r="Z69" s="42">
        <f t="shared" si="7"/>
        <v>12</v>
      </c>
      <c r="AA69" s="24"/>
      <c r="AB69" s="24">
        <v>1</v>
      </c>
      <c r="AC69" s="42">
        <f t="shared" si="8"/>
        <v>12</v>
      </c>
      <c r="AD69" s="24"/>
      <c r="AE69" s="24"/>
      <c r="AF69" s="24"/>
      <c r="AG69" s="24"/>
      <c r="AH69" s="24"/>
      <c r="AI69" s="24"/>
      <c r="AJ69" s="24"/>
      <c r="AK69" s="24">
        <v>1</v>
      </c>
      <c r="AL69" s="42">
        <f t="shared" si="9"/>
        <v>12</v>
      </c>
      <c r="AM69" s="25"/>
      <c r="AN69" s="25">
        <v>2</v>
      </c>
      <c r="AO69" s="41">
        <f t="shared" si="10"/>
        <v>24</v>
      </c>
      <c r="AP69" s="84">
        <f t="shared" si="48"/>
        <v>9</v>
      </c>
      <c r="AQ69" s="79">
        <f t="shared" si="66"/>
        <v>108</v>
      </c>
      <c r="AR69" s="25"/>
      <c r="AS69" s="25"/>
      <c r="AT69" s="41">
        <f t="shared" si="11"/>
        <v>0</v>
      </c>
      <c r="AU69" s="25"/>
      <c r="AV69" s="25">
        <v>1</v>
      </c>
      <c r="AW69" s="41">
        <f t="shared" si="12"/>
        <v>12</v>
      </c>
      <c r="AX69" s="25"/>
      <c r="AY69" s="25"/>
      <c r="AZ69" s="41">
        <f t="shared" si="13"/>
        <v>0</v>
      </c>
      <c r="BA69" s="25"/>
      <c r="BB69" s="25">
        <v>1</v>
      </c>
      <c r="BC69" s="41">
        <f t="shared" si="14"/>
        <v>12</v>
      </c>
      <c r="BD69" s="25"/>
      <c r="BE69" s="25"/>
      <c r="BF69" s="41">
        <f t="shared" si="15"/>
        <v>0</v>
      </c>
      <c r="BG69" s="25"/>
      <c r="BH69" s="25">
        <v>1</v>
      </c>
      <c r="BI69" s="41">
        <f t="shared" si="16"/>
        <v>12</v>
      </c>
      <c r="BJ69" s="24"/>
      <c r="BK69" s="24">
        <v>1</v>
      </c>
      <c r="BL69" s="42">
        <f t="shared" si="17"/>
        <v>12</v>
      </c>
      <c r="BM69" s="24"/>
      <c r="BN69" s="24">
        <v>2</v>
      </c>
      <c r="BO69" s="42">
        <f t="shared" si="18"/>
        <v>24</v>
      </c>
      <c r="BP69" s="85">
        <f t="shared" si="50"/>
        <v>6</v>
      </c>
      <c r="BQ69" s="83">
        <f t="shared" si="50"/>
        <v>72</v>
      </c>
      <c r="BR69" s="24"/>
      <c r="BS69" s="24"/>
      <c r="BT69" s="42">
        <f t="shared" si="19"/>
        <v>0</v>
      </c>
      <c r="BU69" s="24"/>
      <c r="BV69" s="24">
        <v>1</v>
      </c>
      <c r="BW69" s="42">
        <f t="shared" si="20"/>
        <v>12</v>
      </c>
      <c r="BX69" s="24"/>
      <c r="BY69" s="24">
        <v>1</v>
      </c>
      <c r="BZ69" s="42">
        <f t="shared" si="21"/>
        <v>12</v>
      </c>
      <c r="CA69" s="24"/>
      <c r="CB69" s="24">
        <v>1</v>
      </c>
      <c r="CC69" s="42">
        <f t="shared" si="22"/>
        <v>12</v>
      </c>
      <c r="CD69" s="24"/>
      <c r="CE69" s="24">
        <v>1</v>
      </c>
      <c r="CF69" s="42">
        <f t="shared" si="23"/>
        <v>12</v>
      </c>
      <c r="CG69" s="24"/>
      <c r="CH69" s="24">
        <v>1</v>
      </c>
      <c r="CI69" s="42">
        <f t="shared" si="24"/>
        <v>12</v>
      </c>
      <c r="CJ69" s="24"/>
      <c r="CK69" s="24">
        <v>1</v>
      </c>
      <c r="CL69" s="42">
        <f t="shared" si="25"/>
        <v>12</v>
      </c>
      <c r="CM69" s="24"/>
      <c r="CN69" s="24">
        <v>1</v>
      </c>
      <c r="CO69" s="42">
        <f t="shared" si="26"/>
        <v>12</v>
      </c>
      <c r="CP69" s="24"/>
      <c r="CQ69" s="24"/>
      <c r="CR69" s="42">
        <f t="shared" si="27"/>
        <v>0</v>
      </c>
      <c r="CS69" s="24"/>
      <c r="CT69" s="24">
        <v>1</v>
      </c>
      <c r="CU69" s="42">
        <f t="shared" si="28"/>
        <v>12</v>
      </c>
      <c r="CV69" s="24"/>
      <c r="CW69" s="24">
        <v>1</v>
      </c>
      <c r="CX69" s="42">
        <f t="shared" si="29"/>
        <v>12</v>
      </c>
      <c r="CY69" s="24"/>
      <c r="CZ69" s="24"/>
      <c r="DA69" s="42">
        <f t="shared" si="30"/>
        <v>0</v>
      </c>
      <c r="DB69" s="24"/>
      <c r="DC69" s="24"/>
      <c r="DD69" s="42">
        <f t="shared" si="31"/>
        <v>0</v>
      </c>
      <c r="DE69" s="24"/>
      <c r="DF69" s="24"/>
      <c r="DG69" s="42">
        <f t="shared" si="32"/>
        <v>0</v>
      </c>
      <c r="DH69" s="85">
        <f t="shared" si="51"/>
        <v>9</v>
      </c>
      <c r="DI69" s="83">
        <f t="shared" si="51"/>
        <v>108</v>
      </c>
      <c r="DJ69" s="24"/>
      <c r="DK69" s="24">
        <v>1</v>
      </c>
      <c r="DL69" s="42">
        <f t="shared" si="33"/>
        <v>12</v>
      </c>
      <c r="DM69" s="24"/>
      <c r="DN69" s="24"/>
      <c r="DO69" s="42">
        <f t="shared" si="34"/>
        <v>0</v>
      </c>
      <c r="DP69" s="24"/>
      <c r="DQ69" s="24">
        <v>1</v>
      </c>
      <c r="DR69" s="42">
        <f t="shared" si="35"/>
        <v>12</v>
      </c>
      <c r="DS69" s="24"/>
      <c r="DT69" s="24"/>
      <c r="DU69" s="42">
        <f t="shared" si="36"/>
        <v>0</v>
      </c>
      <c r="DV69" s="24"/>
      <c r="DW69" s="24"/>
      <c r="DX69" s="42">
        <f t="shared" si="37"/>
        <v>0</v>
      </c>
      <c r="DY69" s="24"/>
      <c r="DZ69" s="24"/>
      <c r="EA69" s="42">
        <f t="shared" si="38"/>
        <v>0</v>
      </c>
      <c r="EB69" s="24"/>
      <c r="EC69" s="24"/>
      <c r="ED69" s="42">
        <f t="shared" si="39"/>
        <v>0</v>
      </c>
      <c r="EE69" s="24"/>
      <c r="EF69" s="24"/>
      <c r="EG69" s="42">
        <f t="shared" si="40"/>
        <v>0</v>
      </c>
      <c r="EH69" s="24"/>
      <c r="EI69" s="24"/>
      <c r="EJ69" s="42">
        <f t="shared" si="41"/>
        <v>0</v>
      </c>
      <c r="EK69" s="24"/>
      <c r="EL69" s="44"/>
      <c r="EM69" s="86">
        <f t="shared" si="42"/>
        <v>0</v>
      </c>
      <c r="EN69" s="85">
        <f t="shared" si="52"/>
        <v>2</v>
      </c>
      <c r="EO69" s="94">
        <f t="shared" si="53"/>
        <v>24</v>
      </c>
      <c r="EP69" s="24"/>
      <c r="EQ69" s="24"/>
      <c r="ER69" s="24"/>
    </row>
    <row r="70" spans="1:148">
      <c r="A70" s="10"/>
      <c r="B70" s="201" t="s">
        <v>164</v>
      </c>
      <c r="C70" s="134">
        <v>7.0000000000000007E-2</v>
      </c>
      <c r="D70" s="135">
        <f t="shared" si="54"/>
        <v>5148</v>
      </c>
      <c r="E70" s="179">
        <f t="shared" si="47"/>
        <v>360.36</v>
      </c>
      <c r="F70" s="25">
        <v>10</v>
      </c>
      <c r="G70" s="25">
        <f>F70*12</f>
        <v>120</v>
      </c>
      <c r="H70" s="41">
        <f t="shared" si="1"/>
        <v>8.4</v>
      </c>
      <c r="I70" s="30">
        <v>10</v>
      </c>
      <c r="J70" s="30">
        <f>I70*12</f>
        <v>120</v>
      </c>
      <c r="K70" s="41">
        <f t="shared" si="2"/>
        <v>8.4</v>
      </c>
      <c r="L70" s="24">
        <v>20</v>
      </c>
      <c r="M70" s="24">
        <f>L70*12</f>
        <v>240</v>
      </c>
      <c r="N70" s="42">
        <f t="shared" si="3"/>
        <v>16.8</v>
      </c>
      <c r="O70" s="24">
        <v>50</v>
      </c>
      <c r="P70" s="24">
        <v>500</v>
      </c>
      <c r="Q70" s="42">
        <f t="shared" si="4"/>
        <v>35</v>
      </c>
      <c r="R70" s="24"/>
      <c r="S70" s="24">
        <v>12</v>
      </c>
      <c r="T70" s="42">
        <f t="shared" si="5"/>
        <v>0.84000000000000008</v>
      </c>
      <c r="U70" s="24">
        <v>10</v>
      </c>
      <c r="V70" s="24">
        <f>U70*12</f>
        <v>120</v>
      </c>
      <c r="W70" s="42">
        <f t="shared" si="6"/>
        <v>8.4</v>
      </c>
      <c r="X70" s="24">
        <v>3</v>
      </c>
      <c r="Y70" s="24">
        <f>X70*12</f>
        <v>36</v>
      </c>
      <c r="Z70" s="42">
        <f t="shared" si="7"/>
        <v>2.5200000000000005</v>
      </c>
      <c r="AA70" s="24">
        <v>10</v>
      </c>
      <c r="AB70" s="24">
        <f>AA70*12</f>
        <v>120</v>
      </c>
      <c r="AC70" s="42">
        <f t="shared" si="8"/>
        <v>8.4</v>
      </c>
      <c r="AD70" s="24"/>
      <c r="AE70" s="24"/>
      <c r="AF70" s="24"/>
      <c r="AG70" s="24"/>
      <c r="AH70" s="24"/>
      <c r="AI70" s="24"/>
      <c r="AJ70" s="24">
        <v>50</v>
      </c>
      <c r="AK70" s="24">
        <f>AJ70*12</f>
        <v>600</v>
      </c>
      <c r="AL70" s="42">
        <f t="shared" si="9"/>
        <v>42.000000000000007</v>
      </c>
      <c r="AM70" s="25">
        <v>10</v>
      </c>
      <c r="AN70" s="25">
        <f>AM70*12</f>
        <v>120</v>
      </c>
      <c r="AO70" s="41">
        <f t="shared" si="10"/>
        <v>8.4</v>
      </c>
      <c r="AP70" s="84">
        <f t="shared" si="48"/>
        <v>1988</v>
      </c>
      <c r="AQ70" s="79">
        <f t="shared" si="66"/>
        <v>139.16000000000003</v>
      </c>
      <c r="AR70" s="25"/>
      <c r="AS70" s="25">
        <v>20</v>
      </c>
      <c r="AT70" s="41">
        <f t="shared" si="11"/>
        <v>1.4000000000000001</v>
      </c>
      <c r="AU70" s="25">
        <v>10</v>
      </c>
      <c r="AV70" s="25">
        <f t="shared" ref="AV70:AV88" si="69">AU70*12</f>
        <v>120</v>
      </c>
      <c r="AW70" s="41">
        <f t="shared" si="12"/>
        <v>8.4</v>
      </c>
      <c r="AX70" s="25">
        <v>10</v>
      </c>
      <c r="AY70" s="25">
        <f>AX70*12</f>
        <v>120</v>
      </c>
      <c r="AZ70" s="41">
        <f t="shared" si="13"/>
        <v>8.4</v>
      </c>
      <c r="BA70" s="25">
        <v>20</v>
      </c>
      <c r="BB70" s="25">
        <f t="shared" ref="BB70:BB82" si="70">BA70*12</f>
        <v>240</v>
      </c>
      <c r="BC70" s="41">
        <f t="shared" si="14"/>
        <v>16.8</v>
      </c>
      <c r="BD70" s="25">
        <v>8</v>
      </c>
      <c r="BE70" s="25">
        <f>BD70*12</f>
        <v>96</v>
      </c>
      <c r="BF70" s="41">
        <f t="shared" si="15"/>
        <v>6.7200000000000006</v>
      </c>
      <c r="BG70" s="25">
        <v>15</v>
      </c>
      <c r="BH70" s="25">
        <f>BG70*12</f>
        <v>180</v>
      </c>
      <c r="BI70" s="41">
        <f t="shared" si="16"/>
        <v>12.600000000000001</v>
      </c>
      <c r="BJ70" s="24">
        <v>20</v>
      </c>
      <c r="BK70" s="24">
        <f>BJ70*12</f>
        <v>240</v>
      </c>
      <c r="BL70" s="42">
        <f t="shared" si="17"/>
        <v>16.8</v>
      </c>
      <c r="BM70" s="24">
        <v>30</v>
      </c>
      <c r="BN70" s="24">
        <f t="shared" si="67"/>
        <v>360</v>
      </c>
      <c r="BO70" s="42">
        <f t="shared" si="18"/>
        <v>25.200000000000003</v>
      </c>
      <c r="BP70" s="85">
        <f t="shared" si="50"/>
        <v>1376</v>
      </c>
      <c r="BQ70" s="83">
        <f t="shared" si="50"/>
        <v>96.320000000000022</v>
      </c>
      <c r="BR70" s="24">
        <v>10</v>
      </c>
      <c r="BS70" s="24">
        <f>BR70*12</f>
        <v>120</v>
      </c>
      <c r="BT70" s="42">
        <f t="shared" si="19"/>
        <v>8.4</v>
      </c>
      <c r="BU70" s="24"/>
      <c r="BV70" s="24">
        <v>20</v>
      </c>
      <c r="BW70" s="42">
        <f t="shared" si="20"/>
        <v>1.4000000000000001</v>
      </c>
      <c r="BX70" s="24">
        <v>15</v>
      </c>
      <c r="BY70" s="24">
        <f t="shared" si="68"/>
        <v>180</v>
      </c>
      <c r="BZ70" s="42">
        <f t="shared" si="21"/>
        <v>12.600000000000001</v>
      </c>
      <c r="CA70" s="24">
        <v>3</v>
      </c>
      <c r="CB70" s="24">
        <f>CA70*12</f>
        <v>36</v>
      </c>
      <c r="CC70" s="42">
        <f t="shared" si="22"/>
        <v>2.5200000000000005</v>
      </c>
      <c r="CD70" s="24">
        <v>12</v>
      </c>
      <c r="CE70" s="24">
        <f>CD70*12</f>
        <v>144</v>
      </c>
      <c r="CF70" s="42">
        <f t="shared" si="23"/>
        <v>10.080000000000002</v>
      </c>
      <c r="CG70" s="24">
        <v>8</v>
      </c>
      <c r="CH70" s="24">
        <f>CG70*12</f>
        <v>96</v>
      </c>
      <c r="CI70" s="42">
        <f t="shared" si="24"/>
        <v>6.7200000000000006</v>
      </c>
      <c r="CJ70" s="24">
        <v>10</v>
      </c>
      <c r="CK70" s="24">
        <f>CJ70*12</f>
        <v>120</v>
      </c>
      <c r="CL70" s="42">
        <f t="shared" si="25"/>
        <v>8.4</v>
      </c>
      <c r="CM70" s="24">
        <v>10</v>
      </c>
      <c r="CN70" s="24">
        <v>100</v>
      </c>
      <c r="CO70" s="42">
        <f t="shared" si="26"/>
        <v>7.0000000000000009</v>
      </c>
      <c r="CP70" s="24">
        <v>5</v>
      </c>
      <c r="CQ70" s="26">
        <f>CP70*12</f>
        <v>60</v>
      </c>
      <c r="CR70" s="42">
        <f t="shared" si="27"/>
        <v>4.2</v>
      </c>
      <c r="CS70" s="24">
        <v>10</v>
      </c>
      <c r="CT70" s="24">
        <f>CS70*12</f>
        <v>120</v>
      </c>
      <c r="CU70" s="42">
        <f t="shared" si="28"/>
        <v>8.4</v>
      </c>
      <c r="CV70" s="24">
        <v>4</v>
      </c>
      <c r="CW70" s="24">
        <f>CV70*12</f>
        <v>48</v>
      </c>
      <c r="CX70" s="42">
        <f t="shared" si="29"/>
        <v>3.3600000000000003</v>
      </c>
      <c r="CY70" s="24">
        <v>5</v>
      </c>
      <c r="CZ70" s="24">
        <f>CY70*12</f>
        <v>60</v>
      </c>
      <c r="DA70" s="42">
        <f t="shared" si="30"/>
        <v>4.2</v>
      </c>
      <c r="DB70" s="24"/>
      <c r="DC70" s="24">
        <v>100</v>
      </c>
      <c r="DD70" s="42">
        <f t="shared" si="31"/>
        <v>7.0000000000000009</v>
      </c>
      <c r="DE70" s="24"/>
      <c r="DF70" s="24">
        <v>40</v>
      </c>
      <c r="DG70" s="42">
        <f t="shared" si="32"/>
        <v>2.8000000000000003</v>
      </c>
      <c r="DH70" s="85">
        <f t="shared" si="51"/>
        <v>1244</v>
      </c>
      <c r="DI70" s="83">
        <f t="shared" si="51"/>
        <v>87.080000000000013</v>
      </c>
      <c r="DJ70" s="24">
        <v>8</v>
      </c>
      <c r="DK70" s="26">
        <f>DJ70*12</f>
        <v>96</v>
      </c>
      <c r="DL70" s="42">
        <f t="shared" si="33"/>
        <v>6.7200000000000006</v>
      </c>
      <c r="DM70" s="24">
        <v>6</v>
      </c>
      <c r="DN70" s="26">
        <f>DM70*12</f>
        <v>72</v>
      </c>
      <c r="DO70" s="42">
        <f t="shared" si="34"/>
        <v>5.0400000000000009</v>
      </c>
      <c r="DP70" s="24"/>
      <c r="DQ70" s="24">
        <v>40</v>
      </c>
      <c r="DR70" s="42">
        <f t="shared" si="35"/>
        <v>2.8000000000000003</v>
      </c>
      <c r="DS70" s="24"/>
      <c r="DT70" s="24">
        <v>50</v>
      </c>
      <c r="DU70" s="42">
        <f t="shared" si="36"/>
        <v>3.5000000000000004</v>
      </c>
      <c r="DV70" s="24"/>
      <c r="DW70" s="24">
        <v>20</v>
      </c>
      <c r="DX70" s="42">
        <f t="shared" si="37"/>
        <v>1.4000000000000001</v>
      </c>
      <c r="DY70" s="24"/>
      <c r="DZ70" s="24">
        <v>24</v>
      </c>
      <c r="EA70" s="42">
        <f t="shared" si="38"/>
        <v>1.6800000000000002</v>
      </c>
      <c r="EB70" s="24"/>
      <c r="EC70" s="24">
        <v>10</v>
      </c>
      <c r="ED70" s="42">
        <f t="shared" si="39"/>
        <v>0.70000000000000007</v>
      </c>
      <c r="EE70" s="24">
        <v>4</v>
      </c>
      <c r="EF70" s="24">
        <f>EE70*12</f>
        <v>48</v>
      </c>
      <c r="EG70" s="42">
        <f t="shared" si="40"/>
        <v>3.3600000000000003</v>
      </c>
      <c r="EH70" s="24">
        <v>5</v>
      </c>
      <c r="EI70" s="26">
        <f>EH70*12</f>
        <v>60</v>
      </c>
      <c r="EJ70" s="42">
        <f t="shared" si="41"/>
        <v>4.2</v>
      </c>
      <c r="EK70" s="24">
        <v>10</v>
      </c>
      <c r="EL70" s="44">
        <f>EK70*12</f>
        <v>120</v>
      </c>
      <c r="EM70" s="86">
        <f t="shared" si="42"/>
        <v>8.4</v>
      </c>
      <c r="EN70" s="85">
        <f t="shared" si="52"/>
        <v>540</v>
      </c>
      <c r="EO70" s="94">
        <f t="shared" si="53"/>
        <v>37.799999999999997</v>
      </c>
      <c r="EP70" s="24"/>
      <c r="EQ70" s="24"/>
      <c r="ER70" s="24"/>
    </row>
    <row r="71" spans="1:148">
      <c r="A71" s="10"/>
      <c r="B71" s="201" t="s">
        <v>165</v>
      </c>
      <c r="C71" s="134">
        <v>0.08</v>
      </c>
      <c r="D71" s="135">
        <f t="shared" si="54"/>
        <v>1748</v>
      </c>
      <c r="E71" s="179">
        <f t="shared" si="47"/>
        <v>139.84</v>
      </c>
      <c r="F71" s="25"/>
      <c r="G71" s="25"/>
      <c r="H71" s="41">
        <f t="shared" si="1"/>
        <v>0</v>
      </c>
      <c r="I71" s="30"/>
      <c r="J71" s="30">
        <v>50</v>
      </c>
      <c r="K71" s="41">
        <f t="shared" si="2"/>
        <v>4</v>
      </c>
      <c r="L71" s="24">
        <v>5</v>
      </c>
      <c r="M71" s="24">
        <f>L71*12</f>
        <v>60</v>
      </c>
      <c r="N71" s="42">
        <f t="shared" si="3"/>
        <v>4.8</v>
      </c>
      <c r="O71" s="24"/>
      <c r="P71" s="24">
        <v>100</v>
      </c>
      <c r="Q71" s="42">
        <f t="shared" si="4"/>
        <v>8</v>
      </c>
      <c r="R71" s="24"/>
      <c r="S71" s="24">
        <v>6</v>
      </c>
      <c r="T71" s="42">
        <f t="shared" si="5"/>
        <v>0.48</v>
      </c>
      <c r="U71" s="24">
        <v>15</v>
      </c>
      <c r="V71" s="24">
        <f>U71*12</f>
        <v>180</v>
      </c>
      <c r="W71" s="42">
        <f t="shared" si="6"/>
        <v>14.4</v>
      </c>
      <c r="X71" s="24">
        <v>1</v>
      </c>
      <c r="Y71" s="24">
        <f>X71*12</f>
        <v>12</v>
      </c>
      <c r="Z71" s="42">
        <f t="shared" si="7"/>
        <v>0.96</v>
      </c>
      <c r="AA71" s="24">
        <v>2</v>
      </c>
      <c r="AB71" s="24">
        <f>AA71*12</f>
        <v>24</v>
      </c>
      <c r="AC71" s="42">
        <f t="shared" si="8"/>
        <v>1.92</v>
      </c>
      <c r="AD71" s="24"/>
      <c r="AE71" s="24"/>
      <c r="AF71" s="24"/>
      <c r="AG71" s="24"/>
      <c r="AH71" s="24"/>
      <c r="AI71" s="24"/>
      <c r="AJ71" s="24"/>
      <c r="AK71" s="24">
        <v>10</v>
      </c>
      <c r="AL71" s="42">
        <f t="shared" si="9"/>
        <v>0.8</v>
      </c>
      <c r="AM71" s="25"/>
      <c r="AN71" s="25">
        <f>AM71*12</f>
        <v>0</v>
      </c>
      <c r="AO71" s="41">
        <f t="shared" si="10"/>
        <v>0</v>
      </c>
      <c r="AP71" s="84">
        <f t="shared" si="48"/>
        <v>442</v>
      </c>
      <c r="AQ71" s="79">
        <f t="shared" si="66"/>
        <v>35.36</v>
      </c>
      <c r="AR71" s="25"/>
      <c r="AS71" s="25"/>
      <c r="AT71" s="41">
        <f t="shared" si="11"/>
        <v>0</v>
      </c>
      <c r="AU71" s="25">
        <v>8</v>
      </c>
      <c r="AV71" s="25">
        <f t="shared" si="69"/>
        <v>96</v>
      </c>
      <c r="AW71" s="41">
        <f t="shared" si="12"/>
        <v>7.68</v>
      </c>
      <c r="AX71" s="25"/>
      <c r="AY71" s="25">
        <v>8</v>
      </c>
      <c r="AZ71" s="41">
        <f t="shared" si="13"/>
        <v>0.64</v>
      </c>
      <c r="BA71" s="25">
        <v>4</v>
      </c>
      <c r="BB71" s="25">
        <f t="shared" si="70"/>
        <v>48</v>
      </c>
      <c r="BC71" s="41">
        <f t="shared" si="14"/>
        <v>3.84</v>
      </c>
      <c r="BD71" s="25">
        <v>5</v>
      </c>
      <c r="BE71" s="25">
        <f>BD71*12</f>
        <v>60</v>
      </c>
      <c r="BF71" s="41">
        <f t="shared" si="15"/>
        <v>4.8</v>
      </c>
      <c r="BG71" s="25">
        <v>8</v>
      </c>
      <c r="BH71" s="25">
        <f>BG71*12</f>
        <v>96</v>
      </c>
      <c r="BI71" s="41">
        <f t="shared" si="16"/>
        <v>7.68</v>
      </c>
      <c r="BJ71" s="24"/>
      <c r="BK71" s="24">
        <v>20</v>
      </c>
      <c r="BL71" s="42">
        <f t="shared" si="17"/>
        <v>1.6</v>
      </c>
      <c r="BM71" s="24">
        <v>10</v>
      </c>
      <c r="BN71" s="24">
        <f t="shared" si="67"/>
        <v>120</v>
      </c>
      <c r="BO71" s="42">
        <f t="shared" si="18"/>
        <v>9.6</v>
      </c>
      <c r="BP71" s="85">
        <f t="shared" si="50"/>
        <v>448</v>
      </c>
      <c r="BQ71" s="83">
        <f t="shared" si="50"/>
        <v>35.840000000000003</v>
      </c>
      <c r="BR71" s="24">
        <v>1</v>
      </c>
      <c r="BS71" s="24">
        <f>BR71*12</f>
        <v>12</v>
      </c>
      <c r="BT71" s="42">
        <f t="shared" si="19"/>
        <v>0.96</v>
      </c>
      <c r="BU71" s="24"/>
      <c r="BV71" s="24">
        <v>20</v>
      </c>
      <c r="BW71" s="42">
        <f t="shared" si="20"/>
        <v>1.6</v>
      </c>
      <c r="BX71" s="24">
        <v>15</v>
      </c>
      <c r="BY71" s="24">
        <f t="shared" si="68"/>
        <v>180</v>
      </c>
      <c r="BZ71" s="42">
        <f t="shared" si="21"/>
        <v>14.4</v>
      </c>
      <c r="CA71" s="24">
        <v>3</v>
      </c>
      <c r="CB71" s="24">
        <f>CA71*12</f>
        <v>36</v>
      </c>
      <c r="CC71" s="42">
        <f t="shared" si="22"/>
        <v>2.88</v>
      </c>
      <c r="CD71" s="24">
        <v>3</v>
      </c>
      <c r="CE71" s="24">
        <f>CD71*12</f>
        <v>36</v>
      </c>
      <c r="CF71" s="42">
        <f t="shared" si="23"/>
        <v>2.88</v>
      </c>
      <c r="CG71" s="24">
        <v>8</v>
      </c>
      <c r="CH71" s="24">
        <f>CG71*12</f>
        <v>96</v>
      </c>
      <c r="CI71" s="42">
        <f t="shared" si="24"/>
        <v>7.68</v>
      </c>
      <c r="CJ71" s="24">
        <v>5</v>
      </c>
      <c r="CK71" s="24">
        <f>CJ71*12</f>
        <v>60</v>
      </c>
      <c r="CL71" s="42">
        <f t="shared" si="25"/>
        <v>4.8</v>
      </c>
      <c r="CM71" s="24"/>
      <c r="CN71" s="24"/>
      <c r="CO71" s="42">
        <f t="shared" si="26"/>
        <v>0</v>
      </c>
      <c r="CP71" s="24">
        <v>2</v>
      </c>
      <c r="CQ71" s="26">
        <f>CP71*12</f>
        <v>24</v>
      </c>
      <c r="CR71" s="42">
        <f t="shared" si="27"/>
        <v>1.92</v>
      </c>
      <c r="CS71" s="24">
        <v>2</v>
      </c>
      <c r="CT71" s="24">
        <f>CS71*12</f>
        <v>24</v>
      </c>
      <c r="CU71" s="42">
        <f t="shared" si="28"/>
        <v>1.92</v>
      </c>
      <c r="CV71" s="24"/>
      <c r="CW71" s="24"/>
      <c r="CX71" s="42">
        <f t="shared" si="29"/>
        <v>0</v>
      </c>
      <c r="CY71" s="24"/>
      <c r="CZ71" s="24"/>
      <c r="DA71" s="42">
        <f t="shared" si="30"/>
        <v>0</v>
      </c>
      <c r="DB71" s="24"/>
      <c r="DC71" s="24">
        <v>100</v>
      </c>
      <c r="DD71" s="42">
        <f t="shared" si="31"/>
        <v>8</v>
      </c>
      <c r="DE71" s="24"/>
      <c r="DF71" s="24"/>
      <c r="DG71" s="42">
        <f t="shared" si="32"/>
        <v>0</v>
      </c>
      <c r="DH71" s="85">
        <f t="shared" si="51"/>
        <v>588</v>
      </c>
      <c r="DI71" s="83">
        <f t="shared" si="51"/>
        <v>47.04</v>
      </c>
      <c r="DJ71" s="24">
        <v>5</v>
      </c>
      <c r="DK71" s="26">
        <f>DJ71*12</f>
        <v>60</v>
      </c>
      <c r="DL71" s="42">
        <f t="shared" si="33"/>
        <v>4.8</v>
      </c>
      <c r="DM71" s="24">
        <v>3</v>
      </c>
      <c r="DN71" s="26">
        <f>DM71*12</f>
        <v>36</v>
      </c>
      <c r="DO71" s="42">
        <f t="shared" si="34"/>
        <v>2.88</v>
      </c>
      <c r="DP71" s="24"/>
      <c r="DQ71" s="24">
        <v>20</v>
      </c>
      <c r="DR71" s="42">
        <f t="shared" si="35"/>
        <v>1.6</v>
      </c>
      <c r="DS71" s="24"/>
      <c r="DT71" s="24">
        <v>15</v>
      </c>
      <c r="DU71" s="42">
        <f t="shared" si="36"/>
        <v>1.2</v>
      </c>
      <c r="DV71" s="24"/>
      <c r="DW71" s="24">
        <v>30</v>
      </c>
      <c r="DX71" s="42">
        <f t="shared" si="37"/>
        <v>2.4</v>
      </c>
      <c r="DY71" s="24"/>
      <c r="DZ71" s="24">
        <v>15</v>
      </c>
      <c r="EA71" s="42">
        <f t="shared" si="38"/>
        <v>1.2</v>
      </c>
      <c r="EB71" s="24"/>
      <c r="EC71" s="24">
        <v>10</v>
      </c>
      <c r="ED71" s="42">
        <f t="shared" si="39"/>
        <v>0.8</v>
      </c>
      <c r="EE71" s="24">
        <v>3</v>
      </c>
      <c r="EF71" s="24">
        <f>EE71*12</f>
        <v>36</v>
      </c>
      <c r="EG71" s="42">
        <f t="shared" si="40"/>
        <v>2.88</v>
      </c>
      <c r="EH71" s="24">
        <v>2</v>
      </c>
      <c r="EI71" s="26">
        <f>EH71*12</f>
        <v>24</v>
      </c>
      <c r="EJ71" s="42">
        <f t="shared" si="41"/>
        <v>1.92</v>
      </c>
      <c r="EK71" s="24">
        <v>2</v>
      </c>
      <c r="EL71" s="44">
        <f>EK71*12</f>
        <v>24</v>
      </c>
      <c r="EM71" s="86">
        <f t="shared" si="42"/>
        <v>1.92</v>
      </c>
      <c r="EN71" s="85">
        <f t="shared" si="52"/>
        <v>270</v>
      </c>
      <c r="EO71" s="94">
        <f t="shared" si="53"/>
        <v>21.599999999999998</v>
      </c>
      <c r="EP71" s="24"/>
      <c r="EQ71" s="24"/>
      <c r="ER71" s="24"/>
    </row>
    <row r="72" spans="1:148">
      <c r="A72" s="10"/>
      <c r="B72" s="201" t="s">
        <v>291</v>
      </c>
      <c r="C72" s="134">
        <v>0.15</v>
      </c>
      <c r="D72" s="135">
        <f t="shared" si="54"/>
        <v>1212</v>
      </c>
      <c r="E72" s="179">
        <f t="shared" si="47"/>
        <v>181.79999999999998</v>
      </c>
      <c r="F72" s="25"/>
      <c r="G72" s="25"/>
      <c r="H72" s="41">
        <f t="shared" si="1"/>
        <v>0</v>
      </c>
      <c r="I72" s="30"/>
      <c r="J72" s="30">
        <v>50</v>
      </c>
      <c r="K72" s="41">
        <f t="shared" si="2"/>
        <v>7.5</v>
      </c>
      <c r="L72" s="24">
        <v>8</v>
      </c>
      <c r="M72" s="24">
        <f>L72*12</f>
        <v>96</v>
      </c>
      <c r="N72" s="42">
        <f t="shared" si="3"/>
        <v>14.399999999999999</v>
      </c>
      <c r="O72" s="24"/>
      <c r="P72" s="24">
        <v>100</v>
      </c>
      <c r="Q72" s="42">
        <f t="shared" si="4"/>
        <v>15</v>
      </c>
      <c r="R72" s="24"/>
      <c r="S72" s="24"/>
      <c r="T72" s="42">
        <f t="shared" si="5"/>
        <v>0</v>
      </c>
      <c r="U72" s="24">
        <v>4</v>
      </c>
      <c r="V72" s="24">
        <f>U72*12</f>
        <v>48</v>
      </c>
      <c r="W72" s="42">
        <f t="shared" si="6"/>
        <v>7.1999999999999993</v>
      </c>
      <c r="X72" s="24">
        <v>2</v>
      </c>
      <c r="Y72" s="24">
        <f>X72*12</f>
        <v>24</v>
      </c>
      <c r="Z72" s="42">
        <f t="shared" si="7"/>
        <v>3.5999999999999996</v>
      </c>
      <c r="AA72" s="24">
        <v>5</v>
      </c>
      <c r="AB72" s="24">
        <f>AA72*12</f>
        <v>60</v>
      </c>
      <c r="AC72" s="42">
        <f t="shared" si="8"/>
        <v>9</v>
      </c>
      <c r="AD72" s="24"/>
      <c r="AE72" s="24"/>
      <c r="AF72" s="24"/>
      <c r="AG72" s="24"/>
      <c r="AH72" s="24"/>
      <c r="AI72" s="24"/>
      <c r="AJ72" s="24"/>
      <c r="AK72" s="24"/>
      <c r="AL72" s="42">
        <f t="shared" si="9"/>
        <v>0</v>
      </c>
      <c r="AM72" s="25"/>
      <c r="AN72" s="25">
        <f>AM72*12</f>
        <v>0</v>
      </c>
      <c r="AO72" s="41">
        <f t="shared" si="10"/>
        <v>0</v>
      </c>
      <c r="AP72" s="84">
        <f t="shared" si="48"/>
        <v>378</v>
      </c>
      <c r="AQ72" s="79">
        <f t="shared" si="66"/>
        <v>56.699999999999996</v>
      </c>
      <c r="AR72" s="25">
        <v>2</v>
      </c>
      <c r="AS72" s="25">
        <f>AR72*12</f>
        <v>24</v>
      </c>
      <c r="AT72" s="41">
        <f t="shared" si="11"/>
        <v>3.5999999999999996</v>
      </c>
      <c r="AU72" s="25">
        <v>5</v>
      </c>
      <c r="AV72" s="25">
        <f t="shared" si="69"/>
        <v>60</v>
      </c>
      <c r="AW72" s="41">
        <f t="shared" si="12"/>
        <v>9</v>
      </c>
      <c r="AX72" s="25"/>
      <c r="AY72" s="25">
        <v>10</v>
      </c>
      <c r="AZ72" s="41">
        <f t="shared" si="13"/>
        <v>1.5</v>
      </c>
      <c r="BA72" s="25"/>
      <c r="BB72" s="25"/>
      <c r="BC72" s="41">
        <f t="shared" si="14"/>
        <v>0</v>
      </c>
      <c r="BD72" s="25"/>
      <c r="BE72" s="25"/>
      <c r="BF72" s="41">
        <f t="shared" si="15"/>
        <v>0</v>
      </c>
      <c r="BG72" s="25"/>
      <c r="BH72" s="25"/>
      <c r="BI72" s="41">
        <f t="shared" si="16"/>
        <v>0</v>
      </c>
      <c r="BJ72" s="24"/>
      <c r="BK72" s="24"/>
      <c r="BL72" s="42">
        <f t="shared" si="17"/>
        <v>0</v>
      </c>
      <c r="BM72" s="24">
        <v>30</v>
      </c>
      <c r="BN72" s="24">
        <f t="shared" si="67"/>
        <v>360</v>
      </c>
      <c r="BO72" s="42">
        <f t="shared" si="18"/>
        <v>54</v>
      </c>
      <c r="BP72" s="85">
        <f t="shared" si="50"/>
        <v>454</v>
      </c>
      <c r="BQ72" s="83">
        <f t="shared" si="50"/>
        <v>68.099999999999994</v>
      </c>
      <c r="BR72" s="24"/>
      <c r="BS72" s="24"/>
      <c r="BT72" s="42">
        <f t="shared" si="19"/>
        <v>0</v>
      </c>
      <c r="BU72" s="24"/>
      <c r="BV72" s="24"/>
      <c r="BW72" s="42">
        <f t="shared" si="20"/>
        <v>0</v>
      </c>
      <c r="BX72" s="24"/>
      <c r="BY72" s="24">
        <v>100</v>
      </c>
      <c r="BZ72" s="42">
        <f t="shared" si="21"/>
        <v>15</v>
      </c>
      <c r="CA72" s="24"/>
      <c r="CB72" s="24"/>
      <c r="CC72" s="42">
        <f t="shared" si="22"/>
        <v>0</v>
      </c>
      <c r="CD72" s="24">
        <v>5</v>
      </c>
      <c r="CE72" s="24">
        <f>CD72*12</f>
        <v>60</v>
      </c>
      <c r="CF72" s="42">
        <f t="shared" si="23"/>
        <v>9</v>
      </c>
      <c r="CG72" s="24"/>
      <c r="CH72" s="24">
        <v>15</v>
      </c>
      <c r="CI72" s="42">
        <f t="shared" si="24"/>
        <v>2.25</v>
      </c>
      <c r="CJ72" s="24"/>
      <c r="CK72" s="24">
        <v>15</v>
      </c>
      <c r="CL72" s="42">
        <f t="shared" si="25"/>
        <v>2.25</v>
      </c>
      <c r="CM72" s="24"/>
      <c r="CN72" s="24"/>
      <c r="CO72" s="42">
        <f t="shared" si="26"/>
        <v>0</v>
      </c>
      <c r="CP72" s="24"/>
      <c r="CQ72" s="24"/>
      <c r="CR72" s="42">
        <f t="shared" si="27"/>
        <v>0</v>
      </c>
      <c r="CS72" s="24"/>
      <c r="CT72" s="24">
        <v>30</v>
      </c>
      <c r="CU72" s="42">
        <f t="shared" si="28"/>
        <v>4.5</v>
      </c>
      <c r="CV72" s="24">
        <v>3</v>
      </c>
      <c r="CW72" s="24">
        <f>CV72*12</f>
        <v>36</v>
      </c>
      <c r="CX72" s="42">
        <f t="shared" si="29"/>
        <v>5.3999999999999995</v>
      </c>
      <c r="CY72" s="24"/>
      <c r="CZ72" s="24">
        <v>30</v>
      </c>
      <c r="DA72" s="42">
        <f t="shared" si="30"/>
        <v>4.5</v>
      </c>
      <c r="DB72" s="24"/>
      <c r="DC72" s="24"/>
      <c r="DD72" s="42">
        <f t="shared" si="31"/>
        <v>0</v>
      </c>
      <c r="DE72" s="24"/>
      <c r="DF72" s="24"/>
      <c r="DG72" s="42">
        <f t="shared" si="32"/>
        <v>0</v>
      </c>
      <c r="DH72" s="85">
        <f t="shared" si="51"/>
        <v>286</v>
      </c>
      <c r="DI72" s="83">
        <f t="shared" si="51"/>
        <v>42.9</v>
      </c>
      <c r="DJ72" s="24"/>
      <c r="DK72" s="24">
        <v>30</v>
      </c>
      <c r="DL72" s="42">
        <f t="shared" si="33"/>
        <v>4.5</v>
      </c>
      <c r="DM72" s="24">
        <v>4</v>
      </c>
      <c r="DN72" s="26">
        <f>DM72*12</f>
        <v>48</v>
      </c>
      <c r="DO72" s="42">
        <f t="shared" si="34"/>
        <v>7.1999999999999993</v>
      </c>
      <c r="DP72" s="24"/>
      <c r="DQ72" s="24">
        <v>8</v>
      </c>
      <c r="DR72" s="42">
        <f t="shared" si="35"/>
        <v>1.2</v>
      </c>
      <c r="DS72" s="24"/>
      <c r="DT72" s="24"/>
      <c r="DU72" s="42">
        <f t="shared" si="36"/>
        <v>0</v>
      </c>
      <c r="DV72" s="24"/>
      <c r="DW72" s="24"/>
      <c r="DX72" s="42">
        <f t="shared" si="37"/>
        <v>0</v>
      </c>
      <c r="DY72" s="24"/>
      <c r="DZ72" s="24"/>
      <c r="EA72" s="42">
        <f t="shared" si="38"/>
        <v>0</v>
      </c>
      <c r="EB72" s="24"/>
      <c r="EC72" s="24"/>
      <c r="ED72" s="42">
        <f t="shared" si="39"/>
        <v>0</v>
      </c>
      <c r="EE72" s="24"/>
      <c r="EF72" s="24"/>
      <c r="EG72" s="42">
        <f t="shared" si="40"/>
        <v>0</v>
      </c>
      <c r="EH72" s="24"/>
      <c r="EI72" s="24"/>
      <c r="EJ72" s="42">
        <f t="shared" si="41"/>
        <v>0</v>
      </c>
      <c r="EK72" s="24"/>
      <c r="EL72" s="44">
        <v>8</v>
      </c>
      <c r="EM72" s="86">
        <f t="shared" si="42"/>
        <v>1.2</v>
      </c>
      <c r="EN72" s="85">
        <f t="shared" si="52"/>
        <v>94</v>
      </c>
      <c r="EO72" s="94">
        <f t="shared" si="53"/>
        <v>14.1</v>
      </c>
      <c r="EP72" s="24"/>
      <c r="EQ72" s="24"/>
      <c r="ER72" s="24"/>
    </row>
    <row r="73" spans="1:148">
      <c r="A73" s="10"/>
      <c r="B73" s="201" t="s">
        <v>166</v>
      </c>
      <c r="C73" s="134">
        <v>0.6</v>
      </c>
      <c r="D73" s="135">
        <f t="shared" si="54"/>
        <v>623</v>
      </c>
      <c r="E73" s="179">
        <f t="shared" si="47"/>
        <v>373.8</v>
      </c>
      <c r="F73" s="25">
        <v>28</v>
      </c>
      <c r="G73" s="25">
        <f>F73*1</f>
        <v>28</v>
      </c>
      <c r="H73" s="41">
        <f t="shared" si="1"/>
        <v>16.8</v>
      </c>
      <c r="I73" s="30">
        <v>1</v>
      </c>
      <c r="J73" s="30">
        <f>I73*12</f>
        <v>12</v>
      </c>
      <c r="K73" s="41">
        <f t="shared" si="2"/>
        <v>7.1999999999999993</v>
      </c>
      <c r="L73" s="24"/>
      <c r="M73" s="24">
        <v>4</v>
      </c>
      <c r="N73" s="42">
        <f t="shared" si="3"/>
        <v>2.4</v>
      </c>
      <c r="O73" s="24"/>
      <c r="P73" s="24">
        <v>6</v>
      </c>
      <c r="Q73" s="42">
        <f t="shared" si="4"/>
        <v>3.5999999999999996</v>
      </c>
      <c r="R73" s="24"/>
      <c r="S73" s="24">
        <v>1</v>
      </c>
      <c r="T73" s="42">
        <f t="shared" si="5"/>
        <v>0.6</v>
      </c>
      <c r="U73" s="24"/>
      <c r="V73" s="24">
        <v>4</v>
      </c>
      <c r="W73" s="42">
        <f t="shared" si="6"/>
        <v>2.4</v>
      </c>
      <c r="X73" s="24"/>
      <c r="Y73" s="24">
        <v>6</v>
      </c>
      <c r="Z73" s="42">
        <f t="shared" si="7"/>
        <v>3.5999999999999996</v>
      </c>
      <c r="AA73" s="24"/>
      <c r="AB73" s="24">
        <v>6</v>
      </c>
      <c r="AC73" s="42">
        <f t="shared" si="8"/>
        <v>3.5999999999999996</v>
      </c>
      <c r="AD73" s="24"/>
      <c r="AE73" s="24"/>
      <c r="AF73" s="24"/>
      <c r="AG73" s="24"/>
      <c r="AH73" s="24"/>
      <c r="AI73" s="24"/>
      <c r="AJ73" s="24">
        <v>12</v>
      </c>
      <c r="AK73" s="24">
        <f>AJ73*12</f>
        <v>144</v>
      </c>
      <c r="AL73" s="42">
        <f t="shared" si="9"/>
        <v>86.399999999999991</v>
      </c>
      <c r="AM73" s="25"/>
      <c r="AN73" s="25">
        <v>6</v>
      </c>
      <c r="AO73" s="41">
        <f t="shared" si="10"/>
        <v>3.5999999999999996</v>
      </c>
      <c r="AP73" s="84">
        <f t="shared" si="48"/>
        <v>217</v>
      </c>
      <c r="AQ73" s="79">
        <f t="shared" si="66"/>
        <v>130.19999999999999</v>
      </c>
      <c r="AR73" s="25"/>
      <c r="AS73" s="25">
        <v>5</v>
      </c>
      <c r="AT73" s="41">
        <f t="shared" si="11"/>
        <v>3</v>
      </c>
      <c r="AU73" s="25">
        <v>3</v>
      </c>
      <c r="AV73" s="25">
        <f t="shared" si="69"/>
        <v>36</v>
      </c>
      <c r="AW73" s="41">
        <f t="shared" si="12"/>
        <v>21.599999999999998</v>
      </c>
      <c r="AX73" s="25"/>
      <c r="AY73" s="25">
        <v>2</v>
      </c>
      <c r="AZ73" s="41">
        <f t="shared" si="13"/>
        <v>1.2</v>
      </c>
      <c r="BA73" s="25">
        <v>2</v>
      </c>
      <c r="BB73" s="25">
        <f t="shared" si="70"/>
        <v>24</v>
      </c>
      <c r="BC73" s="41">
        <f t="shared" si="14"/>
        <v>14.399999999999999</v>
      </c>
      <c r="BD73" s="25">
        <v>2</v>
      </c>
      <c r="BE73" s="25">
        <f>BD73*12</f>
        <v>24</v>
      </c>
      <c r="BF73" s="41">
        <f t="shared" si="15"/>
        <v>14.399999999999999</v>
      </c>
      <c r="BG73" s="25"/>
      <c r="BH73" s="25">
        <v>9</v>
      </c>
      <c r="BI73" s="41">
        <f t="shared" si="16"/>
        <v>5.3999999999999995</v>
      </c>
      <c r="BJ73" s="24"/>
      <c r="BK73" s="24">
        <f>2+4+6+6+6</f>
        <v>24</v>
      </c>
      <c r="BL73" s="42">
        <f t="shared" si="17"/>
        <v>14.399999999999999</v>
      </c>
      <c r="BN73" s="24">
        <v>8</v>
      </c>
      <c r="BO73" s="42">
        <f t="shared" si="18"/>
        <v>4.8</v>
      </c>
      <c r="BP73" s="85">
        <f t="shared" si="50"/>
        <v>132</v>
      </c>
      <c r="BQ73" s="83">
        <f t="shared" si="50"/>
        <v>79.2</v>
      </c>
      <c r="BR73" s="24">
        <v>0</v>
      </c>
      <c r="BS73" s="24">
        <v>8</v>
      </c>
      <c r="BT73" s="42">
        <f t="shared" si="19"/>
        <v>4.8</v>
      </c>
      <c r="BU73" s="24"/>
      <c r="BV73" s="24">
        <v>4</v>
      </c>
      <c r="BW73" s="42">
        <f t="shared" si="20"/>
        <v>2.4</v>
      </c>
      <c r="BX73" s="24">
        <v>1</v>
      </c>
      <c r="BY73" s="24">
        <f t="shared" si="68"/>
        <v>12</v>
      </c>
      <c r="BZ73" s="42">
        <f t="shared" si="21"/>
        <v>7.1999999999999993</v>
      </c>
      <c r="CA73" s="24"/>
      <c r="CB73" s="24">
        <v>4</v>
      </c>
      <c r="CC73" s="42">
        <f t="shared" si="22"/>
        <v>2.4</v>
      </c>
      <c r="CD73" s="24"/>
      <c r="CE73" s="24">
        <v>6</v>
      </c>
      <c r="CF73" s="42">
        <f t="shared" si="23"/>
        <v>3.5999999999999996</v>
      </c>
      <c r="CG73" s="24"/>
      <c r="CH73" s="24">
        <v>6</v>
      </c>
      <c r="CI73" s="42">
        <f t="shared" si="24"/>
        <v>3.5999999999999996</v>
      </c>
      <c r="CJ73" s="24"/>
      <c r="CK73" s="24">
        <v>8</v>
      </c>
      <c r="CL73" s="42">
        <f t="shared" si="25"/>
        <v>4.8</v>
      </c>
      <c r="CM73" s="24"/>
      <c r="CN73" s="24">
        <f>12+2</f>
        <v>14</v>
      </c>
      <c r="CO73" s="42">
        <f t="shared" si="26"/>
        <v>8.4</v>
      </c>
      <c r="CP73" s="24"/>
      <c r="CQ73" s="26">
        <v>8</v>
      </c>
      <c r="CR73" s="42">
        <f t="shared" si="27"/>
        <v>4.8</v>
      </c>
      <c r="CS73" s="24"/>
      <c r="CT73" s="24">
        <v>10</v>
      </c>
      <c r="CU73" s="42">
        <f t="shared" si="28"/>
        <v>6</v>
      </c>
      <c r="CV73" s="24">
        <v>1</v>
      </c>
      <c r="CW73" s="24">
        <f>CV73*12</f>
        <v>12</v>
      </c>
      <c r="CX73" s="42">
        <f t="shared" si="29"/>
        <v>7.1999999999999993</v>
      </c>
      <c r="CY73" s="24">
        <v>1</v>
      </c>
      <c r="CZ73" s="24">
        <f>CY73*12</f>
        <v>12</v>
      </c>
      <c r="DA73" s="42">
        <f t="shared" si="30"/>
        <v>7.1999999999999993</v>
      </c>
      <c r="DB73" s="24">
        <v>1</v>
      </c>
      <c r="DC73" s="24">
        <f>DB73*12</f>
        <v>12</v>
      </c>
      <c r="DD73" s="42">
        <f t="shared" si="31"/>
        <v>7.1999999999999993</v>
      </c>
      <c r="DE73" s="24"/>
      <c r="DF73" s="24">
        <v>8</v>
      </c>
      <c r="DG73" s="42">
        <f t="shared" si="32"/>
        <v>4.8</v>
      </c>
      <c r="DH73" s="85">
        <f t="shared" si="51"/>
        <v>124</v>
      </c>
      <c r="DI73" s="83">
        <f t="shared" si="51"/>
        <v>74.399999999999991</v>
      </c>
      <c r="DJ73" s="24"/>
      <c r="DK73" s="24">
        <v>48</v>
      </c>
      <c r="DL73" s="42">
        <f t="shared" si="33"/>
        <v>28.799999999999997</v>
      </c>
      <c r="DM73" s="24"/>
      <c r="DN73" s="24">
        <v>18</v>
      </c>
      <c r="DO73" s="42">
        <f t="shared" si="34"/>
        <v>10.799999999999999</v>
      </c>
      <c r="DP73" s="24"/>
      <c r="DQ73" s="24">
        <v>6</v>
      </c>
      <c r="DR73" s="42">
        <f t="shared" si="35"/>
        <v>3.5999999999999996</v>
      </c>
      <c r="DS73" s="24"/>
      <c r="DT73" s="24">
        <v>6</v>
      </c>
      <c r="DU73" s="42">
        <f t="shared" si="36"/>
        <v>3.5999999999999996</v>
      </c>
      <c r="DV73" s="24"/>
      <c r="DW73" s="24"/>
      <c r="DX73" s="42">
        <f t="shared" si="37"/>
        <v>0</v>
      </c>
      <c r="DY73" s="24"/>
      <c r="DZ73" s="24">
        <v>6</v>
      </c>
      <c r="EA73" s="42">
        <f t="shared" si="38"/>
        <v>3.5999999999999996</v>
      </c>
      <c r="EB73" s="24"/>
      <c r="EC73" s="24">
        <v>6</v>
      </c>
      <c r="ED73" s="42">
        <f t="shared" si="39"/>
        <v>3.5999999999999996</v>
      </c>
      <c r="EE73" s="24">
        <v>3</v>
      </c>
      <c r="EF73" s="24">
        <f>EE73*12</f>
        <v>36</v>
      </c>
      <c r="EG73" s="42">
        <f t="shared" si="40"/>
        <v>21.599999999999998</v>
      </c>
      <c r="EH73" s="24">
        <v>1</v>
      </c>
      <c r="EI73" s="26">
        <f>EH73*12</f>
        <v>12</v>
      </c>
      <c r="EJ73" s="42">
        <f t="shared" si="41"/>
        <v>7.1999999999999993</v>
      </c>
      <c r="EK73" s="24">
        <v>1</v>
      </c>
      <c r="EL73" s="44">
        <f>EK73*12</f>
        <v>12</v>
      </c>
      <c r="EM73" s="86">
        <f t="shared" si="42"/>
        <v>7.1999999999999993</v>
      </c>
      <c r="EN73" s="85">
        <f t="shared" si="52"/>
        <v>150</v>
      </c>
      <c r="EO73" s="94">
        <f t="shared" si="53"/>
        <v>90</v>
      </c>
      <c r="EP73" s="24"/>
      <c r="EQ73" s="24"/>
      <c r="ER73" s="24"/>
    </row>
    <row r="74" spans="1:148">
      <c r="A74" s="10"/>
      <c r="B74" s="201" t="s">
        <v>293</v>
      </c>
      <c r="C74" s="134">
        <v>1</v>
      </c>
      <c r="D74" s="135">
        <f t="shared" si="54"/>
        <v>129</v>
      </c>
      <c r="E74" s="179">
        <f t="shared" si="47"/>
        <v>129</v>
      </c>
      <c r="F74" s="25"/>
      <c r="G74" s="25">
        <v>3</v>
      </c>
      <c r="H74" s="41">
        <f t="shared" si="1"/>
        <v>3</v>
      </c>
      <c r="I74" s="30"/>
      <c r="J74" s="30">
        <v>6</v>
      </c>
      <c r="K74" s="41">
        <f t="shared" si="2"/>
        <v>6</v>
      </c>
      <c r="L74" s="24"/>
      <c r="M74" s="24"/>
      <c r="N74" s="42">
        <f t="shared" si="3"/>
        <v>0</v>
      </c>
      <c r="O74" s="24"/>
      <c r="P74" s="24">
        <v>1</v>
      </c>
      <c r="Q74" s="42">
        <f t="shared" si="4"/>
        <v>1</v>
      </c>
      <c r="R74" s="24"/>
      <c r="S74" s="24"/>
      <c r="T74" s="42">
        <f t="shared" si="5"/>
        <v>0</v>
      </c>
      <c r="U74" s="24"/>
      <c r="V74" s="24">
        <v>4</v>
      </c>
      <c r="W74" s="42">
        <f t="shared" si="6"/>
        <v>4</v>
      </c>
      <c r="X74" s="24"/>
      <c r="Y74" s="24">
        <v>6</v>
      </c>
      <c r="Z74" s="42">
        <f t="shared" si="7"/>
        <v>6</v>
      </c>
      <c r="AA74" s="24"/>
      <c r="AB74" s="24"/>
      <c r="AC74" s="42">
        <f t="shared" si="8"/>
        <v>0</v>
      </c>
      <c r="AD74" s="24"/>
      <c r="AE74" s="24"/>
      <c r="AF74" s="24"/>
      <c r="AG74" s="24"/>
      <c r="AH74" s="24"/>
      <c r="AI74" s="24"/>
      <c r="AJ74" s="24"/>
      <c r="AK74" s="24"/>
      <c r="AL74" s="42">
        <f t="shared" si="9"/>
        <v>0</v>
      </c>
      <c r="AM74" s="25"/>
      <c r="AN74" s="25">
        <v>2</v>
      </c>
      <c r="AO74" s="41">
        <f t="shared" si="10"/>
        <v>2</v>
      </c>
      <c r="AP74" s="84">
        <f t="shared" si="48"/>
        <v>22</v>
      </c>
      <c r="AQ74" s="79">
        <f t="shared" si="66"/>
        <v>22</v>
      </c>
      <c r="AR74" s="25"/>
      <c r="AS74" s="25">
        <v>5</v>
      </c>
      <c r="AT74" s="41">
        <f t="shared" si="11"/>
        <v>5</v>
      </c>
      <c r="AU74" s="25"/>
      <c r="AV74" s="25">
        <v>8</v>
      </c>
      <c r="AW74" s="41">
        <f t="shared" si="12"/>
        <v>8</v>
      </c>
      <c r="AX74" s="25"/>
      <c r="AY74" s="25">
        <v>2</v>
      </c>
      <c r="AZ74" s="41">
        <f t="shared" si="13"/>
        <v>2</v>
      </c>
      <c r="BA74" s="25"/>
      <c r="BB74" s="25">
        <v>8</v>
      </c>
      <c r="BC74" s="41">
        <f t="shared" si="14"/>
        <v>8</v>
      </c>
      <c r="BD74" s="25"/>
      <c r="BE74" s="25">
        <v>1</v>
      </c>
      <c r="BF74" s="41">
        <f t="shared" si="15"/>
        <v>1</v>
      </c>
      <c r="BG74" s="25"/>
      <c r="BH74" s="25">
        <v>2</v>
      </c>
      <c r="BI74" s="41">
        <f t="shared" si="16"/>
        <v>2</v>
      </c>
      <c r="BJ74" s="24"/>
      <c r="BK74" s="24">
        <v>4</v>
      </c>
      <c r="BL74" s="42">
        <f t="shared" si="17"/>
        <v>4</v>
      </c>
      <c r="BM74" s="24"/>
      <c r="BN74" s="24">
        <v>3</v>
      </c>
      <c r="BO74" s="42">
        <f t="shared" si="18"/>
        <v>3</v>
      </c>
      <c r="BP74" s="85">
        <f t="shared" si="50"/>
        <v>33</v>
      </c>
      <c r="BQ74" s="83">
        <f t="shared" si="50"/>
        <v>33</v>
      </c>
      <c r="BR74" s="24"/>
      <c r="BS74" s="24">
        <v>2</v>
      </c>
      <c r="BT74" s="42">
        <f t="shared" si="19"/>
        <v>2</v>
      </c>
      <c r="BU74" s="24"/>
      <c r="BV74" s="24">
        <v>2</v>
      </c>
      <c r="BW74" s="42">
        <f t="shared" si="20"/>
        <v>2</v>
      </c>
      <c r="BX74" s="24"/>
      <c r="BY74" s="24">
        <v>8</v>
      </c>
      <c r="BZ74" s="42">
        <f t="shared" si="21"/>
        <v>8</v>
      </c>
      <c r="CA74" s="24"/>
      <c r="CB74" s="24">
        <v>2</v>
      </c>
      <c r="CC74" s="42">
        <f t="shared" si="22"/>
        <v>2</v>
      </c>
      <c r="CD74" s="24"/>
      <c r="CE74" s="24">
        <v>6</v>
      </c>
      <c r="CF74" s="42">
        <f t="shared" si="23"/>
        <v>6</v>
      </c>
      <c r="CG74" s="24"/>
      <c r="CH74" s="24">
        <v>4</v>
      </c>
      <c r="CI74" s="42">
        <f t="shared" si="24"/>
        <v>4</v>
      </c>
      <c r="CJ74" s="24"/>
      <c r="CK74" s="24">
        <v>8</v>
      </c>
      <c r="CL74" s="42">
        <f t="shared" si="25"/>
        <v>8</v>
      </c>
      <c r="CM74" s="24"/>
      <c r="CN74" s="24">
        <v>10</v>
      </c>
      <c r="CO74" s="42">
        <f t="shared" si="26"/>
        <v>10</v>
      </c>
      <c r="CP74" s="24"/>
      <c r="CQ74" s="24"/>
      <c r="CR74" s="42">
        <f t="shared" si="27"/>
        <v>0</v>
      </c>
      <c r="CS74" s="24"/>
      <c r="CT74" s="24">
        <v>2</v>
      </c>
      <c r="CU74" s="42">
        <f t="shared" si="28"/>
        <v>2</v>
      </c>
      <c r="CV74" s="24"/>
      <c r="CW74" s="24">
        <v>4</v>
      </c>
      <c r="CX74" s="42">
        <f t="shared" si="29"/>
        <v>4</v>
      </c>
      <c r="CY74" s="24"/>
      <c r="CZ74" s="24">
        <v>4</v>
      </c>
      <c r="DA74" s="42">
        <f t="shared" si="30"/>
        <v>4</v>
      </c>
      <c r="DB74" s="24"/>
      <c r="DC74" s="24"/>
      <c r="DD74" s="42">
        <f t="shared" si="31"/>
        <v>0</v>
      </c>
      <c r="DE74" s="24"/>
      <c r="DF74" s="24">
        <v>2</v>
      </c>
      <c r="DG74" s="42">
        <f t="shared" si="32"/>
        <v>2</v>
      </c>
      <c r="DH74" s="85">
        <f t="shared" si="51"/>
        <v>54</v>
      </c>
      <c r="DI74" s="83">
        <f t="shared" si="51"/>
        <v>54</v>
      </c>
      <c r="DJ74" s="24"/>
      <c r="DK74" s="24">
        <v>2</v>
      </c>
      <c r="DL74" s="42">
        <f t="shared" si="33"/>
        <v>2</v>
      </c>
      <c r="DM74" s="24"/>
      <c r="DN74" s="24">
        <v>2</v>
      </c>
      <c r="DO74" s="42">
        <f t="shared" si="34"/>
        <v>2</v>
      </c>
      <c r="DP74" s="24"/>
      <c r="DQ74" s="24">
        <v>1</v>
      </c>
      <c r="DR74" s="42">
        <f t="shared" si="35"/>
        <v>1</v>
      </c>
      <c r="DS74" s="24"/>
      <c r="DT74" s="24">
        <v>6</v>
      </c>
      <c r="DU74" s="42">
        <f t="shared" si="36"/>
        <v>6</v>
      </c>
      <c r="DV74" s="24"/>
      <c r="DW74" s="24">
        <v>1</v>
      </c>
      <c r="DX74" s="42">
        <f t="shared" si="37"/>
        <v>1</v>
      </c>
      <c r="DY74" s="24"/>
      <c r="DZ74" s="24"/>
      <c r="EA74" s="42">
        <f t="shared" si="38"/>
        <v>0</v>
      </c>
      <c r="EB74" s="24"/>
      <c r="EC74" s="24">
        <v>1</v>
      </c>
      <c r="ED74" s="42">
        <f t="shared" si="39"/>
        <v>1</v>
      </c>
      <c r="EE74" s="24"/>
      <c r="EF74" s="24">
        <v>2</v>
      </c>
      <c r="EG74" s="42">
        <f t="shared" si="40"/>
        <v>2</v>
      </c>
      <c r="EH74" s="24"/>
      <c r="EI74" s="24">
        <v>3</v>
      </c>
      <c r="EJ74" s="42">
        <f t="shared" si="41"/>
        <v>3</v>
      </c>
      <c r="EK74" s="24"/>
      <c r="EL74" s="44">
        <v>2</v>
      </c>
      <c r="EM74" s="86">
        <f t="shared" si="42"/>
        <v>2</v>
      </c>
      <c r="EN74" s="85">
        <f t="shared" si="52"/>
        <v>20</v>
      </c>
      <c r="EO74" s="94">
        <f t="shared" si="53"/>
        <v>20</v>
      </c>
      <c r="EP74" s="24"/>
      <c r="EQ74" s="24"/>
      <c r="ER74" s="24"/>
    </row>
    <row r="75" spans="1:148">
      <c r="A75" s="10"/>
      <c r="B75" s="21" t="s">
        <v>167</v>
      </c>
      <c r="C75" s="134">
        <v>10.25</v>
      </c>
      <c r="D75" s="135">
        <f t="shared" si="54"/>
        <v>33</v>
      </c>
      <c r="E75" s="179">
        <f t="shared" si="47"/>
        <v>338.25</v>
      </c>
      <c r="F75" s="25"/>
      <c r="G75" s="25"/>
      <c r="H75" s="41">
        <f t="shared" si="1"/>
        <v>0</v>
      </c>
      <c r="I75" s="30"/>
      <c r="J75" s="30">
        <v>2</v>
      </c>
      <c r="K75" s="41">
        <f t="shared" si="2"/>
        <v>20.5</v>
      </c>
      <c r="L75" s="24"/>
      <c r="M75" s="24"/>
      <c r="N75" s="42">
        <f t="shared" si="3"/>
        <v>0</v>
      </c>
      <c r="O75" s="24"/>
      <c r="P75" s="24">
        <v>1</v>
      </c>
      <c r="Q75" s="42">
        <f t="shared" si="4"/>
        <v>10.25</v>
      </c>
      <c r="R75" s="24"/>
      <c r="S75" s="24"/>
      <c r="T75" s="42">
        <f t="shared" si="5"/>
        <v>0</v>
      </c>
      <c r="U75" s="24"/>
      <c r="V75" s="24"/>
      <c r="W75" s="42">
        <f t="shared" si="6"/>
        <v>0</v>
      </c>
      <c r="X75" s="24"/>
      <c r="Y75" s="24"/>
      <c r="Z75" s="42">
        <f t="shared" si="7"/>
        <v>0</v>
      </c>
      <c r="AA75" s="24"/>
      <c r="AB75" s="24">
        <v>1</v>
      </c>
      <c r="AC75" s="42">
        <f t="shared" si="8"/>
        <v>10.25</v>
      </c>
      <c r="AD75" s="24"/>
      <c r="AE75" s="24"/>
      <c r="AF75" s="24"/>
      <c r="AG75" s="24"/>
      <c r="AH75" s="24"/>
      <c r="AI75" s="24"/>
      <c r="AJ75" s="24"/>
      <c r="AK75" s="24"/>
      <c r="AL75" s="42">
        <f t="shared" si="9"/>
        <v>0</v>
      </c>
      <c r="AM75" s="25"/>
      <c r="AN75" s="25"/>
      <c r="AO75" s="41">
        <f t="shared" si="10"/>
        <v>0</v>
      </c>
      <c r="AP75" s="84">
        <f t="shared" si="48"/>
        <v>4</v>
      </c>
      <c r="AQ75" s="79">
        <f t="shared" si="66"/>
        <v>41</v>
      </c>
      <c r="AR75" s="25"/>
      <c r="AS75" s="25"/>
      <c r="AT75" s="41">
        <f t="shared" si="11"/>
        <v>0</v>
      </c>
      <c r="AU75" s="25"/>
      <c r="AV75" s="25">
        <v>1</v>
      </c>
      <c r="AW75" s="41">
        <f t="shared" si="12"/>
        <v>10.25</v>
      </c>
      <c r="AX75" s="25"/>
      <c r="AY75" s="25"/>
      <c r="AZ75" s="41">
        <f t="shared" si="13"/>
        <v>0</v>
      </c>
      <c r="BA75" s="25"/>
      <c r="BB75" s="25">
        <v>10</v>
      </c>
      <c r="BC75" s="41">
        <f t="shared" si="14"/>
        <v>102.5</v>
      </c>
      <c r="BD75" s="25"/>
      <c r="BE75" s="25">
        <v>2</v>
      </c>
      <c r="BF75" s="41">
        <f t="shared" si="15"/>
        <v>20.5</v>
      </c>
      <c r="BG75" s="25"/>
      <c r="BH75" s="25"/>
      <c r="BI75" s="41">
        <f t="shared" si="16"/>
        <v>0</v>
      </c>
      <c r="BJ75" s="24"/>
      <c r="BK75" s="24">
        <v>2</v>
      </c>
      <c r="BL75" s="42">
        <f t="shared" si="17"/>
        <v>20.5</v>
      </c>
      <c r="BM75" s="24"/>
      <c r="BN75" s="24">
        <v>1</v>
      </c>
      <c r="BO75" s="42">
        <f t="shared" si="18"/>
        <v>10.25</v>
      </c>
      <c r="BP75" s="85">
        <f t="shared" si="50"/>
        <v>16</v>
      </c>
      <c r="BQ75" s="83">
        <f t="shared" si="50"/>
        <v>164</v>
      </c>
      <c r="BR75" s="24"/>
      <c r="BS75" s="24"/>
      <c r="BT75" s="42">
        <f t="shared" si="19"/>
        <v>0</v>
      </c>
      <c r="BU75" s="24"/>
      <c r="BV75" s="24">
        <v>2</v>
      </c>
      <c r="BW75" s="42">
        <f t="shared" si="20"/>
        <v>20.5</v>
      </c>
      <c r="BX75" s="24"/>
      <c r="BY75" s="24">
        <v>1</v>
      </c>
      <c r="BZ75" s="42">
        <f t="shared" si="21"/>
        <v>10.25</v>
      </c>
      <c r="CA75" s="24"/>
      <c r="CB75" s="24"/>
      <c r="CC75" s="42">
        <f t="shared" si="22"/>
        <v>0</v>
      </c>
      <c r="CD75" s="24"/>
      <c r="CE75" s="24">
        <v>2</v>
      </c>
      <c r="CF75" s="42">
        <f t="shared" si="23"/>
        <v>20.5</v>
      </c>
      <c r="CG75" s="24"/>
      <c r="CH75" s="24">
        <v>1</v>
      </c>
      <c r="CI75" s="42">
        <f t="shared" si="24"/>
        <v>10.25</v>
      </c>
      <c r="CJ75" s="24"/>
      <c r="CK75" s="24">
        <v>1</v>
      </c>
      <c r="CL75" s="42">
        <f t="shared" si="25"/>
        <v>10.25</v>
      </c>
      <c r="CM75" s="24"/>
      <c r="CN75" s="24">
        <v>1</v>
      </c>
      <c r="CO75" s="42">
        <f t="shared" si="26"/>
        <v>10.25</v>
      </c>
      <c r="CP75" s="24"/>
      <c r="CQ75" s="24"/>
      <c r="CR75" s="42">
        <f t="shared" si="27"/>
        <v>0</v>
      </c>
      <c r="CS75" s="24"/>
      <c r="CT75" s="24"/>
      <c r="CU75" s="42">
        <f t="shared" si="28"/>
        <v>0</v>
      </c>
      <c r="CV75" s="24"/>
      <c r="CW75" s="24"/>
      <c r="CX75" s="42">
        <f t="shared" si="29"/>
        <v>0</v>
      </c>
      <c r="CY75" s="24"/>
      <c r="CZ75" s="24"/>
      <c r="DA75" s="42">
        <f t="shared" si="30"/>
        <v>0</v>
      </c>
      <c r="DB75" s="24"/>
      <c r="DC75" s="24"/>
      <c r="DD75" s="42">
        <f t="shared" si="31"/>
        <v>0</v>
      </c>
      <c r="DE75" s="24"/>
      <c r="DF75" s="24"/>
      <c r="DG75" s="42">
        <f t="shared" si="32"/>
        <v>0</v>
      </c>
      <c r="DH75" s="85">
        <f t="shared" si="51"/>
        <v>8</v>
      </c>
      <c r="DI75" s="83">
        <f t="shared" si="51"/>
        <v>82</v>
      </c>
      <c r="DJ75" s="24"/>
      <c r="DK75" s="24"/>
      <c r="DL75" s="42">
        <f t="shared" si="33"/>
        <v>0</v>
      </c>
      <c r="DM75" s="24"/>
      <c r="DN75" s="24"/>
      <c r="DO75" s="42">
        <f t="shared" si="34"/>
        <v>0</v>
      </c>
      <c r="DP75" s="24"/>
      <c r="DQ75" s="24"/>
      <c r="DR75" s="42">
        <f t="shared" si="35"/>
        <v>0</v>
      </c>
      <c r="DS75" s="24"/>
      <c r="DT75" s="24"/>
      <c r="DU75" s="42">
        <f t="shared" si="36"/>
        <v>0</v>
      </c>
      <c r="DV75" s="24"/>
      <c r="DW75" s="24"/>
      <c r="DX75" s="42">
        <f t="shared" si="37"/>
        <v>0</v>
      </c>
      <c r="DY75" s="24"/>
      <c r="DZ75" s="24"/>
      <c r="EA75" s="42">
        <f t="shared" si="38"/>
        <v>0</v>
      </c>
      <c r="EB75" s="24"/>
      <c r="EC75" s="24"/>
      <c r="ED75" s="42">
        <f t="shared" si="39"/>
        <v>0</v>
      </c>
      <c r="EE75" s="24"/>
      <c r="EF75" s="24"/>
      <c r="EG75" s="42">
        <f t="shared" si="40"/>
        <v>0</v>
      </c>
      <c r="EH75" s="24"/>
      <c r="EI75" s="24">
        <v>5</v>
      </c>
      <c r="EJ75" s="42">
        <f t="shared" si="41"/>
        <v>51.25</v>
      </c>
      <c r="EK75" s="24"/>
      <c r="EL75" s="44"/>
      <c r="EM75" s="86">
        <f t="shared" si="42"/>
        <v>0</v>
      </c>
      <c r="EN75" s="85">
        <f t="shared" si="52"/>
        <v>5</v>
      </c>
      <c r="EO75" s="94">
        <f t="shared" si="53"/>
        <v>51.25</v>
      </c>
      <c r="EP75" s="24"/>
      <c r="EQ75" s="24"/>
      <c r="ER75" s="24"/>
    </row>
    <row r="76" spans="1:148">
      <c r="A76" s="10"/>
      <c r="B76" s="21" t="s">
        <v>236</v>
      </c>
      <c r="C76" s="134">
        <v>0.08</v>
      </c>
      <c r="D76" s="135">
        <f t="shared" si="54"/>
        <v>4240</v>
      </c>
      <c r="E76" s="179">
        <f t="shared" si="47"/>
        <v>339.2</v>
      </c>
      <c r="F76" s="25"/>
      <c r="G76" s="25"/>
      <c r="H76" s="41">
        <f t="shared" si="1"/>
        <v>0</v>
      </c>
      <c r="I76" s="30"/>
      <c r="J76" s="30">
        <v>100</v>
      </c>
      <c r="K76" s="41">
        <f t="shared" si="2"/>
        <v>8</v>
      </c>
      <c r="L76" s="24"/>
      <c r="M76" s="24">
        <v>100</v>
      </c>
      <c r="N76" s="42">
        <f t="shared" si="3"/>
        <v>8</v>
      </c>
      <c r="O76" s="24"/>
      <c r="P76" s="24"/>
      <c r="Q76" s="42">
        <f t="shared" si="4"/>
        <v>0</v>
      </c>
      <c r="R76" s="24"/>
      <c r="S76" s="24"/>
      <c r="T76" s="42">
        <f t="shared" si="5"/>
        <v>0</v>
      </c>
      <c r="U76" s="24"/>
      <c r="V76" s="24">
        <v>50</v>
      </c>
      <c r="W76" s="42">
        <f t="shared" si="6"/>
        <v>4</v>
      </c>
      <c r="X76" s="24"/>
      <c r="Y76" s="24">
        <v>50</v>
      </c>
      <c r="Z76" s="42">
        <f t="shared" si="7"/>
        <v>4</v>
      </c>
      <c r="AA76" s="24"/>
      <c r="AB76" s="24"/>
      <c r="AC76" s="42">
        <f t="shared" si="8"/>
        <v>0</v>
      </c>
      <c r="AD76" s="24"/>
      <c r="AE76" s="24"/>
      <c r="AF76" s="24"/>
      <c r="AG76" s="24"/>
      <c r="AH76" s="24"/>
      <c r="AI76" s="24"/>
      <c r="AJ76" s="24"/>
      <c r="AK76" s="24"/>
      <c r="AL76" s="42">
        <f t="shared" si="9"/>
        <v>0</v>
      </c>
      <c r="AM76" s="25">
        <v>10</v>
      </c>
      <c r="AN76" s="25">
        <f>AM76*12</f>
        <v>120</v>
      </c>
      <c r="AO76" s="41">
        <f t="shared" si="10"/>
        <v>9.6</v>
      </c>
      <c r="AP76" s="84">
        <f t="shared" si="48"/>
        <v>420</v>
      </c>
      <c r="AQ76" s="79">
        <f t="shared" si="66"/>
        <v>33.6</v>
      </c>
      <c r="AR76" s="25"/>
      <c r="AS76" s="25">
        <v>14</v>
      </c>
      <c r="AT76" s="41">
        <f t="shared" si="11"/>
        <v>1.1200000000000001</v>
      </c>
      <c r="AU76" s="25">
        <v>30</v>
      </c>
      <c r="AV76" s="25">
        <f t="shared" si="69"/>
        <v>360</v>
      </c>
      <c r="AW76" s="41">
        <f t="shared" si="12"/>
        <v>28.8</v>
      </c>
      <c r="AX76" s="25"/>
      <c r="AY76" s="25">
        <v>15</v>
      </c>
      <c r="AZ76" s="41">
        <f t="shared" si="13"/>
        <v>1.2</v>
      </c>
      <c r="BA76" s="25"/>
      <c r="BB76" s="25"/>
      <c r="BC76" s="41">
        <f t="shared" si="14"/>
        <v>0</v>
      </c>
      <c r="BD76" s="25">
        <v>10</v>
      </c>
      <c r="BE76" s="25">
        <f>BD76*12</f>
        <v>120</v>
      </c>
      <c r="BF76" s="41">
        <f t="shared" si="15"/>
        <v>9.6</v>
      </c>
      <c r="BG76" s="25"/>
      <c r="BH76" s="25">
        <v>15</v>
      </c>
      <c r="BI76" s="41">
        <f t="shared" si="16"/>
        <v>1.2</v>
      </c>
      <c r="BJ76" s="24"/>
      <c r="BK76" s="24">
        <f>150+1000+1000</f>
        <v>2150</v>
      </c>
      <c r="BL76" s="42">
        <f t="shared" si="17"/>
        <v>172</v>
      </c>
      <c r="BM76" s="24"/>
      <c r="BN76" s="24">
        <v>200</v>
      </c>
      <c r="BO76" s="42">
        <f t="shared" si="18"/>
        <v>16</v>
      </c>
      <c r="BP76" s="85">
        <f t="shared" si="50"/>
        <v>2874</v>
      </c>
      <c r="BQ76" s="83">
        <f t="shared" si="50"/>
        <v>229.92</v>
      </c>
      <c r="BR76" s="24"/>
      <c r="BS76" s="24"/>
      <c r="BT76" s="42">
        <f t="shared" si="19"/>
        <v>0</v>
      </c>
      <c r="BU76" s="24"/>
      <c r="BV76" s="24"/>
      <c r="BW76" s="42">
        <f t="shared" si="20"/>
        <v>0</v>
      </c>
      <c r="BX76" s="24">
        <v>10</v>
      </c>
      <c r="BY76" s="24">
        <f t="shared" si="68"/>
        <v>120</v>
      </c>
      <c r="BZ76" s="42">
        <f t="shared" si="21"/>
        <v>9.6</v>
      </c>
      <c r="CA76" s="24"/>
      <c r="CB76" s="24"/>
      <c r="CC76" s="42">
        <f t="shared" si="22"/>
        <v>0</v>
      </c>
      <c r="CD76" s="24">
        <v>10</v>
      </c>
      <c r="CE76" s="24">
        <f>CD76*12</f>
        <v>120</v>
      </c>
      <c r="CF76" s="42">
        <f t="shared" si="23"/>
        <v>9.6</v>
      </c>
      <c r="CG76" s="24">
        <v>10</v>
      </c>
      <c r="CH76" s="24">
        <f>CG76*12</f>
        <v>120</v>
      </c>
      <c r="CI76" s="42">
        <f t="shared" si="24"/>
        <v>9.6</v>
      </c>
      <c r="CJ76" s="24"/>
      <c r="CK76" s="24">
        <v>120</v>
      </c>
      <c r="CL76" s="42">
        <f t="shared" si="25"/>
        <v>9.6</v>
      </c>
      <c r="CM76" s="24"/>
      <c r="CN76" s="24"/>
      <c r="CO76" s="42">
        <f t="shared" si="26"/>
        <v>0</v>
      </c>
      <c r="CP76" s="24"/>
      <c r="CQ76" s="24"/>
      <c r="CR76" s="42">
        <f t="shared" si="27"/>
        <v>0</v>
      </c>
      <c r="CS76" s="24"/>
      <c r="CT76" s="24"/>
      <c r="CU76" s="42">
        <f t="shared" si="28"/>
        <v>0</v>
      </c>
      <c r="CV76" s="24"/>
      <c r="CW76" s="24">
        <v>200</v>
      </c>
      <c r="CX76" s="42">
        <f t="shared" si="29"/>
        <v>16</v>
      </c>
      <c r="CY76" s="24"/>
      <c r="CZ76" s="24"/>
      <c r="DA76" s="42">
        <f t="shared" si="30"/>
        <v>0</v>
      </c>
      <c r="DB76" s="24"/>
      <c r="DC76" s="24"/>
      <c r="DD76" s="42">
        <f t="shared" si="31"/>
        <v>0</v>
      </c>
      <c r="DE76" s="24"/>
      <c r="DF76" s="24"/>
      <c r="DG76" s="42">
        <f t="shared" si="32"/>
        <v>0</v>
      </c>
      <c r="DH76" s="85">
        <f t="shared" si="51"/>
        <v>680</v>
      </c>
      <c r="DI76" s="83">
        <f t="shared" si="51"/>
        <v>54.400000000000006</v>
      </c>
      <c r="DJ76" s="24"/>
      <c r="DK76" s="24"/>
      <c r="DL76" s="42">
        <f t="shared" si="33"/>
        <v>0</v>
      </c>
      <c r="DM76" s="24"/>
      <c r="DN76" s="24"/>
      <c r="DO76" s="42">
        <f t="shared" si="34"/>
        <v>0</v>
      </c>
      <c r="DP76" s="24"/>
      <c r="DQ76" s="24"/>
      <c r="DR76" s="42">
        <f t="shared" si="35"/>
        <v>0</v>
      </c>
      <c r="DS76" s="24"/>
      <c r="DT76" s="24">
        <v>25</v>
      </c>
      <c r="DU76" s="42">
        <f t="shared" si="36"/>
        <v>2</v>
      </c>
      <c r="DV76" s="24"/>
      <c r="DW76" s="24"/>
      <c r="DX76" s="42">
        <f t="shared" si="37"/>
        <v>0</v>
      </c>
      <c r="DY76" s="24"/>
      <c r="DZ76" s="24"/>
      <c r="EA76" s="42">
        <f t="shared" si="38"/>
        <v>0</v>
      </c>
      <c r="EB76" s="24"/>
      <c r="EC76" s="24"/>
      <c r="ED76" s="42">
        <f t="shared" si="39"/>
        <v>0</v>
      </c>
      <c r="EE76" s="24"/>
      <c r="EF76" s="24"/>
      <c r="EG76" s="42">
        <f t="shared" si="40"/>
        <v>0</v>
      </c>
      <c r="EH76" s="24">
        <v>20</v>
      </c>
      <c r="EI76" s="26">
        <f>EH76*12</f>
        <v>240</v>
      </c>
      <c r="EJ76" s="42">
        <f t="shared" si="41"/>
        <v>19.2</v>
      </c>
      <c r="EK76" s="24"/>
      <c r="EL76" s="44">
        <v>1</v>
      </c>
      <c r="EM76" s="86">
        <f t="shared" si="42"/>
        <v>0.08</v>
      </c>
      <c r="EN76" s="85">
        <f t="shared" si="52"/>
        <v>266</v>
      </c>
      <c r="EO76" s="94">
        <f t="shared" si="53"/>
        <v>21.279999999999998</v>
      </c>
      <c r="EP76" s="24"/>
      <c r="EQ76" s="24"/>
      <c r="ER76" s="24"/>
    </row>
    <row r="77" spans="1:148" s="117" customFormat="1">
      <c r="A77" s="111"/>
      <c r="B77" s="201" t="s">
        <v>169</v>
      </c>
      <c r="C77" s="134">
        <v>2.2000000000000002</v>
      </c>
      <c r="D77" s="135">
        <f t="shared" si="54"/>
        <v>804</v>
      </c>
      <c r="E77" s="179">
        <f t="shared" si="47"/>
        <v>1768.8000000000002</v>
      </c>
      <c r="F77" s="20"/>
      <c r="G77" s="20">
        <v>10</v>
      </c>
      <c r="H77" s="112">
        <f t="shared" si="1"/>
        <v>22</v>
      </c>
      <c r="I77" s="113">
        <v>1</v>
      </c>
      <c r="J77" s="113">
        <f>I77*12</f>
        <v>12</v>
      </c>
      <c r="K77" s="112">
        <f t="shared" si="2"/>
        <v>26.400000000000002</v>
      </c>
      <c r="L77" s="20">
        <v>4</v>
      </c>
      <c r="M77" s="20">
        <f>L77*12</f>
        <v>48</v>
      </c>
      <c r="N77" s="112">
        <f t="shared" si="3"/>
        <v>105.60000000000001</v>
      </c>
      <c r="O77" s="20">
        <v>4</v>
      </c>
      <c r="P77" s="20">
        <f>O77*12</f>
        <v>48</v>
      </c>
      <c r="Q77" s="112">
        <f t="shared" si="4"/>
        <v>105.60000000000001</v>
      </c>
      <c r="R77" s="20"/>
      <c r="S77" s="20">
        <v>2</v>
      </c>
      <c r="T77" s="112">
        <f t="shared" si="5"/>
        <v>4.4000000000000004</v>
      </c>
      <c r="U77" s="20">
        <v>3</v>
      </c>
      <c r="V77" s="20">
        <f t="shared" ref="V77:V82" si="71">U77*12</f>
        <v>36</v>
      </c>
      <c r="W77" s="112">
        <f t="shared" si="6"/>
        <v>79.2</v>
      </c>
      <c r="X77" s="20"/>
      <c r="Y77" s="20">
        <v>6</v>
      </c>
      <c r="Z77" s="112">
        <f t="shared" si="7"/>
        <v>13.200000000000001</v>
      </c>
      <c r="AA77" s="20"/>
      <c r="AB77" s="20">
        <v>8</v>
      </c>
      <c r="AC77" s="112">
        <f t="shared" si="8"/>
        <v>17.600000000000001</v>
      </c>
      <c r="AD77" s="20"/>
      <c r="AE77" s="20"/>
      <c r="AF77" s="20"/>
      <c r="AG77" s="20"/>
      <c r="AH77" s="20"/>
      <c r="AI77" s="20"/>
      <c r="AJ77" s="20">
        <v>3</v>
      </c>
      <c r="AK77" s="20">
        <f>AJ77*12</f>
        <v>36</v>
      </c>
      <c r="AL77" s="112">
        <f t="shared" si="9"/>
        <v>79.2</v>
      </c>
      <c r="AM77" s="20"/>
      <c r="AN77" s="20">
        <v>5</v>
      </c>
      <c r="AO77" s="112">
        <f t="shared" si="10"/>
        <v>11</v>
      </c>
      <c r="AP77" s="84">
        <f t="shared" si="48"/>
        <v>211</v>
      </c>
      <c r="AQ77" s="79">
        <f t="shared" si="66"/>
        <v>464.20000000000005</v>
      </c>
      <c r="AR77" s="20"/>
      <c r="AS77" s="20">
        <v>15</v>
      </c>
      <c r="AT77" s="112">
        <f t="shared" si="11"/>
        <v>33</v>
      </c>
      <c r="AU77" s="20">
        <v>7</v>
      </c>
      <c r="AV77" s="20">
        <f t="shared" si="69"/>
        <v>84</v>
      </c>
      <c r="AW77" s="112">
        <f t="shared" si="12"/>
        <v>184.8</v>
      </c>
      <c r="AX77" s="20">
        <v>8</v>
      </c>
      <c r="AY77" s="20">
        <f>AX77*12</f>
        <v>96</v>
      </c>
      <c r="AZ77" s="112">
        <f t="shared" si="13"/>
        <v>211.20000000000002</v>
      </c>
      <c r="BA77" s="20">
        <v>3</v>
      </c>
      <c r="BB77" s="20">
        <f t="shared" si="70"/>
        <v>36</v>
      </c>
      <c r="BC77" s="112">
        <f t="shared" si="14"/>
        <v>79.2</v>
      </c>
      <c r="BD77" s="20">
        <v>2</v>
      </c>
      <c r="BE77" s="20">
        <f>BD77*12</f>
        <v>24</v>
      </c>
      <c r="BF77" s="112">
        <f t="shared" si="15"/>
        <v>52.800000000000004</v>
      </c>
      <c r="BG77" s="20">
        <v>3</v>
      </c>
      <c r="BH77" s="20">
        <f>BG77*12</f>
        <v>36</v>
      </c>
      <c r="BI77" s="112">
        <f t="shared" si="16"/>
        <v>79.2</v>
      </c>
      <c r="BJ77" s="20"/>
      <c r="BK77" s="20">
        <f>30+8+25+16</f>
        <v>79</v>
      </c>
      <c r="BL77" s="112">
        <f t="shared" si="17"/>
        <v>173.8</v>
      </c>
      <c r="BM77" s="20">
        <v>2</v>
      </c>
      <c r="BN77" s="20">
        <f t="shared" ref="BN77:BN82" si="72">BM77*12</f>
        <v>24</v>
      </c>
      <c r="BO77" s="112">
        <f t="shared" si="18"/>
        <v>52.800000000000004</v>
      </c>
      <c r="BP77" s="85">
        <f t="shared" si="50"/>
        <v>394</v>
      </c>
      <c r="BQ77" s="83">
        <f t="shared" si="50"/>
        <v>866.8</v>
      </c>
      <c r="BR77" s="20">
        <v>1</v>
      </c>
      <c r="BS77" s="20">
        <f>BR77*12</f>
        <v>12</v>
      </c>
      <c r="BT77" s="112">
        <f t="shared" si="19"/>
        <v>26.400000000000002</v>
      </c>
      <c r="BU77" s="20"/>
      <c r="BV77" s="20">
        <v>6</v>
      </c>
      <c r="BW77" s="112">
        <f t="shared" si="20"/>
        <v>13.200000000000001</v>
      </c>
      <c r="BX77" s="20">
        <v>2</v>
      </c>
      <c r="BY77" s="20">
        <f t="shared" si="68"/>
        <v>24</v>
      </c>
      <c r="BZ77" s="112">
        <f t="shared" si="21"/>
        <v>52.800000000000004</v>
      </c>
      <c r="CA77" s="20"/>
      <c r="CB77" s="20">
        <v>8</v>
      </c>
      <c r="CC77" s="112">
        <f t="shared" si="22"/>
        <v>17.600000000000001</v>
      </c>
      <c r="CD77" s="20"/>
      <c r="CE77" s="20">
        <v>6</v>
      </c>
      <c r="CF77" s="112">
        <f t="shared" si="23"/>
        <v>13.200000000000001</v>
      </c>
      <c r="CG77" s="20"/>
      <c r="CH77" s="20">
        <v>8</v>
      </c>
      <c r="CI77" s="112">
        <f t="shared" si="24"/>
        <v>17.600000000000001</v>
      </c>
      <c r="CJ77" s="20"/>
      <c r="CK77" s="20">
        <v>6</v>
      </c>
      <c r="CL77" s="112">
        <f t="shared" si="25"/>
        <v>13.200000000000001</v>
      </c>
      <c r="CM77" s="20"/>
      <c r="CN77" s="20">
        <v>6</v>
      </c>
      <c r="CO77" s="112">
        <f t="shared" si="26"/>
        <v>13.200000000000001</v>
      </c>
      <c r="CP77" s="20"/>
      <c r="CQ77" s="20">
        <v>5</v>
      </c>
      <c r="CR77" s="112">
        <f t="shared" si="27"/>
        <v>11</v>
      </c>
      <c r="CS77" s="20">
        <v>2</v>
      </c>
      <c r="CT77" s="20">
        <f>CS77*12</f>
        <v>24</v>
      </c>
      <c r="CU77" s="112">
        <f t="shared" si="28"/>
        <v>52.800000000000004</v>
      </c>
      <c r="CV77" s="20"/>
      <c r="CW77" s="20">
        <v>8</v>
      </c>
      <c r="CX77" s="112">
        <f t="shared" si="29"/>
        <v>17.600000000000001</v>
      </c>
      <c r="CY77" s="20"/>
      <c r="CZ77" s="20">
        <v>6</v>
      </c>
      <c r="DA77" s="112">
        <f t="shared" si="30"/>
        <v>13.200000000000001</v>
      </c>
      <c r="DB77" s="20"/>
      <c r="DC77" s="20">
        <v>6</v>
      </c>
      <c r="DD77" s="112">
        <f t="shared" si="31"/>
        <v>13.200000000000001</v>
      </c>
      <c r="DE77" s="20"/>
      <c r="DF77" s="20">
        <v>2</v>
      </c>
      <c r="DG77" s="112">
        <f t="shared" si="32"/>
        <v>4.4000000000000004</v>
      </c>
      <c r="DH77" s="85">
        <f t="shared" si="51"/>
        <v>127</v>
      </c>
      <c r="DI77" s="83">
        <f t="shared" si="51"/>
        <v>279.39999999999998</v>
      </c>
      <c r="DJ77" s="20"/>
      <c r="DK77" s="20">
        <v>4</v>
      </c>
      <c r="DL77" s="112">
        <f t="shared" si="33"/>
        <v>8.8000000000000007</v>
      </c>
      <c r="DM77" s="20">
        <v>2</v>
      </c>
      <c r="DN77" s="114">
        <f>DM77*12</f>
        <v>24</v>
      </c>
      <c r="DO77" s="112">
        <f t="shared" si="34"/>
        <v>52.800000000000004</v>
      </c>
      <c r="DP77" s="20"/>
      <c r="DQ77" s="20">
        <v>6</v>
      </c>
      <c r="DR77" s="112">
        <f t="shared" si="35"/>
        <v>13.200000000000001</v>
      </c>
      <c r="DS77" s="20"/>
      <c r="DT77" s="20">
        <v>4</v>
      </c>
      <c r="DU77" s="112">
        <f t="shared" si="36"/>
        <v>8.8000000000000007</v>
      </c>
      <c r="DV77" s="20"/>
      <c r="DW77" s="20">
        <v>4</v>
      </c>
      <c r="DX77" s="112">
        <f t="shared" si="37"/>
        <v>8.8000000000000007</v>
      </c>
      <c r="DY77" s="20"/>
      <c r="DZ77" s="20">
        <v>4</v>
      </c>
      <c r="EA77" s="112">
        <f t="shared" si="38"/>
        <v>8.8000000000000007</v>
      </c>
      <c r="EB77" s="20"/>
      <c r="EC77" s="20">
        <v>4</v>
      </c>
      <c r="ED77" s="112">
        <f t="shared" si="39"/>
        <v>8.8000000000000007</v>
      </c>
      <c r="EE77" s="20"/>
      <c r="EF77" s="20">
        <v>8</v>
      </c>
      <c r="EG77" s="112">
        <f t="shared" si="40"/>
        <v>17.600000000000001</v>
      </c>
      <c r="EH77" s="20"/>
      <c r="EI77" s="114">
        <v>8</v>
      </c>
      <c r="EJ77" s="112">
        <f t="shared" si="41"/>
        <v>17.600000000000001</v>
      </c>
      <c r="EK77" s="20"/>
      <c r="EL77" s="115">
        <v>6</v>
      </c>
      <c r="EM77" s="116">
        <f t="shared" si="42"/>
        <v>13.200000000000001</v>
      </c>
      <c r="EN77" s="85">
        <f t="shared" si="52"/>
        <v>72</v>
      </c>
      <c r="EO77" s="94">
        <f t="shared" si="53"/>
        <v>158.4</v>
      </c>
      <c r="EP77" s="20"/>
      <c r="EQ77" s="20"/>
      <c r="ER77" s="20"/>
    </row>
    <row r="78" spans="1:148">
      <c r="A78" s="10"/>
      <c r="B78" s="201" t="s">
        <v>196</v>
      </c>
      <c r="C78" s="134">
        <v>0.3</v>
      </c>
      <c r="D78" s="135">
        <f t="shared" si="54"/>
        <v>74</v>
      </c>
      <c r="E78" s="179">
        <f t="shared" si="47"/>
        <v>22.2</v>
      </c>
      <c r="F78" s="25"/>
      <c r="G78" s="25"/>
      <c r="H78" s="41">
        <f t="shared" si="1"/>
        <v>0</v>
      </c>
      <c r="I78" s="30"/>
      <c r="J78" s="30"/>
      <c r="K78" s="41">
        <f t="shared" si="2"/>
        <v>0</v>
      </c>
      <c r="L78" s="24"/>
      <c r="M78" s="24"/>
      <c r="N78" s="42">
        <f t="shared" si="3"/>
        <v>0</v>
      </c>
      <c r="O78" s="24"/>
      <c r="P78" s="24"/>
      <c r="Q78" s="42">
        <f t="shared" si="4"/>
        <v>0</v>
      </c>
      <c r="R78" s="24"/>
      <c r="S78" s="24"/>
      <c r="T78" s="42">
        <f t="shared" si="5"/>
        <v>0</v>
      </c>
      <c r="U78" s="24"/>
      <c r="V78" s="24"/>
      <c r="W78" s="42">
        <f t="shared" si="6"/>
        <v>0</v>
      </c>
      <c r="X78" s="24"/>
      <c r="Y78" s="24"/>
      <c r="Z78" s="42">
        <f t="shared" si="7"/>
        <v>0</v>
      </c>
      <c r="AA78" s="24"/>
      <c r="AB78" s="24"/>
      <c r="AC78" s="42">
        <f t="shared" si="8"/>
        <v>0</v>
      </c>
      <c r="AD78" s="24"/>
      <c r="AE78" s="24"/>
      <c r="AF78" s="24"/>
      <c r="AG78" s="24"/>
      <c r="AH78" s="24"/>
      <c r="AI78" s="24"/>
      <c r="AJ78" s="24"/>
      <c r="AK78" s="24"/>
      <c r="AL78" s="42">
        <f t="shared" si="9"/>
        <v>0</v>
      </c>
      <c r="AM78" s="25"/>
      <c r="AN78" s="25"/>
      <c r="AO78" s="41">
        <f t="shared" si="10"/>
        <v>0</v>
      </c>
      <c r="AP78" s="79">
        <f>AN78+AK78+AB78+Y78+V78+S78+P78+M78+J78+G78</f>
        <v>0</v>
      </c>
      <c r="AQ78" s="79">
        <f t="shared" si="66"/>
        <v>0</v>
      </c>
      <c r="AR78" s="25">
        <v>1</v>
      </c>
      <c r="AS78" s="25">
        <f>AR78*12</f>
        <v>12</v>
      </c>
      <c r="AT78" s="41">
        <f t="shared" si="11"/>
        <v>3.5999999999999996</v>
      </c>
      <c r="AU78" s="25">
        <v>1</v>
      </c>
      <c r="AV78" s="25">
        <v>24</v>
      </c>
      <c r="AW78" s="41">
        <f t="shared" si="12"/>
        <v>7.1999999999999993</v>
      </c>
      <c r="AX78" s="25"/>
      <c r="AY78" s="25">
        <v>8</v>
      </c>
      <c r="AZ78" s="41">
        <f t="shared" si="13"/>
        <v>2.4</v>
      </c>
      <c r="BA78" s="25"/>
      <c r="BB78" s="25">
        <v>12</v>
      </c>
      <c r="BC78" s="41">
        <f t="shared" si="14"/>
        <v>3.5999999999999996</v>
      </c>
      <c r="BD78" s="25"/>
      <c r="BE78" s="25"/>
      <c r="BF78" s="41">
        <f t="shared" si="15"/>
        <v>0</v>
      </c>
      <c r="BG78" s="25"/>
      <c r="BH78" s="25"/>
      <c r="BI78" s="41">
        <f t="shared" si="16"/>
        <v>0</v>
      </c>
      <c r="BJ78" s="24"/>
      <c r="BK78" s="24">
        <v>12</v>
      </c>
      <c r="BL78" s="42">
        <f t="shared" si="17"/>
        <v>3.5999999999999996</v>
      </c>
      <c r="BM78" s="24"/>
      <c r="BN78" s="24">
        <f t="shared" si="72"/>
        <v>0</v>
      </c>
      <c r="BO78" s="42">
        <f t="shared" si="18"/>
        <v>0</v>
      </c>
      <c r="BP78" s="85">
        <f t="shared" si="50"/>
        <v>68</v>
      </c>
      <c r="BQ78" s="83">
        <f t="shared" si="50"/>
        <v>20.399999999999999</v>
      </c>
      <c r="BR78" s="24"/>
      <c r="BS78" s="24"/>
      <c r="BT78" s="42">
        <f t="shared" si="19"/>
        <v>0</v>
      </c>
      <c r="BU78" s="24"/>
      <c r="BV78" s="24"/>
      <c r="BW78" s="42">
        <f t="shared" si="20"/>
        <v>0</v>
      </c>
      <c r="BX78" s="24"/>
      <c r="BY78" s="24">
        <v>6</v>
      </c>
      <c r="BZ78" s="42">
        <f t="shared" si="21"/>
        <v>1.7999999999999998</v>
      </c>
      <c r="CA78" s="24"/>
      <c r="CB78" s="24"/>
      <c r="CC78" s="42">
        <f t="shared" si="22"/>
        <v>0</v>
      </c>
      <c r="CD78" s="24"/>
      <c r="CE78" s="24"/>
      <c r="CF78" s="42">
        <f t="shared" si="23"/>
        <v>0</v>
      </c>
      <c r="CG78" s="24"/>
      <c r="CH78" s="24"/>
      <c r="CI78" s="42">
        <f t="shared" si="24"/>
        <v>0</v>
      </c>
      <c r="CJ78" s="24"/>
      <c r="CK78" s="24"/>
      <c r="CL78" s="42">
        <f t="shared" si="25"/>
        <v>0</v>
      </c>
      <c r="CM78" s="24"/>
      <c r="CN78" s="24"/>
      <c r="CO78" s="42">
        <f t="shared" si="26"/>
        <v>0</v>
      </c>
      <c r="CP78" s="24"/>
      <c r="CQ78" s="24"/>
      <c r="CR78" s="42">
        <f t="shared" si="27"/>
        <v>0</v>
      </c>
      <c r="CS78" s="24"/>
      <c r="CT78" s="24"/>
      <c r="CU78" s="42">
        <f t="shared" si="28"/>
        <v>0</v>
      </c>
      <c r="CV78" s="24"/>
      <c r="CW78" s="24"/>
      <c r="CX78" s="42">
        <f t="shared" si="29"/>
        <v>0</v>
      </c>
      <c r="CY78" s="24"/>
      <c r="CZ78" s="24"/>
      <c r="DA78" s="42">
        <f t="shared" si="30"/>
        <v>0</v>
      </c>
      <c r="DB78" s="24"/>
      <c r="DC78" s="24"/>
      <c r="DD78" s="42">
        <f t="shared" si="31"/>
        <v>0</v>
      </c>
      <c r="DE78" s="24"/>
      <c r="DF78" s="24"/>
      <c r="DG78" s="42">
        <f t="shared" si="32"/>
        <v>0</v>
      </c>
      <c r="DH78" s="85">
        <f t="shared" si="51"/>
        <v>6</v>
      </c>
      <c r="DI78" s="83">
        <f t="shared" si="51"/>
        <v>1.7999999999999998</v>
      </c>
      <c r="DJ78" s="24"/>
      <c r="DK78" s="24"/>
      <c r="DL78" s="42">
        <f t="shared" si="33"/>
        <v>0</v>
      </c>
      <c r="DM78" s="24"/>
      <c r="DN78" s="24"/>
      <c r="DO78" s="42">
        <f t="shared" si="34"/>
        <v>0</v>
      </c>
      <c r="DP78" s="24"/>
      <c r="DQ78" s="24"/>
      <c r="DR78" s="42">
        <f t="shared" si="35"/>
        <v>0</v>
      </c>
      <c r="DS78" s="24"/>
      <c r="DT78" s="24"/>
      <c r="DU78" s="42">
        <f t="shared" si="36"/>
        <v>0</v>
      </c>
      <c r="DV78" s="24"/>
      <c r="DW78" s="24"/>
      <c r="DX78" s="42">
        <f t="shared" si="37"/>
        <v>0</v>
      </c>
      <c r="DY78" s="24"/>
      <c r="DZ78" s="24"/>
      <c r="EA78" s="42">
        <f t="shared" si="38"/>
        <v>0</v>
      </c>
      <c r="EB78" s="24"/>
      <c r="EC78" s="24"/>
      <c r="ED78" s="42">
        <f t="shared" si="39"/>
        <v>0</v>
      </c>
      <c r="EE78" s="24"/>
      <c r="EF78" s="24"/>
      <c r="EG78" s="42">
        <f t="shared" si="40"/>
        <v>0</v>
      </c>
      <c r="EH78" s="24"/>
      <c r="EI78" s="24"/>
      <c r="EJ78" s="42">
        <f t="shared" si="41"/>
        <v>0</v>
      </c>
      <c r="EK78" s="24"/>
      <c r="EL78" s="44"/>
      <c r="EM78" s="86">
        <f t="shared" si="42"/>
        <v>0</v>
      </c>
      <c r="EN78" s="85">
        <f t="shared" si="52"/>
        <v>0</v>
      </c>
      <c r="EO78" s="94">
        <f t="shared" si="53"/>
        <v>0</v>
      </c>
      <c r="EP78" s="24"/>
      <c r="EQ78" s="24"/>
      <c r="ER78" s="24"/>
    </row>
    <row r="79" spans="1:148">
      <c r="A79" s="10"/>
      <c r="B79" s="201" t="s">
        <v>197</v>
      </c>
      <c r="C79" s="134">
        <v>0.08</v>
      </c>
      <c r="D79" s="135">
        <f t="shared" si="54"/>
        <v>2043</v>
      </c>
      <c r="E79" s="179">
        <f t="shared" si="47"/>
        <v>163.44</v>
      </c>
      <c r="F79" s="25"/>
      <c r="G79" s="25">
        <v>30</v>
      </c>
      <c r="H79" s="41">
        <f t="shared" ref="H79:H141" si="73">G79*C79</f>
        <v>2.4</v>
      </c>
      <c r="I79" s="30">
        <v>10</v>
      </c>
      <c r="J79" s="30">
        <f>I79*12</f>
        <v>120</v>
      </c>
      <c r="K79" s="41">
        <f t="shared" ref="K79:K141" si="74">J79*C79</f>
        <v>9.6</v>
      </c>
      <c r="L79" s="24"/>
      <c r="M79" s="24">
        <v>10</v>
      </c>
      <c r="N79" s="42">
        <f t="shared" ref="N79:N141" si="75">M79*C79</f>
        <v>0.8</v>
      </c>
      <c r="O79" s="24">
        <v>25</v>
      </c>
      <c r="P79" s="24">
        <f>O79*12</f>
        <v>300</v>
      </c>
      <c r="Q79" s="42">
        <f t="shared" ref="Q79:Q141" si="76">P79*C79</f>
        <v>24</v>
      </c>
      <c r="R79" s="24"/>
      <c r="S79" s="24"/>
      <c r="T79" s="42">
        <f t="shared" ref="T79:T141" si="77">S79*C79</f>
        <v>0</v>
      </c>
      <c r="U79" s="24">
        <v>12</v>
      </c>
      <c r="V79" s="24">
        <f t="shared" si="71"/>
        <v>144</v>
      </c>
      <c r="W79" s="42">
        <f t="shared" ref="W79:W141" si="78">V79*C79</f>
        <v>11.52</v>
      </c>
      <c r="X79" s="24"/>
      <c r="Y79" s="24">
        <v>6</v>
      </c>
      <c r="Z79" s="42">
        <f t="shared" ref="Z79:Z141" si="79">Y79*C79</f>
        <v>0.48</v>
      </c>
      <c r="AA79" s="24"/>
      <c r="AB79" s="24">
        <v>20</v>
      </c>
      <c r="AC79" s="42">
        <f t="shared" ref="AC79:AC141" si="80">AB79*C79</f>
        <v>1.6</v>
      </c>
      <c r="AD79" s="24"/>
      <c r="AE79" s="24"/>
      <c r="AF79" s="24"/>
      <c r="AG79" s="24"/>
      <c r="AH79" s="24"/>
      <c r="AI79" s="24"/>
      <c r="AJ79" s="24"/>
      <c r="AK79" s="24">
        <v>15</v>
      </c>
      <c r="AL79" s="42">
        <f t="shared" ref="AL79:AL141" si="81">AK79*C79</f>
        <v>1.2</v>
      </c>
      <c r="AM79" s="25"/>
      <c r="AN79" s="25">
        <v>20</v>
      </c>
      <c r="AO79" s="41">
        <f t="shared" ref="AO79:AO141" si="82">AN79*C79</f>
        <v>1.6</v>
      </c>
      <c r="AP79" s="84">
        <f t="shared" si="48"/>
        <v>665</v>
      </c>
      <c r="AQ79" s="79">
        <f t="shared" si="66"/>
        <v>53.199999999999996</v>
      </c>
      <c r="AR79" s="25"/>
      <c r="AS79" s="25">
        <v>6</v>
      </c>
      <c r="AT79" s="41">
        <f t="shared" ref="AT79:AT141" si="83">AS79*C79</f>
        <v>0.48</v>
      </c>
      <c r="AU79" s="25">
        <v>8</v>
      </c>
      <c r="AV79" s="25">
        <v>60</v>
      </c>
      <c r="AW79" s="41">
        <f t="shared" ref="AW79:AW141" si="84">AV79*C79</f>
        <v>4.8</v>
      </c>
      <c r="AX79" s="25"/>
      <c r="AY79" s="25">
        <v>10</v>
      </c>
      <c r="AZ79" s="41">
        <f t="shared" ref="AZ79:AZ141" si="85">AY79*C79</f>
        <v>0.8</v>
      </c>
      <c r="BA79" s="25">
        <v>3</v>
      </c>
      <c r="BB79" s="25">
        <f t="shared" si="70"/>
        <v>36</v>
      </c>
      <c r="BC79" s="41">
        <f t="shared" ref="BC79:BC141" si="86">BB79*C79</f>
        <v>2.88</v>
      </c>
      <c r="BD79" s="25">
        <v>5</v>
      </c>
      <c r="BE79" s="25">
        <f>BD79*12</f>
        <v>60</v>
      </c>
      <c r="BF79" s="41">
        <f t="shared" ref="BF79:BF141" si="87">BE79*C79</f>
        <v>4.8</v>
      </c>
      <c r="BG79" s="25">
        <v>5</v>
      </c>
      <c r="BH79" s="25">
        <f>BG79*12</f>
        <v>60</v>
      </c>
      <c r="BI79" s="41">
        <f t="shared" ref="BI79:BI141" si="88">BH79*C79</f>
        <v>4.8</v>
      </c>
      <c r="BJ79" s="24">
        <v>5</v>
      </c>
      <c r="BK79" s="24">
        <v>60</v>
      </c>
      <c r="BL79" s="42">
        <f t="shared" ref="BL79:BL141" si="89">BK79*C79</f>
        <v>4.8</v>
      </c>
      <c r="BM79" s="24">
        <v>30</v>
      </c>
      <c r="BN79" s="24">
        <f t="shared" si="72"/>
        <v>360</v>
      </c>
      <c r="BO79" s="42">
        <f t="shared" ref="BO79:BO141" si="90">BN79*C79</f>
        <v>28.8</v>
      </c>
      <c r="BP79" s="85">
        <f t="shared" si="50"/>
        <v>652</v>
      </c>
      <c r="BQ79" s="83">
        <f t="shared" si="50"/>
        <v>52.159999999999989</v>
      </c>
      <c r="BR79" s="24"/>
      <c r="BS79" s="24"/>
      <c r="BT79" s="42">
        <f t="shared" ref="BT79:BT141" si="91">BS79*C79</f>
        <v>0</v>
      </c>
      <c r="BU79" s="24"/>
      <c r="BV79" s="24">
        <v>10</v>
      </c>
      <c r="BW79" s="42">
        <f t="shared" ref="BW79:BW141" si="92">BV79*C79</f>
        <v>0.8</v>
      </c>
      <c r="BX79" s="24">
        <v>25</v>
      </c>
      <c r="BY79" s="24">
        <f t="shared" si="68"/>
        <v>300</v>
      </c>
      <c r="BZ79" s="42">
        <f t="shared" ref="BZ79:BZ141" si="93">BY79*C79</f>
        <v>24</v>
      </c>
      <c r="CA79" s="24"/>
      <c r="CB79" s="24">
        <v>20</v>
      </c>
      <c r="CC79" s="42">
        <f t="shared" ref="CC79:CC141" si="94">CB79*C79</f>
        <v>1.6</v>
      </c>
      <c r="CD79" s="24"/>
      <c r="CE79" s="24">
        <v>50</v>
      </c>
      <c r="CF79" s="42">
        <f t="shared" ref="CF79:CF141" si="95">CE79*C79</f>
        <v>4</v>
      </c>
      <c r="CG79" s="24"/>
      <c r="CH79" s="24">
        <v>30</v>
      </c>
      <c r="CI79" s="42">
        <f t="shared" ref="CI79:CI141" si="96">CH79*C79</f>
        <v>2.4</v>
      </c>
      <c r="CJ79" s="24"/>
      <c r="CK79" s="24">
        <v>30</v>
      </c>
      <c r="CL79" s="42">
        <f t="shared" ref="CL79:CL141" si="97">CK79*C79</f>
        <v>2.4</v>
      </c>
      <c r="CM79" s="24"/>
      <c r="CN79" s="24"/>
      <c r="CO79" s="42">
        <f t="shared" ref="CO79:CO141" si="98">CN79*C79</f>
        <v>0</v>
      </c>
      <c r="CP79" s="24"/>
      <c r="CQ79" s="24">
        <v>10</v>
      </c>
      <c r="CR79" s="42">
        <f t="shared" ref="CR79:CR141" si="99">CQ79*C79</f>
        <v>0.8</v>
      </c>
      <c r="CS79" s="24">
        <v>2</v>
      </c>
      <c r="CT79" s="24">
        <f>CS79*12</f>
        <v>24</v>
      </c>
      <c r="CU79" s="42">
        <f t="shared" ref="CU79:CU141" si="100">CT79*C79</f>
        <v>1.92</v>
      </c>
      <c r="CV79" s="24"/>
      <c r="CW79" s="24">
        <v>15</v>
      </c>
      <c r="CX79" s="42">
        <f t="shared" ref="CX79:CX141" si="101">CW79*C79</f>
        <v>1.2</v>
      </c>
      <c r="CY79" s="24"/>
      <c r="CZ79" s="24">
        <v>15</v>
      </c>
      <c r="DA79" s="42">
        <f t="shared" ref="DA79:DA141" si="102">CZ79*C79</f>
        <v>1.2</v>
      </c>
      <c r="DB79" s="24"/>
      <c r="DC79" s="24">
        <v>60</v>
      </c>
      <c r="DD79" s="42">
        <f t="shared" ref="DD79:DD141" si="103">DC79*C79</f>
        <v>4.8</v>
      </c>
      <c r="DE79" s="24"/>
      <c r="DF79" s="24">
        <v>10</v>
      </c>
      <c r="DG79" s="42">
        <f t="shared" ref="DG79:DG141" si="104">DF79*C79</f>
        <v>0.8</v>
      </c>
      <c r="DH79" s="85">
        <f t="shared" si="51"/>
        <v>574</v>
      </c>
      <c r="DI79" s="83">
        <f t="shared" si="51"/>
        <v>45.92</v>
      </c>
      <c r="DJ79" s="24"/>
      <c r="DK79" s="24">
        <v>15</v>
      </c>
      <c r="DL79" s="42">
        <f t="shared" ref="DL79:DL141" si="105">DK79*C79</f>
        <v>1.2</v>
      </c>
      <c r="DM79" s="24">
        <v>6</v>
      </c>
      <c r="DN79" s="26">
        <f>DM79*12</f>
        <v>72</v>
      </c>
      <c r="DO79" s="42">
        <f t="shared" ref="DO79:DO141" si="106">DN79*C79</f>
        <v>5.76</v>
      </c>
      <c r="DP79" s="24"/>
      <c r="DQ79" s="24">
        <v>10</v>
      </c>
      <c r="DR79" s="42">
        <f t="shared" ref="DR79:DR141" si="107">DQ79*C79</f>
        <v>0.8</v>
      </c>
      <c r="DS79" s="24"/>
      <c r="DT79" s="24">
        <v>10</v>
      </c>
      <c r="DU79" s="42">
        <f t="shared" ref="DU79:DU141" si="108">DT79*C79</f>
        <v>0.8</v>
      </c>
      <c r="DV79" s="24"/>
      <c r="DW79" s="24">
        <v>5</v>
      </c>
      <c r="DX79" s="42">
        <f t="shared" ref="DX79:DX141" si="109">DW79*C79</f>
        <v>0.4</v>
      </c>
      <c r="DY79" s="24"/>
      <c r="DZ79" s="24">
        <v>10</v>
      </c>
      <c r="EA79" s="42">
        <f t="shared" ref="EA79:EA141" si="110">DZ79*C79</f>
        <v>0.8</v>
      </c>
      <c r="EB79" s="24"/>
      <c r="EC79" s="24">
        <v>5</v>
      </c>
      <c r="ED79" s="42">
        <f t="shared" ref="ED79:ED141" si="111">EC79*C79</f>
        <v>0.4</v>
      </c>
      <c r="EE79" s="24"/>
      <c r="EF79" s="24">
        <v>5</v>
      </c>
      <c r="EG79" s="42">
        <f t="shared" ref="EG79:EG141" si="112">EF79*C79</f>
        <v>0.4</v>
      </c>
      <c r="EH79" s="24"/>
      <c r="EI79" s="24">
        <v>10</v>
      </c>
      <c r="EJ79" s="42">
        <f t="shared" ref="EJ79:EJ141" si="113">EI79*C79</f>
        <v>0.8</v>
      </c>
      <c r="EK79" s="24"/>
      <c r="EL79" s="44">
        <v>10</v>
      </c>
      <c r="EM79" s="86">
        <f t="shared" ref="EM79:EM141" si="114">EL79*C79</f>
        <v>0.8</v>
      </c>
      <c r="EN79" s="85">
        <f t="shared" si="52"/>
        <v>152</v>
      </c>
      <c r="EO79" s="94">
        <f t="shared" si="53"/>
        <v>12.16</v>
      </c>
      <c r="EP79" s="24"/>
      <c r="EQ79" s="24"/>
      <c r="ER79" s="24"/>
    </row>
    <row r="80" spans="1:148">
      <c r="A80" s="10"/>
      <c r="B80" s="201" t="s">
        <v>198</v>
      </c>
      <c r="C80" s="134">
        <v>7.0000000000000007E-2</v>
      </c>
      <c r="D80" s="135">
        <f t="shared" si="54"/>
        <v>2365</v>
      </c>
      <c r="E80" s="179">
        <f t="shared" si="47"/>
        <v>165.55</v>
      </c>
      <c r="F80" s="25"/>
      <c r="G80" s="25">
        <v>30</v>
      </c>
      <c r="H80" s="41">
        <f t="shared" si="73"/>
        <v>2.1</v>
      </c>
      <c r="I80" s="30">
        <v>10</v>
      </c>
      <c r="J80" s="30">
        <f>I80*12</f>
        <v>120</v>
      </c>
      <c r="K80" s="41">
        <f t="shared" si="74"/>
        <v>8.4</v>
      </c>
      <c r="L80" s="24"/>
      <c r="M80" s="24">
        <v>10</v>
      </c>
      <c r="N80" s="42">
        <f t="shared" si="75"/>
        <v>0.70000000000000007</v>
      </c>
      <c r="O80" s="24">
        <v>25</v>
      </c>
      <c r="P80" s="24">
        <f>O80*12</f>
        <v>300</v>
      </c>
      <c r="Q80" s="42">
        <f t="shared" si="76"/>
        <v>21.000000000000004</v>
      </c>
      <c r="R80" s="24"/>
      <c r="S80" s="24"/>
      <c r="T80" s="42">
        <f t="shared" si="77"/>
        <v>0</v>
      </c>
      <c r="U80" s="24">
        <v>12</v>
      </c>
      <c r="V80" s="24">
        <f t="shared" si="71"/>
        <v>144</v>
      </c>
      <c r="W80" s="42">
        <f t="shared" si="78"/>
        <v>10.080000000000002</v>
      </c>
      <c r="X80" s="24"/>
      <c r="Y80" s="24">
        <v>12</v>
      </c>
      <c r="Z80" s="42">
        <f t="shared" si="79"/>
        <v>0.84000000000000008</v>
      </c>
      <c r="AA80" s="24"/>
      <c r="AB80" s="24">
        <v>30</v>
      </c>
      <c r="AC80" s="42">
        <f t="shared" si="80"/>
        <v>2.1</v>
      </c>
      <c r="AD80" s="24"/>
      <c r="AE80" s="24"/>
      <c r="AF80" s="24"/>
      <c r="AG80" s="24"/>
      <c r="AH80" s="24"/>
      <c r="AI80" s="24"/>
      <c r="AJ80" s="24"/>
      <c r="AK80" s="24">
        <v>15</v>
      </c>
      <c r="AL80" s="42">
        <f t="shared" si="81"/>
        <v>1.05</v>
      </c>
      <c r="AM80" s="25"/>
      <c r="AN80" s="25">
        <v>40</v>
      </c>
      <c r="AO80" s="41">
        <f t="shared" si="82"/>
        <v>2.8000000000000003</v>
      </c>
      <c r="AP80" s="84">
        <f t="shared" si="48"/>
        <v>701</v>
      </c>
      <c r="AQ80" s="79">
        <f t="shared" si="66"/>
        <v>49.070000000000007</v>
      </c>
      <c r="AR80" s="25"/>
      <c r="AS80" s="25">
        <v>10</v>
      </c>
      <c r="AT80" s="41">
        <f t="shared" si="83"/>
        <v>0.70000000000000007</v>
      </c>
      <c r="AU80" s="25"/>
      <c r="AV80" s="25">
        <v>100</v>
      </c>
      <c r="AW80" s="41">
        <f t="shared" si="84"/>
        <v>7.0000000000000009</v>
      </c>
      <c r="AX80" s="25"/>
      <c r="AY80" s="25">
        <v>10</v>
      </c>
      <c r="AZ80" s="41">
        <f t="shared" si="85"/>
        <v>0.70000000000000007</v>
      </c>
      <c r="BA80" s="25">
        <v>5</v>
      </c>
      <c r="BB80" s="25">
        <f t="shared" si="70"/>
        <v>60</v>
      </c>
      <c r="BC80" s="41">
        <f t="shared" si="86"/>
        <v>4.2</v>
      </c>
      <c r="BD80" s="25">
        <v>5</v>
      </c>
      <c r="BE80" s="25">
        <f>BD80*12</f>
        <v>60</v>
      </c>
      <c r="BF80" s="41">
        <f t="shared" si="87"/>
        <v>4.2</v>
      </c>
      <c r="BG80" s="25">
        <v>10</v>
      </c>
      <c r="BH80" s="25">
        <f>BG80*12</f>
        <v>120</v>
      </c>
      <c r="BI80" s="41">
        <f t="shared" si="88"/>
        <v>8.4</v>
      </c>
      <c r="BJ80" s="24">
        <v>5</v>
      </c>
      <c r="BK80" s="24">
        <v>60</v>
      </c>
      <c r="BL80" s="42">
        <f t="shared" si="89"/>
        <v>4.2</v>
      </c>
      <c r="BM80" s="24">
        <v>30</v>
      </c>
      <c r="BN80" s="24">
        <f t="shared" si="72"/>
        <v>360</v>
      </c>
      <c r="BO80" s="42">
        <f t="shared" si="90"/>
        <v>25.200000000000003</v>
      </c>
      <c r="BP80" s="85">
        <f t="shared" si="50"/>
        <v>780</v>
      </c>
      <c r="BQ80" s="83">
        <f t="shared" si="50"/>
        <v>54.600000000000016</v>
      </c>
      <c r="BR80" s="24"/>
      <c r="BS80" s="24"/>
      <c r="BT80" s="42">
        <f t="shared" si="91"/>
        <v>0</v>
      </c>
      <c r="BU80" s="24"/>
      <c r="BV80" s="24">
        <v>10</v>
      </c>
      <c r="BW80" s="42">
        <f t="shared" si="92"/>
        <v>0.70000000000000007</v>
      </c>
      <c r="BX80" s="24">
        <v>25</v>
      </c>
      <c r="BY80" s="24">
        <f t="shared" si="68"/>
        <v>300</v>
      </c>
      <c r="BZ80" s="42">
        <f t="shared" si="93"/>
        <v>21.000000000000004</v>
      </c>
      <c r="CA80" s="24"/>
      <c r="CB80" s="24">
        <v>20</v>
      </c>
      <c r="CC80" s="42">
        <f t="shared" si="94"/>
        <v>1.4000000000000001</v>
      </c>
      <c r="CD80" s="24"/>
      <c r="CE80" s="24">
        <v>50</v>
      </c>
      <c r="CF80" s="42">
        <f t="shared" si="95"/>
        <v>3.5000000000000004</v>
      </c>
      <c r="CG80" s="24"/>
      <c r="CH80" s="24">
        <v>30</v>
      </c>
      <c r="CI80" s="42">
        <f t="shared" si="96"/>
        <v>2.1</v>
      </c>
      <c r="CJ80" s="24"/>
      <c r="CK80" s="24">
        <v>30</v>
      </c>
      <c r="CL80" s="42">
        <f t="shared" si="97"/>
        <v>2.1</v>
      </c>
      <c r="CM80" s="24"/>
      <c r="CN80" s="24">
        <v>50</v>
      </c>
      <c r="CO80" s="42">
        <f t="shared" si="98"/>
        <v>3.5000000000000004</v>
      </c>
      <c r="CP80" s="24">
        <v>1</v>
      </c>
      <c r="CQ80" s="26">
        <f>CP80*12</f>
        <v>12</v>
      </c>
      <c r="CR80" s="42">
        <f t="shared" si="99"/>
        <v>0.84000000000000008</v>
      </c>
      <c r="CS80" s="24">
        <v>2</v>
      </c>
      <c r="CT80" s="24">
        <f>CS80*12</f>
        <v>24</v>
      </c>
      <c r="CU80" s="42">
        <f t="shared" si="100"/>
        <v>1.6800000000000002</v>
      </c>
      <c r="CV80" s="24"/>
      <c r="CW80" s="24">
        <v>20</v>
      </c>
      <c r="CX80" s="42">
        <f t="shared" si="101"/>
        <v>1.4000000000000001</v>
      </c>
      <c r="CY80" s="24"/>
      <c r="CZ80" s="24">
        <v>15</v>
      </c>
      <c r="DA80" s="42">
        <f t="shared" si="102"/>
        <v>1.05</v>
      </c>
      <c r="DB80" s="24"/>
      <c r="DC80" s="24">
        <v>40</v>
      </c>
      <c r="DD80" s="42">
        <f t="shared" si="103"/>
        <v>2.8000000000000003</v>
      </c>
      <c r="DE80" s="24"/>
      <c r="DF80" s="24">
        <v>10</v>
      </c>
      <c r="DG80" s="42">
        <f t="shared" si="104"/>
        <v>0.70000000000000007</v>
      </c>
      <c r="DH80" s="85">
        <f t="shared" si="51"/>
        <v>611</v>
      </c>
      <c r="DI80" s="83">
        <f t="shared" si="51"/>
        <v>42.77000000000001</v>
      </c>
      <c r="DJ80" s="24"/>
      <c r="DK80" s="24">
        <v>30</v>
      </c>
      <c r="DL80" s="42">
        <f t="shared" si="105"/>
        <v>2.1</v>
      </c>
      <c r="DM80" s="24"/>
      <c r="DN80" s="24">
        <v>30</v>
      </c>
      <c r="DO80" s="42">
        <f t="shared" si="106"/>
        <v>2.1</v>
      </c>
      <c r="DP80" s="24"/>
      <c r="DQ80" s="24">
        <v>30</v>
      </c>
      <c r="DR80" s="42">
        <f t="shared" si="107"/>
        <v>2.1</v>
      </c>
      <c r="DS80" s="24"/>
      <c r="DT80" s="24">
        <v>25</v>
      </c>
      <c r="DU80" s="42">
        <f t="shared" si="108"/>
        <v>1.7500000000000002</v>
      </c>
      <c r="DV80" s="24"/>
      <c r="DW80" s="24">
        <v>8</v>
      </c>
      <c r="DX80" s="42">
        <f t="shared" si="109"/>
        <v>0.56000000000000005</v>
      </c>
      <c r="DY80" s="24"/>
      <c r="DZ80" s="24">
        <v>10</v>
      </c>
      <c r="EA80" s="42">
        <f t="shared" si="110"/>
        <v>0.70000000000000007</v>
      </c>
      <c r="EB80" s="24"/>
      <c r="EC80" s="24">
        <v>5</v>
      </c>
      <c r="ED80" s="42">
        <f t="shared" si="111"/>
        <v>0.35000000000000003</v>
      </c>
      <c r="EE80" s="24"/>
      <c r="EF80" s="24">
        <v>5</v>
      </c>
      <c r="EG80" s="42">
        <f t="shared" si="112"/>
        <v>0.35000000000000003</v>
      </c>
      <c r="EH80" s="24"/>
      <c r="EI80" s="24">
        <v>10</v>
      </c>
      <c r="EJ80" s="42">
        <f t="shared" si="113"/>
        <v>0.70000000000000007</v>
      </c>
      <c r="EK80" s="24">
        <v>10</v>
      </c>
      <c r="EL80" s="44">
        <f>EK80*12</f>
        <v>120</v>
      </c>
      <c r="EM80" s="86">
        <f t="shared" si="114"/>
        <v>8.4</v>
      </c>
      <c r="EN80" s="85">
        <f t="shared" si="52"/>
        <v>273</v>
      </c>
      <c r="EO80" s="94">
        <f t="shared" si="53"/>
        <v>19.11</v>
      </c>
      <c r="EP80" s="24"/>
      <c r="EQ80" s="24"/>
      <c r="ER80" s="24"/>
    </row>
    <row r="81" spans="1:148">
      <c r="A81" s="10"/>
      <c r="B81" s="201" t="s">
        <v>199</v>
      </c>
      <c r="C81" s="134">
        <v>0.04</v>
      </c>
      <c r="D81" s="135">
        <f t="shared" si="54"/>
        <v>646</v>
      </c>
      <c r="E81" s="179">
        <f t="shared" si="47"/>
        <v>25.84</v>
      </c>
      <c r="F81" s="25"/>
      <c r="G81" s="25">
        <v>10</v>
      </c>
      <c r="H81" s="41">
        <f t="shared" si="73"/>
        <v>0.4</v>
      </c>
      <c r="I81" s="30"/>
      <c r="J81" s="30">
        <v>30</v>
      </c>
      <c r="K81" s="41">
        <f t="shared" si="74"/>
        <v>1.2</v>
      </c>
      <c r="L81" s="24"/>
      <c r="M81" s="24">
        <v>8</v>
      </c>
      <c r="N81" s="42">
        <f t="shared" si="75"/>
        <v>0.32</v>
      </c>
      <c r="O81" s="24"/>
      <c r="P81" s="24">
        <v>30</v>
      </c>
      <c r="Q81" s="42">
        <f t="shared" si="76"/>
        <v>1.2</v>
      </c>
      <c r="R81" s="24"/>
      <c r="S81" s="24"/>
      <c r="T81" s="42">
        <f t="shared" si="77"/>
        <v>0</v>
      </c>
      <c r="U81" s="24"/>
      <c r="V81" s="24">
        <v>30</v>
      </c>
      <c r="W81" s="42">
        <f t="shared" si="78"/>
        <v>1.2</v>
      </c>
      <c r="X81" s="24"/>
      <c r="Y81" s="24">
        <v>10</v>
      </c>
      <c r="Z81" s="42">
        <f t="shared" si="79"/>
        <v>0.4</v>
      </c>
      <c r="AA81" s="24"/>
      <c r="AB81" s="24">
        <v>10</v>
      </c>
      <c r="AC81" s="42">
        <f t="shared" si="80"/>
        <v>0.4</v>
      </c>
      <c r="AD81" s="24"/>
      <c r="AE81" s="24"/>
      <c r="AF81" s="24"/>
      <c r="AG81" s="24"/>
      <c r="AH81" s="24"/>
      <c r="AI81" s="24"/>
      <c r="AJ81" s="24"/>
      <c r="AK81" s="24"/>
      <c r="AL81" s="42">
        <f t="shared" si="81"/>
        <v>0</v>
      </c>
      <c r="AM81" s="25"/>
      <c r="AN81" s="25">
        <v>15</v>
      </c>
      <c r="AO81" s="41">
        <f t="shared" si="82"/>
        <v>0.6</v>
      </c>
      <c r="AP81" s="84">
        <f t="shared" si="48"/>
        <v>143</v>
      </c>
      <c r="AQ81" s="79">
        <f t="shared" si="66"/>
        <v>5.7200000000000006</v>
      </c>
      <c r="AR81" s="25"/>
      <c r="AS81" s="25"/>
      <c r="AT81" s="41">
        <f t="shared" si="83"/>
        <v>0</v>
      </c>
      <c r="AU81" s="25">
        <v>10</v>
      </c>
      <c r="AV81" s="25">
        <f t="shared" si="69"/>
        <v>120</v>
      </c>
      <c r="AW81" s="41">
        <f t="shared" si="84"/>
        <v>4.8</v>
      </c>
      <c r="AX81" s="25"/>
      <c r="AY81" s="25"/>
      <c r="AZ81" s="41">
        <f t="shared" si="85"/>
        <v>0</v>
      </c>
      <c r="BA81" s="25"/>
      <c r="BB81" s="25"/>
      <c r="BC81" s="41">
        <f t="shared" si="86"/>
        <v>0</v>
      </c>
      <c r="BD81" s="25"/>
      <c r="BE81" s="25"/>
      <c r="BF81" s="41">
        <f t="shared" si="87"/>
        <v>0</v>
      </c>
      <c r="BG81" s="25"/>
      <c r="BH81" s="25">
        <v>15</v>
      </c>
      <c r="BI81" s="41">
        <f t="shared" si="88"/>
        <v>0.6</v>
      </c>
      <c r="BJ81" s="24">
        <v>5</v>
      </c>
      <c r="BK81" s="24">
        <v>60</v>
      </c>
      <c r="BL81" s="42">
        <f t="shared" si="89"/>
        <v>2.4</v>
      </c>
      <c r="BM81" s="24"/>
      <c r="BN81" s="24">
        <v>30</v>
      </c>
      <c r="BO81" s="42">
        <f t="shared" si="90"/>
        <v>1.2</v>
      </c>
      <c r="BP81" s="85">
        <f t="shared" si="50"/>
        <v>225</v>
      </c>
      <c r="BQ81" s="83">
        <f t="shared" si="50"/>
        <v>9</v>
      </c>
      <c r="BR81" s="24"/>
      <c r="BS81" s="24"/>
      <c r="BT81" s="42">
        <f t="shared" si="91"/>
        <v>0</v>
      </c>
      <c r="BU81" s="24"/>
      <c r="BV81" s="24">
        <v>10</v>
      </c>
      <c r="BW81" s="42">
        <f t="shared" si="92"/>
        <v>0.4</v>
      </c>
      <c r="BX81" s="24"/>
      <c r="BY81" s="24">
        <v>40</v>
      </c>
      <c r="BZ81" s="42">
        <f t="shared" si="93"/>
        <v>1.6</v>
      </c>
      <c r="CA81" s="24"/>
      <c r="CB81" s="24">
        <v>25</v>
      </c>
      <c r="CC81" s="42">
        <f t="shared" si="94"/>
        <v>1</v>
      </c>
      <c r="CD81" s="24"/>
      <c r="CE81" s="24">
        <v>30</v>
      </c>
      <c r="CF81" s="42">
        <f t="shared" si="95"/>
        <v>1.2</v>
      </c>
      <c r="CG81" s="24"/>
      <c r="CH81" s="24">
        <v>15</v>
      </c>
      <c r="CI81" s="42">
        <f t="shared" si="96"/>
        <v>0.6</v>
      </c>
      <c r="CJ81" s="24"/>
      <c r="CK81" s="24"/>
      <c r="CL81" s="42">
        <f t="shared" si="97"/>
        <v>0</v>
      </c>
      <c r="CM81" s="24"/>
      <c r="CN81" s="24"/>
      <c r="CO81" s="42">
        <f t="shared" si="98"/>
        <v>0</v>
      </c>
      <c r="CP81" s="24"/>
      <c r="CQ81" s="24">
        <v>10</v>
      </c>
      <c r="CR81" s="42">
        <f t="shared" si="99"/>
        <v>0.4</v>
      </c>
      <c r="CS81" s="24">
        <v>2</v>
      </c>
      <c r="CT81" s="24">
        <v>24</v>
      </c>
      <c r="CU81" s="42">
        <f t="shared" si="100"/>
        <v>0.96</v>
      </c>
      <c r="CV81" s="24"/>
      <c r="CW81" s="24">
        <v>20</v>
      </c>
      <c r="CX81" s="42">
        <f t="shared" si="101"/>
        <v>0.8</v>
      </c>
      <c r="CY81" s="24"/>
      <c r="CZ81" s="24">
        <v>15</v>
      </c>
      <c r="DA81" s="42">
        <f t="shared" si="102"/>
        <v>0.6</v>
      </c>
      <c r="DB81" s="24"/>
      <c r="DC81" s="24">
        <v>10</v>
      </c>
      <c r="DD81" s="42">
        <f t="shared" si="103"/>
        <v>0.4</v>
      </c>
      <c r="DE81" s="24"/>
      <c r="DF81" s="24">
        <v>10</v>
      </c>
      <c r="DG81" s="42">
        <f t="shared" si="104"/>
        <v>0.4</v>
      </c>
      <c r="DH81" s="85">
        <f t="shared" si="51"/>
        <v>209</v>
      </c>
      <c r="DI81" s="83">
        <f t="shared" si="51"/>
        <v>8.3600000000000012</v>
      </c>
      <c r="DJ81" s="24"/>
      <c r="DK81" s="24">
        <v>10</v>
      </c>
      <c r="DL81" s="42">
        <f t="shared" si="105"/>
        <v>0.4</v>
      </c>
      <c r="DM81" s="24">
        <v>2</v>
      </c>
      <c r="DN81" s="26">
        <f>DM81*12</f>
        <v>24</v>
      </c>
      <c r="DO81" s="42">
        <f t="shared" si="106"/>
        <v>0.96</v>
      </c>
      <c r="DP81" s="24"/>
      <c r="DQ81" s="24">
        <v>10</v>
      </c>
      <c r="DR81" s="42">
        <f t="shared" si="107"/>
        <v>0.4</v>
      </c>
      <c r="DS81" s="24"/>
      <c r="DT81" s="24"/>
      <c r="DU81" s="42">
        <f t="shared" si="108"/>
        <v>0</v>
      </c>
      <c r="DV81" s="24"/>
      <c r="DW81" s="24">
        <v>5</v>
      </c>
      <c r="DX81" s="42">
        <f t="shared" si="109"/>
        <v>0.2</v>
      </c>
      <c r="DY81" s="24"/>
      <c r="DZ81" s="24"/>
      <c r="EA81" s="42">
        <f t="shared" si="110"/>
        <v>0</v>
      </c>
      <c r="EB81" s="24"/>
      <c r="EC81" s="24">
        <v>5</v>
      </c>
      <c r="ED81" s="42">
        <f t="shared" si="111"/>
        <v>0.2</v>
      </c>
      <c r="EE81" s="24"/>
      <c r="EF81" s="24">
        <v>5</v>
      </c>
      <c r="EG81" s="42">
        <f t="shared" si="112"/>
        <v>0.2</v>
      </c>
      <c r="EH81" s="24"/>
      <c r="EI81" s="24">
        <v>5</v>
      </c>
      <c r="EJ81" s="42">
        <f t="shared" si="113"/>
        <v>0.2</v>
      </c>
      <c r="EK81" s="24"/>
      <c r="EL81" s="44">
        <v>5</v>
      </c>
      <c r="EM81" s="86">
        <f t="shared" si="114"/>
        <v>0.2</v>
      </c>
      <c r="EN81" s="85">
        <f t="shared" si="52"/>
        <v>69</v>
      </c>
      <c r="EO81" s="94">
        <f t="shared" si="53"/>
        <v>2.76</v>
      </c>
      <c r="EP81" s="24"/>
      <c r="EQ81" s="24"/>
      <c r="ER81" s="24"/>
    </row>
    <row r="82" spans="1:148">
      <c r="A82" s="10"/>
      <c r="B82" s="201" t="s">
        <v>200</v>
      </c>
      <c r="C82" s="134">
        <v>1.1000000000000001</v>
      </c>
      <c r="D82" s="135">
        <f t="shared" si="54"/>
        <v>333</v>
      </c>
      <c r="E82" s="179">
        <f t="shared" si="47"/>
        <v>366.3</v>
      </c>
      <c r="F82" s="25"/>
      <c r="G82" s="25">
        <v>3</v>
      </c>
      <c r="H82" s="41">
        <f t="shared" si="73"/>
        <v>3.3000000000000003</v>
      </c>
      <c r="I82" s="30">
        <v>2</v>
      </c>
      <c r="J82" s="30">
        <f>I82*12</f>
        <v>24</v>
      </c>
      <c r="K82" s="41">
        <f t="shared" si="74"/>
        <v>26.400000000000002</v>
      </c>
      <c r="L82" s="24">
        <v>1</v>
      </c>
      <c r="M82" s="24">
        <f>L82*12</f>
        <v>12</v>
      </c>
      <c r="N82" s="42">
        <f t="shared" si="75"/>
        <v>13.200000000000001</v>
      </c>
      <c r="O82" s="24">
        <v>2</v>
      </c>
      <c r="P82" s="24">
        <f>O82*12</f>
        <v>24</v>
      </c>
      <c r="Q82" s="42">
        <f t="shared" si="76"/>
        <v>26.400000000000002</v>
      </c>
      <c r="R82" s="24"/>
      <c r="S82" s="24"/>
      <c r="T82" s="42">
        <f t="shared" si="77"/>
        <v>0</v>
      </c>
      <c r="U82" s="24">
        <v>1</v>
      </c>
      <c r="V82" s="24">
        <f t="shared" si="71"/>
        <v>12</v>
      </c>
      <c r="W82" s="42">
        <f t="shared" si="78"/>
        <v>13.200000000000001</v>
      </c>
      <c r="X82" s="24"/>
      <c r="Y82" s="24">
        <v>3</v>
      </c>
      <c r="Z82" s="42">
        <f t="shared" si="79"/>
        <v>3.3000000000000003</v>
      </c>
      <c r="AA82" s="24">
        <v>1</v>
      </c>
      <c r="AB82" s="24">
        <f>AA82*12</f>
        <v>12</v>
      </c>
      <c r="AC82" s="42">
        <f t="shared" si="80"/>
        <v>13.200000000000001</v>
      </c>
      <c r="AD82" s="24"/>
      <c r="AE82" s="24"/>
      <c r="AF82" s="24"/>
      <c r="AG82" s="24"/>
      <c r="AH82" s="24"/>
      <c r="AI82" s="24"/>
      <c r="AJ82" s="24"/>
      <c r="AK82" s="24">
        <v>2</v>
      </c>
      <c r="AL82" s="42">
        <f t="shared" si="81"/>
        <v>2.2000000000000002</v>
      </c>
      <c r="AM82" s="25"/>
      <c r="AN82" s="25">
        <v>3</v>
      </c>
      <c r="AO82" s="41">
        <f t="shared" si="82"/>
        <v>3.3000000000000003</v>
      </c>
      <c r="AP82" s="84">
        <f t="shared" si="48"/>
        <v>95</v>
      </c>
      <c r="AQ82" s="79">
        <f t="shared" si="66"/>
        <v>104.50000000000001</v>
      </c>
      <c r="AR82" s="25">
        <v>1</v>
      </c>
      <c r="AS82" s="25">
        <f>AR82*12</f>
        <v>12</v>
      </c>
      <c r="AT82" s="41">
        <f t="shared" si="83"/>
        <v>13.200000000000001</v>
      </c>
      <c r="AU82" s="25">
        <v>2</v>
      </c>
      <c r="AV82" s="25">
        <f t="shared" si="69"/>
        <v>24</v>
      </c>
      <c r="AW82" s="41">
        <f t="shared" si="84"/>
        <v>26.400000000000002</v>
      </c>
      <c r="AX82" s="25"/>
      <c r="AY82" s="25">
        <v>10</v>
      </c>
      <c r="AZ82" s="41">
        <f t="shared" si="85"/>
        <v>11</v>
      </c>
      <c r="BA82" s="25">
        <v>1</v>
      </c>
      <c r="BB82" s="25">
        <f t="shared" si="70"/>
        <v>12</v>
      </c>
      <c r="BC82" s="41">
        <f t="shared" si="86"/>
        <v>13.200000000000001</v>
      </c>
      <c r="BD82" s="25"/>
      <c r="BE82" s="25">
        <v>8</v>
      </c>
      <c r="BF82" s="41">
        <f t="shared" si="87"/>
        <v>8.8000000000000007</v>
      </c>
      <c r="BG82" s="25"/>
      <c r="BH82" s="25">
        <v>8</v>
      </c>
      <c r="BI82" s="41">
        <f t="shared" si="88"/>
        <v>8.8000000000000007</v>
      </c>
      <c r="BJ82" s="24"/>
      <c r="BK82" s="24">
        <v>25</v>
      </c>
      <c r="BL82" s="42">
        <f t="shared" si="89"/>
        <v>27.500000000000004</v>
      </c>
      <c r="BM82" s="24">
        <v>2</v>
      </c>
      <c r="BN82" s="24">
        <f t="shared" si="72"/>
        <v>24</v>
      </c>
      <c r="BO82" s="42">
        <f t="shared" si="90"/>
        <v>26.400000000000002</v>
      </c>
      <c r="BP82" s="85">
        <f t="shared" si="50"/>
        <v>123</v>
      </c>
      <c r="BQ82" s="83">
        <f t="shared" si="50"/>
        <v>135.30000000000001</v>
      </c>
      <c r="BR82" s="24"/>
      <c r="BS82" s="24">
        <v>5</v>
      </c>
      <c r="BT82" s="42">
        <f t="shared" si="91"/>
        <v>5.5</v>
      </c>
      <c r="BU82" s="24"/>
      <c r="BV82" s="24">
        <v>4</v>
      </c>
      <c r="BW82" s="42">
        <f t="shared" si="92"/>
        <v>4.4000000000000004</v>
      </c>
      <c r="BX82" s="24">
        <v>1</v>
      </c>
      <c r="BY82" s="24">
        <v>12</v>
      </c>
      <c r="BZ82" s="42">
        <f t="shared" si="93"/>
        <v>13.200000000000001</v>
      </c>
      <c r="CA82" s="24">
        <v>1</v>
      </c>
      <c r="CB82" s="24">
        <f>CA82*12</f>
        <v>12</v>
      </c>
      <c r="CC82" s="42">
        <f t="shared" si="94"/>
        <v>13.200000000000001</v>
      </c>
      <c r="CD82" s="24"/>
      <c r="CE82" s="24">
        <v>5</v>
      </c>
      <c r="CF82" s="42">
        <f t="shared" si="95"/>
        <v>5.5</v>
      </c>
      <c r="CG82" s="24"/>
      <c r="CH82" s="24">
        <v>6</v>
      </c>
      <c r="CI82" s="42">
        <f t="shared" si="96"/>
        <v>6.6000000000000005</v>
      </c>
      <c r="CJ82" s="24"/>
      <c r="CK82" s="24">
        <v>2</v>
      </c>
      <c r="CL82" s="42">
        <f t="shared" si="97"/>
        <v>2.2000000000000002</v>
      </c>
      <c r="CM82" s="24"/>
      <c r="CN82" s="24">
        <v>6</v>
      </c>
      <c r="CO82" s="42">
        <f t="shared" si="98"/>
        <v>6.6000000000000005</v>
      </c>
      <c r="CP82" s="24"/>
      <c r="CQ82" s="24">
        <v>3</v>
      </c>
      <c r="CR82" s="42">
        <f t="shared" si="99"/>
        <v>3.3000000000000003</v>
      </c>
      <c r="CS82" s="24"/>
      <c r="CT82" s="24">
        <v>12</v>
      </c>
      <c r="CU82" s="42">
        <f t="shared" si="100"/>
        <v>13.200000000000001</v>
      </c>
      <c r="CV82" s="24"/>
      <c r="CW82" s="24">
        <v>3</v>
      </c>
      <c r="CX82" s="42">
        <f t="shared" si="101"/>
        <v>3.3000000000000003</v>
      </c>
      <c r="CY82" s="24"/>
      <c r="CZ82" s="24">
        <v>3</v>
      </c>
      <c r="DA82" s="42">
        <f t="shared" si="102"/>
        <v>3.3000000000000003</v>
      </c>
      <c r="DB82" s="24"/>
      <c r="DC82" s="24">
        <v>4</v>
      </c>
      <c r="DD82" s="42">
        <f t="shared" si="103"/>
        <v>4.4000000000000004</v>
      </c>
      <c r="DE82" s="24"/>
      <c r="DF82" s="24">
        <v>2</v>
      </c>
      <c r="DG82" s="42">
        <f t="shared" si="104"/>
        <v>2.2000000000000002</v>
      </c>
      <c r="DH82" s="85">
        <f t="shared" si="51"/>
        <v>79</v>
      </c>
      <c r="DI82" s="83">
        <f t="shared" si="51"/>
        <v>86.90000000000002</v>
      </c>
      <c r="DJ82" s="24"/>
      <c r="DK82" s="24">
        <v>4</v>
      </c>
      <c r="DL82" s="42">
        <f t="shared" si="105"/>
        <v>4.4000000000000004</v>
      </c>
      <c r="DM82" s="24"/>
      <c r="DN82" s="24">
        <v>8</v>
      </c>
      <c r="DO82" s="42">
        <f t="shared" si="106"/>
        <v>8.8000000000000007</v>
      </c>
      <c r="DP82" s="24"/>
      <c r="DQ82" s="24">
        <v>3</v>
      </c>
      <c r="DR82" s="42">
        <f t="shared" si="107"/>
        <v>3.3000000000000003</v>
      </c>
      <c r="DS82" s="24"/>
      <c r="DT82" s="24"/>
      <c r="DU82" s="42">
        <f t="shared" si="108"/>
        <v>0</v>
      </c>
      <c r="DV82" s="24"/>
      <c r="DW82" s="24">
        <v>5</v>
      </c>
      <c r="DX82" s="42">
        <f t="shared" si="109"/>
        <v>5.5</v>
      </c>
      <c r="DY82" s="24"/>
      <c r="DZ82" s="24"/>
      <c r="EA82" s="42">
        <f t="shared" si="110"/>
        <v>0</v>
      </c>
      <c r="EB82" s="24"/>
      <c r="EC82" s="24"/>
      <c r="ED82" s="42">
        <f t="shared" si="111"/>
        <v>0</v>
      </c>
      <c r="EE82" s="24"/>
      <c r="EF82" s="24">
        <v>5</v>
      </c>
      <c r="EG82" s="42">
        <f t="shared" si="112"/>
        <v>5.5</v>
      </c>
      <c r="EH82" s="24"/>
      <c r="EI82" s="24">
        <v>5</v>
      </c>
      <c r="EJ82" s="42">
        <f t="shared" si="113"/>
        <v>5.5</v>
      </c>
      <c r="EK82" s="24"/>
      <c r="EL82" s="44">
        <v>6</v>
      </c>
      <c r="EM82" s="86">
        <f t="shared" si="114"/>
        <v>6.6000000000000005</v>
      </c>
      <c r="EN82" s="85">
        <f t="shared" si="52"/>
        <v>36</v>
      </c>
      <c r="EO82" s="94">
        <f t="shared" si="53"/>
        <v>39.6</v>
      </c>
      <c r="EP82" s="24"/>
      <c r="EQ82" s="24"/>
      <c r="ER82" s="24"/>
    </row>
    <row r="83" spans="1:148">
      <c r="A83" s="10"/>
      <c r="B83" s="201" t="s">
        <v>201</v>
      </c>
      <c r="C83" s="134">
        <v>3</v>
      </c>
      <c r="D83" s="135">
        <f t="shared" ref="D83:D145" si="115">+G83+J83+M83+P83+S83+V83+Y83+AB83+AK83+AN83+AS83+AV83+AY83+BB83+BE83+BH83+BK83+BN83+BS83+BV83+BY83+CB83+CE83+CH83+CK83+CN83+CQ83+CT83+CW83+DC83+CZ83+DF83+DK83+DN83+DQ83+DT83+DW83+DZ83+EC83+EF83+EI83+EL83</f>
        <v>510</v>
      </c>
      <c r="E83" s="179">
        <f t="shared" ref="E83:E145" si="116">D83*C83</f>
        <v>1530</v>
      </c>
      <c r="F83" s="25"/>
      <c r="G83" s="25">
        <v>25</v>
      </c>
      <c r="H83" s="41">
        <f>G83*C83</f>
        <v>75</v>
      </c>
      <c r="I83" s="30">
        <v>1</v>
      </c>
      <c r="J83" s="30">
        <f>I83*12</f>
        <v>12</v>
      </c>
      <c r="K83" s="41">
        <f t="shared" si="74"/>
        <v>36</v>
      </c>
      <c r="L83" s="24"/>
      <c r="M83" s="24">
        <v>4</v>
      </c>
      <c r="N83" s="42">
        <f t="shared" si="75"/>
        <v>12</v>
      </c>
      <c r="O83" s="24">
        <v>25</v>
      </c>
      <c r="P83" s="24">
        <f>O83*12</f>
        <v>300</v>
      </c>
      <c r="Q83" s="42">
        <f t="shared" si="76"/>
        <v>900</v>
      </c>
      <c r="R83" s="24"/>
      <c r="S83" s="24"/>
      <c r="T83" s="42">
        <f t="shared" si="77"/>
        <v>0</v>
      </c>
      <c r="U83" s="24"/>
      <c r="V83" s="24">
        <v>3</v>
      </c>
      <c r="W83" s="42">
        <f t="shared" si="78"/>
        <v>9</v>
      </c>
      <c r="X83" s="24"/>
      <c r="Y83" s="24">
        <v>6</v>
      </c>
      <c r="Z83" s="42">
        <f t="shared" si="79"/>
        <v>18</v>
      </c>
      <c r="AA83" s="24"/>
      <c r="AB83" s="24">
        <v>3</v>
      </c>
      <c r="AC83" s="42">
        <f t="shared" si="80"/>
        <v>9</v>
      </c>
      <c r="AD83" s="24"/>
      <c r="AE83" s="24"/>
      <c r="AF83" s="24"/>
      <c r="AG83" s="24"/>
      <c r="AH83" s="24"/>
      <c r="AI83" s="24"/>
      <c r="AJ83" s="24"/>
      <c r="AK83" s="24"/>
      <c r="AL83" s="42">
        <f t="shared" si="81"/>
        <v>0</v>
      </c>
      <c r="AM83" s="25"/>
      <c r="AN83" s="25">
        <v>4</v>
      </c>
      <c r="AO83" s="41">
        <f t="shared" si="82"/>
        <v>12</v>
      </c>
      <c r="AP83" s="84">
        <f t="shared" ref="AP83:AP145" si="117">AN83+AK83+AI83+AG83+AE83+AB83+Y83+V83+S83+P83+M83+J83+G83</f>
        <v>357</v>
      </c>
      <c r="AQ83" s="79">
        <f t="shared" si="66"/>
        <v>1071</v>
      </c>
      <c r="AR83" s="25"/>
      <c r="AS83" s="25">
        <v>3</v>
      </c>
      <c r="AT83" s="41">
        <f t="shared" si="83"/>
        <v>9</v>
      </c>
      <c r="AU83" s="25">
        <v>2</v>
      </c>
      <c r="AV83" s="25">
        <f t="shared" si="69"/>
        <v>24</v>
      </c>
      <c r="AW83" s="41">
        <f t="shared" si="84"/>
        <v>72</v>
      </c>
      <c r="AX83" s="25"/>
      <c r="AY83" s="25">
        <v>2</v>
      </c>
      <c r="AZ83" s="41">
        <f t="shared" si="85"/>
        <v>6</v>
      </c>
      <c r="BA83" s="25"/>
      <c r="BB83" s="25">
        <v>1</v>
      </c>
      <c r="BC83" s="41">
        <f t="shared" si="86"/>
        <v>3</v>
      </c>
      <c r="BD83" s="25"/>
      <c r="BE83" s="25"/>
      <c r="BF83" s="41">
        <f t="shared" si="87"/>
        <v>0</v>
      </c>
      <c r="BG83" s="25"/>
      <c r="BH83" s="25"/>
      <c r="BI83" s="41">
        <f t="shared" si="88"/>
        <v>0</v>
      </c>
      <c r="BJ83" s="24"/>
      <c r="BK83" s="24">
        <f>1+1+2</f>
        <v>4</v>
      </c>
      <c r="BL83" s="42">
        <f t="shared" si="89"/>
        <v>12</v>
      </c>
      <c r="BM83" s="24"/>
      <c r="BN83" s="24">
        <v>6</v>
      </c>
      <c r="BO83" s="42">
        <f t="shared" si="90"/>
        <v>18</v>
      </c>
      <c r="BP83" s="85">
        <f t="shared" ref="BP83:BQ144" si="118">BN83+BK83+BH83+BE83+BB83+AY83+AV83+AS83</f>
        <v>40</v>
      </c>
      <c r="BQ83" s="83">
        <f t="shared" si="118"/>
        <v>120</v>
      </c>
      <c r="BR83" s="24"/>
      <c r="BS83" s="24"/>
      <c r="BT83" s="42">
        <f t="shared" si="91"/>
        <v>0</v>
      </c>
      <c r="BU83" s="24"/>
      <c r="BV83" s="24">
        <v>6</v>
      </c>
      <c r="BW83" s="42">
        <f t="shared" si="92"/>
        <v>18</v>
      </c>
      <c r="BX83" s="24"/>
      <c r="BY83" s="24">
        <v>25</v>
      </c>
      <c r="BZ83" s="42">
        <f t="shared" si="93"/>
        <v>75</v>
      </c>
      <c r="CA83" s="24"/>
      <c r="CB83" s="24">
        <v>3</v>
      </c>
      <c r="CC83" s="42">
        <f t="shared" si="94"/>
        <v>9</v>
      </c>
      <c r="CD83" s="24"/>
      <c r="CE83" s="24">
        <v>4</v>
      </c>
      <c r="CF83" s="42">
        <f t="shared" si="95"/>
        <v>12</v>
      </c>
      <c r="CG83" s="24"/>
      <c r="CH83" s="24">
        <v>6</v>
      </c>
      <c r="CI83" s="42">
        <f t="shared" si="96"/>
        <v>18</v>
      </c>
      <c r="CJ83" s="24"/>
      <c r="CK83" s="24"/>
      <c r="CL83" s="42">
        <f t="shared" si="97"/>
        <v>0</v>
      </c>
      <c r="CM83" s="24"/>
      <c r="CN83" s="24">
        <v>1</v>
      </c>
      <c r="CO83" s="42">
        <f t="shared" si="98"/>
        <v>3</v>
      </c>
      <c r="CP83" s="24"/>
      <c r="CQ83" s="24">
        <v>1</v>
      </c>
      <c r="CR83" s="42">
        <f t="shared" si="99"/>
        <v>3</v>
      </c>
      <c r="CS83" s="24"/>
      <c r="CT83" s="24">
        <v>6</v>
      </c>
      <c r="CU83" s="42">
        <f t="shared" si="100"/>
        <v>18</v>
      </c>
      <c r="CV83" s="24"/>
      <c r="CW83" s="24">
        <v>4</v>
      </c>
      <c r="CX83" s="42">
        <f t="shared" si="101"/>
        <v>12</v>
      </c>
      <c r="CY83" s="24"/>
      <c r="CZ83" s="24">
        <v>2</v>
      </c>
      <c r="DA83" s="42">
        <f t="shared" si="102"/>
        <v>6</v>
      </c>
      <c r="DB83" s="24"/>
      <c r="DC83" s="24"/>
      <c r="DD83" s="42">
        <f t="shared" si="103"/>
        <v>0</v>
      </c>
      <c r="DE83" s="24"/>
      <c r="DF83" s="24">
        <v>35</v>
      </c>
      <c r="DG83" s="42">
        <f t="shared" si="104"/>
        <v>105</v>
      </c>
      <c r="DH83" s="85">
        <f t="shared" ref="DH83:DI144" si="119">+DF83+DC83+CZ83+CW83+CT83+CQ83+CN83+CK83+CH83+CE83+CB83+BY83+BV83+BS83</f>
        <v>93</v>
      </c>
      <c r="DI83" s="83">
        <f t="shared" si="119"/>
        <v>279</v>
      </c>
      <c r="DJ83" s="24"/>
      <c r="DK83" s="24"/>
      <c r="DL83" s="42">
        <f t="shared" si="105"/>
        <v>0</v>
      </c>
      <c r="DM83" s="24"/>
      <c r="DN83" s="24">
        <v>4</v>
      </c>
      <c r="DO83" s="42">
        <f t="shared" si="106"/>
        <v>12</v>
      </c>
      <c r="DP83" s="24"/>
      <c r="DQ83" s="24">
        <v>2</v>
      </c>
      <c r="DR83" s="42">
        <f t="shared" si="107"/>
        <v>6</v>
      </c>
      <c r="DS83" s="24"/>
      <c r="DT83" s="24">
        <v>2</v>
      </c>
      <c r="DU83" s="42">
        <f t="shared" si="108"/>
        <v>6</v>
      </c>
      <c r="DV83" s="24"/>
      <c r="DW83" s="24">
        <v>3</v>
      </c>
      <c r="DX83" s="42">
        <f t="shared" si="109"/>
        <v>9</v>
      </c>
      <c r="DY83" s="24"/>
      <c r="DZ83" s="24"/>
      <c r="EA83" s="42">
        <f t="shared" si="110"/>
        <v>0</v>
      </c>
      <c r="EB83" s="24"/>
      <c r="EC83" s="24">
        <v>2</v>
      </c>
      <c r="ED83" s="42">
        <f t="shared" si="111"/>
        <v>6</v>
      </c>
      <c r="EE83" s="24"/>
      <c r="EF83" s="24">
        <v>4</v>
      </c>
      <c r="EG83" s="42">
        <f t="shared" si="112"/>
        <v>12</v>
      </c>
      <c r="EH83" s="24"/>
      <c r="EI83" s="24">
        <v>2</v>
      </c>
      <c r="EJ83" s="42">
        <f t="shared" si="113"/>
        <v>6</v>
      </c>
      <c r="EK83" s="24"/>
      <c r="EL83" s="44">
        <v>1</v>
      </c>
      <c r="EM83" s="86">
        <f t="shared" si="114"/>
        <v>3</v>
      </c>
      <c r="EN83" s="85">
        <f t="shared" ref="EN83:EN145" si="120">+EL83+EI83+EF83+EC83+DZ83+DW83+DT83+DQ83+DN83+DK83</f>
        <v>20</v>
      </c>
      <c r="EO83" s="94">
        <f t="shared" ref="EO83:EO145" si="121">EM83+EJ83+EG83+ED83+EA83+DX83+DU83+DR83+DO83+DL83</f>
        <v>60</v>
      </c>
      <c r="EP83" s="24"/>
      <c r="EQ83" s="24"/>
      <c r="ER83" s="24"/>
    </row>
    <row r="84" spans="1:148">
      <c r="A84" s="10"/>
      <c r="B84" s="21" t="s">
        <v>436</v>
      </c>
      <c r="C84" s="134">
        <v>20</v>
      </c>
      <c r="D84" s="135">
        <f t="shared" si="115"/>
        <v>12</v>
      </c>
      <c r="E84" s="179">
        <f t="shared" si="116"/>
        <v>240</v>
      </c>
      <c r="F84" s="25"/>
      <c r="G84" s="25"/>
      <c r="H84" s="41">
        <f t="shared" si="73"/>
        <v>0</v>
      </c>
      <c r="I84" s="30"/>
      <c r="J84" s="30"/>
      <c r="K84" s="41">
        <f t="shared" si="74"/>
        <v>0</v>
      </c>
      <c r="L84" s="24"/>
      <c r="M84" s="24"/>
      <c r="N84" s="42">
        <f t="shared" si="75"/>
        <v>0</v>
      </c>
      <c r="O84" s="24"/>
      <c r="P84" s="24"/>
      <c r="Q84" s="42">
        <f t="shared" si="76"/>
        <v>0</v>
      </c>
      <c r="R84" s="24"/>
      <c r="S84" s="24"/>
      <c r="T84" s="42">
        <f t="shared" si="77"/>
        <v>0</v>
      </c>
      <c r="U84" s="24"/>
      <c r="V84" s="24"/>
      <c r="W84" s="42">
        <f t="shared" si="78"/>
        <v>0</v>
      </c>
      <c r="X84" s="24"/>
      <c r="Y84" s="24"/>
      <c r="Z84" s="42">
        <f t="shared" si="79"/>
        <v>0</v>
      </c>
      <c r="AA84" s="24"/>
      <c r="AB84" s="24"/>
      <c r="AC84" s="42">
        <f t="shared" si="80"/>
        <v>0</v>
      </c>
      <c r="AD84" s="24"/>
      <c r="AE84" s="24"/>
      <c r="AF84" s="24"/>
      <c r="AG84" s="24"/>
      <c r="AH84" s="24"/>
      <c r="AI84" s="24"/>
      <c r="AJ84" s="24"/>
      <c r="AK84" s="24"/>
      <c r="AL84" s="42">
        <f t="shared" si="81"/>
        <v>0</v>
      </c>
      <c r="AM84" s="25"/>
      <c r="AN84" s="25"/>
      <c r="AO84" s="41">
        <f t="shared" si="82"/>
        <v>0</v>
      </c>
      <c r="AP84" s="84">
        <f t="shared" si="117"/>
        <v>0</v>
      </c>
      <c r="AQ84" s="79">
        <f t="shared" si="66"/>
        <v>0</v>
      </c>
      <c r="AR84" s="25"/>
      <c r="AS84" s="25"/>
      <c r="AT84" s="41">
        <f t="shared" si="83"/>
        <v>0</v>
      </c>
      <c r="AU84" s="25">
        <v>1</v>
      </c>
      <c r="AV84" s="25">
        <v>12</v>
      </c>
      <c r="AW84" s="41">
        <f t="shared" si="84"/>
        <v>240</v>
      </c>
      <c r="AX84" s="25"/>
      <c r="AY84" s="25"/>
      <c r="AZ84" s="41">
        <f t="shared" si="85"/>
        <v>0</v>
      </c>
      <c r="BA84" s="25"/>
      <c r="BB84" s="25"/>
      <c r="BC84" s="41">
        <f t="shared" si="86"/>
        <v>0</v>
      </c>
      <c r="BD84" s="25"/>
      <c r="BE84" s="25"/>
      <c r="BF84" s="41">
        <f t="shared" si="87"/>
        <v>0</v>
      </c>
      <c r="BG84" s="25"/>
      <c r="BH84" s="25"/>
      <c r="BI84" s="41">
        <f t="shared" si="88"/>
        <v>0</v>
      </c>
      <c r="BJ84" s="24"/>
      <c r="BK84" s="24"/>
      <c r="BL84" s="42">
        <f t="shared" si="89"/>
        <v>0</v>
      </c>
      <c r="BM84" s="24"/>
      <c r="BN84" s="24"/>
      <c r="BO84" s="42">
        <f t="shared" si="90"/>
        <v>0</v>
      </c>
      <c r="BP84" s="85">
        <f t="shared" si="118"/>
        <v>12</v>
      </c>
      <c r="BQ84" s="83">
        <f t="shared" si="118"/>
        <v>240</v>
      </c>
      <c r="BR84" s="24"/>
      <c r="BS84" s="24"/>
      <c r="BT84" s="42">
        <f t="shared" si="91"/>
        <v>0</v>
      </c>
      <c r="BU84" s="24"/>
      <c r="BV84" s="24"/>
      <c r="BW84" s="42">
        <f t="shared" si="92"/>
        <v>0</v>
      </c>
      <c r="BX84" s="24"/>
      <c r="BY84" s="24"/>
      <c r="BZ84" s="42">
        <f t="shared" si="93"/>
        <v>0</v>
      </c>
      <c r="CA84" s="24"/>
      <c r="CB84" s="24"/>
      <c r="CC84" s="42">
        <f t="shared" si="94"/>
        <v>0</v>
      </c>
      <c r="CD84" s="24"/>
      <c r="CE84" s="24"/>
      <c r="CF84" s="42">
        <f t="shared" si="95"/>
        <v>0</v>
      </c>
      <c r="CG84" s="24"/>
      <c r="CH84" s="24"/>
      <c r="CI84" s="42">
        <f t="shared" si="96"/>
        <v>0</v>
      </c>
      <c r="CJ84" s="24"/>
      <c r="CK84" s="24"/>
      <c r="CL84" s="42">
        <f t="shared" si="97"/>
        <v>0</v>
      </c>
      <c r="CM84" s="24"/>
      <c r="CN84" s="24"/>
      <c r="CO84" s="42">
        <f t="shared" si="98"/>
        <v>0</v>
      </c>
      <c r="CP84" s="24"/>
      <c r="CQ84" s="24"/>
      <c r="CR84" s="42">
        <f t="shared" si="99"/>
        <v>0</v>
      </c>
      <c r="CS84" s="24"/>
      <c r="CT84" s="24"/>
      <c r="CU84" s="42">
        <f t="shared" si="100"/>
        <v>0</v>
      </c>
      <c r="CV84" s="24"/>
      <c r="CW84" s="24"/>
      <c r="CX84" s="42">
        <f t="shared" si="101"/>
        <v>0</v>
      </c>
      <c r="CY84" s="24"/>
      <c r="CZ84" s="24"/>
      <c r="DA84" s="42">
        <f t="shared" si="102"/>
        <v>0</v>
      </c>
      <c r="DB84" s="24"/>
      <c r="DC84" s="24"/>
      <c r="DD84" s="42">
        <f t="shared" si="103"/>
        <v>0</v>
      </c>
      <c r="DE84" s="24"/>
      <c r="DF84" s="24"/>
      <c r="DG84" s="42">
        <f t="shared" si="104"/>
        <v>0</v>
      </c>
      <c r="DH84" s="85">
        <f t="shared" si="119"/>
        <v>0</v>
      </c>
      <c r="DI84" s="83">
        <f t="shared" si="119"/>
        <v>0</v>
      </c>
      <c r="DJ84" s="24"/>
      <c r="DK84" s="24"/>
      <c r="DL84" s="42">
        <f t="shared" si="105"/>
        <v>0</v>
      </c>
      <c r="DM84" s="24"/>
      <c r="DN84" s="24"/>
      <c r="DO84" s="42">
        <f t="shared" si="106"/>
        <v>0</v>
      </c>
      <c r="DP84" s="24"/>
      <c r="DQ84" s="24"/>
      <c r="DR84" s="42">
        <f t="shared" si="107"/>
        <v>0</v>
      </c>
      <c r="DS84" s="24"/>
      <c r="DT84" s="24"/>
      <c r="DU84" s="42">
        <f t="shared" si="108"/>
        <v>0</v>
      </c>
      <c r="DV84" s="24"/>
      <c r="DW84" s="24"/>
      <c r="DX84" s="42">
        <f t="shared" si="109"/>
        <v>0</v>
      </c>
      <c r="DY84" s="24"/>
      <c r="DZ84" s="24"/>
      <c r="EA84" s="42">
        <f t="shared" si="110"/>
        <v>0</v>
      </c>
      <c r="EB84" s="24"/>
      <c r="EC84" s="24"/>
      <c r="ED84" s="42">
        <f t="shared" si="111"/>
        <v>0</v>
      </c>
      <c r="EE84" s="24"/>
      <c r="EF84" s="24"/>
      <c r="EG84" s="42">
        <f t="shared" si="112"/>
        <v>0</v>
      </c>
      <c r="EH84" s="24"/>
      <c r="EI84" s="24"/>
      <c r="EJ84" s="42">
        <f t="shared" si="113"/>
        <v>0</v>
      </c>
      <c r="EK84" s="24"/>
      <c r="EL84" s="44"/>
      <c r="EM84" s="86">
        <f t="shared" si="114"/>
        <v>0</v>
      </c>
      <c r="EN84" s="85">
        <f t="shared" si="120"/>
        <v>0</v>
      </c>
      <c r="EO84" s="94">
        <f t="shared" si="121"/>
        <v>0</v>
      </c>
      <c r="EP84" s="24"/>
      <c r="EQ84" s="24"/>
      <c r="ER84" s="24"/>
    </row>
    <row r="85" spans="1:148">
      <c r="A85" s="10"/>
      <c r="B85" s="21" t="s">
        <v>247</v>
      </c>
      <c r="C85" s="134">
        <v>3.35</v>
      </c>
      <c r="D85" s="135">
        <f t="shared" si="115"/>
        <v>17</v>
      </c>
      <c r="E85" s="179">
        <f t="shared" si="116"/>
        <v>56.95</v>
      </c>
      <c r="F85" s="25"/>
      <c r="G85" s="25"/>
      <c r="H85" s="41">
        <f t="shared" si="73"/>
        <v>0</v>
      </c>
      <c r="I85" s="30"/>
      <c r="J85" s="30"/>
      <c r="K85" s="41">
        <f t="shared" si="74"/>
        <v>0</v>
      </c>
      <c r="L85" s="24"/>
      <c r="M85" s="24"/>
      <c r="N85" s="42">
        <f t="shared" si="75"/>
        <v>0</v>
      </c>
      <c r="O85" s="24"/>
      <c r="P85" s="24">
        <v>1</v>
      </c>
      <c r="Q85" s="42">
        <f t="shared" si="76"/>
        <v>3.35</v>
      </c>
      <c r="R85" s="24"/>
      <c r="S85" s="24"/>
      <c r="T85" s="42">
        <f t="shared" si="77"/>
        <v>0</v>
      </c>
      <c r="U85" s="24"/>
      <c r="V85" s="24"/>
      <c r="W85" s="42">
        <f t="shared" si="78"/>
        <v>0</v>
      </c>
      <c r="X85" s="24"/>
      <c r="Y85" s="24"/>
      <c r="Z85" s="42">
        <f t="shared" si="79"/>
        <v>0</v>
      </c>
      <c r="AA85" s="24"/>
      <c r="AB85" s="24"/>
      <c r="AC85" s="42">
        <f t="shared" si="80"/>
        <v>0</v>
      </c>
      <c r="AD85" s="24"/>
      <c r="AE85" s="24"/>
      <c r="AF85" s="24"/>
      <c r="AG85" s="24"/>
      <c r="AH85" s="24"/>
      <c r="AI85" s="24"/>
      <c r="AJ85" s="24"/>
      <c r="AK85" s="24"/>
      <c r="AL85" s="42">
        <f t="shared" si="81"/>
        <v>0</v>
      </c>
      <c r="AM85" s="25"/>
      <c r="AN85" s="25"/>
      <c r="AO85" s="41">
        <f t="shared" si="82"/>
        <v>0</v>
      </c>
      <c r="AP85" s="84">
        <f t="shared" si="117"/>
        <v>1</v>
      </c>
      <c r="AQ85" s="79">
        <f t="shared" si="66"/>
        <v>3.35</v>
      </c>
      <c r="AR85" s="25"/>
      <c r="AS85" s="25"/>
      <c r="AT85" s="41">
        <f t="shared" si="83"/>
        <v>0</v>
      </c>
      <c r="AU85" s="25"/>
      <c r="AV85" s="25">
        <v>3</v>
      </c>
      <c r="AW85" s="41">
        <f t="shared" si="84"/>
        <v>10.050000000000001</v>
      </c>
      <c r="AX85" s="25"/>
      <c r="AY85" s="25"/>
      <c r="AZ85" s="41">
        <f t="shared" si="85"/>
        <v>0</v>
      </c>
      <c r="BA85" s="25"/>
      <c r="BB85" s="25">
        <v>3</v>
      </c>
      <c r="BC85" s="41">
        <f t="shared" si="86"/>
        <v>10.050000000000001</v>
      </c>
      <c r="BD85" s="25"/>
      <c r="BE85" s="25"/>
      <c r="BF85" s="41">
        <f t="shared" si="87"/>
        <v>0</v>
      </c>
      <c r="BG85" s="25"/>
      <c r="BH85" s="25">
        <v>2</v>
      </c>
      <c r="BI85" s="41">
        <f t="shared" si="88"/>
        <v>6.7</v>
      </c>
      <c r="BJ85" s="24"/>
      <c r="BK85" s="24">
        <v>2</v>
      </c>
      <c r="BL85" s="42">
        <f t="shared" si="89"/>
        <v>6.7</v>
      </c>
      <c r="BM85" s="24"/>
      <c r="BN85" s="24">
        <v>1</v>
      </c>
      <c r="BO85" s="42">
        <f t="shared" si="90"/>
        <v>3.35</v>
      </c>
      <c r="BP85" s="85">
        <f t="shared" si="118"/>
        <v>11</v>
      </c>
      <c r="BQ85" s="83">
        <f t="shared" si="118"/>
        <v>36.85</v>
      </c>
      <c r="BR85" s="24"/>
      <c r="BS85" s="24"/>
      <c r="BT85" s="42">
        <f t="shared" si="91"/>
        <v>0</v>
      </c>
      <c r="BU85" s="24"/>
      <c r="BV85" s="24"/>
      <c r="BW85" s="42">
        <f t="shared" si="92"/>
        <v>0</v>
      </c>
      <c r="BX85" s="24"/>
      <c r="BY85" s="24">
        <v>1</v>
      </c>
      <c r="BZ85" s="42">
        <f t="shared" si="93"/>
        <v>3.35</v>
      </c>
      <c r="CA85" s="24"/>
      <c r="CB85" s="24"/>
      <c r="CC85" s="42">
        <f t="shared" si="94"/>
        <v>0</v>
      </c>
      <c r="CD85" s="24"/>
      <c r="CE85" s="24"/>
      <c r="CF85" s="42">
        <f t="shared" si="95"/>
        <v>0</v>
      </c>
      <c r="CG85" s="24"/>
      <c r="CH85" s="24">
        <v>1</v>
      </c>
      <c r="CI85" s="42">
        <f t="shared" si="96"/>
        <v>3.35</v>
      </c>
      <c r="CJ85" s="24"/>
      <c r="CK85" s="24"/>
      <c r="CL85" s="42">
        <f t="shared" si="97"/>
        <v>0</v>
      </c>
      <c r="CM85" s="24"/>
      <c r="CN85" s="24"/>
      <c r="CO85" s="42">
        <f t="shared" si="98"/>
        <v>0</v>
      </c>
      <c r="CP85" s="24"/>
      <c r="CQ85" s="24"/>
      <c r="CR85" s="42">
        <f t="shared" si="99"/>
        <v>0</v>
      </c>
      <c r="CS85" s="24"/>
      <c r="CT85" s="24"/>
      <c r="CU85" s="42">
        <f t="shared" si="100"/>
        <v>0</v>
      </c>
      <c r="CV85" s="24"/>
      <c r="CW85" s="24"/>
      <c r="CX85" s="42">
        <f t="shared" si="101"/>
        <v>0</v>
      </c>
      <c r="CY85" s="24"/>
      <c r="CZ85" s="24"/>
      <c r="DA85" s="42">
        <f t="shared" si="102"/>
        <v>0</v>
      </c>
      <c r="DB85" s="24"/>
      <c r="DC85" s="24"/>
      <c r="DD85" s="42">
        <f t="shared" si="103"/>
        <v>0</v>
      </c>
      <c r="DE85" s="24"/>
      <c r="DF85" s="24"/>
      <c r="DG85" s="42">
        <f t="shared" si="104"/>
        <v>0</v>
      </c>
      <c r="DH85" s="85">
        <f t="shared" si="119"/>
        <v>2</v>
      </c>
      <c r="DI85" s="83">
        <f t="shared" si="119"/>
        <v>6.7</v>
      </c>
      <c r="DJ85" s="24"/>
      <c r="DK85" s="24"/>
      <c r="DL85" s="42">
        <f t="shared" si="105"/>
        <v>0</v>
      </c>
      <c r="DM85" s="24"/>
      <c r="DN85" s="24"/>
      <c r="DO85" s="42">
        <f t="shared" si="106"/>
        <v>0</v>
      </c>
      <c r="DP85" s="24"/>
      <c r="DQ85" s="24"/>
      <c r="DR85" s="42">
        <f t="shared" si="107"/>
        <v>0</v>
      </c>
      <c r="DS85" s="24"/>
      <c r="DT85" s="24"/>
      <c r="DU85" s="42">
        <f t="shared" si="108"/>
        <v>0</v>
      </c>
      <c r="DV85" s="24"/>
      <c r="DW85" s="24"/>
      <c r="DX85" s="42">
        <f t="shared" si="109"/>
        <v>0</v>
      </c>
      <c r="DY85" s="24"/>
      <c r="DZ85" s="24"/>
      <c r="EA85" s="42">
        <f t="shared" si="110"/>
        <v>0</v>
      </c>
      <c r="EB85" s="24"/>
      <c r="EC85" s="24"/>
      <c r="ED85" s="42">
        <f t="shared" si="111"/>
        <v>0</v>
      </c>
      <c r="EE85" s="24"/>
      <c r="EF85" s="24"/>
      <c r="EG85" s="42">
        <f t="shared" si="112"/>
        <v>0</v>
      </c>
      <c r="EH85" s="24"/>
      <c r="EI85" s="24">
        <v>3</v>
      </c>
      <c r="EJ85" s="42">
        <f t="shared" si="113"/>
        <v>10.050000000000001</v>
      </c>
      <c r="EK85" s="24"/>
      <c r="EL85" s="44"/>
      <c r="EM85" s="86">
        <f t="shared" si="114"/>
        <v>0</v>
      </c>
      <c r="EN85" s="85">
        <f t="shared" si="120"/>
        <v>3</v>
      </c>
      <c r="EO85" s="94">
        <f t="shared" si="121"/>
        <v>10.050000000000001</v>
      </c>
      <c r="EP85" s="24"/>
      <c r="EQ85" s="24"/>
      <c r="ER85" s="24"/>
    </row>
    <row r="86" spans="1:148">
      <c r="A86" s="10"/>
      <c r="B86" s="110" t="s">
        <v>263</v>
      </c>
      <c r="C86" s="134">
        <v>0.85</v>
      </c>
      <c r="D86" s="135">
        <f t="shared" si="115"/>
        <v>78</v>
      </c>
      <c r="E86" s="179">
        <f t="shared" si="116"/>
        <v>66.3</v>
      </c>
      <c r="F86" s="25"/>
      <c r="G86" s="25"/>
      <c r="H86" s="41">
        <f t="shared" si="73"/>
        <v>0</v>
      </c>
      <c r="I86" s="30"/>
      <c r="J86" s="30"/>
      <c r="K86" s="41">
        <f t="shared" si="74"/>
        <v>0</v>
      </c>
      <c r="L86" s="24"/>
      <c r="M86" s="24">
        <v>2</v>
      </c>
      <c r="N86" s="42">
        <f t="shared" si="75"/>
        <v>1.7</v>
      </c>
      <c r="O86" s="24"/>
      <c r="P86" s="24">
        <v>3</v>
      </c>
      <c r="Q86" s="42">
        <f t="shared" si="76"/>
        <v>2.5499999999999998</v>
      </c>
      <c r="R86" s="24"/>
      <c r="S86" s="24"/>
      <c r="T86" s="42">
        <f t="shared" si="77"/>
        <v>0</v>
      </c>
      <c r="U86" s="24"/>
      <c r="V86" s="24">
        <v>3</v>
      </c>
      <c r="W86" s="42">
        <f t="shared" si="78"/>
        <v>2.5499999999999998</v>
      </c>
      <c r="X86" s="24"/>
      <c r="Y86" s="24">
        <v>1</v>
      </c>
      <c r="Z86" s="42">
        <f t="shared" si="79"/>
        <v>0.85</v>
      </c>
      <c r="AA86" s="24"/>
      <c r="AB86" s="24">
        <v>1</v>
      </c>
      <c r="AC86" s="42">
        <f t="shared" si="80"/>
        <v>0.85</v>
      </c>
      <c r="AD86" s="24"/>
      <c r="AE86" s="24"/>
      <c r="AF86" s="24"/>
      <c r="AG86" s="24"/>
      <c r="AH86" s="24"/>
      <c r="AI86" s="24"/>
      <c r="AJ86" s="24"/>
      <c r="AK86" s="24"/>
      <c r="AL86" s="42">
        <f t="shared" si="81"/>
        <v>0</v>
      </c>
      <c r="AM86" s="25"/>
      <c r="AN86" s="25">
        <v>1</v>
      </c>
      <c r="AO86" s="41">
        <f t="shared" si="82"/>
        <v>0.85</v>
      </c>
      <c r="AP86" s="84">
        <f t="shared" si="117"/>
        <v>11</v>
      </c>
      <c r="AQ86" s="79">
        <f t="shared" si="66"/>
        <v>9.35</v>
      </c>
      <c r="AR86" s="25"/>
      <c r="AS86" s="25">
        <v>2</v>
      </c>
      <c r="AT86" s="41">
        <f t="shared" si="83"/>
        <v>1.7</v>
      </c>
      <c r="AU86" s="25"/>
      <c r="AV86" s="25">
        <v>3</v>
      </c>
      <c r="AW86" s="41">
        <f t="shared" si="84"/>
        <v>2.5499999999999998</v>
      </c>
      <c r="AX86" s="25"/>
      <c r="AY86" s="25">
        <v>10</v>
      </c>
      <c r="AZ86" s="41">
        <f t="shared" si="85"/>
        <v>8.5</v>
      </c>
      <c r="BA86" s="25"/>
      <c r="BB86" s="25">
        <v>4</v>
      </c>
      <c r="BC86" s="41">
        <f t="shared" si="86"/>
        <v>3.4</v>
      </c>
      <c r="BD86" s="25"/>
      <c r="BE86" s="25">
        <v>3</v>
      </c>
      <c r="BF86" s="41">
        <f t="shared" si="87"/>
        <v>2.5499999999999998</v>
      </c>
      <c r="BG86" s="25"/>
      <c r="BH86" s="25">
        <v>3</v>
      </c>
      <c r="BI86" s="41">
        <f t="shared" si="88"/>
        <v>2.5499999999999998</v>
      </c>
      <c r="BJ86" s="24"/>
      <c r="BK86" s="24"/>
      <c r="BL86" s="42">
        <f t="shared" si="89"/>
        <v>0</v>
      </c>
      <c r="BM86" s="24"/>
      <c r="BN86" s="24">
        <v>5</v>
      </c>
      <c r="BO86" s="42">
        <f t="shared" si="90"/>
        <v>4.25</v>
      </c>
      <c r="BP86" s="85">
        <f t="shared" si="118"/>
        <v>30</v>
      </c>
      <c r="BQ86" s="83">
        <f t="shared" si="118"/>
        <v>25.5</v>
      </c>
      <c r="BR86" s="24"/>
      <c r="BS86" s="24">
        <v>2</v>
      </c>
      <c r="BT86" s="42">
        <f t="shared" si="91"/>
        <v>1.7</v>
      </c>
      <c r="BU86" s="24"/>
      <c r="BV86" s="24">
        <v>4</v>
      </c>
      <c r="BW86" s="42">
        <f t="shared" si="92"/>
        <v>3.4</v>
      </c>
      <c r="BX86" s="24"/>
      <c r="BY86" s="24">
        <v>4</v>
      </c>
      <c r="BZ86" s="42">
        <f t="shared" si="93"/>
        <v>3.4</v>
      </c>
      <c r="CA86" s="24"/>
      <c r="CB86" s="24"/>
      <c r="CC86" s="42">
        <f t="shared" si="94"/>
        <v>0</v>
      </c>
      <c r="CD86" s="24"/>
      <c r="CE86" s="24">
        <v>3</v>
      </c>
      <c r="CF86" s="42">
        <f t="shared" si="95"/>
        <v>2.5499999999999998</v>
      </c>
      <c r="CG86" s="24"/>
      <c r="CH86" s="24">
        <v>3</v>
      </c>
      <c r="CI86" s="42">
        <f t="shared" si="96"/>
        <v>2.5499999999999998</v>
      </c>
      <c r="CJ86" s="24"/>
      <c r="CK86" s="24"/>
      <c r="CL86" s="42">
        <f t="shared" si="97"/>
        <v>0</v>
      </c>
      <c r="CM86" s="24"/>
      <c r="CN86" s="24"/>
      <c r="CO86" s="42">
        <f t="shared" si="98"/>
        <v>0</v>
      </c>
      <c r="CP86" s="24"/>
      <c r="CQ86" s="24"/>
      <c r="CR86" s="42">
        <f t="shared" si="99"/>
        <v>0</v>
      </c>
      <c r="CS86" s="24"/>
      <c r="CT86" s="24">
        <v>3</v>
      </c>
      <c r="CU86" s="42">
        <f t="shared" si="100"/>
        <v>2.5499999999999998</v>
      </c>
      <c r="CV86" s="24"/>
      <c r="CW86" s="24">
        <v>3</v>
      </c>
      <c r="CX86" s="42">
        <f t="shared" si="101"/>
        <v>2.5499999999999998</v>
      </c>
      <c r="CY86" s="24"/>
      <c r="CZ86" s="24">
        <v>1</v>
      </c>
      <c r="DA86" s="42">
        <f t="shared" si="102"/>
        <v>0.85</v>
      </c>
      <c r="DB86" s="24"/>
      <c r="DC86" s="24">
        <v>1</v>
      </c>
      <c r="DD86" s="42">
        <f t="shared" si="103"/>
        <v>0.85</v>
      </c>
      <c r="DE86" s="24"/>
      <c r="DF86" s="24"/>
      <c r="DG86" s="42">
        <f t="shared" si="104"/>
        <v>0</v>
      </c>
      <c r="DH86" s="85">
        <f t="shared" si="119"/>
        <v>24</v>
      </c>
      <c r="DI86" s="83">
        <f t="shared" si="119"/>
        <v>20.399999999999999</v>
      </c>
      <c r="DJ86" s="24"/>
      <c r="DK86" s="24">
        <v>1</v>
      </c>
      <c r="DL86" s="42">
        <f t="shared" si="105"/>
        <v>0.85</v>
      </c>
      <c r="DM86" s="24"/>
      <c r="DN86" s="24">
        <v>1</v>
      </c>
      <c r="DO86" s="42">
        <f t="shared" si="106"/>
        <v>0.85</v>
      </c>
      <c r="DP86" s="24"/>
      <c r="DQ86" s="24">
        <v>1</v>
      </c>
      <c r="DR86" s="42">
        <f t="shared" si="107"/>
        <v>0.85</v>
      </c>
      <c r="DS86" s="24"/>
      <c r="DT86" s="24">
        <v>2</v>
      </c>
      <c r="DU86" s="42">
        <f t="shared" si="108"/>
        <v>1.7</v>
      </c>
      <c r="DV86" s="24"/>
      <c r="DW86" s="24">
        <v>1</v>
      </c>
      <c r="DX86" s="42">
        <f t="shared" si="109"/>
        <v>0.85</v>
      </c>
      <c r="DY86" s="24"/>
      <c r="DZ86" s="24">
        <v>1</v>
      </c>
      <c r="EA86" s="42">
        <f t="shared" si="110"/>
        <v>0.85</v>
      </c>
      <c r="EB86" s="24"/>
      <c r="EC86" s="24">
        <v>1</v>
      </c>
      <c r="ED86" s="42">
        <f t="shared" si="111"/>
        <v>0.85</v>
      </c>
      <c r="EE86" s="24"/>
      <c r="EF86" s="24">
        <v>1</v>
      </c>
      <c r="EG86" s="42">
        <f t="shared" si="112"/>
        <v>0.85</v>
      </c>
      <c r="EH86" s="24"/>
      <c r="EI86" s="24">
        <v>3</v>
      </c>
      <c r="EJ86" s="42">
        <f t="shared" si="113"/>
        <v>2.5499999999999998</v>
      </c>
      <c r="EK86" s="24"/>
      <c r="EL86" s="44">
        <v>1</v>
      </c>
      <c r="EM86" s="86">
        <f t="shared" si="114"/>
        <v>0.85</v>
      </c>
      <c r="EN86" s="85">
        <f t="shared" si="120"/>
        <v>13</v>
      </c>
      <c r="EO86" s="94">
        <f t="shared" si="121"/>
        <v>11.049999999999997</v>
      </c>
      <c r="EP86" s="24"/>
      <c r="EQ86" s="24"/>
      <c r="ER86" s="24"/>
    </row>
    <row r="87" spans="1:148">
      <c r="A87" s="10"/>
      <c r="B87" s="21" t="s">
        <v>265</v>
      </c>
      <c r="C87" s="134">
        <v>2</v>
      </c>
      <c r="D87" s="135">
        <f t="shared" si="115"/>
        <v>52</v>
      </c>
      <c r="E87" s="179">
        <f t="shared" si="116"/>
        <v>104</v>
      </c>
      <c r="F87" s="25"/>
      <c r="G87" s="25"/>
      <c r="H87" s="41">
        <f t="shared" si="73"/>
        <v>0</v>
      </c>
      <c r="I87" s="30"/>
      <c r="J87" s="30"/>
      <c r="K87" s="41">
        <f t="shared" si="74"/>
        <v>0</v>
      </c>
      <c r="L87" s="24"/>
      <c r="M87" s="24"/>
      <c r="N87" s="42">
        <f t="shared" si="75"/>
        <v>0</v>
      </c>
      <c r="O87" s="24"/>
      <c r="P87" s="24"/>
      <c r="Q87" s="42">
        <f t="shared" si="76"/>
        <v>0</v>
      </c>
      <c r="R87" s="24"/>
      <c r="S87" s="24"/>
      <c r="T87" s="42">
        <f t="shared" si="77"/>
        <v>0</v>
      </c>
      <c r="U87" s="24"/>
      <c r="V87" s="24">
        <v>6</v>
      </c>
      <c r="W87" s="42">
        <f t="shared" si="78"/>
        <v>12</v>
      </c>
      <c r="X87" s="24"/>
      <c r="Y87" s="24"/>
      <c r="Z87" s="42">
        <f t="shared" si="79"/>
        <v>0</v>
      </c>
      <c r="AA87" s="24"/>
      <c r="AB87" s="24"/>
      <c r="AC87" s="42">
        <f t="shared" si="80"/>
        <v>0</v>
      </c>
      <c r="AD87" s="24"/>
      <c r="AE87" s="24"/>
      <c r="AF87" s="24"/>
      <c r="AG87" s="24"/>
      <c r="AH87" s="24"/>
      <c r="AI87" s="24"/>
      <c r="AJ87" s="24"/>
      <c r="AK87" s="24"/>
      <c r="AL87" s="42">
        <f t="shared" si="81"/>
        <v>0</v>
      </c>
      <c r="AM87" s="25"/>
      <c r="AN87" s="25"/>
      <c r="AO87" s="41">
        <f t="shared" si="82"/>
        <v>0</v>
      </c>
      <c r="AP87" s="84">
        <f t="shared" si="117"/>
        <v>6</v>
      </c>
      <c r="AQ87" s="79">
        <f t="shared" si="66"/>
        <v>12</v>
      </c>
      <c r="AR87" s="25"/>
      <c r="AS87" s="25"/>
      <c r="AT87" s="41">
        <f t="shared" si="83"/>
        <v>0</v>
      </c>
      <c r="AU87" s="25"/>
      <c r="AV87" s="25">
        <v>6</v>
      </c>
      <c r="AW87" s="41">
        <f t="shared" si="84"/>
        <v>12</v>
      </c>
      <c r="AX87" s="25"/>
      <c r="AY87" s="25"/>
      <c r="AZ87" s="41">
        <f t="shared" si="85"/>
        <v>0</v>
      </c>
      <c r="BA87" s="25">
        <v>2</v>
      </c>
      <c r="BB87" s="25">
        <f>BA87*12</f>
        <v>24</v>
      </c>
      <c r="BC87" s="41">
        <f t="shared" si="86"/>
        <v>48</v>
      </c>
      <c r="BD87" s="25"/>
      <c r="BE87" s="25"/>
      <c r="BF87" s="41">
        <f t="shared" si="87"/>
        <v>0</v>
      </c>
      <c r="BG87" s="25"/>
      <c r="BH87" s="25"/>
      <c r="BI87" s="41">
        <f t="shared" si="88"/>
        <v>0</v>
      </c>
      <c r="BJ87" s="24"/>
      <c r="BK87" s="24">
        <v>2</v>
      </c>
      <c r="BL87" s="42">
        <f t="shared" si="89"/>
        <v>4</v>
      </c>
      <c r="BM87" s="24"/>
      <c r="BN87" s="24">
        <v>2</v>
      </c>
      <c r="BO87" s="42">
        <f t="shared" si="90"/>
        <v>4</v>
      </c>
      <c r="BP87" s="85">
        <f t="shared" si="118"/>
        <v>34</v>
      </c>
      <c r="BQ87" s="83">
        <f t="shared" si="118"/>
        <v>68</v>
      </c>
      <c r="BR87" s="24"/>
      <c r="BS87" s="24"/>
      <c r="BT87" s="42">
        <f t="shared" si="91"/>
        <v>0</v>
      </c>
      <c r="BU87" s="24"/>
      <c r="BV87" s="24">
        <v>6</v>
      </c>
      <c r="BW87" s="42">
        <f t="shared" si="92"/>
        <v>12</v>
      </c>
      <c r="BX87" s="24"/>
      <c r="BY87" s="24"/>
      <c r="BZ87" s="42">
        <f t="shared" si="93"/>
        <v>0</v>
      </c>
      <c r="CA87" s="24"/>
      <c r="CB87" s="24"/>
      <c r="CC87" s="42">
        <f t="shared" si="94"/>
        <v>0</v>
      </c>
      <c r="CD87" s="24"/>
      <c r="CE87" s="24">
        <v>2</v>
      </c>
      <c r="CF87" s="42">
        <f t="shared" si="95"/>
        <v>4</v>
      </c>
      <c r="CG87" s="24"/>
      <c r="CH87" s="24"/>
      <c r="CI87" s="42">
        <f t="shared" si="96"/>
        <v>0</v>
      </c>
      <c r="CJ87" s="24"/>
      <c r="CK87" s="24"/>
      <c r="CL87" s="42">
        <f t="shared" si="97"/>
        <v>0</v>
      </c>
      <c r="CM87" s="24"/>
      <c r="CN87" s="24"/>
      <c r="CO87" s="42">
        <f t="shared" si="98"/>
        <v>0</v>
      </c>
      <c r="CP87" s="24"/>
      <c r="CQ87" s="24"/>
      <c r="CR87" s="42">
        <f t="shared" si="99"/>
        <v>0</v>
      </c>
      <c r="CS87" s="24"/>
      <c r="CT87" s="24"/>
      <c r="CU87" s="42">
        <f t="shared" si="100"/>
        <v>0</v>
      </c>
      <c r="CV87" s="24"/>
      <c r="CW87" s="24"/>
      <c r="CX87" s="42">
        <f t="shared" si="101"/>
        <v>0</v>
      </c>
      <c r="CY87" s="24"/>
      <c r="CZ87" s="24"/>
      <c r="DA87" s="42">
        <f t="shared" si="102"/>
        <v>0</v>
      </c>
      <c r="DB87" s="24"/>
      <c r="DC87" s="24"/>
      <c r="DD87" s="42">
        <f t="shared" si="103"/>
        <v>0</v>
      </c>
      <c r="DE87" s="24"/>
      <c r="DF87" s="24"/>
      <c r="DG87" s="42">
        <f t="shared" si="104"/>
        <v>0</v>
      </c>
      <c r="DH87" s="85">
        <f t="shared" si="119"/>
        <v>8</v>
      </c>
      <c r="DI87" s="83">
        <f t="shared" si="119"/>
        <v>16</v>
      </c>
      <c r="DJ87" s="24"/>
      <c r="DK87" s="24"/>
      <c r="DL87" s="42">
        <f t="shared" si="105"/>
        <v>0</v>
      </c>
      <c r="DM87" s="24"/>
      <c r="DN87" s="24"/>
      <c r="DO87" s="42">
        <f t="shared" si="106"/>
        <v>0</v>
      </c>
      <c r="DP87" s="24"/>
      <c r="DQ87" s="24"/>
      <c r="DR87" s="42">
        <f t="shared" si="107"/>
        <v>0</v>
      </c>
      <c r="DS87" s="24"/>
      <c r="DT87" s="24"/>
      <c r="DU87" s="42">
        <f t="shared" si="108"/>
        <v>0</v>
      </c>
      <c r="DV87" s="24"/>
      <c r="DW87" s="24"/>
      <c r="DX87" s="42">
        <f t="shared" si="109"/>
        <v>0</v>
      </c>
      <c r="DY87" s="24"/>
      <c r="DZ87" s="24"/>
      <c r="EA87" s="42">
        <f t="shared" si="110"/>
        <v>0</v>
      </c>
      <c r="EB87" s="24"/>
      <c r="EC87" s="24"/>
      <c r="ED87" s="42">
        <f t="shared" si="111"/>
        <v>0</v>
      </c>
      <c r="EE87" s="24"/>
      <c r="EF87" s="24"/>
      <c r="EG87" s="42">
        <f t="shared" si="112"/>
        <v>0</v>
      </c>
      <c r="EH87" s="24"/>
      <c r="EI87" s="24">
        <v>4</v>
      </c>
      <c r="EJ87" s="42">
        <f t="shared" si="113"/>
        <v>8</v>
      </c>
      <c r="EK87" s="24"/>
      <c r="EL87" s="44"/>
      <c r="EM87" s="86">
        <f t="shared" si="114"/>
        <v>0</v>
      </c>
      <c r="EN87" s="85">
        <f t="shared" si="120"/>
        <v>4</v>
      </c>
      <c r="EO87" s="94">
        <f t="shared" si="121"/>
        <v>8</v>
      </c>
      <c r="EP87" s="24"/>
      <c r="EQ87" s="24"/>
      <c r="ER87" s="24"/>
    </row>
    <row r="88" spans="1:148">
      <c r="A88" s="10"/>
      <c r="B88" s="22" t="s">
        <v>479</v>
      </c>
      <c r="C88" s="134">
        <v>0.16</v>
      </c>
      <c r="D88" s="135">
        <f t="shared" si="115"/>
        <v>442</v>
      </c>
      <c r="E88" s="179">
        <f t="shared" si="116"/>
        <v>70.72</v>
      </c>
      <c r="F88" s="25"/>
      <c r="G88" s="25"/>
      <c r="H88" s="41">
        <f t="shared" si="73"/>
        <v>0</v>
      </c>
      <c r="I88" s="30">
        <v>6</v>
      </c>
      <c r="J88" s="30">
        <f>I88*12</f>
        <v>72</v>
      </c>
      <c r="K88" s="41">
        <f t="shared" si="74"/>
        <v>11.52</v>
      </c>
      <c r="L88" s="24"/>
      <c r="M88" s="24"/>
      <c r="N88" s="42">
        <f t="shared" si="75"/>
        <v>0</v>
      </c>
      <c r="O88" s="24"/>
      <c r="P88" s="24"/>
      <c r="Q88" s="42">
        <f t="shared" si="76"/>
        <v>0</v>
      </c>
      <c r="R88" s="24"/>
      <c r="S88" s="24"/>
      <c r="T88" s="42">
        <f t="shared" si="77"/>
        <v>0</v>
      </c>
      <c r="U88" s="24">
        <v>5</v>
      </c>
      <c r="V88" s="24">
        <f>U88*12</f>
        <v>60</v>
      </c>
      <c r="W88" s="42">
        <f t="shared" si="78"/>
        <v>9.6</v>
      </c>
      <c r="X88" s="24"/>
      <c r="Y88" s="24"/>
      <c r="Z88" s="42">
        <f t="shared" si="79"/>
        <v>0</v>
      </c>
      <c r="AA88" s="24">
        <v>1</v>
      </c>
      <c r="AB88" s="24">
        <f>AA88*12</f>
        <v>12</v>
      </c>
      <c r="AC88" s="42">
        <f t="shared" si="80"/>
        <v>1.92</v>
      </c>
      <c r="AD88" s="24"/>
      <c r="AE88" s="24"/>
      <c r="AF88" s="24"/>
      <c r="AG88" s="24"/>
      <c r="AH88" s="24"/>
      <c r="AI88" s="24"/>
      <c r="AJ88" s="24"/>
      <c r="AK88" s="24"/>
      <c r="AL88" s="42">
        <f t="shared" si="81"/>
        <v>0</v>
      </c>
      <c r="AM88" s="25"/>
      <c r="AN88" s="25"/>
      <c r="AO88" s="41">
        <f t="shared" si="82"/>
        <v>0</v>
      </c>
      <c r="AP88" s="84">
        <f t="shared" si="117"/>
        <v>144</v>
      </c>
      <c r="AQ88" s="79">
        <f t="shared" si="66"/>
        <v>23.04</v>
      </c>
      <c r="AR88" s="25"/>
      <c r="AS88" s="25">
        <v>10</v>
      </c>
      <c r="AT88" s="41">
        <f t="shared" si="83"/>
        <v>1.6</v>
      </c>
      <c r="AU88" s="25"/>
      <c r="AV88" s="25">
        <f t="shared" si="69"/>
        <v>0</v>
      </c>
      <c r="AW88" s="41">
        <f t="shared" si="84"/>
        <v>0</v>
      </c>
      <c r="AX88" s="25"/>
      <c r="AY88" s="25"/>
      <c r="AZ88" s="41">
        <f t="shared" si="85"/>
        <v>0</v>
      </c>
      <c r="BA88" s="25">
        <v>3</v>
      </c>
      <c r="BB88" s="25">
        <f>BA88*12</f>
        <v>36</v>
      </c>
      <c r="BC88" s="41">
        <f t="shared" si="86"/>
        <v>5.76</v>
      </c>
      <c r="BD88" s="25"/>
      <c r="BE88" s="25"/>
      <c r="BF88" s="41">
        <f t="shared" si="87"/>
        <v>0</v>
      </c>
      <c r="BG88" s="25"/>
      <c r="BH88" s="25"/>
      <c r="BI88" s="41">
        <f t="shared" si="88"/>
        <v>0</v>
      </c>
      <c r="BJ88" s="24"/>
      <c r="BK88" s="24"/>
      <c r="BL88" s="42">
        <f t="shared" si="89"/>
        <v>0</v>
      </c>
      <c r="BM88" s="24">
        <v>20</v>
      </c>
      <c r="BN88" s="24">
        <f>BM88*12</f>
        <v>240</v>
      </c>
      <c r="BO88" s="42">
        <f t="shared" si="90"/>
        <v>38.4</v>
      </c>
      <c r="BP88" s="85">
        <f t="shared" si="118"/>
        <v>286</v>
      </c>
      <c r="BQ88" s="83">
        <f t="shared" si="118"/>
        <v>45.76</v>
      </c>
      <c r="BR88" s="24"/>
      <c r="BS88" s="24"/>
      <c r="BT88" s="42">
        <f t="shared" si="91"/>
        <v>0</v>
      </c>
      <c r="BU88" s="24"/>
      <c r="BV88" s="24"/>
      <c r="BW88" s="42">
        <f t="shared" si="92"/>
        <v>0</v>
      </c>
      <c r="BX88" s="24"/>
      <c r="BY88" s="24"/>
      <c r="BZ88" s="42">
        <f t="shared" si="93"/>
        <v>0</v>
      </c>
      <c r="CA88" s="24"/>
      <c r="CB88" s="24"/>
      <c r="CC88" s="42">
        <f t="shared" si="94"/>
        <v>0</v>
      </c>
      <c r="CD88" s="24"/>
      <c r="CE88" s="24">
        <v>12</v>
      </c>
      <c r="CF88" s="42">
        <f t="shared" si="95"/>
        <v>1.92</v>
      </c>
      <c r="CG88" s="24"/>
      <c r="CH88" s="24"/>
      <c r="CI88" s="42">
        <f t="shared" si="96"/>
        <v>0</v>
      </c>
      <c r="CJ88" s="24"/>
      <c r="CK88" s="24"/>
      <c r="CL88" s="42">
        <f t="shared" si="97"/>
        <v>0</v>
      </c>
      <c r="CM88" s="24"/>
      <c r="CN88" s="24"/>
      <c r="CO88" s="42">
        <f t="shared" si="98"/>
        <v>0</v>
      </c>
      <c r="CP88" s="24"/>
      <c r="CQ88" s="24"/>
      <c r="CR88" s="42">
        <f t="shared" si="99"/>
        <v>0</v>
      </c>
      <c r="CS88" s="24"/>
      <c r="CT88" s="24"/>
      <c r="CU88" s="42">
        <f t="shared" si="100"/>
        <v>0</v>
      </c>
      <c r="CV88" s="24"/>
      <c r="CW88" s="24"/>
      <c r="CX88" s="42">
        <f t="shared" si="101"/>
        <v>0</v>
      </c>
      <c r="CY88" s="24"/>
      <c r="CZ88" s="24"/>
      <c r="DA88" s="42">
        <f t="shared" si="102"/>
        <v>0</v>
      </c>
      <c r="DB88" s="24"/>
      <c r="DC88" s="24"/>
      <c r="DD88" s="42">
        <f t="shared" si="103"/>
        <v>0</v>
      </c>
      <c r="DE88" s="24"/>
      <c r="DF88" s="24"/>
      <c r="DG88" s="42">
        <f t="shared" si="104"/>
        <v>0</v>
      </c>
      <c r="DH88" s="85">
        <f t="shared" si="119"/>
        <v>12</v>
      </c>
      <c r="DI88" s="83">
        <f t="shared" si="119"/>
        <v>1.92</v>
      </c>
      <c r="DJ88" s="24"/>
      <c r="DK88" s="24"/>
      <c r="DL88" s="42">
        <f t="shared" si="105"/>
        <v>0</v>
      </c>
      <c r="DM88" s="24"/>
      <c r="DN88" s="24"/>
      <c r="DO88" s="42">
        <f t="shared" si="106"/>
        <v>0</v>
      </c>
      <c r="DP88" s="24"/>
      <c r="DQ88" s="24"/>
      <c r="DR88" s="42">
        <f t="shared" si="107"/>
        <v>0</v>
      </c>
      <c r="DS88" s="24"/>
      <c r="DT88" s="24"/>
      <c r="DU88" s="42">
        <f t="shared" si="108"/>
        <v>0</v>
      </c>
      <c r="DV88" s="24"/>
      <c r="DW88" s="24"/>
      <c r="DX88" s="42">
        <f t="shared" si="109"/>
        <v>0</v>
      </c>
      <c r="DY88" s="24"/>
      <c r="DZ88" s="24"/>
      <c r="EA88" s="42">
        <f t="shared" si="110"/>
        <v>0</v>
      </c>
      <c r="EB88" s="24"/>
      <c r="EC88" s="24"/>
      <c r="ED88" s="42">
        <f t="shared" si="111"/>
        <v>0</v>
      </c>
      <c r="EE88" s="24"/>
      <c r="EF88" s="24"/>
      <c r="EG88" s="42">
        <f t="shared" si="112"/>
        <v>0</v>
      </c>
      <c r="EH88" s="24"/>
      <c r="EI88" s="24"/>
      <c r="EJ88" s="42">
        <f t="shared" si="113"/>
        <v>0</v>
      </c>
      <c r="EK88" s="24"/>
      <c r="EL88" s="44"/>
      <c r="EM88" s="86">
        <f t="shared" si="114"/>
        <v>0</v>
      </c>
      <c r="EN88" s="85">
        <f t="shared" si="120"/>
        <v>0</v>
      </c>
      <c r="EO88" s="94">
        <f t="shared" si="121"/>
        <v>0</v>
      </c>
      <c r="EP88" s="24"/>
      <c r="EQ88" s="24"/>
      <c r="ER88" s="24"/>
    </row>
    <row r="89" spans="1:148">
      <c r="A89" s="10"/>
      <c r="B89" s="201" t="s">
        <v>311</v>
      </c>
      <c r="C89" s="134">
        <v>20</v>
      </c>
      <c r="D89" s="135">
        <f t="shared" si="115"/>
        <v>243</v>
      </c>
      <c r="E89" s="179">
        <f t="shared" si="116"/>
        <v>4860</v>
      </c>
      <c r="F89" s="25"/>
      <c r="G89" s="25"/>
      <c r="H89" s="41">
        <f t="shared" si="73"/>
        <v>0</v>
      </c>
      <c r="I89" s="30"/>
      <c r="K89" s="41">
        <f t="shared" si="74"/>
        <v>0</v>
      </c>
      <c r="L89" s="24"/>
      <c r="M89" s="24"/>
      <c r="N89" s="42">
        <f t="shared" si="75"/>
        <v>0</v>
      </c>
      <c r="O89" s="24">
        <v>5</v>
      </c>
      <c r="P89" s="24">
        <f>O89*12</f>
        <v>60</v>
      </c>
      <c r="Q89" s="42">
        <f t="shared" si="76"/>
        <v>1200</v>
      </c>
      <c r="R89" s="24"/>
      <c r="S89" s="24"/>
      <c r="T89" s="42">
        <f t="shared" si="77"/>
        <v>0</v>
      </c>
      <c r="U89" s="24"/>
      <c r="V89" s="24">
        <v>6</v>
      </c>
      <c r="W89" s="42">
        <f t="shared" si="78"/>
        <v>120</v>
      </c>
      <c r="X89" s="24"/>
      <c r="Y89" s="24"/>
      <c r="Z89" s="42">
        <f t="shared" si="79"/>
        <v>0</v>
      </c>
      <c r="AA89" s="24"/>
      <c r="AB89" s="24">
        <v>6</v>
      </c>
      <c r="AC89" s="42">
        <f t="shared" si="80"/>
        <v>120</v>
      </c>
      <c r="AD89" s="24"/>
      <c r="AE89" s="24"/>
      <c r="AF89" s="24"/>
      <c r="AG89" s="24"/>
      <c r="AH89" s="24"/>
      <c r="AI89" s="24"/>
      <c r="AJ89" s="24"/>
      <c r="AK89" s="24"/>
      <c r="AL89" s="42">
        <f t="shared" si="81"/>
        <v>0</v>
      </c>
      <c r="AM89" s="25"/>
      <c r="AN89" s="25"/>
      <c r="AO89" s="41">
        <f t="shared" si="82"/>
        <v>0</v>
      </c>
      <c r="AP89" s="84">
        <f t="shared" si="117"/>
        <v>72</v>
      </c>
      <c r="AQ89" s="79">
        <f t="shared" si="66"/>
        <v>1440</v>
      </c>
      <c r="AR89" s="25"/>
      <c r="AS89" s="25">
        <v>15</v>
      </c>
      <c r="AT89" s="41">
        <f t="shared" si="83"/>
        <v>300</v>
      </c>
      <c r="AU89" s="25"/>
      <c r="AV89" s="25">
        <v>5</v>
      </c>
      <c r="AW89" s="41">
        <f t="shared" si="84"/>
        <v>100</v>
      </c>
      <c r="AX89" s="25"/>
      <c r="AY89" s="25">
        <v>6</v>
      </c>
      <c r="AZ89" s="41">
        <f t="shared" si="85"/>
        <v>120</v>
      </c>
      <c r="BA89" s="25"/>
      <c r="BB89" s="25"/>
      <c r="BC89" s="41">
        <f t="shared" si="86"/>
        <v>0</v>
      </c>
      <c r="BD89" s="25"/>
      <c r="BE89" s="25"/>
      <c r="BF89" s="41">
        <f t="shared" si="87"/>
        <v>0</v>
      </c>
      <c r="BG89" s="25"/>
      <c r="BH89" s="25"/>
      <c r="BI89" s="41">
        <f t="shared" si="88"/>
        <v>0</v>
      </c>
      <c r="BJ89" s="24"/>
      <c r="BK89" s="24"/>
      <c r="BL89" s="42">
        <f t="shared" si="89"/>
        <v>0</v>
      </c>
      <c r="BM89" s="24">
        <v>10</v>
      </c>
      <c r="BN89" s="24">
        <f>BM89*12</f>
        <v>120</v>
      </c>
      <c r="BO89" s="42">
        <f t="shared" si="90"/>
        <v>2400</v>
      </c>
      <c r="BP89" s="85">
        <f t="shared" si="118"/>
        <v>146</v>
      </c>
      <c r="BQ89" s="83">
        <f t="shared" si="118"/>
        <v>2920</v>
      </c>
      <c r="BR89" s="24"/>
      <c r="BS89" s="24"/>
      <c r="BT89" s="42">
        <f t="shared" si="91"/>
        <v>0</v>
      </c>
      <c r="BU89" s="24"/>
      <c r="BV89" s="24"/>
      <c r="BW89" s="42">
        <f t="shared" si="92"/>
        <v>0</v>
      </c>
      <c r="BX89" s="24"/>
      <c r="BY89" s="24"/>
      <c r="BZ89" s="42">
        <f t="shared" si="93"/>
        <v>0</v>
      </c>
      <c r="CA89" s="24"/>
      <c r="CB89" s="24"/>
      <c r="CC89" s="42">
        <f t="shared" si="94"/>
        <v>0</v>
      </c>
      <c r="CD89" s="24"/>
      <c r="CE89" s="24"/>
      <c r="CF89" s="42">
        <f t="shared" si="95"/>
        <v>0</v>
      </c>
      <c r="CG89" s="24"/>
      <c r="CH89" s="24">
        <v>1</v>
      </c>
      <c r="CI89" s="42">
        <f t="shared" si="96"/>
        <v>20</v>
      </c>
      <c r="CJ89" s="24"/>
      <c r="CK89" s="24"/>
      <c r="CL89" s="42">
        <f t="shared" si="97"/>
        <v>0</v>
      </c>
      <c r="CM89" s="24"/>
      <c r="CN89" s="24"/>
      <c r="CO89" s="42">
        <f t="shared" si="98"/>
        <v>0</v>
      </c>
      <c r="CP89" s="24"/>
      <c r="CQ89" s="24"/>
      <c r="CR89" s="42">
        <f t="shared" si="99"/>
        <v>0</v>
      </c>
      <c r="CS89" s="24">
        <v>2</v>
      </c>
      <c r="CT89" s="24">
        <f>CS89*12</f>
        <v>24</v>
      </c>
      <c r="CU89" s="42">
        <f t="shared" si="100"/>
        <v>480</v>
      </c>
      <c r="CV89" s="24"/>
      <c r="CW89" s="24"/>
      <c r="CX89" s="42">
        <f t="shared" si="101"/>
        <v>0</v>
      </c>
      <c r="CY89" s="24"/>
      <c r="CZ89" s="24"/>
      <c r="DA89" s="42">
        <f t="shared" si="102"/>
        <v>0</v>
      </c>
      <c r="DB89" s="24"/>
      <c r="DC89" s="24"/>
      <c r="DD89" s="42">
        <f t="shared" si="103"/>
        <v>0</v>
      </c>
      <c r="DE89" s="24"/>
      <c r="DF89" s="24"/>
      <c r="DG89" s="42">
        <f t="shared" si="104"/>
        <v>0</v>
      </c>
      <c r="DH89" s="85">
        <f t="shared" si="119"/>
        <v>25</v>
      </c>
      <c r="DI89" s="83">
        <f t="shared" si="119"/>
        <v>500</v>
      </c>
      <c r="DJ89" s="24"/>
      <c r="DK89" s="24"/>
      <c r="DL89" s="42">
        <f t="shared" si="105"/>
        <v>0</v>
      </c>
      <c r="DM89" s="24"/>
      <c r="DN89" s="24"/>
      <c r="DO89" s="42">
        <f t="shared" si="106"/>
        <v>0</v>
      </c>
      <c r="DP89" s="24"/>
      <c r="DQ89" s="24"/>
      <c r="DR89" s="42">
        <f t="shared" si="107"/>
        <v>0</v>
      </c>
      <c r="DS89" s="24"/>
      <c r="DT89" s="24"/>
      <c r="DU89" s="42">
        <f t="shared" si="108"/>
        <v>0</v>
      </c>
      <c r="DV89" s="24"/>
      <c r="DW89" s="24"/>
      <c r="DX89" s="42">
        <f t="shared" si="109"/>
        <v>0</v>
      </c>
      <c r="DY89" s="24"/>
      <c r="DZ89" s="24"/>
      <c r="EA89" s="42">
        <f t="shared" si="110"/>
        <v>0</v>
      </c>
      <c r="EB89" s="24"/>
      <c r="EC89" s="24"/>
      <c r="ED89" s="42">
        <f t="shared" si="111"/>
        <v>0</v>
      </c>
      <c r="EE89" s="24"/>
      <c r="EF89" s="24"/>
      <c r="EG89" s="42">
        <f t="shared" si="112"/>
        <v>0</v>
      </c>
      <c r="EH89" s="24"/>
      <c r="EI89" s="24"/>
      <c r="EJ89" s="42">
        <f t="shared" si="113"/>
        <v>0</v>
      </c>
      <c r="EK89" s="24"/>
      <c r="EL89" s="44"/>
      <c r="EM89" s="86">
        <f t="shared" si="114"/>
        <v>0</v>
      </c>
      <c r="EN89" s="85">
        <f t="shared" si="120"/>
        <v>0</v>
      </c>
      <c r="EO89" s="94">
        <f t="shared" si="121"/>
        <v>0</v>
      </c>
      <c r="EP89" s="24"/>
      <c r="EQ89" s="24"/>
      <c r="ER89" s="24"/>
    </row>
    <row r="90" spans="1:148">
      <c r="A90" s="10"/>
      <c r="B90" s="110" t="s">
        <v>705</v>
      </c>
      <c r="C90" s="134">
        <v>36</v>
      </c>
      <c r="D90" s="135">
        <f t="shared" si="115"/>
        <v>21</v>
      </c>
      <c r="E90" s="179">
        <f t="shared" si="116"/>
        <v>756</v>
      </c>
      <c r="F90" s="25"/>
      <c r="G90" s="25"/>
      <c r="H90" s="41">
        <f t="shared" si="73"/>
        <v>0</v>
      </c>
      <c r="I90" s="30"/>
      <c r="J90" s="30"/>
      <c r="K90" s="41">
        <f t="shared" si="74"/>
        <v>0</v>
      </c>
      <c r="L90" s="24"/>
      <c r="M90" s="24"/>
      <c r="N90" s="42">
        <f t="shared" si="75"/>
        <v>0</v>
      </c>
      <c r="O90" s="24"/>
      <c r="P90" s="24"/>
      <c r="Q90" s="42">
        <f t="shared" si="76"/>
        <v>0</v>
      </c>
      <c r="R90" s="24"/>
      <c r="S90" s="24"/>
      <c r="T90" s="42">
        <f t="shared" si="77"/>
        <v>0</v>
      </c>
      <c r="U90" s="24"/>
      <c r="V90" s="24">
        <v>2</v>
      </c>
      <c r="W90" s="42">
        <f t="shared" si="78"/>
        <v>72</v>
      </c>
      <c r="X90" s="24"/>
      <c r="Y90" s="24"/>
      <c r="Z90" s="42">
        <f t="shared" si="79"/>
        <v>0</v>
      </c>
      <c r="AA90" s="24"/>
      <c r="AB90" s="24"/>
      <c r="AC90" s="42">
        <f t="shared" si="80"/>
        <v>0</v>
      </c>
      <c r="AD90" s="24"/>
      <c r="AE90" s="24"/>
      <c r="AF90" s="24"/>
      <c r="AG90" s="24"/>
      <c r="AH90" s="24"/>
      <c r="AI90" s="24"/>
      <c r="AJ90" s="24"/>
      <c r="AK90" s="24"/>
      <c r="AL90" s="42">
        <f t="shared" si="81"/>
        <v>0</v>
      </c>
      <c r="AM90" s="25"/>
      <c r="AN90" s="25">
        <v>1</v>
      </c>
      <c r="AO90" s="41">
        <f t="shared" si="82"/>
        <v>36</v>
      </c>
      <c r="AP90" s="84">
        <f t="shared" si="117"/>
        <v>3</v>
      </c>
      <c r="AQ90" s="79">
        <f t="shared" si="66"/>
        <v>108</v>
      </c>
      <c r="AR90" s="25"/>
      <c r="AS90" s="25"/>
      <c r="AT90" s="41">
        <f t="shared" si="83"/>
        <v>0</v>
      </c>
      <c r="AU90" s="25"/>
      <c r="AV90" s="25"/>
      <c r="AW90" s="41">
        <f t="shared" si="84"/>
        <v>0</v>
      </c>
      <c r="AX90" s="25"/>
      <c r="AY90" s="25"/>
      <c r="AZ90" s="41">
        <f t="shared" si="85"/>
        <v>0</v>
      </c>
      <c r="BA90" s="25"/>
      <c r="BB90" s="25"/>
      <c r="BC90" s="41">
        <f t="shared" si="86"/>
        <v>0</v>
      </c>
      <c r="BD90" s="25"/>
      <c r="BE90" s="25"/>
      <c r="BF90" s="41">
        <f t="shared" si="87"/>
        <v>0</v>
      </c>
      <c r="BG90" s="25"/>
      <c r="BH90" s="25"/>
      <c r="BI90" s="41">
        <f t="shared" si="88"/>
        <v>0</v>
      </c>
      <c r="BJ90" s="24"/>
      <c r="BK90" s="24"/>
      <c r="BL90" s="42">
        <f t="shared" si="89"/>
        <v>0</v>
      </c>
      <c r="BM90" s="24"/>
      <c r="BN90" s="24"/>
      <c r="BO90" s="42">
        <f t="shared" si="90"/>
        <v>0</v>
      </c>
      <c r="BP90" s="85">
        <f t="shared" si="118"/>
        <v>0</v>
      </c>
      <c r="BQ90" s="83">
        <f t="shared" si="118"/>
        <v>0</v>
      </c>
      <c r="BR90" s="24"/>
      <c r="BS90" s="24"/>
      <c r="BT90" s="42">
        <f t="shared" si="91"/>
        <v>0</v>
      </c>
      <c r="BU90" s="24"/>
      <c r="BV90" s="24"/>
      <c r="BW90" s="42">
        <f t="shared" si="92"/>
        <v>0</v>
      </c>
      <c r="BX90" s="24"/>
      <c r="BY90" s="24"/>
      <c r="BZ90" s="42">
        <f t="shared" si="93"/>
        <v>0</v>
      </c>
      <c r="CA90" s="24"/>
      <c r="CB90" s="24"/>
      <c r="CC90" s="42">
        <f t="shared" si="94"/>
        <v>0</v>
      </c>
      <c r="CD90" s="24"/>
      <c r="CE90" s="24"/>
      <c r="CF90" s="42">
        <f t="shared" si="95"/>
        <v>0</v>
      </c>
      <c r="CG90" s="24"/>
      <c r="CH90" s="24">
        <v>2</v>
      </c>
      <c r="CI90" s="42">
        <f t="shared" si="96"/>
        <v>72</v>
      </c>
      <c r="CJ90" s="24"/>
      <c r="CK90" s="24">
        <v>2</v>
      </c>
      <c r="CL90" s="42">
        <f t="shared" si="97"/>
        <v>72</v>
      </c>
      <c r="CM90" s="24"/>
      <c r="CN90" s="24">
        <v>2</v>
      </c>
      <c r="CO90" s="42">
        <f t="shared" si="98"/>
        <v>72</v>
      </c>
      <c r="CP90" s="24"/>
      <c r="CQ90" s="24"/>
      <c r="CR90" s="42">
        <f t="shared" si="99"/>
        <v>0</v>
      </c>
      <c r="CS90" s="24">
        <v>1</v>
      </c>
      <c r="CT90" s="24">
        <v>12</v>
      </c>
      <c r="CU90" s="42">
        <f t="shared" si="100"/>
        <v>432</v>
      </c>
      <c r="CV90" s="24"/>
      <c r="CW90" s="24"/>
      <c r="CX90" s="42">
        <f t="shared" si="101"/>
        <v>0</v>
      </c>
      <c r="CY90" s="24"/>
      <c r="CZ90" s="24"/>
      <c r="DA90" s="42">
        <f t="shared" si="102"/>
        <v>0</v>
      </c>
      <c r="DB90" s="24"/>
      <c r="DC90" s="24"/>
      <c r="DD90" s="42">
        <f t="shared" si="103"/>
        <v>0</v>
      </c>
      <c r="DE90" s="24"/>
      <c r="DF90" s="24"/>
      <c r="DG90" s="42">
        <f t="shared" si="104"/>
        <v>0</v>
      </c>
      <c r="DH90" s="85">
        <f t="shared" si="119"/>
        <v>18</v>
      </c>
      <c r="DI90" s="83">
        <f t="shared" si="119"/>
        <v>648</v>
      </c>
      <c r="DJ90" s="24"/>
      <c r="DK90" s="24"/>
      <c r="DL90" s="42">
        <f t="shared" si="105"/>
        <v>0</v>
      </c>
      <c r="DM90" s="24"/>
      <c r="DN90" s="24"/>
      <c r="DO90" s="42">
        <f t="shared" si="106"/>
        <v>0</v>
      </c>
      <c r="DP90" s="24"/>
      <c r="DQ90" s="24"/>
      <c r="DR90" s="42">
        <f t="shared" si="107"/>
        <v>0</v>
      </c>
      <c r="DS90" s="24"/>
      <c r="DT90" s="24"/>
      <c r="DU90" s="42">
        <f t="shared" si="108"/>
        <v>0</v>
      </c>
      <c r="DV90" s="24"/>
      <c r="DW90" s="24"/>
      <c r="DX90" s="42">
        <f t="shared" si="109"/>
        <v>0</v>
      </c>
      <c r="DY90" s="24"/>
      <c r="DZ90" s="24"/>
      <c r="EA90" s="42">
        <f t="shared" si="110"/>
        <v>0</v>
      </c>
      <c r="EB90" s="24"/>
      <c r="EC90" s="24"/>
      <c r="ED90" s="42">
        <f t="shared" si="111"/>
        <v>0</v>
      </c>
      <c r="EE90" s="24"/>
      <c r="EF90" s="24"/>
      <c r="EG90" s="42">
        <f t="shared" si="112"/>
        <v>0</v>
      </c>
      <c r="EH90" s="24"/>
      <c r="EI90" s="24"/>
      <c r="EJ90" s="42">
        <f t="shared" si="113"/>
        <v>0</v>
      </c>
      <c r="EK90" s="24"/>
      <c r="EL90" s="44"/>
      <c r="EM90" s="86">
        <f t="shared" si="114"/>
        <v>0</v>
      </c>
      <c r="EN90" s="85">
        <f t="shared" si="120"/>
        <v>0</v>
      </c>
      <c r="EO90" s="94">
        <f t="shared" si="121"/>
        <v>0</v>
      </c>
      <c r="EP90" s="24"/>
      <c r="EQ90" s="24"/>
      <c r="ER90" s="24"/>
    </row>
    <row r="91" spans="1:148">
      <c r="A91" s="10"/>
      <c r="B91" s="22" t="s">
        <v>478</v>
      </c>
      <c r="C91" s="134">
        <v>0.16</v>
      </c>
      <c r="D91" s="135">
        <f t="shared" si="115"/>
        <v>972</v>
      </c>
      <c r="E91" s="179">
        <f t="shared" si="116"/>
        <v>155.52000000000001</v>
      </c>
      <c r="F91" s="25"/>
      <c r="G91" s="25"/>
      <c r="H91" s="41">
        <f t="shared" si="73"/>
        <v>0</v>
      </c>
      <c r="I91" s="30"/>
      <c r="J91" s="30">
        <v>150</v>
      </c>
      <c r="K91" s="41">
        <f t="shared" si="74"/>
        <v>24</v>
      </c>
      <c r="L91" s="24"/>
      <c r="M91" s="24"/>
      <c r="N91" s="42">
        <f t="shared" si="75"/>
        <v>0</v>
      </c>
      <c r="O91" s="24"/>
      <c r="P91" s="24"/>
      <c r="Q91" s="42">
        <f t="shared" si="76"/>
        <v>0</v>
      </c>
      <c r="R91" s="24"/>
      <c r="S91" s="24"/>
      <c r="T91" s="42">
        <f t="shared" si="77"/>
        <v>0</v>
      </c>
      <c r="U91" s="24"/>
      <c r="V91" s="24"/>
      <c r="W91" s="42">
        <f t="shared" si="78"/>
        <v>0</v>
      </c>
      <c r="X91" s="24"/>
      <c r="Y91" s="24"/>
      <c r="Z91" s="42">
        <f t="shared" si="79"/>
        <v>0</v>
      </c>
      <c r="AA91" s="24"/>
      <c r="AB91" s="24"/>
      <c r="AC91" s="42">
        <f t="shared" si="80"/>
        <v>0</v>
      </c>
      <c r="AD91" s="24"/>
      <c r="AE91" s="24"/>
      <c r="AF91" s="24"/>
      <c r="AG91" s="24"/>
      <c r="AH91" s="24"/>
      <c r="AI91" s="24"/>
      <c r="AJ91" s="24"/>
      <c r="AK91" s="24"/>
      <c r="AL91" s="42">
        <f t="shared" si="81"/>
        <v>0</v>
      </c>
      <c r="AM91" s="25"/>
      <c r="AN91" s="25">
        <v>100</v>
      </c>
      <c r="AO91" s="41">
        <f t="shared" si="82"/>
        <v>16</v>
      </c>
      <c r="AP91" s="84">
        <f t="shared" si="117"/>
        <v>250</v>
      </c>
      <c r="AQ91" s="79">
        <f t="shared" si="66"/>
        <v>40</v>
      </c>
      <c r="AR91" s="25"/>
      <c r="AS91" s="25">
        <v>10</v>
      </c>
      <c r="AT91" s="41">
        <f t="shared" si="83"/>
        <v>1.6</v>
      </c>
      <c r="AU91" s="25"/>
      <c r="AV91" s="25"/>
      <c r="AW91" s="41">
        <f t="shared" si="84"/>
        <v>0</v>
      </c>
      <c r="AX91" s="25"/>
      <c r="AY91" s="25">
        <v>50</v>
      </c>
      <c r="AZ91" s="41">
        <f t="shared" si="85"/>
        <v>8</v>
      </c>
      <c r="BA91" s="25"/>
      <c r="BB91" s="25"/>
      <c r="BC91" s="41">
        <f t="shared" si="86"/>
        <v>0</v>
      </c>
      <c r="BD91" s="25"/>
      <c r="BE91" s="25"/>
      <c r="BF91" s="41">
        <f t="shared" si="87"/>
        <v>0</v>
      </c>
      <c r="BG91" s="25"/>
      <c r="BH91" s="25"/>
      <c r="BI91" s="41">
        <f t="shared" si="88"/>
        <v>0</v>
      </c>
      <c r="BJ91" s="24"/>
      <c r="BK91" s="24"/>
      <c r="BL91" s="42">
        <f t="shared" si="89"/>
        <v>0</v>
      </c>
      <c r="BM91" s="24"/>
      <c r="BN91" s="24"/>
      <c r="BO91" s="42">
        <f t="shared" si="90"/>
        <v>0</v>
      </c>
      <c r="BP91" s="85">
        <f t="shared" si="118"/>
        <v>60</v>
      </c>
      <c r="BQ91" s="83">
        <f t="shared" si="118"/>
        <v>9.6</v>
      </c>
      <c r="BR91" s="24"/>
      <c r="BS91" s="24"/>
      <c r="BT91" s="42">
        <f t="shared" si="91"/>
        <v>0</v>
      </c>
      <c r="BU91" s="24"/>
      <c r="BV91" s="24"/>
      <c r="BW91" s="42">
        <f t="shared" si="92"/>
        <v>0</v>
      </c>
      <c r="BX91" s="24"/>
      <c r="BY91" s="24"/>
      <c r="BZ91" s="42">
        <f t="shared" si="93"/>
        <v>0</v>
      </c>
      <c r="CA91" s="24"/>
      <c r="CB91" s="24"/>
      <c r="CC91" s="42">
        <f t="shared" si="94"/>
        <v>0</v>
      </c>
      <c r="CD91" s="24"/>
      <c r="CE91" s="24">
        <v>50</v>
      </c>
      <c r="CF91" s="42">
        <f t="shared" si="95"/>
        <v>8</v>
      </c>
      <c r="CG91" s="24"/>
      <c r="CH91" s="24">
        <v>12</v>
      </c>
      <c r="CI91" s="42">
        <f t="shared" si="96"/>
        <v>1.92</v>
      </c>
      <c r="CJ91" s="24"/>
      <c r="CK91" s="24">
        <v>200</v>
      </c>
      <c r="CL91" s="42">
        <f t="shared" si="97"/>
        <v>32</v>
      </c>
      <c r="CM91" s="24"/>
      <c r="CN91" s="24">
        <f>200+100</f>
        <v>300</v>
      </c>
      <c r="CO91" s="42">
        <f t="shared" si="98"/>
        <v>48</v>
      </c>
      <c r="CP91" s="24"/>
      <c r="CQ91" s="24"/>
      <c r="CR91" s="42">
        <f t="shared" si="99"/>
        <v>0</v>
      </c>
      <c r="CS91" s="24"/>
      <c r="CT91" s="24"/>
      <c r="CU91" s="42">
        <f t="shared" si="100"/>
        <v>0</v>
      </c>
      <c r="CV91" s="24"/>
      <c r="CW91" s="24">
        <v>100</v>
      </c>
      <c r="CX91" s="42">
        <f t="shared" si="101"/>
        <v>16</v>
      </c>
      <c r="CY91" s="24"/>
      <c r="CZ91" s="24"/>
      <c r="DA91" s="42">
        <f t="shared" si="102"/>
        <v>0</v>
      </c>
      <c r="DB91" s="24"/>
      <c r="DC91" s="24"/>
      <c r="DD91" s="42">
        <f t="shared" si="103"/>
        <v>0</v>
      </c>
      <c r="DE91" s="24"/>
      <c r="DF91" s="24"/>
      <c r="DG91" s="42">
        <f t="shared" si="104"/>
        <v>0</v>
      </c>
      <c r="DH91" s="85">
        <f t="shared" si="119"/>
        <v>662</v>
      </c>
      <c r="DI91" s="83">
        <f t="shared" si="119"/>
        <v>105.92</v>
      </c>
      <c r="DJ91" s="24"/>
      <c r="DK91" s="24"/>
      <c r="DL91" s="42">
        <f t="shared" si="105"/>
        <v>0</v>
      </c>
      <c r="DM91" s="24"/>
      <c r="DN91" s="24"/>
      <c r="DO91" s="42">
        <f t="shared" si="106"/>
        <v>0</v>
      </c>
      <c r="DP91" s="24"/>
      <c r="DQ91" s="24"/>
      <c r="DR91" s="42">
        <f t="shared" si="107"/>
        <v>0</v>
      </c>
      <c r="DS91" s="24"/>
      <c r="DT91" s="24"/>
      <c r="DU91" s="42">
        <f t="shared" si="108"/>
        <v>0</v>
      </c>
      <c r="DV91" s="24"/>
      <c r="DW91" s="24"/>
      <c r="DX91" s="42">
        <f t="shared" si="109"/>
        <v>0</v>
      </c>
      <c r="DY91" s="24"/>
      <c r="DZ91" s="24"/>
      <c r="EA91" s="42">
        <f t="shared" si="110"/>
        <v>0</v>
      </c>
      <c r="EB91" s="24"/>
      <c r="EC91" s="24"/>
      <c r="ED91" s="42">
        <f t="shared" si="111"/>
        <v>0</v>
      </c>
      <c r="EE91" s="24"/>
      <c r="EF91" s="24"/>
      <c r="EG91" s="42">
        <f t="shared" si="112"/>
        <v>0</v>
      </c>
      <c r="EH91" s="24"/>
      <c r="EI91" s="24"/>
      <c r="EJ91" s="42">
        <f t="shared" si="113"/>
        <v>0</v>
      </c>
      <c r="EK91" s="24"/>
      <c r="EL91" s="44"/>
      <c r="EM91" s="86">
        <f t="shared" si="114"/>
        <v>0</v>
      </c>
      <c r="EN91" s="85">
        <f t="shared" si="120"/>
        <v>0</v>
      </c>
      <c r="EO91" s="94">
        <f t="shared" si="121"/>
        <v>0</v>
      </c>
      <c r="EP91" s="24"/>
      <c r="EQ91" s="24"/>
      <c r="ER91" s="24"/>
    </row>
    <row r="92" spans="1:148">
      <c r="A92" s="10"/>
      <c r="B92" s="22" t="s">
        <v>748</v>
      </c>
      <c r="C92" s="134">
        <v>1.2</v>
      </c>
      <c r="D92" s="135">
        <v>100</v>
      </c>
      <c r="E92" s="179">
        <f t="shared" si="116"/>
        <v>120</v>
      </c>
      <c r="F92" s="25"/>
      <c r="G92" s="25"/>
      <c r="H92" s="41">
        <f t="shared" si="73"/>
        <v>0</v>
      </c>
      <c r="I92" s="30"/>
      <c r="J92" s="30"/>
      <c r="K92" s="41">
        <f t="shared" si="74"/>
        <v>0</v>
      </c>
      <c r="L92" s="24"/>
      <c r="M92" s="24"/>
      <c r="N92" s="42">
        <f t="shared" si="75"/>
        <v>0</v>
      </c>
      <c r="O92" s="24"/>
      <c r="P92" s="24"/>
      <c r="Q92" s="42">
        <f t="shared" si="76"/>
        <v>0</v>
      </c>
      <c r="R92" s="24"/>
      <c r="S92" s="24"/>
      <c r="T92" s="42">
        <f t="shared" si="77"/>
        <v>0</v>
      </c>
      <c r="U92" s="24"/>
      <c r="V92" s="24"/>
      <c r="W92" s="42">
        <f t="shared" si="78"/>
        <v>0</v>
      </c>
      <c r="X92" s="24"/>
      <c r="Y92" s="24"/>
      <c r="Z92" s="42">
        <f t="shared" si="79"/>
        <v>0</v>
      </c>
      <c r="AA92" s="24"/>
      <c r="AB92" s="24"/>
      <c r="AC92" s="42">
        <f t="shared" si="80"/>
        <v>0</v>
      </c>
      <c r="AD92" s="24"/>
      <c r="AE92" s="24"/>
      <c r="AF92" s="24"/>
      <c r="AG92" s="24"/>
      <c r="AH92" s="24"/>
      <c r="AI92" s="24"/>
      <c r="AJ92" s="24"/>
      <c r="AK92" s="24"/>
      <c r="AL92" s="42">
        <f t="shared" si="81"/>
        <v>0</v>
      </c>
      <c r="AM92" s="25"/>
      <c r="AN92" s="25"/>
      <c r="AO92" s="41"/>
      <c r="AP92" s="84">
        <f t="shared" si="117"/>
        <v>0</v>
      </c>
      <c r="AQ92" s="79">
        <f t="shared" si="66"/>
        <v>0</v>
      </c>
      <c r="AR92" s="25"/>
      <c r="AS92" s="25"/>
      <c r="AT92" s="41"/>
      <c r="AU92" s="25"/>
      <c r="AV92" s="25"/>
      <c r="AW92" s="41">
        <f t="shared" si="84"/>
        <v>0</v>
      </c>
      <c r="AX92" s="25"/>
      <c r="AY92" s="25"/>
      <c r="AZ92" s="41"/>
      <c r="BA92" s="25"/>
      <c r="BB92" s="25"/>
      <c r="BC92" s="41">
        <f t="shared" si="86"/>
        <v>0</v>
      </c>
      <c r="BD92" s="25"/>
      <c r="BE92" s="25"/>
      <c r="BF92" s="41">
        <f t="shared" si="87"/>
        <v>0</v>
      </c>
      <c r="BG92" s="25"/>
      <c r="BH92" s="25"/>
      <c r="BI92" s="41">
        <f t="shared" si="88"/>
        <v>0</v>
      </c>
      <c r="BJ92" s="24"/>
      <c r="BK92" s="24"/>
      <c r="BL92" s="42">
        <f t="shared" si="89"/>
        <v>0</v>
      </c>
      <c r="BM92" s="24"/>
      <c r="BN92" s="24"/>
      <c r="BO92" s="42">
        <f t="shared" si="90"/>
        <v>0</v>
      </c>
      <c r="BP92" s="85"/>
      <c r="BQ92" s="83">
        <f t="shared" si="118"/>
        <v>0</v>
      </c>
      <c r="BR92" s="24"/>
      <c r="BS92" s="24"/>
      <c r="BT92" s="42">
        <f t="shared" si="91"/>
        <v>0</v>
      </c>
      <c r="BU92" s="24"/>
      <c r="BV92" s="24"/>
      <c r="BW92" s="42">
        <f t="shared" si="92"/>
        <v>0</v>
      </c>
      <c r="BX92" s="24"/>
      <c r="BY92" s="24"/>
      <c r="BZ92" s="42">
        <f t="shared" si="93"/>
        <v>0</v>
      </c>
      <c r="CA92" s="24"/>
      <c r="CB92" s="24"/>
      <c r="CC92" s="42">
        <f t="shared" si="94"/>
        <v>0</v>
      </c>
      <c r="CD92" s="24"/>
      <c r="CE92" s="24"/>
      <c r="CF92" s="42"/>
      <c r="CG92" s="24"/>
      <c r="CH92" s="24"/>
      <c r="CI92" s="42"/>
      <c r="CJ92" s="24"/>
      <c r="CK92" s="24">
        <v>100</v>
      </c>
      <c r="CL92" s="42">
        <f t="shared" si="97"/>
        <v>120</v>
      </c>
      <c r="CM92" s="24"/>
      <c r="CN92" s="24">
        <v>300</v>
      </c>
      <c r="CO92" s="42">
        <f t="shared" si="98"/>
        <v>360</v>
      </c>
      <c r="CP92" s="24"/>
      <c r="CQ92" s="24"/>
      <c r="CR92" s="42">
        <f t="shared" si="99"/>
        <v>0</v>
      </c>
      <c r="CS92" s="24"/>
      <c r="CT92" s="24"/>
      <c r="CU92" s="42">
        <f t="shared" si="100"/>
        <v>0</v>
      </c>
      <c r="CV92" s="24"/>
      <c r="CW92" s="24"/>
      <c r="CX92" s="42"/>
      <c r="CY92" s="24"/>
      <c r="CZ92" s="24"/>
      <c r="DA92" s="42">
        <f t="shared" si="102"/>
        <v>0</v>
      </c>
      <c r="DB92" s="24"/>
      <c r="DC92" s="24"/>
      <c r="DD92" s="42">
        <f t="shared" si="103"/>
        <v>0</v>
      </c>
      <c r="DE92" s="24"/>
      <c r="DF92" s="24"/>
      <c r="DG92" s="42">
        <f t="shared" si="104"/>
        <v>0</v>
      </c>
      <c r="DH92" s="85"/>
      <c r="DI92" s="83">
        <f t="shared" si="119"/>
        <v>480</v>
      </c>
      <c r="DJ92" s="24"/>
      <c r="DK92" s="24"/>
      <c r="DL92" s="42">
        <f t="shared" si="105"/>
        <v>0</v>
      </c>
      <c r="DM92" s="24"/>
      <c r="DN92" s="24"/>
      <c r="DO92" s="42">
        <f t="shared" si="106"/>
        <v>0</v>
      </c>
      <c r="DP92" s="24"/>
      <c r="DQ92" s="24"/>
      <c r="DR92" s="42">
        <f t="shared" si="107"/>
        <v>0</v>
      </c>
      <c r="DS92" s="24"/>
      <c r="DT92" s="24"/>
      <c r="DU92" s="42">
        <f t="shared" si="108"/>
        <v>0</v>
      </c>
      <c r="DV92" s="24"/>
      <c r="DW92" s="24"/>
      <c r="DX92" s="42">
        <f t="shared" si="109"/>
        <v>0</v>
      </c>
      <c r="DY92" s="24"/>
      <c r="DZ92" s="24"/>
      <c r="EA92" s="42">
        <f t="shared" si="110"/>
        <v>0</v>
      </c>
      <c r="EB92" s="24"/>
      <c r="EC92" s="24"/>
      <c r="ED92" s="42">
        <f t="shared" si="111"/>
        <v>0</v>
      </c>
      <c r="EE92" s="24"/>
      <c r="EF92" s="24"/>
      <c r="EG92" s="42">
        <f t="shared" si="112"/>
        <v>0</v>
      </c>
      <c r="EH92" s="24"/>
      <c r="EI92" s="24"/>
      <c r="EJ92" s="42">
        <f t="shared" si="113"/>
        <v>0</v>
      </c>
      <c r="EK92" s="24"/>
      <c r="EL92" s="44"/>
      <c r="EM92" s="86">
        <f t="shared" si="114"/>
        <v>0</v>
      </c>
      <c r="EN92" s="85"/>
      <c r="EO92" s="94">
        <f t="shared" si="121"/>
        <v>0</v>
      </c>
      <c r="EP92" s="24"/>
      <c r="EQ92" s="24"/>
      <c r="ER92" s="24"/>
    </row>
    <row r="93" spans="1:148">
      <c r="A93" s="10"/>
      <c r="B93" s="22" t="s">
        <v>558</v>
      </c>
      <c r="C93" s="134">
        <v>10</v>
      </c>
      <c r="D93" s="135">
        <f t="shared" si="115"/>
        <v>183</v>
      </c>
      <c r="E93" s="179">
        <f t="shared" si="116"/>
        <v>1830</v>
      </c>
      <c r="F93" s="25">
        <v>28</v>
      </c>
      <c r="G93" s="25">
        <f>F93*1</f>
        <v>28</v>
      </c>
      <c r="H93" s="41">
        <f>G93*C93</f>
        <v>280</v>
      </c>
      <c r="I93" s="30"/>
      <c r="J93" s="30">
        <v>5</v>
      </c>
      <c r="K93" s="41">
        <f t="shared" si="74"/>
        <v>50</v>
      </c>
      <c r="L93" s="24"/>
      <c r="M93" s="24"/>
      <c r="N93" s="42">
        <f t="shared" si="75"/>
        <v>0</v>
      </c>
      <c r="O93" s="24"/>
      <c r="P93" s="24"/>
      <c r="Q93" s="42">
        <f t="shared" si="76"/>
        <v>0</v>
      </c>
      <c r="R93" s="24"/>
      <c r="S93" s="24"/>
      <c r="T93" s="42">
        <f t="shared" si="77"/>
        <v>0</v>
      </c>
      <c r="U93" s="24"/>
      <c r="V93" s="24">
        <v>5</v>
      </c>
      <c r="W93" s="42">
        <f t="shared" si="78"/>
        <v>50</v>
      </c>
      <c r="X93" s="24"/>
      <c r="Y93" s="24"/>
      <c r="Z93" s="42">
        <f t="shared" si="79"/>
        <v>0</v>
      </c>
      <c r="AA93" s="24"/>
      <c r="AB93" s="24"/>
      <c r="AC93" s="42">
        <f t="shared" si="80"/>
        <v>0</v>
      </c>
      <c r="AD93" s="24"/>
      <c r="AE93" s="24"/>
      <c r="AF93" s="24"/>
      <c r="AG93" s="24"/>
      <c r="AH93" s="24"/>
      <c r="AI93" s="24"/>
      <c r="AJ93" s="24"/>
      <c r="AK93" s="24"/>
      <c r="AL93" s="42">
        <f t="shared" si="81"/>
        <v>0</v>
      </c>
      <c r="AM93" s="25"/>
      <c r="AN93" s="25"/>
      <c r="AO93" s="41">
        <f t="shared" si="82"/>
        <v>0</v>
      </c>
      <c r="AP93" s="84">
        <f t="shared" si="117"/>
        <v>38</v>
      </c>
      <c r="AQ93" s="79">
        <f t="shared" si="66"/>
        <v>380</v>
      </c>
      <c r="AR93" s="25"/>
      <c r="AS93" s="25">
        <v>3</v>
      </c>
      <c r="AT93" s="41">
        <f t="shared" si="83"/>
        <v>30</v>
      </c>
      <c r="AU93" s="25"/>
      <c r="AV93" s="25"/>
      <c r="AW93" s="41">
        <f t="shared" si="84"/>
        <v>0</v>
      </c>
      <c r="AX93" s="25"/>
      <c r="AY93" s="25"/>
      <c r="AZ93" s="41">
        <f t="shared" si="85"/>
        <v>0</v>
      </c>
      <c r="BA93" s="25"/>
      <c r="BB93" s="25"/>
      <c r="BC93" s="41">
        <f t="shared" si="86"/>
        <v>0</v>
      </c>
      <c r="BD93" s="25"/>
      <c r="BE93" s="25"/>
      <c r="BF93" s="41">
        <f t="shared" si="87"/>
        <v>0</v>
      </c>
      <c r="BG93" s="25"/>
      <c r="BH93" s="25"/>
      <c r="BI93" s="41">
        <f t="shared" si="88"/>
        <v>0</v>
      </c>
      <c r="BJ93" s="24"/>
      <c r="BK93" s="24"/>
      <c r="BL93" s="42">
        <f t="shared" si="89"/>
        <v>0</v>
      </c>
      <c r="BM93" s="24"/>
      <c r="BN93" s="24">
        <v>6</v>
      </c>
      <c r="BO93" s="42">
        <f t="shared" si="90"/>
        <v>60</v>
      </c>
      <c r="BP93" s="85">
        <f t="shared" si="118"/>
        <v>9</v>
      </c>
      <c r="BQ93" s="83">
        <f t="shared" si="118"/>
        <v>90</v>
      </c>
      <c r="BR93" s="24"/>
      <c r="BS93" s="24"/>
      <c r="BT93" s="42">
        <f t="shared" si="91"/>
        <v>0</v>
      </c>
      <c r="BU93" s="24"/>
      <c r="BV93" s="24"/>
      <c r="BW93" s="42">
        <f t="shared" si="92"/>
        <v>0</v>
      </c>
      <c r="BX93" s="24"/>
      <c r="BY93" s="24"/>
      <c r="BZ93" s="42">
        <f t="shared" si="93"/>
        <v>0</v>
      </c>
      <c r="CA93" s="24"/>
      <c r="CB93" s="24"/>
      <c r="CC93" s="42">
        <f t="shared" si="94"/>
        <v>0</v>
      </c>
      <c r="CD93" s="24"/>
      <c r="CE93" s="24"/>
      <c r="CF93" s="42">
        <f t="shared" si="95"/>
        <v>0</v>
      </c>
      <c r="CG93" s="24"/>
      <c r="CH93" s="24">
        <v>10</v>
      </c>
      <c r="CI93" s="42">
        <f t="shared" si="96"/>
        <v>100</v>
      </c>
      <c r="CJ93" s="24"/>
      <c r="CK93" s="24"/>
      <c r="CL93" s="42">
        <f t="shared" si="97"/>
        <v>0</v>
      </c>
      <c r="CM93" s="24"/>
      <c r="CN93" s="24"/>
      <c r="CO93" s="42">
        <f t="shared" si="98"/>
        <v>0</v>
      </c>
      <c r="CP93" s="24"/>
      <c r="CQ93" s="24"/>
      <c r="CR93" s="42">
        <f t="shared" si="99"/>
        <v>0</v>
      </c>
      <c r="CS93" s="24"/>
      <c r="CT93" s="24"/>
      <c r="CU93" s="42">
        <f t="shared" si="100"/>
        <v>0</v>
      </c>
      <c r="CV93" s="24"/>
      <c r="CW93" s="24"/>
      <c r="CX93" s="42">
        <f t="shared" si="101"/>
        <v>0</v>
      </c>
      <c r="CY93" s="24"/>
      <c r="CZ93" s="24"/>
      <c r="DA93" s="42">
        <f t="shared" si="102"/>
        <v>0</v>
      </c>
      <c r="DB93" s="24"/>
      <c r="DC93" s="24"/>
      <c r="DD93" s="42">
        <f t="shared" si="103"/>
        <v>0</v>
      </c>
      <c r="DE93" s="24"/>
      <c r="DF93" s="24"/>
      <c r="DG93" s="42">
        <f t="shared" si="104"/>
        <v>0</v>
      </c>
      <c r="DH93" s="85">
        <f t="shared" si="119"/>
        <v>10</v>
      </c>
      <c r="DI93" s="83">
        <f t="shared" si="119"/>
        <v>100</v>
      </c>
      <c r="DJ93" s="24"/>
      <c r="DK93" s="24"/>
      <c r="DL93" s="42">
        <f t="shared" si="105"/>
        <v>0</v>
      </c>
      <c r="DM93" s="24">
        <v>4</v>
      </c>
      <c r="DN93" s="24">
        <f>DM93*12</f>
        <v>48</v>
      </c>
      <c r="DO93" s="42">
        <f t="shared" si="106"/>
        <v>480</v>
      </c>
      <c r="DP93" s="24"/>
      <c r="DQ93" s="24"/>
      <c r="DR93" s="42">
        <f t="shared" si="107"/>
        <v>0</v>
      </c>
      <c r="DS93" s="24"/>
      <c r="DT93" s="24"/>
      <c r="DU93" s="42">
        <f t="shared" si="108"/>
        <v>0</v>
      </c>
      <c r="DV93" s="24"/>
      <c r="DW93" s="24"/>
      <c r="DX93" s="42">
        <f t="shared" si="109"/>
        <v>0</v>
      </c>
      <c r="DY93" s="24"/>
      <c r="DZ93" s="24">
        <v>6</v>
      </c>
      <c r="EA93" s="42">
        <f t="shared" si="110"/>
        <v>60</v>
      </c>
      <c r="EB93" s="24">
        <v>6</v>
      </c>
      <c r="EC93" s="24">
        <v>72</v>
      </c>
      <c r="ED93" s="42">
        <f t="shared" si="111"/>
        <v>720</v>
      </c>
      <c r="EE93" s="24"/>
      <c r="EF93" s="24"/>
      <c r="EG93" s="42">
        <f t="shared" si="112"/>
        <v>0</v>
      </c>
      <c r="EH93" s="24"/>
      <c r="EI93" s="24"/>
      <c r="EJ93" s="42">
        <f t="shared" si="113"/>
        <v>0</v>
      </c>
      <c r="EK93" s="24"/>
      <c r="EL93" s="44"/>
      <c r="EM93" s="86">
        <f t="shared" si="114"/>
        <v>0</v>
      </c>
      <c r="EN93" s="85">
        <f t="shared" si="120"/>
        <v>126</v>
      </c>
      <c r="EO93" s="94">
        <f t="shared" si="121"/>
        <v>1260</v>
      </c>
      <c r="EP93" s="24"/>
      <c r="EQ93" s="24"/>
      <c r="ER93" s="24"/>
    </row>
    <row r="94" spans="1:148">
      <c r="A94" s="10"/>
      <c r="B94" s="22" t="s">
        <v>706</v>
      </c>
      <c r="C94" s="134">
        <v>9.5</v>
      </c>
      <c r="D94" s="135">
        <f t="shared" si="115"/>
        <v>31</v>
      </c>
      <c r="E94" s="179">
        <f t="shared" si="116"/>
        <v>294.5</v>
      </c>
      <c r="F94" s="25"/>
      <c r="G94" s="25"/>
      <c r="H94" s="41">
        <f t="shared" si="73"/>
        <v>0</v>
      </c>
      <c r="I94" s="30"/>
      <c r="J94" s="30"/>
      <c r="K94" s="41">
        <f t="shared" si="74"/>
        <v>0</v>
      </c>
      <c r="L94" s="24"/>
      <c r="M94" s="24"/>
      <c r="N94" s="42">
        <f t="shared" si="75"/>
        <v>0</v>
      </c>
      <c r="O94" s="24"/>
      <c r="P94" s="24"/>
      <c r="Q94" s="42">
        <f t="shared" si="76"/>
        <v>0</v>
      </c>
      <c r="R94" s="24"/>
      <c r="S94" s="24"/>
      <c r="T94" s="42">
        <f t="shared" si="77"/>
        <v>0</v>
      </c>
      <c r="U94" s="24"/>
      <c r="V94" s="24">
        <v>3</v>
      </c>
      <c r="W94" s="42">
        <f t="shared" si="78"/>
        <v>28.5</v>
      </c>
      <c r="X94" s="24"/>
      <c r="Y94" s="24"/>
      <c r="Z94" s="42">
        <f t="shared" si="79"/>
        <v>0</v>
      </c>
      <c r="AA94" s="24"/>
      <c r="AB94" s="24"/>
      <c r="AC94" s="42">
        <f t="shared" si="80"/>
        <v>0</v>
      </c>
      <c r="AD94" s="24"/>
      <c r="AE94" s="24"/>
      <c r="AF94" s="24"/>
      <c r="AG94" s="24"/>
      <c r="AH94" s="24"/>
      <c r="AI94" s="24"/>
      <c r="AJ94" s="24"/>
      <c r="AK94" s="24"/>
      <c r="AL94" s="42">
        <f t="shared" si="81"/>
        <v>0</v>
      </c>
      <c r="AM94" s="25"/>
      <c r="AN94" s="25">
        <v>1</v>
      </c>
      <c r="AO94" s="41">
        <f t="shared" si="82"/>
        <v>9.5</v>
      </c>
      <c r="AP94" s="84">
        <f t="shared" si="117"/>
        <v>4</v>
      </c>
      <c r="AQ94" s="79">
        <f t="shared" si="66"/>
        <v>38</v>
      </c>
      <c r="AR94" s="25"/>
      <c r="AS94" s="25"/>
      <c r="AT94" s="41">
        <f t="shared" si="83"/>
        <v>0</v>
      </c>
      <c r="AU94" s="25"/>
      <c r="AV94" s="25"/>
      <c r="AW94" s="41">
        <f t="shared" si="84"/>
        <v>0</v>
      </c>
      <c r="AX94" s="25"/>
      <c r="AY94" s="25"/>
      <c r="AZ94" s="41">
        <f t="shared" si="85"/>
        <v>0</v>
      </c>
      <c r="BA94" s="25"/>
      <c r="BB94" s="25"/>
      <c r="BC94" s="41">
        <f t="shared" si="86"/>
        <v>0</v>
      </c>
      <c r="BD94" s="25"/>
      <c r="BE94" s="25"/>
      <c r="BF94" s="41">
        <f t="shared" si="87"/>
        <v>0</v>
      </c>
      <c r="BG94" s="25"/>
      <c r="BH94" s="25"/>
      <c r="BI94" s="41">
        <f t="shared" si="88"/>
        <v>0</v>
      </c>
      <c r="BJ94" s="24"/>
      <c r="BK94" s="24"/>
      <c r="BL94" s="42">
        <f t="shared" si="89"/>
        <v>0</v>
      </c>
      <c r="BM94" s="24"/>
      <c r="BN94" s="24"/>
      <c r="BO94" s="42">
        <f t="shared" si="90"/>
        <v>0</v>
      </c>
      <c r="BP94" s="85">
        <f t="shared" si="118"/>
        <v>0</v>
      </c>
      <c r="BQ94" s="83">
        <f t="shared" si="118"/>
        <v>0</v>
      </c>
      <c r="BR94" s="24"/>
      <c r="BS94" s="24"/>
      <c r="BT94" s="42">
        <f t="shared" si="91"/>
        <v>0</v>
      </c>
      <c r="BU94" s="24"/>
      <c r="BV94" s="24"/>
      <c r="BW94" s="42">
        <f t="shared" si="92"/>
        <v>0</v>
      </c>
      <c r="BX94" s="24"/>
      <c r="BY94" s="24"/>
      <c r="BZ94" s="42">
        <f t="shared" si="93"/>
        <v>0</v>
      </c>
      <c r="CA94" s="24"/>
      <c r="CB94" s="24"/>
      <c r="CC94" s="42">
        <f t="shared" si="94"/>
        <v>0</v>
      </c>
      <c r="CD94" s="24"/>
      <c r="CE94" s="24"/>
      <c r="CF94" s="42">
        <f t="shared" si="95"/>
        <v>0</v>
      </c>
      <c r="CG94" s="24"/>
      <c r="CH94" s="24"/>
      <c r="CI94" s="42">
        <f t="shared" si="96"/>
        <v>0</v>
      </c>
      <c r="CJ94" s="24"/>
      <c r="CK94" s="24">
        <v>25</v>
      </c>
      <c r="CL94" s="42">
        <f t="shared" si="97"/>
        <v>237.5</v>
      </c>
      <c r="CM94" s="24"/>
      <c r="CN94" s="24">
        <v>2</v>
      </c>
      <c r="CO94" s="42">
        <f t="shared" si="98"/>
        <v>19</v>
      </c>
      <c r="CP94" s="24"/>
      <c r="CQ94" s="24"/>
      <c r="CR94" s="42">
        <f t="shared" si="99"/>
        <v>0</v>
      </c>
      <c r="CS94" s="24"/>
      <c r="CT94" s="24"/>
      <c r="CU94" s="42">
        <f t="shared" si="100"/>
        <v>0</v>
      </c>
      <c r="CV94" s="24"/>
      <c r="CW94" s="24"/>
      <c r="CX94" s="42">
        <f t="shared" si="101"/>
        <v>0</v>
      </c>
      <c r="CY94" s="24"/>
      <c r="CZ94" s="24"/>
      <c r="DA94" s="42">
        <f t="shared" si="102"/>
        <v>0</v>
      </c>
      <c r="DB94" s="24"/>
      <c r="DC94" s="24"/>
      <c r="DD94" s="42">
        <f t="shared" si="103"/>
        <v>0</v>
      </c>
      <c r="DE94" s="24"/>
      <c r="DF94" s="24"/>
      <c r="DG94" s="42">
        <f t="shared" si="104"/>
        <v>0</v>
      </c>
      <c r="DH94" s="85">
        <f t="shared" si="119"/>
        <v>27</v>
      </c>
      <c r="DI94" s="83">
        <f t="shared" si="119"/>
        <v>256.5</v>
      </c>
      <c r="DJ94" s="24"/>
      <c r="DK94" s="24"/>
      <c r="DL94" s="42">
        <f t="shared" si="105"/>
        <v>0</v>
      </c>
      <c r="DM94" s="24"/>
      <c r="DN94" s="24"/>
      <c r="DO94" s="42">
        <f t="shared" si="106"/>
        <v>0</v>
      </c>
      <c r="DP94" s="24"/>
      <c r="DQ94" s="24"/>
      <c r="DR94" s="42">
        <f t="shared" si="107"/>
        <v>0</v>
      </c>
      <c r="DS94" s="24"/>
      <c r="DT94" s="24"/>
      <c r="DU94" s="42">
        <f t="shared" si="108"/>
        <v>0</v>
      </c>
      <c r="DV94" s="24"/>
      <c r="DW94" s="24"/>
      <c r="DX94" s="42">
        <f t="shared" si="109"/>
        <v>0</v>
      </c>
      <c r="DY94" s="24"/>
      <c r="DZ94" s="24"/>
      <c r="EA94" s="42">
        <f t="shared" si="110"/>
        <v>0</v>
      </c>
      <c r="EB94" s="24"/>
      <c r="EC94" s="24"/>
      <c r="ED94" s="42">
        <f t="shared" si="111"/>
        <v>0</v>
      </c>
      <c r="EE94" s="24"/>
      <c r="EF94" s="24"/>
      <c r="EG94" s="42">
        <f t="shared" si="112"/>
        <v>0</v>
      </c>
      <c r="EH94" s="24"/>
      <c r="EI94" s="24"/>
      <c r="EJ94" s="42">
        <f t="shared" si="113"/>
        <v>0</v>
      </c>
      <c r="EK94" s="24"/>
      <c r="EL94" s="44"/>
      <c r="EM94" s="86">
        <f t="shared" si="114"/>
        <v>0</v>
      </c>
      <c r="EN94" s="85">
        <f t="shared" si="120"/>
        <v>0</v>
      </c>
      <c r="EO94" s="94">
        <f t="shared" si="121"/>
        <v>0</v>
      </c>
      <c r="EP94" s="24"/>
      <c r="EQ94" s="24"/>
      <c r="ER94" s="24"/>
    </row>
    <row r="95" spans="1:148">
      <c r="A95" s="10"/>
      <c r="B95" s="22" t="s">
        <v>480</v>
      </c>
      <c r="C95" s="134">
        <v>1.75</v>
      </c>
      <c r="D95" s="135">
        <f t="shared" si="115"/>
        <v>10</v>
      </c>
      <c r="E95" s="179">
        <f t="shared" si="116"/>
        <v>17.5</v>
      </c>
      <c r="F95" s="25"/>
      <c r="G95" s="25"/>
      <c r="H95" s="41">
        <f t="shared" si="73"/>
        <v>0</v>
      </c>
      <c r="I95" s="30"/>
      <c r="J95" s="30"/>
      <c r="K95" s="41">
        <f t="shared" si="74"/>
        <v>0</v>
      </c>
      <c r="L95" s="24"/>
      <c r="M95" s="24"/>
      <c r="N95" s="42">
        <f t="shared" si="75"/>
        <v>0</v>
      </c>
      <c r="O95" s="24"/>
      <c r="P95" s="24"/>
      <c r="Q95" s="42">
        <f t="shared" si="76"/>
        <v>0</v>
      </c>
      <c r="R95" s="24"/>
      <c r="S95" s="24"/>
      <c r="T95" s="42">
        <f t="shared" si="77"/>
        <v>0</v>
      </c>
      <c r="U95" s="24"/>
      <c r="V95" s="24"/>
      <c r="W95" s="42">
        <f t="shared" si="78"/>
        <v>0</v>
      </c>
      <c r="X95" s="24"/>
      <c r="Y95" s="24"/>
      <c r="Z95" s="42">
        <f t="shared" si="79"/>
        <v>0</v>
      </c>
      <c r="AA95" s="24"/>
      <c r="AB95" s="24"/>
      <c r="AC95" s="42">
        <f t="shared" si="80"/>
        <v>0</v>
      </c>
      <c r="AD95" s="24"/>
      <c r="AE95" s="24"/>
      <c r="AF95" s="24"/>
      <c r="AG95" s="24"/>
      <c r="AH95" s="24"/>
      <c r="AI95" s="24"/>
      <c r="AJ95" s="24"/>
      <c r="AK95" s="24"/>
      <c r="AL95" s="42">
        <f t="shared" si="81"/>
        <v>0</v>
      </c>
      <c r="AM95" s="25"/>
      <c r="AN95" s="25"/>
      <c r="AO95" s="41">
        <f t="shared" si="82"/>
        <v>0</v>
      </c>
      <c r="AP95" s="84">
        <f t="shared" si="117"/>
        <v>0</v>
      </c>
      <c r="AQ95" s="79">
        <f t="shared" si="66"/>
        <v>0</v>
      </c>
      <c r="AR95" s="25"/>
      <c r="AS95" s="25"/>
      <c r="AT95" s="41">
        <f t="shared" si="83"/>
        <v>0</v>
      </c>
      <c r="AU95" s="25"/>
      <c r="AV95" s="25"/>
      <c r="AW95" s="41">
        <f t="shared" si="84"/>
        <v>0</v>
      </c>
      <c r="AX95" s="25"/>
      <c r="AY95" s="25"/>
      <c r="AZ95" s="41">
        <f t="shared" si="85"/>
        <v>0</v>
      </c>
      <c r="BA95" s="25"/>
      <c r="BB95" s="25"/>
      <c r="BC95" s="41">
        <f t="shared" si="86"/>
        <v>0</v>
      </c>
      <c r="BD95" s="25"/>
      <c r="BE95" s="25"/>
      <c r="BF95" s="41">
        <f t="shared" si="87"/>
        <v>0</v>
      </c>
      <c r="BG95" s="25"/>
      <c r="BH95" s="25"/>
      <c r="BI95" s="41">
        <f t="shared" si="88"/>
        <v>0</v>
      </c>
      <c r="BJ95" s="24"/>
      <c r="BK95" s="24"/>
      <c r="BL95" s="42">
        <f t="shared" si="89"/>
        <v>0</v>
      </c>
      <c r="BM95" s="24"/>
      <c r="BN95" s="24"/>
      <c r="BO95" s="42">
        <f t="shared" si="90"/>
        <v>0</v>
      </c>
      <c r="BP95" s="85">
        <f t="shared" si="118"/>
        <v>0</v>
      </c>
      <c r="BQ95" s="83">
        <f t="shared" si="118"/>
        <v>0</v>
      </c>
      <c r="BR95" s="24"/>
      <c r="BS95" s="24"/>
      <c r="BT95" s="42">
        <f t="shared" si="91"/>
        <v>0</v>
      </c>
      <c r="BU95" s="24"/>
      <c r="BV95" s="24"/>
      <c r="BW95" s="42">
        <f t="shared" si="92"/>
        <v>0</v>
      </c>
      <c r="BX95" s="24"/>
      <c r="BY95" s="24"/>
      <c r="BZ95" s="42">
        <f t="shared" si="93"/>
        <v>0</v>
      </c>
      <c r="CA95" s="24"/>
      <c r="CB95" s="24"/>
      <c r="CC95" s="42">
        <f t="shared" si="94"/>
        <v>0</v>
      </c>
      <c r="CD95" s="24"/>
      <c r="CE95" s="24"/>
      <c r="CF95" s="42">
        <f t="shared" si="95"/>
        <v>0</v>
      </c>
      <c r="CG95" s="24"/>
      <c r="CH95" s="24"/>
      <c r="CI95" s="42">
        <f t="shared" si="96"/>
        <v>0</v>
      </c>
      <c r="CJ95" s="24"/>
      <c r="CK95" s="24"/>
      <c r="CL95" s="42">
        <f t="shared" si="97"/>
        <v>0</v>
      </c>
      <c r="CM95" s="24"/>
      <c r="CN95" s="24">
        <v>10</v>
      </c>
      <c r="CO95" s="42">
        <f t="shared" si="98"/>
        <v>17.5</v>
      </c>
      <c r="CP95" s="24"/>
      <c r="CQ95" s="24"/>
      <c r="CR95" s="42">
        <f t="shared" si="99"/>
        <v>0</v>
      </c>
      <c r="CS95" s="24"/>
      <c r="CT95" s="24"/>
      <c r="CU95" s="42">
        <f t="shared" si="100"/>
        <v>0</v>
      </c>
      <c r="CV95" s="24"/>
      <c r="CW95" s="24"/>
      <c r="CX95" s="42">
        <f t="shared" si="101"/>
        <v>0</v>
      </c>
      <c r="CY95" s="24"/>
      <c r="CZ95" s="24"/>
      <c r="DA95" s="42">
        <f t="shared" si="102"/>
        <v>0</v>
      </c>
      <c r="DB95" s="24"/>
      <c r="DC95" s="24"/>
      <c r="DD95" s="42">
        <f t="shared" si="103"/>
        <v>0</v>
      </c>
      <c r="DE95" s="24"/>
      <c r="DF95" s="24"/>
      <c r="DG95" s="42">
        <f t="shared" si="104"/>
        <v>0</v>
      </c>
      <c r="DH95" s="85">
        <f t="shared" si="119"/>
        <v>10</v>
      </c>
      <c r="DI95" s="83">
        <f t="shared" si="119"/>
        <v>17.5</v>
      </c>
      <c r="DJ95" s="24"/>
      <c r="DK95" s="24"/>
      <c r="DL95" s="42">
        <f t="shared" si="105"/>
        <v>0</v>
      </c>
      <c r="DM95" s="24"/>
      <c r="DN95" s="24"/>
      <c r="DO95" s="42">
        <f t="shared" si="106"/>
        <v>0</v>
      </c>
      <c r="DP95" s="24"/>
      <c r="DQ95" s="24"/>
      <c r="DR95" s="42">
        <f t="shared" si="107"/>
        <v>0</v>
      </c>
      <c r="DS95" s="24"/>
      <c r="DT95" s="24"/>
      <c r="DU95" s="42">
        <f t="shared" si="108"/>
        <v>0</v>
      </c>
      <c r="DV95" s="24"/>
      <c r="DW95" s="24"/>
      <c r="DX95" s="42">
        <f t="shared" si="109"/>
        <v>0</v>
      </c>
      <c r="DY95" s="24"/>
      <c r="DZ95" s="24"/>
      <c r="EA95" s="42">
        <f t="shared" si="110"/>
        <v>0</v>
      </c>
      <c r="EB95" s="24"/>
      <c r="EC95" s="24"/>
      <c r="ED95" s="42">
        <f t="shared" si="111"/>
        <v>0</v>
      </c>
      <c r="EE95" s="24"/>
      <c r="EF95" s="24"/>
      <c r="EG95" s="42">
        <f t="shared" si="112"/>
        <v>0</v>
      </c>
      <c r="EH95" s="24"/>
      <c r="EI95" s="24"/>
      <c r="EJ95" s="42">
        <f t="shared" si="113"/>
        <v>0</v>
      </c>
      <c r="EK95" s="24"/>
      <c r="EL95" s="44"/>
      <c r="EM95" s="86">
        <f t="shared" si="114"/>
        <v>0</v>
      </c>
      <c r="EN95" s="85">
        <f t="shared" si="120"/>
        <v>0</v>
      </c>
      <c r="EO95" s="94">
        <f t="shared" si="121"/>
        <v>0</v>
      </c>
      <c r="EP95" s="24"/>
      <c r="EQ95" s="24"/>
      <c r="ER95" s="24"/>
    </row>
    <row r="96" spans="1:148">
      <c r="A96" s="10"/>
      <c r="B96" s="21" t="s">
        <v>442</v>
      </c>
      <c r="C96" s="134">
        <v>0.3</v>
      </c>
      <c r="D96" s="135">
        <f t="shared" si="115"/>
        <v>104</v>
      </c>
      <c r="E96" s="179">
        <f t="shared" si="116"/>
        <v>31.2</v>
      </c>
      <c r="F96" s="25"/>
      <c r="G96" s="25"/>
      <c r="H96" s="41">
        <f t="shared" si="73"/>
        <v>0</v>
      </c>
      <c r="I96" s="30"/>
      <c r="J96" s="30"/>
      <c r="K96" s="41">
        <f t="shared" si="74"/>
        <v>0</v>
      </c>
      <c r="L96" s="24"/>
      <c r="M96" s="24"/>
      <c r="N96" s="42">
        <f t="shared" si="75"/>
        <v>0</v>
      </c>
      <c r="O96" s="24"/>
      <c r="P96" s="24"/>
      <c r="Q96" s="42">
        <f t="shared" si="76"/>
        <v>0</v>
      </c>
      <c r="R96" s="24"/>
      <c r="S96" s="24"/>
      <c r="T96" s="42">
        <f t="shared" si="77"/>
        <v>0</v>
      </c>
      <c r="U96" s="24"/>
      <c r="V96" s="24"/>
      <c r="W96" s="42">
        <f t="shared" si="78"/>
        <v>0</v>
      </c>
      <c r="X96" s="24"/>
      <c r="Y96" s="24">
        <v>6</v>
      </c>
      <c r="Z96" s="42">
        <f t="shared" si="79"/>
        <v>1.7999999999999998</v>
      </c>
      <c r="AA96" s="24"/>
      <c r="AB96" s="24"/>
      <c r="AC96" s="42">
        <f t="shared" si="80"/>
        <v>0</v>
      </c>
      <c r="AD96" s="24"/>
      <c r="AE96" s="24"/>
      <c r="AF96" s="24"/>
      <c r="AG96" s="24"/>
      <c r="AH96" s="24"/>
      <c r="AI96" s="24"/>
      <c r="AJ96" s="24"/>
      <c r="AK96" s="24"/>
      <c r="AL96" s="42">
        <f t="shared" si="81"/>
        <v>0</v>
      </c>
      <c r="AM96" s="25">
        <v>2</v>
      </c>
      <c r="AN96" s="25">
        <f>AM96*12</f>
        <v>24</v>
      </c>
      <c r="AO96" s="41">
        <f t="shared" si="82"/>
        <v>7.1999999999999993</v>
      </c>
      <c r="AP96" s="84">
        <f t="shared" si="117"/>
        <v>30</v>
      </c>
      <c r="AQ96" s="79">
        <f t="shared" si="66"/>
        <v>9</v>
      </c>
      <c r="AR96" s="25"/>
      <c r="AS96" s="25"/>
      <c r="AT96" s="41">
        <f t="shared" si="83"/>
        <v>0</v>
      </c>
      <c r="AU96" s="25"/>
      <c r="AV96" s="25"/>
      <c r="AW96" s="41">
        <f t="shared" si="84"/>
        <v>0</v>
      </c>
      <c r="AX96" s="25"/>
      <c r="AY96" s="25"/>
      <c r="AZ96" s="41">
        <f t="shared" si="85"/>
        <v>0</v>
      </c>
      <c r="BA96" s="25"/>
      <c r="BB96" s="25"/>
      <c r="BC96" s="41">
        <f t="shared" si="86"/>
        <v>0</v>
      </c>
      <c r="BD96" s="25"/>
      <c r="BE96" s="25"/>
      <c r="BF96" s="41">
        <f t="shared" si="87"/>
        <v>0</v>
      </c>
      <c r="BG96" s="25"/>
      <c r="BH96" s="25"/>
      <c r="BI96" s="41">
        <f t="shared" si="88"/>
        <v>0</v>
      </c>
      <c r="BJ96" s="24"/>
      <c r="BK96" s="24"/>
      <c r="BL96" s="42">
        <f t="shared" si="89"/>
        <v>0</v>
      </c>
      <c r="BM96" s="24"/>
      <c r="BN96" s="24"/>
      <c r="BO96" s="42">
        <f t="shared" si="90"/>
        <v>0</v>
      </c>
      <c r="BP96" s="85">
        <f t="shared" si="118"/>
        <v>0</v>
      </c>
      <c r="BQ96" s="83">
        <f t="shared" si="118"/>
        <v>0</v>
      </c>
      <c r="BR96" s="24"/>
      <c r="BS96" s="24"/>
      <c r="BT96" s="42">
        <f t="shared" si="91"/>
        <v>0</v>
      </c>
      <c r="BU96" s="24"/>
      <c r="BV96" s="24"/>
      <c r="BW96" s="42">
        <f t="shared" si="92"/>
        <v>0</v>
      </c>
      <c r="BX96" s="24"/>
      <c r="BY96" s="24">
        <v>6</v>
      </c>
      <c r="BZ96" s="42">
        <f t="shared" si="93"/>
        <v>1.7999999999999998</v>
      </c>
      <c r="CA96" s="24"/>
      <c r="CB96" s="24"/>
      <c r="CC96" s="42">
        <f t="shared" si="94"/>
        <v>0</v>
      </c>
      <c r="CD96" s="24">
        <v>2</v>
      </c>
      <c r="CE96" s="24">
        <f>CD96*12</f>
        <v>24</v>
      </c>
      <c r="CF96" s="42">
        <f t="shared" si="95"/>
        <v>7.1999999999999993</v>
      </c>
      <c r="CG96" s="24"/>
      <c r="CH96" s="24"/>
      <c r="CI96" s="42">
        <f t="shared" si="96"/>
        <v>0</v>
      </c>
      <c r="CJ96" s="24"/>
      <c r="CK96" s="24">
        <v>6</v>
      </c>
      <c r="CL96" s="42">
        <f t="shared" si="97"/>
        <v>1.7999999999999998</v>
      </c>
      <c r="CM96" s="24"/>
      <c r="CN96" s="24">
        <v>6</v>
      </c>
      <c r="CO96" s="42">
        <f t="shared" si="98"/>
        <v>1.7999999999999998</v>
      </c>
      <c r="CP96" s="24"/>
      <c r="CQ96" s="24"/>
      <c r="CR96" s="42">
        <f t="shared" si="99"/>
        <v>0</v>
      </c>
      <c r="CS96" s="24"/>
      <c r="CT96" s="24"/>
      <c r="CU96" s="42">
        <f t="shared" si="100"/>
        <v>0</v>
      </c>
      <c r="CV96" s="24"/>
      <c r="CW96" s="24">
        <v>20</v>
      </c>
      <c r="CX96" s="42">
        <f t="shared" si="101"/>
        <v>6</v>
      </c>
      <c r="CY96" s="24"/>
      <c r="CZ96" s="24"/>
      <c r="DA96" s="42">
        <f t="shared" si="102"/>
        <v>0</v>
      </c>
      <c r="DB96" s="24"/>
      <c r="DC96" s="24"/>
      <c r="DD96" s="42">
        <f t="shared" si="103"/>
        <v>0</v>
      </c>
      <c r="DE96" s="24"/>
      <c r="DF96" s="24"/>
      <c r="DG96" s="42">
        <f t="shared" si="104"/>
        <v>0</v>
      </c>
      <c r="DH96" s="85">
        <f t="shared" si="119"/>
        <v>62</v>
      </c>
      <c r="DI96" s="83">
        <f t="shared" si="119"/>
        <v>18.599999999999998</v>
      </c>
      <c r="DJ96" s="24"/>
      <c r="DK96" s="24"/>
      <c r="DL96" s="42">
        <f t="shared" si="105"/>
        <v>0</v>
      </c>
      <c r="DM96" s="24"/>
      <c r="DN96" s="24"/>
      <c r="DO96" s="42">
        <f t="shared" si="106"/>
        <v>0</v>
      </c>
      <c r="DP96" s="24"/>
      <c r="DQ96" s="24"/>
      <c r="DR96" s="42">
        <f t="shared" si="107"/>
        <v>0</v>
      </c>
      <c r="DS96" s="24"/>
      <c r="DT96" s="24"/>
      <c r="DU96" s="42">
        <f t="shared" si="108"/>
        <v>0</v>
      </c>
      <c r="DV96" s="24"/>
      <c r="DW96" s="24"/>
      <c r="DX96" s="42">
        <f t="shared" si="109"/>
        <v>0</v>
      </c>
      <c r="DY96" s="24"/>
      <c r="DZ96" s="24"/>
      <c r="EA96" s="42">
        <f t="shared" si="110"/>
        <v>0</v>
      </c>
      <c r="EB96" s="24"/>
      <c r="EC96" s="24"/>
      <c r="ED96" s="42">
        <f t="shared" si="111"/>
        <v>0</v>
      </c>
      <c r="EE96" s="24"/>
      <c r="EF96" s="24"/>
      <c r="EG96" s="42">
        <f t="shared" si="112"/>
        <v>0</v>
      </c>
      <c r="EH96" s="24">
        <v>1</v>
      </c>
      <c r="EI96" s="26">
        <f>EH96*12</f>
        <v>12</v>
      </c>
      <c r="EJ96" s="42">
        <f t="shared" si="113"/>
        <v>3.5999999999999996</v>
      </c>
      <c r="EK96" s="24"/>
      <c r="EL96" s="44"/>
      <c r="EM96" s="86">
        <f t="shared" si="114"/>
        <v>0</v>
      </c>
      <c r="EN96" s="85">
        <f t="shared" si="120"/>
        <v>12</v>
      </c>
      <c r="EO96" s="94">
        <f t="shared" si="121"/>
        <v>3.5999999999999996</v>
      </c>
      <c r="EP96" s="24"/>
      <c r="EQ96" s="24"/>
      <c r="ER96" s="24"/>
    </row>
    <row r="97" spans="1:148">
      <c r="A97" s="10"/>
      <c r="B97" s="110" t="s">
        <v>528</v>
      </c>
      <c r="C97" s="134">
        <v>4</v>
      </c>
      <c r="D97" s="135">
        <f t="shared" si="115"/>
        <v>21</v>
      </c>
      <c r="E97" s="179">
        <f t="shared" si="116"/>
        <v>84</v>
      </c>
      <c r="F97" s="25"/>
      <c r="G97" s="25"/>
      <c r="H97" s="41">
        <f t="shared" si="73"/>
        <v>0</v>
      </c>
      <c r="I97" s="30"/>
      <c r="J97" s="30"/>
      <c r="K97" s="41">
        <f t="shared" si="74"/>
        <v>0</v>
      </c>
      <c r="L97" s="24"/>
      <c r="M97" s="24"/>
      <c r="N97" s="42">
        <f t="shared" si="75"/>
        <v>0</v>
      </c>
      <c r="O97" s="24"/>
      <c r="P97" s="24"/>
      <c r="Q97" s="42">
        <f t="shared" si="76"/>
        <v>0</v>
      </c>
      <c r="R97" s="24"/>
      <c r="S97" s="24"/>
      <c r="T97" s="42">
        <f t="shared" si="77"/>
        <v>0</v>
      </c>
      <c r="U97" s="24"/>
      <c r="V97" s="24"/>
      <c r="W97" s="42">
        <f t="shared" si="78"/>
        <v>0</v>
      </c>
      <c r="X97" s="24"/>
      <c r="Y97" s="24"/>
      <c r="Z97" s="42">
        <f t="shared" si="79"/>
        <v>0</v>
      </c>
      <c r="AA97" s="24"/>
      <c r="AB97" s="24"/>
      <c r="AC97" s="42">
        <f t="shared" si="80"/>
        <v>0</v>
      </c>
      <c r="AD97" s="24"/>
      <c r="AE97" s="24"/>
      <c r="AF97" s="24"/>
      <c r="AG97" s="24"/>
      <c r="AH97" s="24"/>
      <c r="AI97" s="24"/>
      <c r="AJ97" s="24"/>
      <c r="AK97" s="24"/>
      <c r="AL97" s="42">
        <f t="shared" si="81"/>
        <v>0</v>
      </c>
      <c r="AM97" s="25"/>
      <c r="AN97" s="25"/>
      <c r="AO97" s="41">
        <f t="shared" si="82"/>
        <v>0</v>
      </c>
      <c r="AP97" s="84">
        <f t="shared" si="117"/>
        <v>0</v>
      </c>
      <c r="AQ97" s="79">
        <f t="shared" si="66"/>
        <v>0</v>
      </c>
      <c r="AR97" s="25"/>
      <c r="AS97" s="25">
        <v>15</v>
      </c>
      <c r="AT97" s="41">
        <f t="shared" si="83"/>
        <v>60</v>
      </c>
      <c r="AU97" s="25"/>
      <c r="AV97" s="25"/>
      <c r="AW97" s="41">
        <f t="shared" si="84"/>
        <v>0</v>
      </c>
      <c r="AX97" s="25"/>
      <c r="AY97" s="25">
        <v>6</v>
      </c>
      <c r="AZ97" s="41">
        <f t="shared" si="85"/>
        <v>24</v>
      </c>
      <c r="BA97" s="25"/>
      <c r="BB97" s="25"/>
      <c r="BC97" s="41">
        <f t="shared" si="86"/>
        <v>0</v>
      </c>
      <c r="BD97" s="25"/>
      <c r="BE97" s="25"/>
      <c r="BF97" s="41">
        <f t="shared" si="87"/>
        <v>0</v>
      </c>
      <c r="BG97" s="25"/>
      <c r="BH97" s="25"/>
      <c r="BI97" s="41">
        <f t="shared" si="88"/>
        <v>0</v>
      </c>
      <c r="BJ97" s="24"/>
      <c r="BK97" s="24"/>
      <c r="BL97" s="42">
        <f t="shared" si="89"/>
        <v>0</v>
      </c>
      <c r="BM97" s="24"/>
      <c r="BN97" s="24"/>
      <c r="BO97" s="42">
        <f t="shared" si="90"/>
        <v>0</v>
      </c>
      <c r="BP97" s="85">
        <f t="shared" si="118"/>
        <v>21</v>
      </c>
      <c r="BQ97" s="83">
        <f t="shared" si="118"/>
        <v>84</v>
      </c>
      <c r="BR97" s="24"/>
      <c r="BS97" s="24"/>
      <c r="BT97" s="42">
        <f t="shared" si="91"/>
        <v>0</v>
      </c>
      <c r="BU97" s="24"/>
      <c r="BV97" s="24"/>
      <c r="BW97" s="42">
        <f t="shared" si="92"/>
        <v>0</v>
      </c>
      <c r="BX97" s="24"/>
      <c r="BY97" s="24"/>
      <c r="BZ97" s="42">
        <f t="shared" si="93"/>
        <v>0</v>
      </c>
      <c r="CA97" s="24"/>
      <c r="CB97" s="24"/>
      <c r="CC97" s="42">
        <f t="shared" si="94"/>
        <v>0</v>
      </c>
      <c r="CD97" s="24"/>
      <c r="CE97" s="24"/>
      <c r="CF97" s="42">
        <f t="shared" si="95"/>
        <v>0</v>
      </c>
      <c r="CG97" s="24"/>
      <c r="CH97" s="24"/>
      <c r="CI97" s="42">
        <f t="shared" si="96"/>
        <v>0</v>
      </c>
      <c r="CJ97" s="24"/>
      <c r="CK97" s="24"/>
      <c r="CL97" s="42">
        <f t="shared" si="97"/>
        <v>0</v>
      </c>
      <c r="CM97" s="24"/>
      <c r="CN97" s="24"/>
      <c r="CO97" s="42">
        <f t="shared" si="98"/>
        <v>0</v>
      </c>
      <c r="CP97" s="24"/>
      <c r="CQ97" s="24"/>
      <c r="CR97" s="42">
        <f t="shared" si="99"/>
        <v>0</v>
      </c>
      <c r="CS97" s="24"/>
      <c r="CT97" s="24"/>
      <c r="CU97" s="42">
        <f t="shared" si="100"/>
        <v>0</v>
      </c>
      <c r="CV97" s="24"/>
      <c r="CW97" s="24"/>
      <c r="CX97" s="42">
        <f t="shared" si="101"/>
        <v>0</v>
      </c>
      <c r="CY97" s="24"/>
      <c r="CZ97" s="24"/>
      <c r="DA97" s="42">
        <f t="shared" si="102"/>
        <v>0</v>
      </c>
      <c r="DB97" s="24"/>
      <c r="DC97" s="24"/>
      <c r="DD97" s="42">
        <f t="shared" si="103"/>
        <v>0</v>
      </c>
      <c r="DE97" s="24"/>
      <c r="DF97" s="24"/>
      <c r="DG97" s="42">
        <f t="shared" si="104"/>
        <v>0</v>
      </c>
      <c r="DH97" s="85">
        <f t="shared" si="119"/>
        <v>0</v>
      </c>
      <c r="DI97" s="83">
        <f t="shared" si="119"/>
        <v>0</v>
      </c>
      <c r="DJ97" s="24"/>
      <c r="DK97" s="24"/>
      <c r="DL97" s="42">
        <f t="shared" si="105"/>
        <v>0</v>
      </c>
      <c r="DM97" s="24"/>
      <c r="DN97" s="24"/>
      <c r="DO97" s="42">
        <f t="shared" si="106"/>
        <v>0</v>
      </c>
      <c r="DP97" s="24"/>
      <c r="DQ97" s="24"/>
      <c r="DR97" s="42">
        <f t="shared" si="107"/>
        <v>0</v>
      </c>
      <c r="DS97" s="24"/>
      <c r="DT97" s="24"/>
      <c r="DU97" s="42">
        <f t="shared" si="108"/>
        <v>0</v>
      </c>
      <c r="DV97" s="24"/>
      <c r="DW97" s="24"/>
      <c r="DX97" s="42">
        <f t="shared" si="109"/>
        <v>0</v>
      </c>
      <c r="DY97" s="24"/>
      <c r="DZ97" s="24"/>
      <c r="EA97" s="42">
        <f t="shared" si="110"/>
        <v>0</v>
      </c>
      <c r="EB97" s="24"/>
      <c r="EC97" s="24"/>
      <c r="ED97" s="42">
        <f t="shared" si="111"/>
        <v>0</v>
      </c>
      <c r="EE97" s="24"/>
      <c r="EF97" s="24"/>
      <c r="EG97" s="42">
        <f t="shared" si="112"/>
        <v>0</v>
      </c>
      <c r="EH97" s="24"/>
      <c r="EI97" s="24"/>
      <c r="EJ97" s="42">
        <f t="shared" si="113"/>
        <v>0</v>
      </c>
      <c r="EK97" s="24"/>
      <c r="EL97" s="44"/>
      <c r="EM97" s="86">
        <f t="shared" si="114"/>
        <v>0</v>
      </c>
      <c r="EN97" s="85">
        <f t="shared" si="120"/>
        <v>0</v>
      </c>
      <c r="EO97" s="94">
        <f t="shared" si="121"/>
        <v>0</v>
      </c>
      <c r="EP97" s="24"/>
      <c r="EQ97" s="24"/>
      <c r="ER97" s="24"/>
    </row>
    <row r="98" spans="1:148">
      <c r="A98" s="10"/>
      <c r="B98" s="110" t="s">
        <v>534</v>
      </c>
      <c r="C98" s="134">
        <v>1.7</v>
      </c>
      <c r="D98" s="135">
        <f t="shared" si="115"/>
        <v>11</v>
      </c>
      <c r="E98" s="179">
        <f t="shared" si="116"/>
        <v>18.7</v>
      </c>
      <c r="F98" s="25"/>
      <c r="G98" s="25"/>
      <c r="H98" s="41">
        <f t="shared" si="73"/>
        <v>0</v>
      </c>
      <c r="I98" s="30"/>
      <c r="J98" s="30"/>
      <c r="K98" s="41">
        <f t="shared" si="74"/>
        <v>0</v>
      </c>
      <c r="L98" s="24"/>
      <c r="M98" s="24"/>
      <c r="N98" s="42">
        <f t="shared" si="75"/>
        <v>0</v>
      </c>
      <c r="O98" s="24"/>
      <c r="P98" s="24"/>
      <c r="Q98" s="42">
        <f t="shared" si="76"/>
        <v>0</v>
      </c>
      <c r="R98" s="24"/>
      <c r="S98" s="24"/>
      <c r="T98" s="42">
        <f t="shared" si="77"/>
        <v>0</v>
      </c>
      <c r="U98" s="24"/>
      <c r="V98" s="24"/>
      <c r="W98" s="42">
        <f t="shared" si="78"/>
        <v>0</v>
      </c>
      <c r="X98" s="24"/>
      <c r="Y98" s="24"/>
      <c r="Z98" s="42">
        <f t="shared" si="79"/>
        <v>0</v>
      </c>
      <c r="AA98" s="24"/>
      <c r="AB98" s="24"/>
      <c r="AC98" s="42">
        <f t="shared" si="80"/>
        <v>0</v>
      </c>
      <c r="AD98" s="24"/>
      <c r="AE98" s="24"/>
      <c r="AF98" s="24"/>
      <c r="AG98" s="24"/>
      <c r="AH98" s="24"/>
      <c r="AI98" s="24"/>
      <c r="AJ98" s="24"/>
      <c r="AK98" s="24"/>
      <c r="AL98" s="42">
        <f t="shared" si="81"/>
        <v>0</v>
      </c>
      <c r="AM98" s="25"/>
      <c r="AN98" s="25"/>
      <c r="AO98" s="41">
        <f t="shared" si="82"/>
        <v>0</v>
      </c>
      <c r="AP98" s="84">
        <f t="shared" si="117"/>
        <v>0</v>
      </c>
      <c r="AQ98" s="79">
        <f t="shared" si="66"/>
        <v>0</v>
      </c>
      <c r="AR98" s="25"/>
      <c r="AS98" s="25"/>
      <c r="AT98" s="41">
        <f t="shared" si="83"/>
        <v>0</v>
      </c>
      <c r="AU98" s="25"/>
      <c r="AV98" s="25"/>
      <c r="AW98" s="41">
        <f t="shared" si="84"/>
        <v>0</v>
      </c>
      <c r="AX98" s="25"/>
      <c r="AY98" s="25"/>
      <c r="AZ98" s="41">
        <f t="shared" si="85"/>
        <v>0</v>
      </c>
      <c r="BA98" s="25"/>
      <c r="BB98" s="25"/>
      <c r="BC98" s="41">
        <f t="shared" si="86"/>
        <v>0</v>
      </c>
      <c r="BD98" s="25"/>
      <c r="BE98" s="25"/>
      <c r="BF98" s="41">
        <f t="shared" si="87"/>
        <v>0</v>
      </c>
      <c r="BG98" s="25"/>
      <c r="BH98" s="25"/>
      <c r="BI98" s="41">
        <f t="shared" si="88"/>
        <v>0</v>
      </c>
      <c r="BJ98" s="24"/>
      <c r="BK98" s="24">
        <v>3</v>
      </c>
      <c r="BL98" s="42">
        <f t="shared" si="89"/>
        <v>5.0999999999999996</v>
      </c>
      <c r="BM98" s="24"/>
      <c r="BN98" s="24">
        <v>3</v>
      </c>
      <c r="BO98" s="42">
        <f t="shared" si="90"/>
        <v>5.0999999999999996</v>
      </c>
      <c r="BP98" s="85">
        <f t="shared" si="118"/>
        <v>6</v>
      </c>
      <c r="BQ98" s="83">
        <f t="shared" si="118"/>
        <v>10.199999999999999</v>
      </c>
      <c r="BR98" s="24"/>
      <c r="BS98" s="24"/>
      <c r="BT98" s="42">
        <f t="shared" si="91"/>
        <v>0</v>
      </c>
      <c r="BU98" s="24"/>
      <c r="BV98" s="24"/>
      <c r="BW98" s="42">
        <f t="shared" si="92"/>
        <v>0</v>
      </c>
      <c r="BX98" s="24"/>
      <c r="BY98" s="24"/>
      <c r="BZ98" s="42">
        <f t="shared" si="93"/>
        <v>0</v>
      </c>
      <c r="CA98" s="24"/>
      <c r="CB98" s="24"/>
      <c r="CC98" s="42">
        <f t="shared" si="94"/>
        <v>0</v>
      </c>
      <c r="CD98" s="24"/>
      <c r="CE98" s="24"/>
      <c r="CF98" s="42">
        <f t="shared" si="95"/>
        <v>0</v>
      </c>
      <c r="CG98" s="24"/>
      <c r="CH98" s="24">
        <v>5</v>
      </c>
      <c r="CI98" s="42">
        <f t="shared" si="96"/>
        <v>8.5</v>
      </c>
      <c r="CJ98" s="24"/>
      <c r="CK98" s="24"/>
      <c r="CL98" s="42">
        <f t="shared" si="97"/>
        <v>0</v>
      </c>
      <c r="CM98" s="24"/>
      <c r="CN98" s="24"/>
      <c r="CO98" s="42">
        <f t="shared" si="98"/>
        <v>0</v>
      </c>
      <c r="CP98" s="24"/>
      <c r="CQ98" s="24"/>
      <c r="CR98" s="42">
        <f t="shared" si="99"/>
        <v>0</v>
      </c>
      <c r="CS98" s="24"/>
      <c r="CT98" s="24"/>
      <c r="CU98" s="42">
        <f t="shared" si="100"/>
        <v>0</v>
      </c>
      <c r="CV98" s="24"/>
      <c r="CW98" s="24"/>
      <c r="CX98" s="42">
        <f t="shared" si="101"/>
        <v>0</v>
      </c>
      <c r="CY98" s="24"/>
      <c r="CZ98" s="24"/>
      <c r="DA98" s="42">
        <f t="shared" si="102"/>
        <v>0</v>
      </c>
      <c r="DB98" s="24"/>
      <c r="DC98" s="24"/>
      <c r="DD98" s="42">
        <f t="shared" si="103"/>
        <v>0</v>
      </c>
      <c r="DE98" s="24"/>
      <c r="DF98" s="24"/>
      <c r="DG98" s="42">
        <f t="shared" si="104"/>
        <v>0</v>
      </c>
      <c r="DH98" s="85">
        <f t="shared" si="119"/>
        <v>5</v>
      </c>
      <c r="DI98" s="83">
        <f t="shared" si="119"/>
        <v>8.5</v>
      </c>
      <c r="DJ98" s="24"/>
      <c r="DK98" s="24"/>
      <c r="DL98" s="42">
        <f t="shared" si="105"/>
        <v>0</v>
      </c>
      <c r="DM98" s="24"/>
      <c r="DN98" s="24"/>
      <c r="DO98" s="42">
        <f t="shared" si="106"/>
        <v>0</v>
      </c>
      <c r="DP98" s="24"/>
      <c r="DQ98" s="24"/>
      <c r="DR98" s="42">
        <f t="shared" si="107"/>
        <v>0</v>
      </c>
      <c r="DS98" s="24"/>
      <c r="DT98" s="24"/>
      <c r="DU98" s="42">
        <f t="shared" si="108"/>
        <v>0</v>
      </c>
      <c r="DV98" s="24"/>
      <c r="DW98" s="24"/>
      <c r="DX98" s="42">
        <f t="shared" si="109"/>
        <v>0</v>
      </c>
      <c r="DY98" s="24"/>
      <c r="DZ98" s="24"/>
      <c r="EA98" s="42">
        <f t="shared" si="110"/>
        <v>0</v>
      </c>
      <c r="EB98" s="24"/>
      <c r="EC98" s="24"/>
      <c r="ED98" s="42">
        <f t="shared" si="111"/>
        <v>0</v>
      </c>
      <c r="EE98" s="24"/>
      <c r="EF98" s="24"/>
      <c r="EG98" s="42">
        <f t="shared" si="112"/>
        <v>0</v>
      </c>
      <c r="EH98" s="24"/>
      <c r="EI98" s="24"/>
      <c r="EJ98" s="42">
        <f t="shared" si="113"/>
        <v>0</v>
      </c>
      <c r="EK98" s="24"/>
      <c r="EL98" s="44"/>
      <c r="EM98" s="86">
        <f t="shared" si="114"/>
        <v>0</v>
      </c>
      <c r="EN98" s="85">
        <f t="shared" si="120"/>
        <v>0</v>
      </c>
      <c r="EO98" s="94">
        <f t="shared" si="121"/>
        <v>0</v>
      </c>
      <c r="EP98" s="24"/>
      <c r="EQ98" s="24"/>
      <c r="ER98" s="24"/>
    </row>
    <row r="99" spans="1:148">
      <c r="A99" s="10"/>
      <c r="B99" s="110" t="s">
        <v>552</v>
      </c>
      <c r="C99" s="134">
        <v>2.75</v>
      </c>
      <c r="D99" s="135">
        <f t="shared" si="115"/>
        <v>2</v>
      </c>
      <c r="E99" s="179">
        <f t="shared" si="116"/>
        <v>5.5</v>
      </c>
      <c r="F99" s="25"/>
      <c r="G99" s="25"/>
      <c r="H99" s="41">
        <f t="shared" si="73"/>
        <v>0</v>
      </c>
      <c r="I99" s="30"/>
      <c r="J99" s="30"/>
      <c r="K99" s="41">
        <f t="shared" si="74"/>
        <v>0</v>
      </c>
      <c r="L99" s="24"/>
      <c r="M99" s="24"/>
      <c r="N99" s="42">
        <f t="shared" si="75"/>
        <v>0</v>
      </c>
      <c r="O99" s="24"/>
      <c r="P99" s="24"/>
      <c r="Q99" s="42">
        <f t="shared" si="76"/>
        <v>0</v>
      </c>
      <c r="R99" s="24"/>
      <c r="S99" s="24"/>
      <c r="T99" s="42">
        <f t="shared" si="77"/>
        <v>0</v>
      </c>
      <c r="U99" s="24"/>
      <c r="V99" s="24"/>
      <c r="W99" s="42">
        <f t="shared" si="78"/>
        <v>0</v>
      </c>
      <c r="X99" s="24"/>
      <c r="Y99" s="24"/>
      <c r="Z99" s="42">
        <f t="shared" si="79"/>
        <v>0</v>
      </c>
      <c r="AA99" s="24"/>
      <c r="AB99" s="24"/>
      <c r="AC99" s="42">
        <f t="shared" si="80"/>
        <v>0</v>
      </c>
      <c r="AD99" s="24"/>
      <c r="AE99" s="24"/>
      <c r="AF99" s="24"/>
      <c r="AG99" s="24"/>
      <c r="AH99" s="24"/>
      <c r="AI99" s="24"/>
      <c r="AJ99" s="24"/>
      <c r="AK99" s="24"/>
      <c r="AL99" s="42">
        <f t="shared" si="81"/>
        <v>0</v>
      </c>
      <c r="AM99" s="25"/>
      <c r="AN99" s="25"/>
      <c r="AO99" s="41">
        <f t="shared" si="82"/>
        <v>0</v>
      </c>
      <c r="AP99" s="84">
        <f t="shared" si="117"/>
        <v>0</v>
      </c>
      <c r="AQ99" s="79">
        <f t="shared" si="66"/>
        <v>0</v>
      </c>
      <c r="AR99" s="25"/>
      <c r="AS99" s="25"/>
      <c r="AT99" s="41">
        <f t="shared" si="83"/>
        <v>0</v>
      </c>
      <c r="AU99" s="25"/>
      <c r="AV99" s="25"/>
      <c r="AW99" s="41">
        <f t="shared" si="84"/>
        <v>0</v>
      </c>
      <c r="AX99" s="25"/>
      <c r="AY99" s="25"/>
      <c r="AZ99" s="41">
        <f t="shared" si="85"/>
        <v>0</v>
      </c>
      <c r="BA99" s="25"/>
      <c r="BB99" s="25"/>
      <c r="BC99" s="41">
        <f t="shared" si="86"/>
        <v>0</v>
      </c>
      <c r="BD99" s="25"/>
      <c r="BE99" s="25"/>
      <c r="BF99" s="41">
        <f t="shared" si="87"/>
        <v>0</v>
      </c>
      <c r="BG99" s="25"/>
      <c r="BH99" s="25"/>
      <c r="BI99" s="41">
        <f t="shared" si="88"/>
        <v>0</v>
      </c>
      <c r="BJ99" s="24"/>
      <c r="BK99" s="24">
        <v>2</v>
      </c>
      <c r="BL99" s="42">
        <f t="shared" si="89"/>
        <v>5.5</v>
      </c>
      <c r="BM99" s="24"/>
      <c r="BN99" s="24"/>
      <c r="BO99" s="42">
        <f t="shared" si="90"/>
        <v>0</v>
      </c>
      <c r="BP99" s="85">
        <f t="shared" si="118"/>
        <v>2</v>
      </c>
      <c r="BQ99" s="83">
        <f t="shared" si="118"/>
        <v>5.5</v>
      </c>
      <c r="BR99" s="24"/>
      <c r="BS99" s="24"/>
      <c r="BT99" s="42">
        <f t="shared" si="91"/>
        <v>0</v>
      </c>
      <c r="BU99" s="24"/>
      <c r="BV99" s="24"/>
      <c r="BW99" s="42">
        <f t="shared" si="92"/>
        <v>0</v>
      </c>
      <c r="BX99" s="24"/>
      <c r="BY99" s="24"/>
      <c r="BZ99" s="42">
        <f t="shared" si="93"/>
        <v>0</v>
      </c>
      <c r="CA99" s="24"/>
      <c r="CB99" s="24"/>
      <c r="CC99" s="42">
        <f t="shared" si="94"/>
        <v>0</v>
      </c>
      <c r="CD99" s="24"/>
      <c r="CE99" s="24"/>
      <c r="CF99" s="42">
        <f t="shared" si="95"/>
        <v>0</v>
      </c>
      <c r="CG99" s="24"/>
      <c r="CH99" s="24"/>
      <c r="CI99" s="42">
        <f t="shared" si="96"/>
        <v>0</v>
      </c>
      <c r="CJ99" s="24"/>
      <c r="CK99" s="24"/>
      <c r="CL99" s="42">
        <f t="shared" si="97"/>
        <v>0</v>
      </c>
      <c r="CM99" s="24"/>
      <c r="CN99" s="24"/>
      <c r="CO99" s="42">
        <f t="shared" si="98"/>
        <v>0</v>
      </c>
      <c r="CP99" s="24"/>
      <c r="CQ99" s="24"/>
      <c r="CR99" s="42">
        <f t="shared" si="99"/>
        <v>0</v>
      </c>
      <c r="CS99" s="24"/>
      <c r="CT99" s="24"/>
      <c r="CU99" s="42">
        <f t="shared" si="100"/>
        <v>0</v>
      </c>
      <c r="CV99" s="24"/>
      <c r="CW99" s="24"/>
      <c r="CX99" s="42">
        <f t="shared" si="101"/>
        <v>0</v>
      </c>
      <c r="CY99" s="24"/>
      <c r="CZ99" s="24"/>
      <c r="DA99" s="42">
        <f t="shared" si="102"/>
        <v>0</v>
      </c>
      <c r="DB99" s="24"/>
      <c r="DC99" s="24"/>
      <c r="DD99" s="42">
        <f t="shared" si="103"/>
        <v>0</v>
      </c>
      <c r="DE99" s="24"/>
      <c r="DF99" s="24"/>
      <c r="DG99" s="42">
        <f t="shared" si="104"/>
        <v>0</v>
      </c>
      <c r="DH99" s="85">
        <f t="shared" si="119"/>
        <v>0</v>
      </c>
      <c r="DI99" s="83">
        <f t="shared" si="119"/>
        <v>0</v>
      </c>
      <c r="DJ99" s="24"/>
      <c r="DK99" s="24"/>
      <c r="DL99" s="42">
        <f t="shared" si="105"/>
        <v>0</v>
      </c>
      <c r="DM99" s="24"/>
      <c r="DN99" s="24"/>
      <c r="DO99" s="42">
        <f t="shared" si="106"/>
        <v>0</v>
      </c>
      <c r="DP99" s="24"/>
      <c r="DQ99" s="24"/>
      <c r="DR99" s="42">
        <f t="shared" si="107"/>
        <v>0</v>
      </c>
      <c r="DS99" s="24"/>
      <c r="DT99" s="24"/>
      <c r="DU99" s="42">
        <f t="shared" si="108"/>
        <v>0</v>
      </c>
      <c r="DV99" s="24"/>
      <c r="DW99" s="24"/>
      <c r="DX99" s="42">
        <f t="shared" si="109"/>
        <v>0</v>
      </c>
      <c r="DY99" s="24"/>
      <c r="DZ99" s="24"/>
      <c r="EA99" s="42">
        <f t="shared" si="110"/>
        <v>0</v>
      </c>
      <c r="EB99" s="24"/>
      <c r="EC99" s="24"/>
      <c r="ED99" s="42">
        <f t="shared" si="111"/>
        <v>0</v>
      </c>
      <c r="EE99" s="24"/>
      <c r="EF99" s="24"/>
      <c r="EG99" s="42">
        <f t="shared" si="112"/>
        <v>0</v>
      </c>
      <c r="EH99" s="24"/>
      <c r="EI99" s="24"/>
      <c r="EJ99" s="42">
        <f t="shared" si="113"/>
        <v>0</v>
      </c>
      <c r="EK99" s="24"/>
      <c r="EL99" s="44"/>
      <c r="EM99" s="86">
        <f t="shared" si="114"/>
        <v>0</v>
      </c>
      <c r="EN99" s="85">
        <f t="shared" si="120"/>
        <v>0</v>
      </c>
      <c r="EO99" s="94">
        <f t="shared" si="121"/>
        <v>0</v>
      </c>
      <c r="EP99" s="24"/>
      <c r="EQ99" s="24"/>
      <c r="ER99" s="24"/>
    </row>
    <row r="100" spans="1:148">
      <c r="A100" s="10"/>
      <c r="B100" s="201" t="s">
        <v>645</v>
      </c>
      <c r="C100" s="134">
        <v>11</v>
      </c>
      <c r="D100" s="135">
        <f t="shared" si="115"/>
        <v>8</v>
      </c>
      <c r="E100" s="179">
        <f t="shared" si="116"/>
        <v>88</v>
      </c>
      <c r="F100" s="25"/>
      <c r="G100" s="25"/>
      <c r="H100" s="41">
        <f t="shared" si="73"/>
        <v>0</v>
      </c>
      <c r="I100" s="148"/>
      <c r="J100" s="148"/>
      <c r="K100" s="41">
        <f t="shared" si="74"/>
        <v>0</v>
      </c>
      <c r="L100" s="24"/>
      <c r="M100" s="24"/>
      <c r="N100" s="42">
        <f t="shared" si="75"/>
        <v>0</v>
      </c>
      <c r="O100" s="24"/>
      <c r="P100" s="24"/>
      <c r="Q100" s="42">
        <f t="shared" si="76"/>
        <v>0</v>
      </c>
      <c r="R100" s="24"/>
      <c r="S100" s="24"/>
      <c r="T100" s="42">
        <f t="shared" si="77"/>
        <v>0</v>
      </c>
      <c r="U100" s="24"/>
      <c r="V100" s="24"/>
      <c r="W100" s="42">
        <f t="shared" si="78"/>
        <v>0</v>
      </c>
      <c r="X100" s="24"/>
      <c r="Y100" s="24"/>
      <c r="Z100" s="42">
        <f t="shared" si="79"/>
        <v>0</v>
      </c>
      <c r="AA100" s="24"/>
      <c r="AB100" s="24"/>
      <c r="AC100" s="42">
        <f t="shared" si="80"/>
        <v>0</v>
      </c>
      <c r="AD100" s="24"/>
      <c r="AE100" s="24"/>
      <c r="AF100" s="24"/>
      <c r="AG100" s="24"/>
      <c r="AH100" s="24"/>
      <c r="AI100" s="24"/>
      <c r="AJ100" s="24"/>
      <c r="AK100" s="24"/>
      <c r="AL100" s="42">
        <f t="shared" si="81"/>
        <v>0</v>
      </c>
      <c r="AM100" s="25"/>
      <c r="AN100" s="25"/>
      <c r="AO100" s="41">
        <f t="shared" si="82"/>
        <v>0</v>
      </c>
      <c r="AP100" s="84">
        <f t="shared" si="117"/>
        <v>0</v>
      </c>
      <c r="AQ100" s="79">
        <f t="shared" si="66"/>
        <v>0</v>
      </c>
      <c r="AR100" s="25"/>
      <c r="AS100" s="25"/>
      <c r="AT100" s="41">
        <f t="shared" si="83"/>
        <v>0</v>
      </c>
      <c r="AU100" s="25"/>
      <c r="AV100" s="25"/>
      <c r="AW100" s="41">
        <f t="shared" si="84"/>
        <v>0</v>
      </c>
      <c r="AX100" s="25"/>
      <c r="AY100" s="25"/>
      <c r="AZ100" s="41">
        <f t="shared" si="85"/>
        <v>0</v>
      </c>
      <c r="BA100" s="25"/>
      <c r="BB100" s="25"/>
      <c r="BC100" s="41">
        <f t="shared" si="86"/>
        <v>0</v>
      </c>
      <c r="BD100" s="25"/>
      <c r="BE100" s="25"/>
      <c r="BF100" s="41">
        <f t="shared" si="87"/>
        <v>0</v>
      </c>
      <c r="BG100" s="25"/>
      <c r="BH100" s="25"/>
      <c r="BI100" s="41">
        <f t="shared" si="88"/>
        <v>0</v>
      </c>
      <c r="BJ100" s="24"/>
      <c r="BK100" s="24"/>
      <c r="BL100" s="42">
        <f t="shared" si="89"/>
        <v>0</v>
      </c>
      <c r="BM100" s="24"/>
      <c r="BN100" s="24"/>
      <c r="BO100" s="42">
        <f t="shared" si="90"/>
        <v>0</v>
      </c>
      <c r="BP100" s="85">
        <f t="shared" si="118"/>
        <v>0</v>
      </c>
      <c r="BQ100" s="83">
        <f t="shared" si="118"/>
        <v>0</v>
      </c>
      <c r="BR100" s="24"/>
      <c r="BS100" s="24"/>
      <c r="BT100" s="42">
        <f t="shared" si="91"/>
        <v>0</v>
      </c>
      <c r="BU100" s="24"/>
      <c r="BV100" s="24"/>
      <c r="BW100" s="42">
        <f t="shared" si="92"/>
        <v>0</v>
      </c>
      <c r="BX100" s="24"/>
      <c r="BY100" s="24"/>
      <c r="BZ100" s="42">
        <f t="shared" si="93"/>
        <v>0</v>
      </c>
      <c r="CA100" s="24"/>
      <c r="CB100" s="24"/>
      <c r="CC100" s="42">
        <f t="shared" si="94"/>
        <v>0</v>
      </c>
      <c r="CD100" s="24"/>
      <c r="CE100" s="24"/>
      <c r="CF100" s="42">
        <f t="shared" si="95"/>
        <v>0</v>
      </c>
      <c r="CG100" s="24"/>
      <c r="CH100" s="24"/>
      <c r="CI100" s="42">
        <f t="shared" si="96"/>
        <v>0</v>
      </c>
      <c r="CJ100" s="24"/>
      <c r="CK100" s="24"/>
      <c r="CL100" s="42">
        <f t="shared" si="97"/>
        <v>0</v>
      </c>
      <c r="CM100" s="24"/>
      <c r="CN100" s="24">
        <v>2</v>
      </c>
      <c r="CO100" s="42">
        <f t="shared" si="98"/>
        <v>22</v>
      </c>
      <c r="CP100" s="24"/>
      <c r="CQ100" s="24"/>
      <c r="CR100" s="42">
        <f t="shared" si="99"/>
        <v>0</v>
      </c>
      <c r="CS100" s="24"/>
      <c r="CT100" s="24"/>
      <c r="CU100" s="42">
        <f t="shared" si="100"/>
        <v>0</v>
      </c>
      <c r="CV100" s="24"/>
      <c r="CW100" s="24"/>
      <c r="CX100" s="42">
        <f t="shared" si="101"/>
        <v>0</v>
      </c>
      <c r="CY100" s="24"/>
      <c r="CZ100" s="24"/>
      <c r="DA100" s="42">
        <f t="shared" si="102"/>
        <v>0</v>
      </c>
      <c r="DB100" s="24"/>
      <c r="DC100" s="24"/>
      <c r="DD100" s="42">
        <f t="shared" si="103"/>
        <v>0</v>
      </c>
      <c r="DE100" s="24"/>
      <c r="DF100" s="24"/>
      <c r="DG100" s="42">
        <f t="shared" si="104"/>
        <v>0</v>
      </c>
      <c r="DH100" s="85">
        <f t="shared" si="119"/>
        <v>2</v>
      </c>
      <c r="DI100" s="83">
        <f t="shared" si="119"/>
        <v>22</v>
      </c>
      <c r="DJ100" s="24"/>
      <c r="DK100" s="24"/>
      <c r="DL100" s="42">
        <f t="shared" si="105"/>
        <v>0</v>
      </c>
      <c r="DM100" s="24"/>
      <c r="DN100" s="24">
        <v>6</v>
      </c>
      <c r="DO100" s="42">
        <f t="shared" si="106"/>
        <v>66</v>
      </c>
      <c r="DP100" s="24"/>
      <c r="DQ100" s="24"/>
      <c r="DR100" s="42">
        <f t="shared" si="107"/>
        <v>0</v>
      </c>
      <c r="DS100" s="24"/>
      <c r="DT100" s="24"/>
      <c r="DU100" s="42">
        <f t="shared" si="108"/>
        <v>0</v>
      </c>
      <c r="DV100" s="24"/>
      <c r="DW100" s="24"/>
      <c r="DX100" s="42">
        <f t="shared" si="109"/>
        <v>0</v>
      </c>
      <c r="DY100" s="24"/>
      <c r="DZ100" s="24"/>
      <c r="EA100" s="42">
        <f t="shared" si="110"/>
        <v>0</v>
      </c>
      <c r="EB100" s="24"/>
      <c r="EC100" s="24"/>
      <c r="ED100" s="42">
        <f t="shared" si="111"/>
        <v>0</v>
      </c>
      <c r="EE100" s="24"/>
      <c r="EF100" s="24"/>
      <c r="EG100" s="42">
        <f t="shared" si="112"/>
        <v>0</v>
      </c>
      <c r="EH100" s="24"/>
      <c r="EI100" s="24"/>
      <c r="EJ100" s="42">
        <f t="shared" si="113"/>
        <v>0</v>
      </c>
      <c r="EK100" s="24"/>
      <c r="EL100" s="44"/>
      <c r="EM100" s="86">
        <f t="shared" si="114"/>
        <v>0</v>
      </c>
      <c r="EN100" s="85">
        <f t="shared" si="120"/>
        <v>6</v>
      </c>
      <c r="EO100" s="94">
        <f t="shared" si="121"/>
        <v>66</v>
      </c>
      <c r="EP100" s="24"/>
      <c r="EQ100" s="24"/>
      <c r="ER100" s="24"/>
    </row>
    <row r="101" spans="1:148" s="69" customFormat="1" ht="15.75">
      <c r="A101" s="59">
        <v>54106</v>
      </c>
      <c r="B101" s="60" t="s">
        <v>5</v>
      </c>
      <c r="C101" s="61"/>
      <c r="D101" s="70">
        <f t="shared" si="115"/>
        <v>541</v>
      </c>
      <c r="E101" s="62">
        <f>SUM(E102:E107)</f>
        <v>10447.5</v>
      </c>
      <c r="F101" s="62">
        <f t="shared" ref="F101:BQ101" si="122">SUM(F102:F107)</f>
        <v>0</v>
      </c>
      <c r="G101" s="62">
        <f t="shared" si="122"/>
        <v>175</v>
      </c>
      <c r="H101" s="62">
        <f t="shared" si="122"/>
        <v>5490</v>
      </c>
      <c r="I101" s="147">
        <f t="shared" si="122"/>
        <v>0</v>
      </c>
      <c r="J101" s="147">
        <f t="shared" si="122"/>
        <v>0</v>
      </c>
      <c r="K101" s="62">
        <f t="shared" si="122"/>
        <v>0</v>
      </c>
      <c r="L101" s="62">
        <f t="shared" si="122"/>
        <v>0</v>
      </c>
      <c r="M101" s="62">
        <f t="shared" si="122"/>
        <v>0</v>
      </c>
      <c r="N101" s="62">
        <f t="shared" si="122"/>
        <v>0</v>
      </c>
      <c r="O101" s="62">
        <f t="shared" si="122"/>
        <v>0</v>
      </c>
      <c r="P101" s="62">
        <f t="shared" si="122"/>
        <v>2</v>
      </c>
      <c r="Q101" s="62">
        <f t="shared" si="122"/>
        <v>90</v>
      </c>
      <c r="R101" s="62">
        <f t="shared" si="122"/>
        <v>0</v>
      </c>
      <c r="S101" s="62">
        <f t="shared" si="122"/>
        <v>0</v>
      </c>
      <c r="T101" s="62">
        <f t="shared" si="122"/>
        <v>0</v>
      </c>
      <c r="U101" s="62">
        <f t="shared" si="122"/>
        <v>0</v>
      </c>
      <c r="V101" s="62">
        <f t="shared" si="122"/>
        <v>2</v>
      </c>
      <c r="W101" s="62">
        <f t="shared" si="122"/>
        <v>90</v>
      </c>
      <c r="X101" s="62">
        <f t="shared" si="122"/>
        <v>0</v>
      </c>
      <c r="Y101" s="62">
        <f t="shared" si="122"/>
        <v>0</v>
      </c>
      <c r="Z101" s="62">
        <f t="shared" si="122"/>
        <v>0</v>
      </c>
      <c r="AA101" s="62">
        <f t="shared" si="122"/>
        <v>0</v>
      </c>
      <c r="AB101" s="62">
        <f t="shared" si="122"/>
        <v>0</v>
      </c>
      <c r="AC101" s="62">
        <f t="shared" si="122"/>
        <v>0</v>
      </c>
      <c r="AD101" s="62">
        <f t="shared" si="122"/>
        <v>0</v>
      </c>
      <c r="AE101" s="62">
        <f t="shared" si="122"/>
        <v>0</v>
      </c>
      <c r="AF101" s="62">
        <f t="shared" si="122"/>
        <v>0</v>
      </c>
      <c r="AG101" s="62">
        <f t="shared" si="122"/>
        <v>0</v>
      </c>
      <c r="AH101" s="62">
        <f t="shared" si="122"/>
        <v>0</v>
      </c>
      <c r="AI101" s="62">
        <f t="shared" si="122"/>
        <v>0</v>
      </c>
      <c r="AJ101" s="62">
        <f t="shared" si="122"/>
        <v>0</v>
      </c>
      <c r="AK101" s="62">
        <f t="shared" si="122"/>
        <v>0</v>
      </c>
      <c r="AL101" s="62">
        <f t="shared" si="122"/>
        <v>0</v>
      </c>
      <c r="AM101" s="62">
        <f t="shared" si="122"/>
        <v>0</v>
      </c>
      <c r="AN101" s="62">
        <f t="shared" si="122"/>
        <v>0</v>
      </c>
      <c r="AO101" s="62">
        <f t="shared" si="122"/>
        <v>0</v>
      </c>
      <c r="AP101" s="62">
        <f t="shared" si="122"/>
        <v>179</v>
      </c>
      <c r="AQ101" s="62">
        <f t="shared" si="122"/>
        <v>5670</v>
      </c>
      <c r="AR101" s="62">
        <f t="shared" si="122"/>
        <v>0</v>
      </c>
      <c r="AS101" s="62">
        <f t="shared" si="122"/>
        <v>0</v>
      </c>
      <c r="AT101" s="62">
        <f t="shared" si="122"/>
        <v>0</v>
      </c>
      <c r="AU101" s="62">
        <f t="shared" si="122"/>
        <v>0</v>
      </c>
      <c r="AV101" s="62">
        <f t="shared" si="122"/>
        <v>1</v>
      </c>
      <c r="AW101" s="62">
        <f t="shared" si="122"/>
        <v>45</v>
      </c>
      <c r="AX101" s="62">
        <f t="shared" si="122"/>
        <v>0</v>
      </c>
      <c r="AY101" s="62">
        <f t="shared" si="122"/>
        <v>0</v>
      </c>
      <c r="AZ101" s="62">
        <f t="shared" si="122"/>
        <v>0</v>
      </c>
      <c r="BA101" s="62">
        <f t="shared" si="122"/>
        <v>0</v>
      </c>
      <c r="BB101" s="62">
        <f t="shared" si="122"/>
        <v>3</v>
      </c>
      <c r="BC101" s="62">
        <f t="shared" si="122"/>
        <v>135</v>
      </c>
      <c r="BD101" s="62">
        <f t="shared" si="122"/>
        <v>0</v>
      </c>
      <c r="BE101" s="62">
        <f t="shared" si="122"/>
        <v>0</v>
      </c>
      <c r="BF101" s="62">
        <f t="shared" si="122"/>
        <v>0</v>
      </c>
      <c r="BG101" s="62">
        <f t="shared" si="122"/>
        <v>0</v>
      </c>
      <c r="BH101" s="62">
        <f t="shared" si="122"/>
        <v>1</v>
      </c>
      <c r="BI101" s="62">
        <f t="shared" si="122"/>
        <v>45</v>
      </c>
      <c r="BJ101" s="62">
        <f t="shared" si="122"/>
        <v>0</v>
      </c>
      <c r="BK101" s="62">
        <f t="shared" si="122"/>
        <v>6</v>
      </c>
      <c r="BL101" s="62">
        <f t="shared" si="122"/>
        <v>120</v>
      </c>
      <c r="BM101" s="62">
        <f t="shared" si="122"/>
        <v>0</v>
      </c>
      <c r="BN101" s="62">
        <f t="shared" si="122"/>
        <v>0</v>
      </c>
      <c r="BO101" s="62">
        <f t="shared" si="122"/>
        <v>0</v>
      </c>
      <c r="BP101" s="62">
        <f t="shared" si="122"/>
        <v>11</v>
      </c>
      <c r="BQ101" s="62">
        <f t="shared" si="122"/>
        <v>345</v>
      </c>
      <c r="BR101" s="62">
        <f t="shared" ref="BR101:EC101" si="123">SUM(BR102:BR107)</f>
        <v>0</v>
      </c>
      <c r="BS101" s="62">
        <f t="shared" si="123"/>
        <v>0</v>
      </c>
      <c r="BT101" s="62">
        <f t="shared" si="123"/>
        <v>0</v>
      </c>
      <c r="BU101" s="62">
        <f t="shared" si="123"/>
        <v>0</v>
      </c>
      <c r="BV101" s="62">
        <f t="shared" si="123"/>
        <v>0</v>
      </c>
      <c r="BW101" s="62">
        <f t="shared" si="123"/>
        <v>0</v>
      </c>
      <c r="BX101" s="62">
        <f t="shared" si="123"/>
        <v>0</v>
      </c>
      <c r="BY101" s="62">
        <f t="shared" si="123"/>
        <v>0</v>
      </c>
      <c r="BZ101" s="62">
        <f t="shared" si="123"/>
        <v>0</v>
      </c>
      <c r="CA101" s="62">
        <f t="shared" si="123"/>
        <v>0</v>
      </c>
      <c r="CB101" s="62">
        <f t="shared" si="123"/>
        <v>0</v>
      </c>
      <c r="CC101" s="62">
        <f t="shared" si="123"/>
        <v>0</v>
      </c>
      <c r="CD101" s="62">
        <f t="shared" si="123"/>
        <v>0</v>
      </c>
      <c r="CE101" s="62">
        <f t="shared" si="123"/>
        <v>0</v>
      </c>
      <c r="CF101" s="62">
        <f t="shared" si="123"/>
        <v>0</v>
      </c>
      <c r="CG101" s="62">
        <f t="shared" si="123"/>
        <v>0</v>
      </c>
      <c r="CH101" s="62">
        <f t="shared" si="123"/>
        <v>0</v>
      </c>
      <c r="CI101" s="62">
        <f t="shared" si="123"/>
        <v>0</v>
      </c>
      <c r="CJ101" s="62">
        <f t="shared" si="123"/>
        <v>0</v>
      </c>
      <c r="CK101" s="62">
        <f t="shared" si="123"/>
        <v>0</v>
      </c>
      <c r="CL101" s="62">
        <f t="shared" si="123"/>
        <v>0</v>
      </c>
      <c r="CM101" s="62">
        <f t="shared" si="123"/>
        <v>0</v>
      </c>
      <c r="CN101" s="62">
        <f t="shared" si="123"/>
        <v>0</v>
      </c>
      <c r="CO101" s="62">
        <f t="shared" si="123"/>
        <v>0</v>
      </c>
      <c r="CP101" s="62">
        <f t="shared" si="123"/>
        <v>0</v>
      </c>
      <c r="CQ101" s="62">
        <f t="shared" si="123"/>
        <v>17</v>
      </c>
      <c r="CR101" s="62">
        <f t="shared" si="123"/>
        <v>127.5</v>
      </c>
      <c r="CS101" s="62">
        <f t="shared" si="123"/>
        <v>0</v>
      </c>
      <c r="CT101" s="62">
        <f t="shared" si="123"/>
        <v>0</v>
      </c>
      <c r="CU101" s="62">
        <f t="shared" si="123"/>
        <v>0</v>
      </c>
      <c r="CV101" s="62">
        <f t="shared" si="123"/>
        <v>0</v>
      </c>
      <c r="CW101" s="62">
        <f t="shared" si="123"/>
        <v>14</v>
      </c>
      <c r="CX101" s="62">
        <f t="shared" si="123"/>
        <v>180</v>
      </c>
      <c r="CY101" s="62">
        <f t="shared" si="123"/>
        <v>0</v>
      </c>
      <c r="CZ101" s="62">
        <f t="shared" si="123"/>
        <v>0</v>
      </c>
      <c r="DA101" s="62">
        <f t="shared" si="123"/>
        <v>0</v>
      </c>
      <c r="DB101" s="62">
        <f t="shared" si="123"/>
        <v>0</v>
      </c>
      <c r="DC101" s="62">
        <f t="shared" si="123"/>
        <v>0</v>
      </c>
      <c r="DD101" s="62">
        <f t="shared" si="123"/>
        <v>0</v>
      </c>
      <c r="DE101" s="62">
        <f t="shared" si="123"/>
        <v>0</v>
      </c>
      <c r="DF101" s="62">
        <f t="shared" si="123"/>
        <v>30</v>
      </c>
      <c r="DG101" s="62">
        <f t="shared" si="123"/>
        <v>1950</v>
      </c>
      <c r="DH101" s="62">
        <f t="shared" si="123"/>
        <v>61</v>
      </c>
      <c r="DI101" s="62">
        <f t="shared" si="123"/>
        <v>2257.5</v>
      </c>
      <c r="DJ101" s="62">
        <f t="shared" si="123"/>
        <v>0</v>
      </c>
      <c r="DK101" s="62">
        <f t="shared" si="123"/>
        <v>10</v>
      </c>
      <c r="DL101" s="62">
        <f t="shared" si="123"/>
        <v>75</v>
      </c>
      <c r="DM101" s="62">
        <f t="shared" si="123"/>
        <v>0</v>
      </c>
      <c r="DN101" s="62">
        <f t="shared" si="123"/>
        <v>8</v>
      </c>
      <c r="DO101" s="62">
        <f t="shared" si="123"/>
        <v>60</v>
      </c>
      <c r="DP101" s="62">
        <f t="shared" si="123"/>
        <v>0</v>
      </c>
      <c r="DQ101" s="62">
        <f t="shared" si="123"/>
        <v>226</v>
      </c>
      <c r="DR101" s="62">
        <f t="shared" si="123"/>
        <v>1695</v>
      </c>
      <c r="DS101" s="62">
        <f t="shared" si="123"/>
        <v>0</v>
      </c>
      <c r="DT101" s="62">
        <f t="shared" si="123"/>
        <v>0</v>
      </c>
      <c r="DU101" s="62">
        <f t="shared" si="123"/>
        <v>0</v>
      </c>
      <c r="DV101" s="62">
        <f t="shared" si="123"/>
        <v>0</v>
      </c>
      <c r="DW101" s="62">
        <f t="shared" si="123"/>
        <v>0</v>
      </c>
      <c r="DX101" s="62">
        <f t="shared" si="123"/>
        <v>0</v>
      </c>
      <c r="DY101" s="62">
        <f t="shared" si="123"/>
        <v>0</v>
      </c>
      <c r="DZ101" s="62">
        <f t="shared" si="123"/>
        <v>0</v>
      </c>
      <c r="EA101" s="62">
        <f t="shared" si="123"/>
        <v>0</v>
      </c>
      <c r="EB101" s="62">
        <f t="shared" si="123"/>
        <v>0</v>
      </c>
      <c r="EC101" s="62">
        <f t="shared" si="123"/>
        <v>0</v>
      </c>
      <c r="ED101" s="62">
        <f t="shared" ref="ED101:EO101" si="124">SUM(ED102:ED107)</f>
        <v>0</v>
      </c>
      <c r="EE101" s="62">
        <f t="shared" si="124"/>
        <v>0</v>
      </c>
      <c r="EF101" s="62">
        <f t="shared" si="124"/>
        <v>10</v>
      </c>
      <c r="EG101" s="62">
        <f t="shared" si="124"/>
        <v>75</v>
      </c>
      <c r="EH101" s="62">
        <f t="shared" si="124"/>
        <v>3</v>
      </c>
      <c r="EI101" s="62">
        <f t="shared" si="124"/>
        <v>36</v>
      </c>
      <c r="EJ101" s="62">
        <f t="shared" si="124"/>
        <v>270</v>
      </c>
      <c r="EK101" s="62">
        <f t="shared" si="124"/>
        <v>0</v>
      </c>
      <c r="EL101" s="62">
        <f t="shared" si="124"/>
        <v>0</v>
      </c>
      <c r="EM101" s="62">
        <f t="shared" si="124"/>
        <v>0</v>
      </c>
      <c r="EN101" s="62">
        <f t="shared" si="124"/>
        <v>290</v>
      </c>
      <c r="EO101" s="95">
        <f t="shared" si="124"/>
        <v>2175</v>
      </c>
      <c r="EP101" s="66"/>
      <c r="EQ101" s="66"/>
      <c r="ER101" s="66"/>
    </row>
    <row r="102" spans="1:148">
      <c r="A102" s="10"/>
      <c r="B102" s="21" t="s">
        <v>217</v>
      </c>
      <c r="C102" s="134">
        <v>65</v>
      </c>
      <c r="D102" s="135">
        <f t="shared" si="115"/>
        <v>30</v>
      </c>
      <c r="E102" s="178">
        <f t="shared" si="116"/>
        <v>1950</v>
      </c>
      <c r="F102" s="25"/>
      <c r="G102" s="25"/>
      <c r="H102" s="41">
        <f t="shared" si="73"/>
        <v>0</v>
      </c>
      <c r="I102" s="30"/>
      <c r="J102" s="30"/>
      <c r="K102" s="41">
        <f t="shared" si="74"/>
        <v>0</v>
      </c>
      <c r="L102" s="24"/>
      <c r="M102" s="24"/>
      <c r="N102" s="42">
        <f t="shared" si="75"/>
        <v>0</v>
      </c>
      <c r="O102" s="24"/>
      <c r="P102" s="24"/>
      <c r="Q102" s="42">
        <f t="shared" si="76"/>
        <v>0</v>
      </c>
      <c r="R102" s="24"/>
      <c r="S102" s="24"/>
      <c r="T102" s="42">
        <f t="shared" si="77"/>
        <v>0</v>
      </c>
      <c r="U102" s="24"/>
      <c r="V102" s="24"/>
      <c r="W102" s="42">
        <f t="shared" si="78"/>
        <v>0</v>
      </c>
      <c r="X102" s="24"/>
      <c r="Y102" s="24"/>
      <c r="Z102" s="42">
        <f t="shared" si="79"/>
        <v>0</v>
      </c>
      <c r="AA102" s="24"/>
      <c r="AB102" s="24"/>
      <c r="AC102" s="42">
        <f t="shared" si="80"/>
        <v>0</v>
      </c>
      <c r="AD102" s="24"/>
      <c r="AE102" s="24"/>
      <c r="AF102" s="24"/>
      <c r="AG102" s="24"/>
      <c r="AH102" s="24"/>
      <c r="AI102" s="24"/>
      <c r="AJ102" s="24"/>
      <c r="AK102" s="24"/>
      <c r="AL102" s="42">
        <f t="shared" si="81"/>
        <v>0</v>
      </c>
      <c r="AM102" s="25"/>
      <c r="AN102" s="25"/>
      <c r="AO102" s="41">
        <f t="shared" si="82"/>
        <v>0</v>
      </c>
      <c r="AP102" s="84">
        <f t="shared" si="117"/>
        <v>0</v>
      </c>
      <c r="AQ102" s="79">
        <f t="shared" si="66"/>
        <v>0</v>
      </c>
      <c r="AR102" s="25"/>
      <c r="AS102" s="25"/>
      <c r="AT102" s="41">
        <f t="shared" si="83"/>
        <v>0</v>
      </c>
      <c r="AU102" s="25"/>
      <c r="AV102" s="25"/>
      <c r="AW102" s="41">
        <f t="shared" si="84"/>
        <v>0</v>
      </c>
      <c r="AX102" s="25"/>
      <c r="AY102" s="25"/>
      <c r="AZ102" s="41">
        <f t="shared" si="85"/>
        <v>0</v>
      </c>
      <c r="BA102" s="25"/>
      <c r="BB102" s="25"/>
      <c r="BC102" s="41">
        <f t="shared" si="86"/>
        <v>0</v>
      </c>
      <c r="BD102" s="25"/>
      <c r="BE102" s="25"/>
      <c r="BF102" s="41">
        <f t="shared" si="87"/>
        <v>0</v>
      </c>
      <c r="BG102" s="25"/>
      <c r="BH102" s="25"/>
      <c r="BI102" s="41">
        <f t="shared" si="88"/>
        <v>0</v>
      </c>
      <c r="BJ102" s="24"/>
      <c r="BK102" s="24"/>
      <c r="BL102" s="42">
        <f t="shared" si="89"/>
        <v>0</v>
      </c>
      <c r="BM102" s="24"/>
      <c r="BN102" s="24"/>
      <c r="BO102" s="42">
        <f t="shared" si="90"/>
        <v>0</v>
      </c>
      <c r="BP102" s="85">
        <f t="shared" si="118"/>
        <v>0</v>
      </c>
      <c r="BQ102" s="83">
        <f t="shared" si="118"/>
        <v>0</v>
      </c>
      <c r="BR102" s="24"/>
      <c r="BS102" s="24"/>
      <c r="BT102" s="42">
        <f t="shared" si="91"/>
        <v>0</v>
      </c>
      <c r="BU102" s="24"/>
      <c r="BV102" s="24"/>
      <c r="BW102" s="42">
        <f t="shared" si="92"/>
        <v>0</v>
      </c>
      <c r="BX102" s="24"/>
      <c r="BY102" s="24"/>
      <c r="BZ102" s="42">
        <f t="shared" si="93"/>
        <v>0</v>
      </c>
      <c r="CA102" s="24"/>
      <c r="CB102" s="24"/>
      <c r="CC102" s="42">
        <f t="shared" si="94"/>
        <v>0</v>
      </c>
      <c r="CD102" s="24"/>
      <c r="CE102" s="24"/>
      <c r="CF102" s="42">
        <f t="shared" si="95"/>
        <v>0</v>
      </c>
      <c r="CG102" s="24"/>
      <c r="CH102" s="24"/>
      <c r="CI102" s="42">
        <f t="shared" si="96"/>
        <v>0</v>
      </c>
      <c r="CJ102" s="24"/>
      <c r="CK102" s="24"/>
      <c r="CL102" s="42">
        <f t="shared" si="97"/>
        <v>0</v>
      </c>
      <c r="CM102" s="24"/>
      <c r="CN102" s="24"/>
      <c r="CO102" s="42">
        <f t="shared" si="98"/>
        <v>0</v>
      </c>
      <c r="CP102" s="24"/>
      <c r="CQ102" s="24"/>
      <c r="CR102" s="42">
        <f t="shared" si="99"/>
        <v>0</v>
      </c>
      <c r="CS102" s="24"/>
      <c r="CT102" s="24"/>
      <c r="CU102" s="42">
        <f t="shared" si="100"/>
        <v>0</v>
      </c>
      <c r="CV102" s="24"/>
      <c r="CW102" s="24"/>
      <c r="CX102" s="42">
        <f t="shared" si="101"/>
        <v>0</v>
      </c>
      <c r="CY102" s="24"/>
      <c r="CZ102" s="24"/>
      <c r="DA102" s="42">
        <f t="shared" si="102"/>
        <v>0</v>
      </c>
      <c r="DB102" s="24"/>
      <c r="DC102" s="24"/>
      <c r="DD102" s="42">
        <f t="shared" si="103"/>
        <v>0</v>
      </c>
      <c r="DE102" s="24"/>
      <c r="DF102" s="24">
        <v>30</v>
      </c>
      <c r="DG102" s="42">
        <f t="shared" si="104"/>
        <v>1950</v>
      </c>
      <c r="DH102" s="85">
        <f t="shared" si="119"/>
        <v>30</v>
      </c>
      <c r="DI102" s="83">
        <f t="shared" si="119"/>
        <v>1950</v>
      </c>
      <c r="DJ102" s="24"/>
      <c r="DK102" s="24"/>
      <c r="DL102" s="42">
        <f t="shared" si="105"/>
        <v>0</v>
      </c>
      <c r="DM102" s="24"/>
      <c r="DN102" s="24"/>
      <c r="DO102" s="42">
        <f t="shared" si="106"/>
        <v>0</v>
      </c>
      <c r="DP102" s="24"/>
      <c r="DQ102" s="24"/>
      <c r="DR102" s="42">
        <f t="shared" si="107"/>
        <v>0</v>
      </c>
      <c r="DS102" s="24"/>
      <c r="DT102" s="24"/>
      <c r="DU102" s="42">
        <f t="shared" si="108"/>
        <v>0</v>
      </c>
      <c r="DV102" s="24"/>
      <c r="DW102" s="24"/>
      <c r="DX102" s="42">
        <f t="shared" si="109"/>
        <v>0</v>
      </c>
      <c r="DY102" s="24"/>
      <c r="DZ102" s="24"/>
      <c r="EA102" s="42">
        <f t="shared" si="110"/>
        <v>0</v>
      </c>
      <c r="EB102" s="24"/>
      <c r="EC102" s="24"/>
      <c r="ED102" s="42">
        <f t="shared" si="111"/>
        <v>0</v>
      </c>
      <c r="EE102" s="24"/>
      <c r="EF102" s="24"/>
      <c r="EG102" s="42">
        <f t="shared" si="112"/>
        <v>0</v>
      </c>
      <c r="EH102" s="24"/>
      <c r="EI102" s="24"/>
      <c r="EJ102" s="42">
        <f t="shared" si="113"/>
        <v>0</v>
      </c>
      <c r="EK102" s="24"/>
      <c r="EL102" s="44"/>
      <c r="EM102" s="86">
        <f t="shared" si="114"/>
        <v>0</v>
      </c>
      <c r="EN102" s="85">
        <f t="shared" si="120"/>
        <v>0</v>
      </c>
      <c r="EO102" s="94">
        <f t="shared" si="121"/>
        <v>0</v>
      </c>
      <c r="EP102" s="24"/>
      <c r="EQ102" s="24"/>
      <c r="ER102" s="24"/>
    </row>
    <row r="103" spans="1:148">
      <c r="A103" s="10"/>
      <c r="B103" s="21" t="s">
        <v>237</v>
      </c>
      <c r="C103" s="134">
        <v>7.5</v>
      </c>
      <c r="D103" s="135">
        <f t="shared" si="115"/>
        <v>323</v>
      </c>
      <c r="E103" s="178">
        <f t="shared" si="116"/>
        <v>2422.5</v>
      </c>
      <c r="F103" s="25"/>
      <c r="G103" s="25"/>
      <c r="H103" s="41">
        <f t="shared" si="73"/>
        <v>0</v>
      </c>
      <c r="I103" s="30"/>
      <c r="J103" s="30"/>
      <c r="K103" s="41">
        <f t="shared" si="74"/>
        <v>0</v>
      </c>
      <c r="L103" s="24"/>
      <c r="M103" s="24"/>
      <c r="N103" s="42">
        <f t="shared" si="75"/>
        <v>0</v>
      </c>
      <c r="O103" s="24"/>
      <c r="P103" s="24"/>
      <c r="Q103" s="42">
        <f t="shared" si="76"/>
        <v>0</v>
      </c>
      <c r="R103" s="24"/>
      <c r="S103" s="24"/>
      <c r="T103" s="42">
        <f t="shared" si="77"/>
        <v>0</v>
      </c>
      <c r="U103" s="24"/>
      <c r="V103" s="24"/>
      <c r="W103" s="42">
        <f t="shared" si="78"/>
        <v>0</v>
      </c>
      <c r="X103" s="24"/>
      <c r="Y103" s="24"/>
      <c r="Z103" s="42">
        <f t="shared" si="79"/>
        <v>0</v>
      </c>
      <c r="AA103" s="24"/>
      <c r="AB103" s="24"/>
      <c r="AC103" s="42">
        <f t="shared" si="80"/>
        <v>0</v>
      </c>
      <c r="AD103" s="24"/>
      <c r="AE103" s="24"/>
      <c r="AF103" s="24"/>
      <c r="AG103" s="24"/>
      <c r="AH103" s="24"/>
      <c r="AI103" s="24"/>
      <c r="AJ103" s="24"/>
      <c r="AK103" s="24"/>
      <c r="AL103" s="42">
        <f t="shared" si="81"/>
        <v>0</v>
      </c>
      <c r="AM103" s="25"/>
      <c r="AN103" s="25"/>
      <c r="AO103" s="41">
        <f t="shared" si="82"/>
        <v>0</v>
      </c>
      <c r="AP103" s="84">
        <f t="shared" si="117"/>
        <v>0</v>
      </c>
      <c r="AQ103" s="79">
        <f t="shared" si="66"/>
        <v>0</v>
      </c>
      <c r="AR103" s="25"/>
      <c r="AS103" s="25"/>
      <c r="AT103" s="41">
        <f t="shared" si="83"/>
        <v>0</v>
      </c>
      <c r="AU103" s="25"/>
      <c r="AV103" s="25"/>
      <c r="AW103" s="41">
        <f t="shared" si="84"/>
        <v>0</v>
      </c>
      <c r="AX103" s="25"/>
      <c r="AY103" s="25"/>
      <c r="AZ103" s="41">
        <f t="shared" si="85"/>
        <v>0</v>
      </c>
      <c r="BA103" s="25"/>
      <c r="BB103" s="25"/>
      <c r="BC103" s="41">
        <f t="shared" si="86"/>
        <v>0</v>
      </c>
      <c r="BD103" s="25"/>
      <c r="BE103" s="25"/>
      <c r="BF103" s="41">
        <f t="shared" si="87"/>
        <v>0</v>
      </c>
      <c r="BG103" s="25"/>
      <c r="BH103" s="25"/>
      <c r="BI103" s="41">
        <f t="shared" si="88"/>
        <v>0</v>
      </c>
      <c r="BJ103" s="24"/>
      <c r="BK103" s="24">
        <v>4</v>
      </c>
      <c r="BL103" s="42">
        <f t="shared" si="89"/>
        <v>30</v>
      </c>
      <c r="BM103" s="24"/>
      <c r="BN103" s="24"/>
      <c r="BO103" s="42">
        <f t="shared" si="90"/>
        <v>0</v>
      </c>
      <c r="BP103" s="85">
        <f t="shared" si="118"/>
        <v>4</v>
      </c>
      <c r="BQ103" s="83">
        <f t="shared" si="118"/>
        <v>30</v>
      </c>
      <c r="BR103" s="24"/>
      <c r="BS103" s="24"/>
      <c r="BT103" s="42">
        <f t="shared" si="91"/>
        <v>0</v>
      </c>
      <c r="BU103" s="24"/>
      <c r="BV103" s="24"/>
      <c r="BW103" s="42">
        <f t="shared" si="92"/>
        <v>0</v>
      </c>
      <c r="BX103" s="24"/>
      <c r="BY103" s="24"/>
      <c r="BZ103" s="42">
        <f t="shared" si="93"/>
        <v>0</v>
      </c>
      <c r="CA103" s="24"/>
      <c r="CB103" s="24"/>
      <c r="CC103" s="42">
        <f t="shared" si="94"/>
        <v>0</v>
      </c>
      <c r="CD103" s="24"/>
      <c r="CE103" s="24"/>
      <c r="CF103" s="42">
        <f t="shared" si="95"/>
        <v>0</v>
      </c>
      <c r="CG103" s="24"/>
      <c r="CH103" s="24"/>
      <c r="CI103" s="42">
        <f t="shared" si="96"/>
        <v>0</v>
      </c>
      <c r="CJ103" s="24"/>
      <c r="CK103" s="24"/>
      <c r="CL103" s="42">
        <f t="shared" si="97"/>
        <v>0</v>
      </c>
      <c r="CM103" s="24"/>
      <c r="CN103" s="24"/>
      <c r="CO103" s="42">
        <f t="shared" si="98"/>
        <v>0</v>
      </c>
      <c r="CQ103" s="24">
        <v>17</v>
      </c>
      <c r="CR103" s="42">
        <f t="shared" si="99"/>
        <v>127.5</v>
      </c>
      <c r="CS103" s="24"/>
      <c r="CT103" s="24"/>
      <c r="CU103" s="42">
        <f t="shared" si="100"/>
        <v>0</v>
      </c>
      <c r="CV103" s="24"/>
      <c r="CW103" s="24">
        <v>12</v>
      </c>
      <c r="CX103" s="42">
        <f t="shared" si="101"/>
        <v>90</v>
      </c>
      <c r="CY103" s="24"/>
      <c r="CZ103" s="24"/>
      <c r="DA103" s="42">
        <f t="shared" si="102"/>
        <v>0</v>
      </c>
      <c r="DB103" s="24"/>
      <c r="DC103" s="24"/>
      <c r="DD103" s="42">
        <f t="shared" si="103"/>
        <v>0</v>
      </c>
      <c r="DE103" s="24"/>
      <c r="DF103" s="24"/>
      <c r="DG103" s="42">
        <f t="shared" si="104"/>
        <v>0</v>
      </c>
      <c r="DH103" s="85">
        <f t="shared" si="119"/>
        <v>29</v>
      </c>
      <c r="DI103" s="83">
        <f t="shared" si="119"/>
        <v>217.5</v>
      </c>
      <c r="DJ103" s="24"/>
      <c r="DK103" s="24">
        <v>10</v>
      </c>
      <c r="DL103" s="42">
        <f t="shared" si="105"/>
        <v>75</v>
      </c>
      <c r="DM103" s="24"/>
      <c r="DN103" s="24">
        <v>8</v>
      </c>
      <c r="DO103" s="42">
        <f t="shared" si="106"/>
        <v>60</v>
      </c>
      <c r="DP103" s="24"/>
      <c r="DQ103" s="24">
        <v>226</v>
      </c>
      <c r="DR103" s="42">
        <f t="shared" si="107"/>
        <v>1695</v>
      </c>
      <c r="DS103" s="24"/>
      <c r="DT103" s="24"/>
      <c r="DU103" s="42">
        <f t="shared" si="108"/>
        <v>0</v>
      </c>
      <c r="DV103" s="24"/>
      <c r="DW103" s="24"/>
      <c r="DX103" s="42">
        <f t="shared" si="109"/>
        <v>0</v>
      </c>
      <c r="DY103" s="24"/>
      <c r="DZ103" s="24"/>
      <c r="EA103" s="42">
        <f t="shared" si="110"/>
        <v>0</v>
      </c>
      <c r="EB103" s="24"/>
      <c r="EC103" s="24"/>
      <c r="ED103" s="42">
        <f t="shared" si="111"/>
        <v>0</v>
      </c>
      <c r="EE103" s="24"/>
      <c r="EF103" s="24">
        <v>10</v>
      </c>
      <c r="EG103" s="42">
        <f t="shared" si="112"/>
        <v>75</v>
      </c>
      <c r="EH103" s="24">
        <v>3</v>
      </c>
      <c r="EI103" s="26">
        <f>EH103*12</f>
        <v>36</v>
      </c>
      <c r="EJ103" s="42">
        <f t="shared" si="113"/>
        <v>270</v>
      </c>
      <c r="EK103" s="24"/>
      <c r="EL103" s="44"/>
      <c r="EM103" s="86">
        <f t="shared" si="114"/>
        <v>0</v>
      </c>
      <c r="EN103" s="85">
        <f t="shared" si="120"/>
        <v>290</v>
      </c>
      <c r="EO103" s="94">
        <f t="shared" si="121"/>
        <v>2175</v>
      </c>
      <c r="EP103" s="24"/>
      <c r="EQ103" s="24"/>
      <c r="ER103" s="24"/>
    </row>
    <row r="104" spans="1:148">
      <c r="A104" s="10"/>
      <c r="B104" s="21" t="s">
        <v>367</v>
      </c>
      <c r="C104" s="134">
        <v>45</v>
      </c>
      <c r="D104" s="135">
        <f t="shared" si="115"/>
        <v>29</v>
      </c>
      <c r="E104" s="178">
        <f t="shared" si="116"/>
        <v>1305</v>
      </c>
      <c r="F104" s="25"/>
      <c r="G104" s="25">
        <v>16</v>
      </c>
      <c r="H104" s="41">
        <f t="shared" si="73"/>
        <v>720</v>
      </c>
      <c r="I104" s="30"/>
      <c r="J104" s="30"/>
      <c r="K104" s="41">
        <f t="shared" si="74"/>
        <v>0</v>
      </c>
      <c r="L104" s="24"/>
      <c r="M104" s="24"/>
      <c r="N104" s="42">
        <f t="shared" si="75"/>
        <v>0</v>
      </c>
      <c r="O104" s="24"/>
      <c r="P104" s="24">
        <v>2</v>
      </c>
      <c r="Q104" s="42">
        <f t="shared" si="76"/>
        <v>90</v>
      </c>
      <c r="R104" s="24"/>
      <c r="S104" s="24"/>
      <c r="T104" s="42">
        <f t="shared" si="77"/>
        <v>0</v>
      </c>
      <c r="U104" s="24"/>
      <c r="V104" s="24">
        <v>2</v>
      </c>
      <c r="W104" s="42">
        <f t="shared" si="78"/>
        <v>90</v>
      </c>
      <c r="X104" s="24"/>
      <c r="Y104" s="24"/>
      <c r="Z104" s="42">
        <f t="shared" si="79"/>
        <v>0</v>
      </c>
      <c r="AA104" s="24"/>
      <c r="AB104" s="24"/>
      <c r="AC104" s="42">
        <f t="shared" si="80"/>
        <v>0</v>
      </c>
      <c r="AD104" s="24"/>
      <c r="AE104" s="24"/>
      <c r="AF104" s="24"/>
      <c r="AG104" s="24"/>
      <c r="AH104" s="24"/>
      <c r="AI104" s="24"/>
      <c r="AJ104" s="24"/>
      <c r="AK104" s="24"/>
      <c r="AL104" s="42">
        <f t="shared" si="81"/>
        <v>0</v>
      </c>
      <c r="AM104" s="25"/>
      <c r="AN104" s="25"/>
      <c r="AO104" s="41">
        <f t="shared" si="82"/>
        <v>0</v>
      </c>
      <c r="AP104" s="84">
        <f t="shared" si="117"/>
        <v>20</v>
      </c>
      <c r="AQ104" s="79">
        <f t="shared" si="66"/>
        <v>900</v>
      </c>
      <c r="AR104" s="25"/>
      <c r="AS104" s="25"/>
      <c r="AT104" s="41">
        <f t="shared" si="83"/>
        <v>0</v>
      </c>
      <c r="AU104" s="25"/>
      <c r="AV104" s="25">
        <v>1</v>
      </c>
      <c r="AW104" s="41">
        <f t="shared" si="84"/>
        <v>45</v>
      </c>
      <c r="AX104" s="25"/>
      <c r="AY104" s="25"/>
      <c r="AZ104" s="41">
        <f t="shared" si="85"/>
        <v>0</v>
      </c>
      <c r="BA104" s="25"/>
      <c r="BB104" s="25">
        <v>3</v>
      </c>
      <c r="BC104" s="41">
        <f t="shared" si="86"/>
        <v>135</v>
      </c>
      <c r="BD104" s="25"/>
      <c r="BE104" s="25"/>
      <c r="BF104" s="41">
        <f t="shared" si="87"/>
        <v>0</v>
      </c>
      <c r="BG104" s="25"/>
      <c r="BH104" s="25">
        <v>1</v>
      </c>
      <c r="BI104" s="41">
        <f t="shared" si="88"/>
        <v>45</v>
      </c>
      <c r="BJ104" s="24"/>
      <c r="BK104" s="24">
        <v>2</v>
      </c>
      <c r="BL104" s="42">
        <f t="shared" si="89"/>
        <v>90</v>
      </c>
      <c r="BM104" s="24"/>
      <c r="BN104" s="24"/>
      <c r="BO104" s="42">
        <f t="shared" si="90"/>
        <v>0</v>
      </c>
      <c r="BP104" s="85">
        <f t="shared" si="118"/>
        <v>7</v>
      </c>
      <c r="BQ104" s="83">
        <f t="shared" si="118"/>
        <v>315</v>
      </c>
      <c r="BR104" s="24"/>
      <c r="BS104" s="24"/>
      <c r="BT104" s="42">
        <f t="shared" si="91"/>
        <v>0</v>
      </c>
      <c r="BU104" s="24"/>
      <c r="BV104" s="24"/>
      <c r="BW104" s="42">
        <f t="shared" si="92"/>
        <v>0</v>
      </c>
      <c r="BX104" s="24"/>
      <c r="BY104" s="24"/>
      <c r="BZ104" s="42">
        <f t="shared" si="93"/>
        <v>0</v>
      </c>
      <c r="CA104" s="24"/>
      <c r="CB104" s="24"/>
      <c r="CC104" s="42">
        <f t="shared" si="94"/>
        <v>0</v>
      </c>
      <c r="CD104" s="24"/>
      <c r="CE104" s="24"/>
      <c r="CF104" s="42">
        <f t="shared" si="95"/>
        <v>0</v>
      </c>
      <c r="CG104" s="24"/>
      <c r="CH104" s="24"/>
      <c r="CI104" s="42">
        <f t="shared" si="96"/>
        <v>0</v>
      </c>
      <c r="CJ104" s="24"/>
      <c r="CK104" s="24"/>
      <c r="CL104" s="42">
        <f t="shared" si="97"/>
        <v>0</v>
      </c>
      <c r="CM104" s="24"/>
      <c r="CN104" s="24"/>
      <c r="CO104" s="42">
        <f t="shared" si="98"/>
        <v>0</v>
      </c>
      <c r="CP104" s="24"/>
      <c r="CQ104" s="24"/>
      <c r="CR104" s="42">
        <f t="shared" si="99"/>
        <v>0</v>
      </c>
      <c r="CS104" s="24"/>
      <c r="CT104" s="24"/>
      <c r="CU104" s="42">
        <f t="shared" si="100"/>
        <v>0</v>
      </c>
      <c r="CV104" s="24"/>
      <c r="CW104" s="24">
        <v>2</v>
      </c>
      <c r="CX104" s="42">
        <f t="shared" si="101"/>
        <v>90</v>
      </c>
      <c r="CY104" s="24"/>
      <c r="CZ104" s="24"/>
      <c r="DA104" s="42">
        <f t="shared" si="102"/>
        <v>0</v>
      </c>
      <c r="DB104" s="24"/>
      <c r="DC104" s="24"/>
      <c r="DD104" s="42">
        <f t="shared" si="103"/>
        <v>0</v>
      </c>
      <c r="DE104" s="24"/>
      <c r="DF104" s="24"/>
      <c r="DG104" s="42">
        <f t="shared" si="104"/>
        <v>0</v>
      </c>
      <c r="DH104" s="85">
        <f t="shared" si="119"/>
        <v>2</v>
      </c>
      <c r="DI104" s="83">
        <f t="shared" si="119"/>
        <v>90</v>
      </c>
      <c r="DJ104" s="24"/>
      <c r="DK104" s="24"/>
      <c r="DL104" s="42">
        <f t="shared" si="105"/>
        <v>0</v>
      </c>
      <c r="DM104" s="24"/>
      <c r="DN104" s="24"/>
      <c r="DO104" s="42">
        <f t="shared" si="106"/>
        <v>0</v>
      </c>
      <c r="DP104" s="24"/>
      <c r="DQ104" s="24"/>
      <c r="DR104" s="42">
        <f t="shared" si="107"/>
        <v>0</v>
      </c>
      <c r="DS104" s="24"/>
      <c r="DT104" s="24"/>
      <c r="DU104" s="42">
        <f t="shared" si="108"/>
        <v>0</v>
      </c>
      <c r="DV104" s="24"/>
      <c r="DW104" s="24"/>
      <c r="DX104" s="42">
        <f t="shared" si="109"/>
        <v>0</v>
      </c>
      <c r="DY104" s="24"/>
      <c r="DZ104" s="24"/>
      <c r="EA104" s="42">
        <f t="shared" si="110"/>
        <v>0</v>
      </c>
      <c r="EB104" s="24"/>
      <c r="EC104" s="24"/>
      <c r="ED104" s="42">
        <f t="shared" si="111"/>
        <v>0</v>
      </c>
      <c r="EE104" s="24"/>
      <c r="EF104" s="24"/>
      <c r="EG104" s="42">
        <f t="shared" si="112"/>
        <v>0</v>
      </c>
      <c r="EH104" s="24"/>
      <c r="EI104" s="24"/>
      <c r="EJ104" s="42">
        <f t="shared" si="113"/>
        <v>0</v>
      </c>
      <c r="EK104" s="24"/>
      <c r="EL104" s="44"/>
      <c r="EM104" s="86">
        <f t="shared" si="114"/>
        <v>0</v>
      </c>
      <c r="EN104" s="85">
        <f t="shared" si="120"/>
        <v>0</v>
      </c>
      <c r="EO104" s="94">
        <f t="shared" si="121"/>
        <v>0</v>
      </c>
      <c r="EP104" s="24"/>
      <c r="EQ104" s="24"/>
      <c r="ER104" s="24"/>
    </row>
    <row r="105" spans="1:148">
      <c r="A105" s="10"/>
      <c r="B105" s="21" t="s">
        <v>430</v>
      </c>
      <c r="C105" s="134">
        <v>30</v>
      </c>
      <c r="D105" s="135">
        <f t="shared" si="115"/>
        <v>79</v>
      </c>
      <c r="E105" s="178">
        <f t="shared" si="116"/>
        <v>2370</v>
      </c>
      <c r="F105" s="25"/>
      <c r="G105" s="25">
        <v>79</v>
      </c>
      <c r="H105" s="41">
        <f t="shared" si="73"/>
        <v>2370</v>
      </c>
      <c r="I105" s="30"/>
      <c r="J105" s="30"/>
      <c r="K105" s="41">
        <f t="shared" si="74"/>
        <v>0</v>
      </c>
      <c r="L105" s="24"/>
      <c r="M105" s="24"/>
      <c r="N105" s="42">
        <f t="shared" si="75"/>
        <v>0</v>
      </c>
      <c r="O105" s="24"/>
      <c r="P105" s="24"/>
      <c r="Q105" s="42">
        <f t="shared" si="76"/>
        <v>0</v>
      </c>
      <c r="R105" s="24"/>
      <c r="S105" s="24"/>
      <c r="T105" s="42">
        <f t="shared" si="77"/>
        <v>0</v>
      </c>
      <c r="U105" s="24"/>
      <c r="V105" s="24"/>
      <c r="W105" s="42">
        <f t="shared" si="78"/>
        <v>0</v>
      </c>
      <c r="X105" s="24"/>
      <c r="Y105" s="24"/>
      <c r="Z105" s="42">
        <f t="shared" si="79"/>
        <v>0</v>
      </c>
      <c r="AA105" s="24"/>
      <c r="AB105" s="24"/>
      <c r="AC105" s="42">
        <f t="shared" si="80"/>
        <v>0</v>
      </c>
      <c r="AD105" s="24"/>
      <c r="AE105" s="24"/>
      <c r="AF105" s="24"/>
      <c r="AG105" s="24"/>
      <c r="AH105" s="24"/>
      <c r="AI105" s="24"/>
      <c r="AJ105" s="24"/>
      <c r="AK105" s="24"/>
      <c r="AL105" s="42">
        <f t="shared" si="81"/>
        <v>0</v>
      </c>
      <c r="AM105" s="25"/>
      <c r="AN105" s="25"/>
      <c r="AO105" s="41">
        <f t="shared" si="82"/>
        <v>0</v>
      </c>
      <c r="AP105" s="84">
        <f t="shared" si="117"/>
        <v>79</v>
      </c>
      <c r="AQ105" s="79">
        <f t="shared" si="66"/>
        <v>2370</v>
      </c>
      <c r="AR105" s="25"/>
      <c r="AS105" s="25"/>
      <c r="AT105" s="41">
        <f t="shared" si="83"/>
        <v>0</v>
      </c>
      <c r="AU105" s="25"/>
      <c r="AV105" s="25"/>
      <c r="AW105" s="41">
        <f t="shared" si="84"/>
        <v>0</v>
      </c>
      <c r="AX105" s="25"/>
      <c r="AY105" s="25"/>
      <c r="AZ105" s="41">
        <f t="shared" si="85"/>
        <v>0</v>
      </c>
      <c r="BA105" s="25"/>
      <c r="BB105" s="25"/>
      <c r="BC105" s="41">
        <f t="shared" si="86"/>
        <v>0</v>
      </c>
      <c r="BD105" s="25"/>
      <c r="BE105" s="25"/>
      <c r="BF105" s="41">
        <f t="shared" si="87"/>
        <v>0</v>
      </c>
      <c r="BG105" s="25"/>
      <c r="BH105" s="25"/>
      <c r="BI105" s="41">
        <f t="shared" si="88"/>
        <v>0</v>
      </c>
      <c r="BJ105" s="24"/>
      <c r="BK105" s="24"/>
      <c r="BL105" s="42">
        <f t="shared" si="89"/>
        <v>0</v>
      </c>
      <c r="BM105" s="24"/>
      <c r="BN105" s="24"/>
      <c r="BO105" s="42">
        <f t="shared" si="90"/>
        <v>0</v>
      </c>
      <c r="BP105" s="85">
        <f t="shared" si="118"/>
        <v>0</v>
      </c>
      <c r="BQ105" s="83">
        <f t="shared" si="118"/>
        <v>0</v>
      </c>
      <c r="BR105" s="24"/>
      <c r="BS105" s="24"/>
      <c r="BT105" s="42">
        <f t="shared" si="91"/>
        <v>0</v>
      </c>
      <c r="BU105" s="24"/>
      <c r="BV105" s="24"/>
      <c r="BW105" s="42">
        <f t="shared" si="92"/>
        <v>0</v>
      </c>
      <c r="BX105" s="24"/>
      <c r="BY105" s="24"/>
      <c r="BZ105" s="42">
        <f t="shared" si="93"/>
        <v>0</v>
      </c>
      <c r="CA105" s="24"/>
      <c r="CB105" s="24"/>
      <c r="CC105" s="42">
        <f t="shared" si="94"/>
        <v>0</v>
      </c>
      <c r="CD105" s="24"/>
      <c r="CE105" s="24"/>
      <c r="CF105" s="42">
        <f t="shared" si="95"/>
        <v>0</v>
      </c>
      <c r="CG105" s="24"/>
      <c r="CH105" s="24"/>
      <c r="CI105" s="42">
        <f t="shared" si="96"/>
        <v>0</v>
      </c>
      <c r="CJ105" s="24"/>
      <c r="CK105" s="24"/>
      <c r="CL105" s="42">
        <f t="shared" si="97"/>
        <v>0</v>
      </c>
      <c r="CM105" s="24"/>
      <c r="CN105" s="24"/>
      <c r="CO105" s="42">
        <f t="shared" si="98"/>
        <v>0</v>
      </c>
      <c r="CP105" s="24"/>
      <c r="CQ105" s="24"/>
      <c r="CR105" s="42">
        <f t="shared" si="99"/>
        <v>0</v>
      </c>
      <c r="CS105" s="24"/>
      <c r="CT105" s="24"/>
      <c r="CU105" s="42">
        <f t="shared" si="100"/>
        <v>0</v>
      </c>
      <c r="CV105" s="24"/>
      <c r="CW105" s="24"/>
      <c r="CX105" s="42">
        <f t="shared" si="101"/>
        <v>0</v>
      </c>
      <c r="CY105" s="24"/>
      <c r="CZ105" s="24"/>
      <c r="DA105" s="42">
        <f t="shared" si="102"/>
        <v>0</v>
      </c>
      <c r="DB105" s="24"/>
      <c r="DC105" s="24"/>
      <c r="DD105" s="42">
        <f t="shared" si="103"/>
        <v>0</v>
      </c>
      <c r="DE105" s="24"/>
      <c r="DF105" s="24"/>
      <c r="DG105" s="42">
        <f t="shared" si="104"/>
        <v>0</v>
      </c>
      <c r="DH105" s="85">
        <f t="shared" si="119"/>
        <v>0</v>
      </c>
      <c r="DI105" s="83">
        <f t="shared" si="119"/>
        <v>0</v>
      </c>
      <c r="DJ105" s="24"/>
      <c r="DK105" s="24"/>
      <c r="DL105" s="42">
        <f t="shared" si="105"/>
        <v>0</v>
      </c>
      <c r="DM105" s="24"/>
      <c r="DN105" s="24"/>
      <c r="DO105" s="42">
        <f t="shared" si="106"/>
        <v>0</v>
      </c>
      <c r="DP105" s="24"/>
      <c r="DQ105" s="24"/>
      <c r="DR105" s="42">
        <f t="shared" si="107"/>
        <v>0</v>
      </c>
      <c r="DS105" s="24"/>
      <c r="DT105" s="24"/>
      <c r="DU105" s="42">
        <f t="shared" si="108"/>
        <v>0</v>
      </c>
      <c r="DV105" s="24"/>
      <c r="DW105" s="24"/>
      <c r="DX105" s="42">
        <f t="shared" si="109"/>
        <v>0</v>
      </c>
      <c r="DY105" s="24"/>
      <c r="DZ105" s="24"/>
      <c r="EA105" s="42">
        <f t="shared" si="110"/>
        <v>0</v>
      </c>
      <c r="EB105" s="24"/>
      <c r="EC105" s="24"/>
      <c r="ED105" s="42">
        <f t="shared" si="111"/>
        <v>0</v>
      </c>
      <c r="EE105" s="24"/>
      <c r="EF105" s="24"/>
      <c r="EG105" s="42">
        <f t="shared" si="112"/>
        <v>0</v>
      </c>
      <c r="EH105" s="24"/>
      <c r="EI105" s="24"/>
      <c r="EJ105" s="42">
        <f t="shared" si="113"/>
        <v>0</v>
      </c>
      <c r="EK105" s="24"/>
      <c r="EL105" s="44"/>
      <c r="EM105" s="86">
        <f t="shared" si="114"/>
        <v>0</v>
      </c>
      <c r="EN105" s="85">
        <f t="shared" si="120"/>
        <v>0</v>
      </c>
      <c r="EO105" s="94">
        <f t="shared" si="121"/>
        <v>0</v>
      </c>
      <c r="EP105" s="24"/>
      <c r="EQ105" s="24"/>
      <c r="ER105" s="24"/>
    </row>
    <row r="106" spans="1:148">
      <c r="A106" s="10"/>
      <c r="B106" s="21" t="s">
        <v>431</v>
      </c>
      <c r="C106" s="134">
        <v>30</v>
      </c>
      <c r="D106" s="135">
        <f t="shared" si="115"/>
        <v>80</v>
      </c>
      <c r="E106" s="178">
        <f t="shared" si="116"/>
        <v>2400</v>
      </c>
      <c r="F106" s="25"/>
      <c r="G106" s="25">
        <v>80</v>
      </c>
      <c r="H106" s="41">
        <f t="shared" si="73"/>
        <v>2400</v>
      </c>
      <c r="I106" s="30"/>
      <c r="J106" s="30"/>
      <c r="K106" s="41">
        <f t="shared" si="74"/>
        <v>0</v>
      </c>
      <c r="L106" s="24"/>
      <c r="M106" s="24"/>
      <c r="N106" s="42">
        <f t="shared" si="75"/>
        <v>0</v>
      </c>
      <c r="O106" s="24"/>
      <c r="P106" s="24"/>
      <c r="Q106" s="42">
        <f t="shared" si="76"/>
        <v>0</v>
      </c>
      <c r="R106" s="24"/>
      <c r="S106" s="24"/>
      <c r="T106" s="42">
        <f t="shared" si="77"/>
        <v>0</v>
      </c>
      <c r="U106" s="24"/>
      <c r="V106" s="24"/>
      <c r="W106" s="42">
        <f t="shared" si="78"/>
        <v>0</v>
      </c>
      <c r="X106" s="24"/>
      <c r="Y106" s="24"/>
      <c r="Z106" s="42">
        <f t="shared" si="79"/>
        <v>0</v>
      </c>
      <c r="AA106" s="24"/>
      <c r="AB106" s="24"/>
      <c r="AC106" s="42">
        <f t="shared" si="80"/>
        <v>0</v>
      </c>
      <c r="AD106" s="24"/>
      <c r="AE106" s="24"/>
      <c r="AF106" s="24"/>
      <c r="AG106" s="24"/>
      <c r="AH106" s="24"/>
      <c r="AI106" s="24"/>
      <c r="AJ106" s="24"/>
      <c r="AK106" s="24"/>
      <c r="AL106" s="42">
        <f t="shared" si="81"/>
        <v>0</v>
      </c>
      <c r="AM106" s="25"/>
      <c r="AN106" s="25"/>
      <c r="AO106" s="41">
        <f t="shared" si="82"/>
        <v>0</v>
      </c>
      <c r="AP106" s="84">
        <f t="shared" si="117"/>
        <v>80</v>
      </c>
      <c r="AQ106" s="79">
        <f t="shared" si="66"/>
        <v>2400</v>
      </c>
      <c r="AR106" s="25"/>
      <c r="AS106" s="25"/>
      <c r="AT106" s="41">
        <f t="shared" si="83"/>
        <v>0</v>
      </c>
      <c r="AU106" s="25"/>
      <c r="AV106" s="25"/>
      <c r="AW106" s="41">
        <f t="shared" si="84"/>
        <v>0</v>
      </c>
      <c r="AX106" s="25"/>
      <c r="AY106" s="25"/>
      <c r="AZ106" s="41">
        <f t="shared" si="85"/>
        <v>0</v>
      </c>
      <c r="BA106" s="25"/>
      <c r="BB106" s="25"/>
      <c r="BC106" s="41">
        <f t="shared" si="86"/>
        <v>0</v>
      </c>
      <c r="BD106" s="25"/>
      <c r="BE106" s="25"/>
      <c r="BF106" s="41">
        <f t="shared" si="87"/>
        <v>0</v>
      </c>
      <c r="BG106" s="25"/>
      <c r="BH106" s="25"/>
      <c r="BI106" s="41">
        <f t="shared" si="88"/>
        <v>0</v>
      </c>
      <c r="BJ106" s="24"/>
      <c r="BK106" s="24"/>
      <c r="BL106" s="42">
        <f t="shared" si="89"/>
        <v>0</v>
      </c>
      <c r="BM106" s="24"/>
      <c r="BN106" s="24"/>
      <c r="BO106" s="42">
        <f t="shared" si="90"/>
        <v>0</v>
      </c>
      <c r="BP106" s="85">
        <f t="shared" si="118"/>
        <v>0</v>
      </c>
      <c r="BQ106" s="83">
        <f t="shared" si="118"/>
        <v>0</v>
      </c>
      <c r="BR106" s="24"/>
      <c r="BS106" s="24"/>
      <c r="BT106" s="42">
        <f t="shared" si="91"/>
        <v>0</v>
      </c>
      <c r="BU106" s="24"/>
      <c r="BV106" s="24"/>
      <c r="BW106" s="42">
        <f t="shared" si="92"/>
        <v>0</v>
      </c>
      <c r="BX106" s="24"/>
      <c r="BY106" s="24"/>
      <c r="BZ106" s="42">
        <f t="shared" si="93"/>
        <v>0</v>
      </c>
      <c r="CA106" s="24"/>
      <c r="CB106" s="24"/>
      <c r="CC106" s="42">
        <f t="shared" si="94"/>
        <v>0</v>
      </c>
      <c r="CD106" s="24"/>
      <c r="CE106" s="24"/>
      <c r="CF106" s="42">
        <f t="shared" si="95"/>
        <v>0</v>
      </c>
      <c r="CG106" s="24"/>
      <c r="CH106" s="24"/>
      <c r="CI106" s="42">
        <f t="shared" si="96"/>
        <v>0</v>
      </c>
      <c r="CJ106" s="24"/>
      <c r="CK106" s="24"/>
      <c r="CL106" s="42">
        <f t="shared" si="97"/>
        <v>0</v>
      </c>
      <c r="CM106" s="24"/>
      <c r="CN106" s="24"/>
      <c r="CO106" s="42">
        <f t="shared" si="98"/>
        <v>0</v>
      </c>
      <c r="CP106" s="24"/>
      <c r="CQ106" s="24"/>
      <c r="CR106" s="42">
        <f t="shared" si="99"/>
        <v>0</v>
      </c>
      <c r="CS106" s="24"/>
      <c r="CT106" s="24"/>
      <c r="CU106" s="42">
        <f t="shared" si="100"/>
        <v>0</v>
      </c>
      <c r="CV106" s="24"/>
      <c r="CW106" s="24"/>
      <c r="CX106" s="42">
        <f t="shared" si="101"/>
        <v>0</v>
      </c>
      <c r="CY106" s="24"/>
      <c r="CZ106" s="24"/>
      <c r="DA106" s="42">
        <f t="shared" si="102"/>
        <v>0</v>
      </c>
      <c r="DB106" s="24"/>
      <c r="DC106" s="24"/>
      <c r="DD106" s="42">
        <f t="shared" si="103"/>
        <v>0</v>
      </c>
      <c r="DE106" s="24"/>
      <c r="DF106" s="24"/>
      <c r="DG106" s="42">
        <f t="shared" si="104"/>
        <v>0</v>
      </c>
      <c r="DH106" s="85">
        <f t="shared" si="119"/>
        <v>0</v>
      </c>
      <c r="DI106" s="83">
        <f t="shared" si="119"/>
        <v>0</v>
      </c>
      <c r="DJ106" s="24"/>
      <c r="DK106" s="24"/>
      <c r="DL106" s="42">
        <f t="shared" si="105"/>
        <v>0</v>
      </c>
      <c r="DM106" s="24"/>
      <c r="DN106" s="24"/>
      <c r="DO106" s="42">
        <f t="shared" si="106"/>
        <v>0</v>
      </c>
      <c r="DP106" s="24"/>
      <c r="DQ106" s="24"/>
      <c r="DR106" s="42">
        <f t="shared" si="107"/>
        <v>0</v>
      </c>
      <c r="DS106" s="24"/>
      <c r="DT106" s="24"/>
      <c r="DU106" s="42">
        <f t="shared" si="108"/>
        <v>0</v>
      </c>
      <c r="DV106" s="24"/>
      <c r="DW106" s="24"/>
      <c r="DX106" s="42">
        <f t="shared" si="109"/>
        <v>0</v>
      </c>
      <c r="DY106" s="24"/>
      <c r="DZ106" s="24"/>
      <c r="EA106" s="42">
        <f t="shared" si="110"/>
        <v>0</v>
      </c>
      <c r="EB106" s="24"/>
      <c r="EC106" s="24"/>
      <c r="ED106" s="42">
        <f t="shared" si="111"/>
        <v>0</v>
      </c>
      <c r="EE106" s="24"/>
      <c r="EF106" s="24"/>
      <c r="EG106" s="42">
        <f t="shared" si="112"/>
        <v>0</v>
      </c>
      <c r="EH106" s="24"/>
      <c r="EI106" s="24"/>
      <c r="EJ106" s="42">
        <f t="shared" si="113"/>
        <v>0</v>
      </c>
      <c r="EK106" s="24"/>
      <c r="EL106" s="44"/>
      <c r="EM106" s="86">
        <f t="shared" si="114"/>
        <v>0</v>
      </c>
      <c r="EN106" s="85">
        <f t="shared" si="120"/>
        <v>0</v>
      </c>
      <c r="EO106" s="94">
        <f t="shared" si="121"/>
        <v>0</v>
      </c>
      <c r="EP106" s="24"/>
      <c r="EQ106" s="24"/>
      <c r="ER106" s="24"/>
    </row>
    <row r="107" spans="1:148">
      <c r="A107" s="10"/>
      <c r="B107" s="21" t="s">
        <v>432</v>
      </c>
      <c r="C107" s="134">
        <v>18</v>
      </c>
      <c r="D107" s="135">
        <f t="shared" si="115"/>
        <v>0</v>
      </c>
      <c r="E107" s="136">
        <f t="shared" si="116"/>
        <v>0</v>
      </c>
      <c r="F107" s="25"/>
      <c r="G107" s="25"/>
      <c r="H107" s="41">
        <f t="shared" si="73"/>
        <v>0</v>
      </c>
      <c r="I107" s="30"/>
      <c r="J107" s="30"/>
      <c r="K107" s="41">
        <f t="shared" si="74"/>
        <v>0</v>
      </c>
      <c r="L107" s="24"/>
      <c r="M107" s="24"/>
      <c r="N107" s="42">
        <f t="shared" si="75"/>
        <v>0</v>
      </c>
      <c r="O107" s="24"/>
      <c r="P107" s="24"/>
      <c r="Q107" s="42">
        <f t="shared" si="76"/>
        <v>0</v>
      </c>
      <c r="R107" s="24"/>
      <c r="S107" s="24"/>
      <c r="T107" s="42">
        <f t="shared" si="77"/>
        <v>0</v>
      </c>
      <c r="U107" s="24"/>
      <c r="V107" s="24"/>
      <c r="W107" s="42">
        <f t="shared" si="78"/>
        <v>0</v>
      </c>
      <c r="X107" s="24"/>
      <c r="Y107" s="24"/>
      <c r="Z107" s="42">
        <f t="shared" si="79"/>
        <v>0</v>
      </c>
      <c r="AA107" s="24"/>
      <c r="AB107" s="24"/>
      <c r="AC107" s="42">
        <f t="shared" si="80"/>
        <v>0</v>
      </c>
      <c r="AD107" s="24"/>
      <c r="AE107" s="24"/>
      <c r="AF107" s="24"/>
      <c r="AG107" s="24"/>
      <c r="AH107" s="24"/>
      <c r="AI107" s="24"/>
      <c r="AJ107" s="24"/>
      <c r="AK107" s="24"/>
      <c r="AL107" s="42">
        <f t="shared" si="81"/>
        <v>0</v>
      </c>
      <c r="AM107" s="25"/>
      <c r="AN107" s="25"/>
      <c r="AO107" s="41">
        <f t="shared" si="82"/>
        <v>0</v>
      </c>
      <c r="AP107" s="84">
        <f t="shared" si="117"/>
        <v>0</v>
      </c>
      <c r="AQ107" s="79">
        <f t="shared" si="66"/>
        <v>0</v>
      </c>
      <c r="AR107" s="25"/>
      <c r="AS107" s="25"/>
      <c r="AT107" s="41">
        <f t="shared" si="83"/>
        <v>0</v>
      </c>
      <c r="AU107" s="25"/>
      <c r="AV107" s="25"/>
      <c r="AW107" s="41">
        <f t="shared" si="84"/>
        <v>0</v>
      </c>
      <c r="AX107" s="25"/>
      <c r="AY107" s="25"/>
      <c r="AZ107" s="41">
        <f t="shared" si="85"/>
        <v>0</v>
      </c>
      <c r="BA107" s="25"/>
      <c r="BB107" s="25"/>
      <c r="BC107" s="41">
        <f t="shared" si="86"/>
        <v>0</v>
      </c>
      <c r="BD107" s="25"/>
      <c r="BE107" s="25"/>
      <c r="BF107" s="41">
        <f t="shared" si="87"/>
        <v>0</v>
      </c>
      <c r="BG107" s="25"/>
      <c r="BH107" s="25"/>
      <c r="BI107" s="41">
        <f t="shared" si="88"/>
        <v>0</v>
      </c>
      <c r="BJ107" s="24"/>
      <c r="BK107" s="24"/>
      <c r="BL107" s="42">
        <f t="shared" si="89"/>
        <v>0</v>
      </c>
      <c r="BM107" s="24"/>
      <c r="BN107" s="24"/>
      <c r="BO107" s="42">
        <f t="shared" si="90"/>
        <v>0</v>
      </c>
      <c r="BP107" s="85">
        <f t="shared" si="118"/>
        <v>0</v>
      </c>
      <c r="BQ107" s="83">
        <f t="shared" si="118"/>
        <v>0</v>
      </c>
      <c r="BR107" s="24"/>
      <c r="BS107" s="24"/>
      <c r="BT107" s="42">
        <f t="shared" si="91"/>
        <v>0</v>
      </c>
      <c r="BU107" s="24"/>
      <c r="BV107" s="24"/>
      <c r="BW107" s="42">
        <f t="shared" si="92"/>
        <v>0</v>
      </c>
      <c r="BX107" s="24"/>
      <c r="BY107" s="24"/>
      <c r="BZ107" s="42">
        <f t="shared" si="93"/>
        <v>0</v>
      </c>
      <c r="CA107" s="24"/>
      <c r="CB107" s="24"/>
      <c r="CC107" s="42">
        <f t="shared" si="94"/>
        <v>0</v>
      </c>
      <c r="CD107" s="24"/>
      <c r="CE107" s="24"/>
      <c r="CF107" s="42">
        <f t="shared" si="95"/>
        <v>0</v>
      </c>
      <c r="CG107" s="24"/>
      <c r="CH107" s="24"/>
      <c r="CI107" s="42">
        <f t="shared" si="96"/>
        <v>0</v>
      </c>
      <c r="CJ107" s="24"/>
      <c r="CK107" s="24"/>
      <c r="CL107" s="42">
        <f t="shared" si="97"/>
        <v>0</v>
      </c>
      <c r="CM107" s="24"/>
      <c r="CN107" s="24"/>
      <c r="CO107" s="42">
        <f t="shared" si="98"/>
        <v>0</v>
      </c>
      <c r="CP107" s="24"/>
      <c r="CQ107" s="24"/>
      <c r="CR107" s="42">
        <f t="shared" si="99"/>
        <v>0</v>
      </c>
      <c r="CS107" s="24"/>
      <c r="CT107" s="24"/>
      <c r="CU107" s="42">
        <f t="shared" si="100"/>
        <v>0</v>
      </c>
      <c r="CV107" s="24"/>
      <c r="CW107" s="24"/>
      <c r="CX107" s="42">
        <f t="shared" si="101"/>
        <v>0</v>
      </c>
      <c r="CY107" s="24"/>
      <c r="CZ107" s="24"/>
      <c r="DA107" s="42">
        <f t="shared" si="102"/>
        <v>0</v>
      </c>
      <c r="DB107" s="24"/>
      <c r="DC107" s="24"/>
      <c r="DD107" s="42">
        <f t="shared" si="103"/>
        <v>0</v>
      </c>
      <c r="DE107" s="24"/>
      <c r="DF107" s="24"/>
      <c r="DG107" s="42">
        <f t="shared" si="104"/>
        <v>0</v>
      </c>
      <c r="DH107" s="85">
        <f t="shared" si="119"/>
        <v>0</v>
      </c>
      <c r="DI107" s="83">
        <f t="shared" si="119"/>
        <v>0</v>
      </c>
      <c r="DJ107" s="24"/>
      <c r="DK107" s="24"/>
      <c r="DL107" s="42">
        <f t="shared" si="105"/>
        <v>0</v>
      </c>
      <c r="DM107" s="24"/>
      <c r="DN107" s="24"/>
      <c r="DO107" s="42">
        <f t="shared" si="106"/>
        <v>0</v>
      </c>
      <c r="DP107" s="24"/>
      <c r="DQ107" s="24"/>
      <c r="DR107" s="42">
        <f t="shared" si="107"/>
        <v>0</v>
      </c>
      <c r="DS107" s="24"/>
      <c r="DT107" s="24"/>
      <c r="DU107" s="42">
        <f t="shared" si="108"/>
        <v>0</v>
      </c>
      <c r="DV107" s="24"/>
      <c r="DW107" s="24"/>
      <c r="DX107" s="42">
        <f t="shared" si="109"/>
        <v>0</v>
      </c>
      <c r="DY107" s="24"/>
      <c r="DZ107" s="24"/>
      <c r="EA107" s="42">
        <f t="shared" si="110"/>
        <v>0</v>
      </c>
      <c r="EB107" s="24"/>
      <c r="EC107" s="24"/>
      <c r="ED107" s="42">
        <f t="shared" si="111"/>
        <v>0</v>
      </c>
      <c r="EE107" s="24"/>
      <c r="EF107" s="24"/>
      <c r="EG107" s="42">
        <f t="shared" si="112"/>
        <v>0</v>
      </c>
      <c r="EH107" s="24"/>
      <c r="EI107" s="24"/>
      <c r="EJ107" s="42">
        <f t="shared" si="113"/>
        <v>0</v>
      </c>
      <c r="EK107" s="24"/>
      <c r="EL107" s="44"/>
      <c r="EM107" s="86">
        <f t="shared" si="114"/>
        <v>0</v>
      </c>
      <c r="EN107" s="85">
        <f t="shared" si="120"/>
        <v>0</v>
      </c>
      <c r="EO107" s="94">
        <f t="shared" si="121"/>
        <v>0</v>
      </c>
      <c r="EP107" s="24"/>
      <c r="EQ107" s="24"/>
      <c r="ER107" s="24"/>
    </row>
    <row r="108" spans="1:148" s="69" customFormat="1" ht="15.75">
      <c r="A108" s="59">
        <v>54107</v>
      </c>
      <c r="B108" s="60" t="s">
        <v>6</v>
      </c>
      <c r="C108" s="61"/>
      <c r="D108" s="70">
        <f t="shared" si="115"/>
        <v>5064</v>
      </c>
      <c r="E108" s="62">
        <f>SUM(E109:E191)</f>
        <v>57371.9</v>
      </c>
      <c r="F108" s="62">
        <f t="shared" ref="F108:BQ108" si="125">SUM(F109:F190)</f>
        <v>0</v>
      </c>
      <c r="G108" s="62">
        <f t="shared" si="125"/>
        <v>27</v>
      </c>
      <c r="H108" s="62">
        <f t="shared" si="125"/>
        <v>255</v>
      </c>
      <c r="I108" s="147">
        <f t="shared" si="125"/>
        <v>0</v>
      </c>
      <c r="J108" s="147">
        <f t="shared" si="125"/>
        <v>2</v>
      </c>
      <c r="K108" s="62">
        <f t="shared" si="125"/>
        <v>5</v>
      </c>
      <c r="L108" s="62">
        <f t="shared" si="125"/>
        <v>0</v>
      </c>
      <c r="M108" s="62">
        <f t="shared" si="125"/>
        <v>4</v>
      </c>
      <c r="N108" s="62">
        <f t="shared" si="125"/>
        <v>12.75</v>
      </c>
      <c r="O108" s="62">
        <f t="shared" si="125"/>
        <v>0</v>
      </c>
      <c r="P108" s="62">
        <f t="shared" si="125"/>
        <v>2</v>
      </c>
      <c r="Q108" s="62">
        <f t="shared" si="125"/>
        <v>5</v>
      </c>
      <c r="R108" s="62">
        <f t="shared" si="125"/>
        <v>0</v>
      </c>
      <c r="S108" s="62">
        <f t="shared" si="125"/>
        <v>0</v>
      </c>
      <c r="T108" s="62">
        <f t="shared" si="125"/>
        <v>0</v>
      </c>
      <c r="U108" s="62">
        <f t="shared" si="125"/>
        <v>0</v>
      </c>
      <c r="V108" s="62">
        <f t="shared" si="125"/>
        <v>4</v>
      </c>
      <c r="W108" s="62">
        <f t="shared" si="125"/>
        <v>12.75</v>
      </c>
      <c r="X108" s="62">
        <f t="shared" si="125"/>
        <v>0</v>
      </c>
      <c r="Y108" s="62">
        <f t="shared" si="125"/>
        <v>0</v>
      </c>
      <c r="Z108" s="62">
        <f t="shared" si="125"/>
        <v>0</v>
      </c>
      <c r="AA108" s="62">
        <f t="shared" si="125"/>
        <v>0</v>
      </c>
      <c r="AB108" s="62">
        <f t="shared" si="125"/>
        <v>2</v>
      </c>
      <c r="AC108" s="62">
        <f t="shared" si="125"/>
        <v>5</v>
      </c>
      <c r="AD108" s="62">
        <f t="shared" si="125"/>
        <v>0</v>
      </c>
      <c r="AE108" s="62">
        <f t="shared" si="125"/>
        <v>0</v>
      </c>
      <c r="AF108" s="62">
        <f t="shared" si="125"/>
        <v>0</v>
      </c>
      <c r="AG108" s="62">
        <f t="shared" si="125"/>
        <v>0</v>
      </c>
      <c r="AH108" s="62">
        <f t="shared" si="125"/>
        <v>0</v>
      </c>
      <c r="AI108" s="62">
        <f t="shared" si="125"/>
        <v>0</v>
      </c>
      <c r="AJ108" s="62">
        <f t="shared" si="125"/>
        <v>0</v>
      </c>
      <c r="AK108" s="62">
        <f t="shared" si="125"/>
        <v>0</v>
      </c>
      <c r="AL108" s="62">
        <f t="shared" si="125"/>
        <v>0</v>
      </c>
      <c r="AM108" s="62">
        <f t="shared" si="125"/>
        <v>0</v>
      </c>
      <c r="AN108" s="62">
        <f t="shared" si="125"/>
        <v>3</v>
      </c>
      <c r="AO108" s="62">
        <f t="shared" si="125"/>
        <v>10.25</v>
      </c>
      <c r="AP108" s="62">
        <f t="shared" si="125"/>
        <v>44</v>
      </c>
      <c r="AQ108" s="62">
        <f t="shared" si="125"/>
        <v>305.75</v>
      </c>
      <c r="AR108" s="62">
        <f t="shared" si="125"/>
        <v>0</v>
      </c>
      <c r="AS108" s="62">
        <f t="shared" si="125"/>
        <v>0</v>
      </c>
      <c r="AT108" s="62">
        <f t="shared" si="125"/>
        <v>0</v>
      </c>
      <c r="AU108" s="62">
        <f t="shared" si="125"/>
        <v>0</v>
      </c>
      <c r="AV108" s="62">
        <f t="shared" si="125"/>
        <v>4</v>
      </c>
      <c r="AW108" s="62">
        <f t="shared" si="125"/>
        <v>32.25</v>
      </c>
      <c r="AX108" s="62">
        <f t="shared" si="125"/>
        <v>0</v>
      </c>
      <c r="AY108" s="62">
        <f t="shared" si="125"/>
        <v>0</v>
      </c>
      <c r="AZ108" s="62">
        <f t="shared" si="125"/>
        <v>0</v>
      </c>
      <c r="BA108" s="62">
        <f t="shared" si="125"/>
        <v>0</v>
      </c>
      <c r="BB108" s="62">
        <f t="shared" si="125"/>
        <v>5</v>
      </c>
      <c r="BC108" s="62">
        <f t="shared" si="125"/>
        <v>52.75</v>
      </c>
      <c r="BD108" s="62">
        <f t="shared" si="125"/>
        <v>0</v>
      </c>
      <c r="BE108" s="62">
        <f t="shared" si="125"/>
        <v>0</v>
      </c>
      <c r="BF108" s="62">
        <f t="shared" si="125"/>
        <v>0</v>
      </c>
      <c r="BG108" s="62">
        <f t="shared" si="125"/>
        <v>0</v>
      </c>
      <c r="BH108" s="62">
        <f t="shared" si="125"/>
        <v>4</v>
      </c>
      <c r="BI108" s="62">
        <f t="shared" si="125"/>
        <v>52.5</v>
      </c>
      <c r="BJ108" s="62">
        <f t="shared" si="125"/>
        <v>0</v>
      </c>
      <c r="BK108" s="62">
        <f t="shared" si="125"/>
        <v>57</v>
      </c>
      <c r="BL108" s="62">
        <f t="shared" si="125"/>
        <v>385.15</v>
      </c>
      <c r="BM108" s="62">
        <f t="shared" si="125"/>
        <v>142</v>
      </c>
      <c r="BN108" s="62">
        <f t="shared" si="125"/>
        <v>1802</v>
      </c>
      <c r="BO108" s="62">
        <f t="shared" si="125"/>
        <v>5922.8</v>
      </c>
      <c r="BP108" s="62">
        <f t="shared" si="125"/>
        <v>1812</v>
      </c>
      <c r="BQ108" s="62">
        <f t="shared" si="125"/>
        <v>6445.45</v>
      </c>
      <c r="BR108" s="62">
        <f t="shared" ref="BR108:EC108" si="126">SUM(BR109:BR190)</f>
        <v>0</v>
      </c>
      <c r="BS108" s="62">
        <f t="shared" si="126"/>
        <v>140</v>
      </c>
      <c r="BT108" s="62">
        <f t="shared" si="126"/>
        <v>1070</v>
      </c>
      <c r="BU108" s="62">
        <f t="shared" si="126"/>
        <v>0</v>
      </c>
      <c r="BV108" s="62">
        <f t="shared" si="126"/>
        <v>0</v>
      </c>
      <c r="BW108" s="62">
        <f t="shared" si="126"/>
        <v>0</v>
      </c>
      <c r="BX108" s="62">
        <f t="shared" si="126"/>
        <v>0</v>
      </c>
      <c r="BY108" s="62">
        <f t="shared" si="126"/>
        <v>0</v>
      </c>
      <c r="BZ108" s="62">
        <f t="shared" si="126"/>
        <v>0</v>
      </c>
      <c r="CA108" s="62">
        <f t="shared" si="126"/>
        <v>0</v>
      </c>
      <c r="CB108" s="62">
        <f t="shared" si="126"/>
        <v>0</v>
      </c>
      <c r="CC108" s="62">
        <f t="shared" si="126"/>
        <v>0</v>
      </c>
      <c r="CD108" s="62">
        <f t="shared" si="126"/>
        <v>0</v>
      </c>
      <c r="CE108" s="62">
        <f t="shared" si="126"/>
        <v>0</v>
      </c>
      <c r="CF108" s="62">
        <f t="shared" si="126"/>
        <v>0</v>
      </c>
      <c r="CG108" s="62">
        <f t="shared" si="126"/>
        <v>0</v>
      </c>
      <c r="CH108" s="62">
        <f t="shared" si="126"/>
        <v>105</v>
      </c>
      <c r="CI108" s="62">
        <f t="shared" si="126"/>
        <v>1575</v>
      </c>
      <c r="CJ108" s="62">
        <f t="shared" si="126"/>
        <v>0</v>
      </c>
      <c r="CK108" s="62">
        <f t="shared" si="126"/>
        <v>120</v>
      </c>
      <c r="CL108" s="62">
        <f t="shared" si="126"/>
        <v>219</v>
      </c>
      <c r="CM108" s="62">
        <f t="shared" si="126"/>
        <v>0</v>
      </c>
      <c r="CN108" s="62">
        <f t="shared" si="126"/>
        <v>59</v>
      </c>
      <c r="CO108" s="62">
        <f t="shared" si="126"/>
        <v>97.5</v>
      </c>
      <c r="CP108" s="62">
        <f t="shared" si="126"/>
        <v>0</v>
      </c>
      <c r="CQ108" s="62">
        <f t="shared" si="126"/>
        <v>1345</v>
      </c>
      <c r="CR108" s="62">
        <f t="shared" si="126"/>
        <v>3961</v>
      </c>
      <c r="CS108" s="62">
        <f t="shared" si="126"/>
        <v>0</v>
      </c>
      <c r="CT108" s="62">
        <f t="shared" si="126"/>
        <v>0</v>
      </c>
      <c r="CU108" s="62">
        <f t="shared" si="126"/>
        <v>0</v>
      </c>
      <c r="CV108" s="62">
        <f t="shared" si="126"/>
        <v>56</v>
      </c>
      <c r="CW108" s="62">
        <f t="shared" si="126"/>
        <v>831</v>
      </c>
      <c r="CX108" s="62">
        <f t="shared" si="126"/>
        <v>25375.1</v>
      </c>
      <c r="CY108" s="62">
        <f t="shared" si="126"/>
        <v>0</v>
      </c>
      <c r="CZ108" s="62">
        <f t="shared" si="126"/>
        <v>13</v>
      </c>
      <c r="DA108" s="62">
        <f t="shared" si="126"/>
        <v>57.5</v>
      </c>
      <c r="DB108" s="62">
        <f t="shared" si="126"/>
        <v>0</v>
      </c>
      <c r="DC108" s="62">
        <f t="shared" si="126"/>
        <v>0</v>
      </c>
      <c r="DD108" s="62">
        <f t="shared" si="126"/>
        <v>0</v>
      </c>
      <c r="DE108" s="62">
        <f t="shared" si="126"/>
        <v>0</v>
      </c>
      <c r="DF108" s="62">
        <f t="shared" si="126"/>
        <v>40</v>
      </c>
      <c r="DG108" s="62">
        <f t="shared" si="126"/>
        <v>700</v>
      </c>
      <c r="DH108" s="62">
        <f t="shared" si="126"/>
        <v>2503</v>
      </c>
      <c r="DI108" s="62">
        <f t="shared" si="126"/>
        <v>33055.1</v>
      </c>
      <c r="DJ108" s="62">
        <f t="shared" si="126"/>
        <v>0</v>
      </c>
      <c r="DK108" s="62">
        <f t="shared" si="126"/>
        <v>5</v>
      </c>
      <c r="DL108" s="62">
        <f t="shared" si="126"/>
        <v>75</v>
      </c>
      <c r="DM108" s="62">
        <f t="shared" si="126"/>
        <v>0</v>
      </c>
      <c r="DN108" s="62">
        <f t="shared" si="126"/>
        <v>196</v>
      </c>
      <c r="DO108" s="62">
        <f t="shared" si="126"/>
        <v>9989</v>
      </c>
      <c r="DP108" s="62">
        <f t="shared" si="126"/>
        <v>0</v>
      </c>
      <c r="DQ108" s="62">
        <f t="shared" si="126"/>
        <v>45</v>
      </c>
      <c r="DR108" s="62">
        <f t="shared" si="126"/>
        <v>675</v>
      </c>
      <c r="DS108" s="62">
        <f t="shared" si="126"/>
        <v>0</v>
      </c>
      <c r="DT108" s="62">
        <f t="shared" si="126"/>
        <v>10</v>
      </c>
      <c r="DU108" s="62">
        <f t="shared" si="126"/>
        <v>200</v>
      </c>
      <c r="DV108" s="62">
        <f t="shared" si="126"/>
        <v>0</v>
      </c>
      <c r="DW108" s="62">
        <f t="shared" si="126"/>
        <v>0</v>
      </c>
      <c r="DX108" s="62">
        <f t="shared" si="126"/>
        <v>0</v>
      </c>
      <c r="DY108" s="62">
        <f t="shared" si="126"/>
        <v>0</v>
      </c>
      <c r="DZ108" s="62">
        <f t="shared" si="126"/>
        <v>0</v>
      </c>
      <c r="EA108" s="62">
        <f t="shared" si="126"/>
        <v>0</v>
      </c>
      <c r="EB108" s="62">
        <f t="shared" si="126"/>
        <v>0</v>
      </c>
      <c r="EC108" s="62">
        <f t="shared" si="126"/>
        <v>65</v>
      </c>
      <c r="ED108" s="62">
        <f t="shared" ref="ED108:ER108" si="127">SUM(ED109:ED190)</f>
        <v>332</v>
      </c>
      <c r="EE108" s="62">
        <f t="shared" si="127"/>
        <v>0</v>
      </c>
      <c r="EF108" s="62">
        <f t="shared" si="127"/>
        <v>41</v>
      </c>
      <c r="EG108" s="62">
        <f t="shared" si="127"/>
        <v>3385</v>
      </c>
      <c r="EH108" s="62">
        <f t="shared" si="127"/>
        <v>5</v>
      </c>
      <c r="EI108" s="62">
        <f t="shared" si="127"/>
        <v>133</v>
      </c>
      <c r="EJ108" s="62">
        <f t="shared" si="127"/>
        <v>2840.1</v>
      </c>
      <c r="EK108" s="62">
        <f t="shared" si="127"/>
        <v>0</v>
      </c>
      <c r="EL108" s="62">
        <f t="shared" si="127"/>
        <v>0</v>
      </c>
      <c r="EM108" s="62">
        <f t="shared" si="127"/>
        <v>0</v>
      </c>
      <c r="EN108" s="62">
        <f t="shared" si="127"/>
        <v>495</v>
      </c>
      <c r="EO108" s="62">
        <f t="shared" si="127"/>
        <v>17496.099999999999</v>
      </c>
      <c r="EP108" s="62">
        <f t="shared" si="127"/>
        <v>0</v>
      </c>
      <c r="EQ108" s="62">
        <f t="shared" si="127"/>
        <v>0</v>
      </c>
      <c r="ER108" s="62">
        <f t="shared" si="127"/>
        <v>0</v>
      </c>
    </row>
    <row r="109" spans="1:148">
      <c r="A109" s="10"/>
      <c r="B109" s="119" t="s">
        <v>306</v>
      </c>
      <c r="C109" s="134">
        <v>1.3</v>
      </c>
      <c r="D109" s="135">
        <f t="shared" si="115"/>
        <v>236</v>
      </c>
      <c r="E109" s="178">
        <f t="shared" si="116"/>
        <v>306.8</v>
      </c>
      <c r="F109" s="25"/>
      <c r="G109" s="25"/>
      <c r="H109" s="41">
        <f t="shared" si="73"/>
        <v>0</v>
      </c>
      <c r="I109" s="30"/>
      <c r="J109" s="30"/>
      <c r="K109" s="41">
        <f t="shared" si="74"/>
        <v>0</v>
      </c>
      <c r="L109" s="24"/>
      <c r="M109" s="24"/>
      <c r="N109" s="42">
        <f t="shared" si="75"/>
        <v>0</v>
      </c>
      <c r="O109" s="24"/>
      <c r="P109" s="24"/>
      <c r="Q109" s="42">
        <f t="shared" si="76"/>
        <v>0</v>
      </c>
      <c r="R109" s="24"/>
      <c r="S109" s="24"/>
      <c r="T109" s="42">
        <f t="shared" si="77"/>
        <v>0</v>
      </c>
      <c r="U109" s="24"/>
      <c r="V109" s="24"/>
      <c r="W109" s="42">
        <f t="shared" si="78"/>
        <v>0</v>
      </c>
      <c r="X109" s="24"/>
      <c r="Y109" s="24"/>
      <c r="Z109" s="42">
        <f t="shared" si="79"/>
        <v>0</v>
      </c>
      <c r="AA109" s="24"/>
      <c r="AB109" s="24"/>
      <c r="AC109" s="42">
        <f t="shared" si="80"/>
        <v>0</v>
      </c>
      <c r="AD109" s="24"/>
      <c r="AE109" s="24"/>
      <c r="AF109" s="24"/>
      <c r="AG109" s="24"/>
      <c r="AH109" s="24"/>
      <c r="AI109" s="24"/>
      <c r="AJ109" s="24"/>
      <c r="AK109" s="24"/>
      <c r="AL109" s="42">
        <f t="shared" si="81"/>
        <v>0</v>
      </c>
      <c r="AM109" s="25"/>
      <c r="AN109" s="25"/>
      <c r="AO109" s="41">
        <f t="shared" si="82"/>
        <v>0</v>
      </c>
      <c r="AP109" s="84">
        <f t="shared" si="117"/>
        <v>0</v>
      </c>
      <c r="AQ109" s="79">
        <f t="shared" si="66"/>
        <v>0</v>
      </c>
      <c r="AR109" s="25"/>
      <c r="AS109" s="25"/>
      <c r="AT109" s="41">
        <f t="shared" si="83"/>
        <v>0</v>
      </c>
      <c r="AU109" s="25"/>
      <c r="AV109" s="25"/>
      <c r="AW109" s="41">
        <f t="shared" si="84"/>
        <v>0</v>
      </c>
      <c r="AX109" s="25"/>
      <c r="AY109" s="25"/>
      <c r="AZ109" s="41">
        <f t="shared" si="85"/>
        <v>0</v>
      </c>
      <c r="BA109" s="25"/>
      <c r="BB109" s="25"/>
      <c r="BC109" s="41">
        <f t="shared" si="86"/>
        <v>0</v>
      </c>
      <c r="BD109" s="25"/>
      <c r="BE109" s="25"/>
      <c r="BF109" s="41">
        <f t="shared" si="87"/>
        <v>0</v>
      </c>
      <c r="BG109" s="25"/>
      <c r="BH109" s="25"/>
      <c r="BI109" s="41">
        <f t="shared" si="88"/>
        <v>0</v>
      </c>
      <c r="BJ109" s="24"/>
      <c r="BK109" s="24"/>
      <c r="BL109" s="42">
        <f t="shared" si="89"/>
        <v>0</v>
      </c>
      <c r="BM109" s="24">
        <v>10</v>
      </c>
      <c r="BN109" s="24">
        <f>BM109*12</f>
        <v>120</v>
      </c>
      <c r="BO109" s="42">
        <f t="shared" si="90"/>
        <v>156</v>
      </c>
      <c r="BP109" s="85">
        <f t="shared" si="118"/>
        <v>120</v>
      </c>
      <c r="BQ109" s="83">
        <f t="shared" si="118"/>
        <v>156</v>
      </c>
      <c r="BR109" s="24"/>
      <c r="BS109" s="24"/>
      <c r="BT109" s="42">
        <f t="shared" si="91"/>
        <v>0</v>
      </c>
      <c r="BU109" s="24"/>
      <c r="BV109" s="24"/>
      <c r="BW109" s="42">
        <f t="shared" si="92"/>
        <v>0</v>
      </c>
      <c r="BX109" s="24"/>
      <c r="BY109" s="24"/>
      <c r="BZ109" s="42">
        <f t="shared" si="93"/>
        <v>0</v>
      </c>
      <c r="CA109" s="24"/>
      <c r="CB109" s="24"/>
      <c r="CC109" s="42">
        <f t="shared" si="94"/>
        <v>0</v>
      </c>
      <c r="CD109" s="24"/>
      <c r="CE109" s="24"/>
      <c r="CF109" s="42">
        <f t="shared" si="95"/>
        <v>0</v>
      </c>
      <c r="CG109" s="24"/>
      <c r="CH109" s="24">
        <v>30</v>
      </c>
      <c r="CI109" s="42">
        <f t="shared" si="96"/>
        <v>39</v>
      </c>
      <c r="CJ109" s="24"/>
      <c r="CK109" s="24"/>
      <c r="CL109" s="42">
        <f t="shared" si="97"/>
        <v>0</v>
      </c>
      <c r="CM109" s="24"/>
      <c r="CN109" s="24"/>
      <c r="CO109" s="42">
        <f t="shared" si="98"/>
        <v>0</v>
      </c>
      <c r="CP109" s="24"/>
      <c r="CQ109" s="24">
        <v>50</v>
      </c>
      <c r="CR109" s="42">
        <f t="shared" si="99"/>
        <v>65</v>
      </c>
      <c r="CS109" s="24"/>
      <c r="CT109" s="24"/>
      <c r="CU109" s="42">
        <f t="shared" si="100"/>
        <v>0</v>
      </c>
      <c r="CV109" s="24"/>
      <c r="CW109" s="24"/>
      <c r="CX109" s="42">
        <f t="shared" si="101"/>
        <v>0</v>
      </c>
      <c r="CY109" s="24"/>
      <c r="CZ109" s="24"/>
      <c r="DA109" s="42">
        <f t="shared" si="102"/>
        <v>0</v>
      </c>
      <c r="DB109" s="24"/>
      <c r="DC109" s="24"/>
      <c r="DD109" s="42">
        <f t="shared" si="103"/>
        <v>0</v>
      </c>
      <c r="DE109" s="24"/>
      <c r="DF109" s="24"/>
      <c r="DG109" s="42">
        <f t="shared" si="104"/>
        <v>0</v>
      </c>
      <c r="DH109" s="85">
        <f t="shared" si="119"/>
        <v>80</v>
      </c>
      <c r="DI109" s="83">
        <f t="shared" si="119"/>
        <v>104</v>
      </c>
      <c r="DJ109" s="24"/>
      <c r="DK109" s="24"/>
      <c r="DL109" s="42">
        <f t="shared" si="105"/>
        <v>0</v>
      </c>
      <c r="DM109" s="24"/>
      <c r="DN109" s="24"/>
      <c r="DO109" s="42">
        <f t="shared" si="106"/>
        <v>0</v>
      </c>
      <c r="DP109" s="24"/>
      <c r="DQ109" s="24"/>
      <c r="DR109" s="42">
        <f t="shared" si="107"/>
        <v>0</v>
      </c>
      <c r="DS109" s="24"/>
      <c r="DT109" s="24"/>
      <c r="DU109" s="42">
        <f t="shared" si="108"/>
        <v>0</v>
      </c>
      <c r="DV109" s="24"/>
      <c r="DW109" s="24"/>
      <c r="DX109" s="42">
        <f t="shared" si="109"/>
        <v>0</v>
      </c>
      <c r="DY109" s="24"/>
      <c r="DZ109" s="24"/>
      <c r="EA109" s="42">
        <f t="shared" si="110"/>
        <v>0</v>
      </c>
      <c r="EB109" s="24"/>
      <c r="EC109" s="24"/>
      <c r="ED109" s="42">
        <f t="shared" si="111"/>
        <v>0</v>
      </c>
      <c r="EE109" s="24"/>
      <c r="EF109" s="24"/>
      <c r="EG109" s="42">
        <f t="shared" si="112"/>
        <v>0</v>
      </c>
      <c r="EH109" s="24">
        <v>3</v>
      </c>
      <c r="EI109" s="26">
        <f>EH109*12</f>
        <v>36</v>
      </c>
      <c r="EJ109" s="42">
        <f t="shared" si="113"/>
        <v>46.800000000000004</v>
      </c>
      <c r="EK109" s="24"/>
      <c r="EL109" s="44"/>
      <c r="EM109" s="86">
        <f t="shared" si="114"/>
        <v>0</v>
      </c>
      <c r="EN109" s="85">
        <f t="shared" si="120"/>
        <v>36</v>
      </c>
      <c r="EO109" s="94">
        <f t="shared" si="121"/>
        <v>46.800000000000004</v>
      </c>
      <c r="EP109" s="24"/>
      <c r="EQ109" s="24"/>
      <c r="ER109" s="24"/>
    </row>
    <row r="110" spans="1:148">
      <c r="A110" s="10"/>
      <c r="B110" s="119" t="s">
        <v>307</v>
      </c>
      <c r="C110" s="134">
        <v>1.2</v>
      </c>
      <c r="D110" s="135">
        <f t="shared" si="115"/>
        <v>174</v>
      </c>
      <c r="E110" s="178">
        <f t="shared" si="116"/>
        <v>208.79999999999998</v>
      </c>
      <c r="F110" s="25"/>
      <c r="G110" s="25"/>
      <c r="H110" s="41">
        <f t="shared" si="73"/>
        <v>0</v>
      </c>
      <c r="I110" s="30"/>
      <c r="J110" s="30"/>
      <c r="K110" s="41">
        <f t="shared" si="74"/>
        <v>0</v>
      </c>
      <c r="L110" s="24"/>
      <c r="M110" s="24"/>
      <c r="N110" s="42">
        <f t="shared" si="75"/>
        <v>0</v>
      </c>
      <c r="O110" s="24"/>
      <c r="P110" s="24"/>
      <c r="Q110" s="42">
        <f t="shared" si="76"/>
        <v>0</v>
      </c>
      <c r="R110" s="24"/>
      <c r="S110" s="24"/>
      <c r="T110" s="42">
        <f t="shared" si="77"/>
        <v>0</v>
      </c>
      <c r="U110" s="24"/>
      <c r="V110" s="24"/>
      <c r="W110" s="42">
        <f t="shared" si="78"/>
        <v>0</v>
      </c>
      <c r="X110" s="24"/>
      <c r="Y110" s="24"/>
      <c r="Z110" s="42">
        <f t="shared" si="79"/>
        <v>0</v>
      </c>
      <c r="AA110" s="24"/>
      <c r="AB110" s="24"/>
      <c r="AC110" s="42">
        <f t="shared" si="80"/>
        <v>0</v>
      </c>
      <c r="AD110" s="24"/>
      <c r="AE110" s="24"/>
      <c r="AF110" s="24"/>
      <c r="AG110" s="24"/>
      <c r="AH110" s="24"/>
      <c r="AI110" s="24"/>
      <c r="AJ110" s="24"/>
      <c r="AK110" s="24"/>
      <c r="AL110" s="42">
        <f t="shared" si="81"/>
        <v>0</v>
      </c>
      <c r="AM110" s="25"/>
      <c r="AN110" s="25"/>
      <c r="AO110" s="41">
        <f t="shared" si="82"/>
        <v>0</v>
      </c>
      <c r="AP110" s="84">
        <f t="shared" si="117"/>
        <v>0</v>
      </c>
      <c r="AQ110" s="79">
        <f t="shared" si="66"/>
        <v>0</v>
      </c>
      <c r="AR110" s="25"/>
      <c r="AS110" s="25"/>
      <c r="AT110" s="41">
        <f t="shared" si="83"/>
        <v>0</v>
      </c>
      <c r="AU110" s="25"/>
      <c r="AV110" s="25"/>
      <c r="AW110" s="41">
        <f t="shared" si="84"/>
        <v>0</v>
      </c>
      <c r="AX110" s="25"/>
      <c r="AY110" s="25"/>
      <c r="AZ110" s="41">
        <f t="shared" si="85"/>
        <v>0</v>
      </c>
      <c r="BA110" s="25"/>
      <c r="BB110" s="25"/>
      <c r="BC110" s="41">
        <f t="shared" si="86"/>
        <v>0</v>
      </c>
      <c r="BD110" s="25"/>
      <c r="BE110" s="25"/>
      <c r="BF110" s="41">
        <f t="shared" si="87"/>
        <v>0</v>
      </c>
      <c r="BG110" s="25"/>
      <c r="BH110" s="25"/>
      <c r="BI110" s="41">
        <f t="shared" si="88"/>
        <v>0</v>
      </c>
      <c r="BJ110" s="24"/>
      <c r="BK110" s="24"/>
      <c r="BL110" s="42">
        <f t="shared" si="89"/>
        <v>0</v>
      </c>
      <c r="BM110" s="24">
        <v>10</v>
      </c>
      <c r="BN110" s="24">
        <f>BM110*12</f>
        <v>120</v>
      </c>
      <c r="BO110" s="42">
        <f t="shared" si="90"/>
        <v>144</v>
      </c>
      <c r="BP110" s="85">
        <f t="shared" si="118"/>
        <v>120</v>
      </c>
      <c r="BQ110" s="83">
        <f t="shared" si="118"/>
        <v>144</v>
      </c>
      <c r="BR110" s="24"/>
      <c r="BS110" s="24"/>
      <c r="BT110" s="42">
        <f t="shared" si="91"/>
        <v>0</v>
      </c>
      <c r="BU110" s="24"/>
      <c r="BV110" s="24"/>
      <c r="BW110" s="42">
        <f t="shared" si="92"/>
        <v>0</v>
      </c>
      <c r="BX110" s="24"/>
      <c r="BY110" s="24"/>
      <c r="BZ110" s="42">
        <f t="shared" si="93"/>
        <v>0</v>
      </c>
      <c r="CA110" s="24"/>
      <c r="CB110" s="24"/>
      <c r="CC110" s="42">
        <f t="shared" si="94"/>
        <v>0</v>
      </c>
      <c r="CD110" s="24"/>
      <c r="CE110" s="24"/>
      <c r="CF110" s="42">
        <f t="shared" si="95"/>
        <v>0</v>
      </c>
      <c r="CG110" s="24"/>
      <c r="CH110" s="24">
        <v>30</v>
      </c>
      <c r="CI110" s="42">
        <f t="shared" si="96"/>
        <v>36</v>
      </c>
      <c r="CJ110" s="24"/>
      <c r="CK110" s="24"/>
      <c r="CL110" s="42">
        <f t="shared" si="97"/>
        <v>0</v>
      </c>
      <c r="CM110" s="24"/>
      <c r="CN110" s="24"/>
      <c r="CO110" s="42">
        <f t="shared" si="98"/>
        <v>0</v>
      </c>
      <c r="CP110" s="24"/>
      <c r="CQ110" s="24"/>
      <c r="CR110" s="42">
        <f t="shared" si="99"/>
        <v>0</v>
      </c>
      <c r="CS110" s="24"/>
      <c r="CT110" s="24"/>
      <c r="CU110" s="42">
        <f t="shared" si="100"/>
        <v>0</v>
      </c>
      <c r="CV110" s="24"/>
      <c r="CW110" s="24"/>
      <c r="CX110" s="42">
        <f t="shared" si="101"/>
        <v>0</v>
      </c>
      <c r="CY110" s="24"/>
      <c r="CZ110" s="24"/>
      <c r="DA110" s="42">
        <f t="shared" si="102"/>
        <v>0</v>
      </c>
      <c r="DB110" s="24"/>
      <c r="DC110" s="24"/>
      <c r="DD110" s="42">
        <f t="shared" si="103"/>
        <v>0</v>
      </c>
      <c r="DE110" s="24"/>
      <c r="DF110" s="24"/>
      <c r="DG110" s="42">
        <f t="shared" si="104"/>
        <v>0</v>
      </c>
      <c r="DH110" s="85">
        <f t="shared" si="119"/>
        <v>30</v>
      </c>
      <c r="DI110" s="83">
        <f t="shared" si="119"/>
        <v>36</v>
      </c>
      <c r="DJ110" s="24"/>
      <c r="DK110" s="24"/>
      <c r="DL110" s="42">
        <f t="shared" si="105"/>
        <v>0</v>
      </c>
      <c r="DM110" s="24"/>
      <c r="DN110" s="24"/>
      <c r="DO110" s="42">
        <f t="shared" si="106"/>
        <v>0</v>
      </c>
      <c r="DP110" s="24"/>
      <c r="DQ110" s="24"/>
      <c r="DR110" s="42">
        <f t="shared" si="107"/>
        <v>0</v>
      </c>
      <c r="DS110" s="24"/>
      <c r="DT110" s="24"/>
      <c r="DU110" s="42">
        <f t="shared" si="108"/>
        <v>0</v>
      </c>
      <c r="DV110" s="24"/>
      <c r="DW110" s="24"/>
      <c r="DX110" s="42">
        <f t="shared" si="109"/>
        <v>0</v>
      </c>
      <c r="DY110" s="24"/>
      <c r="DZ110" s="24"/>
      <c r="EA110" s="42">
        <f t="shared" si="110"/>
        <v>0</v>
      </c>
      <c r="EB110" s="24"/>
      <c r="EC110" s="24"/>
      <c r="ED110" s="42">
        <f t="shared" si="111"/>
        <v>0</v>
      </c>
      <c r="EE110" s="24"/>
      <c r="EF110" s="24"/>
      <c r="EG110" s="42">
        <f t="shared" si="112"/>
        <v>0</v>
      </c>
      <c r="EH110" s="24">
        <v>2</v>
      </c>
      <c r="EI110" s="26">
        <f>EH110*12</f>
        <v>24</v>
      </c>
      <c r="EJ110" s="42">
        <f t="shared" si="113"/>
        <v>28.799999999999997</v>
      </c>
      <c r="EK110" s="24"/>
      <c r="EL110" s="44"/>
      <c r="EM110" s="86">
        <f t="shared" si="114"/>
        <v>0</v>
      </c>
      <c r="EN110" s="85">
        <f t="shared" si="120"/>
        <v>24</v>
      </c>
      <c r="EO110" s="94">
        <f t="shared" si="121"/>
        <v>28.799999999999997</v>
      </c>
      <c r="EP110" s="24"/>
      <c r="EQ110" s="24"/>
      <c r="ER110" s="24"/>
    </row>
    <row r="111" spans="1:148">
      <c r="A111" s="10"/>
      <c r="B111" s="119" t="s">
        <v>559</v>
      </c>
      <c r="C111" s="134">
        <v>0.5</v>
      </c>
      <c r="D111" s="135">
        <f t="shared" si="115"/>
        <v>120</v>
      </c>
      <c r="E111" s="178">
        <f t="shared" si="116"/>
        <v>60</v>
      </c>
      <c r="F111" s="25"/>
      <c r="G111" s="25"/>
      <c r="H111" s="41">
        <f t="shared" si="73"/>
        <v>0</v>
      </c>
      <c r="I111" s="30"/>
      <c r="J111" s="30"/>
      <c r="K111" s="41">
        <f t="shared" si="74"/>
        <v>0</v>
      </c>
      <c r="L111" s="24"/>
      <c r="M111" s="24"/>
      <c r="N111" s="42">
        <f t="shared" si="75"/>
        <v>0</v>
      </c>
      <c r="O111" s="24"/>
      <c r="P111" s="24"/>
      <c r="Q111" s="42">
        <f t="shared" si="76"/>
        <v>0</v>
      </c>
      <c r="R111" s="24"/>
      <c r="S111" s="24"/>
      <c r="T111" s="42">
        <f t="shared" si="77"/>
        <v>0</v>
      </c>
      <c r="U111" s="24"/>
      <c r="V111" s="24"/>
      <c r="W111" s="42">
        <f t="shared" si="78"/>
        <v>0</v>
      </c>
      <c r="X111" s="24"/>
      <c r="Y111" s="24"/>
      <c r="Z111" s="42">
        <f t="shared" si="79"/>
        <v>0</v>
      </c>
      <c r="AA111" s="24"/>
      <c r="AB111" s="24"/>
      <c r="AC111" s="42">
        <f t="shared" si="80"/>
        <v>0</v>
      </c>
      <c r="AD111" s="24"/>
      <c r="AE111" s="24"/>
      <c r="AF111" s="24"/>
      <c r="AG111" s="24"/>
      <c r="AH111" s="24"/>
      <c r="AI111" s="24"/>
      <c r="AJ111" s="24"/>
      <c r="AK111" s="24"/>
      <c r="AL111" s="42">
        <f t="shared" si="81"/>
        <v>0</v>
      </c>
      <c r="AM111" s="25"/>
      <c r="AN111" s="25"/>
      <c r="AO111" s="41">
        <f t="shared" si="82"/>
        <v>0</v>
      </c>
      <c r="AP111" s="84">
        <f t="shared" si="117"/>
        <v>0</v>
      </c>
      <c r="AQ111" s="79">
        <f t="shared" si="66"/>
        <v>0</v>
      </c>
      <c r="AR111" s="25"/>
      <c r="AS111" s="25"/>
      <c r="AT111" s="41">
        <f t="shared" si="83"/>
        <v>0</v>
      </c>
      <c r="AU111" s="25"/>
      <c r="AV111" s="25"/>
      <c r="AW111" s="41">
        <f t="shared" si="84"/>
        <v>0</v>
      </c>
      <c r="AX111" s="25"/>
      <c r="AY111" s="25"/>
      <c r="AZ111" s="41">
        <f t="shared" si="85"/>
        <v>0</v>
      </c>
      <c r="BA111" s="25"/>
      <c r="BB111" s="25"/>
      <c r="BC111" s="41">
        <f t="shared" si="86"/>
        <v>0</v>
      </c>
      <c r="BD111" s="25"/>
      <c r="BE111" s="25"/>
      <c r="BF111" s="41">
        <f t="shared" si="87"/>
        <v>0</v>
      </c>
      <c r="BG111" s="25"/>
      <c r="BH111" s="25"/>
      <c r="BI111" s="41">
        <f t="shared" si="88"/>
        <v>0</v>
      </c>
      <c r="BJ111" s="24"/>
      <c r="BK111" s="24"/>
      <c r="BL111" s="42">
        <f t="shared" si="89"/>
        <v>0</v>
      </c>
      <c r="BM111" s="24">
        <v>10</v>
      </c>
      <c r="BN111" s="24">
        <f>BM111*12</f>
        <v>120</v>
      </c>
      <c r="BO111" s="42">
        <f t="shared" si="90"/>
        <v>60</v>
      </c>
      <c r="BP111" s="85">
        <f t="shared" si="118"/>
        <v>120</v>
      </c>
      <c r="BQ111" s="83">
        <f t="shared" si="118"/>
        <v>60</v>
      </c>
      <c r="BR111" s="24"/>
      <c r="BS111" s="24"/>
      <c r="BT111" s="42">
        <f t="shared" si="91"/>
        <v>0</v>
      </c>
      <c r="BU111" s="24"/>
      <c r="BV111" s="24"/>
      <c r="BW111" s="42">
        <f t="shared" si="92"/>
        <v>0</v>
      </c>
      <c r="BX111" s="24"/>
      <c r="BY111" s="24"/>
      <c r="BZ111" s="42">
        <f t="shared" si="93"/>
        <v>0</v>
      </c>
      <c r="CA111" s="24"/>
      <c r="CB111" s="24"/>
      <c r="CC111" s="42">
        <f t="shared" si="94"/>
        <v>0</v>
      </c>
      <c r="CD111" s="24"/>
      <c r="CE111" s="24"/>
      <c r="CF111" s="42">
        <f t="shared" si="95"/>
        <v>0</v>
      </c>
      <c r="CG111" s="24"/>
      <c r="CH111" s="24"/>
      <c r="CI111" s="42">
        <f t="shared" si="96"/>
        <v>0</v>
      </c>
      <c r="CJ111" s="24"/>
      <c r="CK111" s="24"/>
      <c r="CL111" s="42">
        <f t="shared" si="97"/>
        <v>0</v>
      </c>
      <c r="CM111" s="24"/>
      <c r="CN111" s="24"/>
      <c r="CO111" s="42">
        <f t="shared" si="98"/>
        <v>0</v>
      </c>
      <c r="CP111" s="24"/>
      <c r="CQ111" s="24"/>
      <c r="CR111" s="42">
        <f t="shared" si="99"/>
        <v>0</v>
      </c>
      <c r="CS111" s="24"/>
      <c r="CT111" s="24"/>
      <c r="CU111" s="42">
        <f t="shared" si="100"/>
        <v>0</v>
      </c>
      <c r="CV111" s="24"/>
      <c r="CW111" s="24"/>
      <c r="CX111" s="42">
        <f t="shared" si="101"/>
        <v>0</v>
      </c>
      <c r="CY111" s="24"/>
      <c r="CZ111" s="24"/>
      <c r="DA111" s="42">
        <f t="shared" si="102"/>
        <v>0</v>
      </c>
      <c r="DB111" s="24"/>
      <c r="DC111" s="24"/>
      <c r="DD111" s="42">
        <f t="shared" si="103"/>
        <v>0</v>
      </c>
      <c r="DE111" s="24"/>
      <c r="DF111" s="24"/>
      <c r="DG111" s="42">
        <f t="shared" si="104"/>
        <v>0</v>
      </c>
      <c r="DH111" s="85">
        <f t="shared" si="119"/>
        <v>0</v>
      </c>
      <c r="DI111" s="83">
        <f t="shared" si="119"/>
        <v>0</v>
      </c>
      <c r="DJ111" s="24"/>
      <c r="DK111" s="24"/>
      <c r="DL111" s="42">
        <f t="shared" si="105"/>
        <v>0</v>
      </c>
      <c r="DM111" s="24"/>
      <c r="DN111" s="24"/>
      <c r="DO111" s="42">
        <f t="shared" si="106"/>
        <v>0</v>
      </c>
      <c r="DP111" s="24"/>
      <c r="DQ111" s="24"/>
      <c r="DR111" s="42">
        <f t="shared" si="107"/>
        <v>0</v>
      </c>
      <c r="DS111" s="24"/>
      <c r="DT111" s="24"/>
      <c r="DU111" s="42">
        <f t="shared" si="108"/>
        <v>0</v>
      </c>
      <c r="DV111" s="24"/>
      <c r="DW111" s="24"/>
      <c r="DX111" s="42">
        <f t="shared" si="109"/>
        <v>0</v>
      </c>
      <c r="DY111" s="24"/>
      <c r="DZ111" s="24"/>
      <c r="EA111" s="42">
        <f t="shared" si="110"/>
        <v>0</v>
      </c>
      <c r="EB111" s="24"/>
      <c r="EC111" s="24"/>
      <c r="ED111" s="42">
        <f t="shared" si="111"/>
        <v>0</v>
      </c>
      <c r="EE111" s="24"/>
      <c r="EF111" s="24"/>
      <c r="EG111" s="42">
        <f t="shared" si="112"/>
        <v>0</v>
      </c>
      <c r="EH111" s="24"/>
      <c r="EI111" s="24"/>
      <c r="EJ111" s="42">
        <f t="shared" si="113"/>
        <v>0</v>
      </c>
      <c r="EK111" s="24"/>
      <c r="EL111" s="44"/>
      <c r="EM111" s="86">
        <f t="shared" si="114"/>
        <v>0</v>
      </c>
      <c r="EN111" s="85">
        <f t="shared" si="120"/>
        <v>0</v>
      </c>
      <c r="EO111" s="94">
        <f t="shared" si="121"/>
        <v>0</v>
      </c>
      <c r="EP111" s="24"/>
      <c r="EQ111" s="24"/>
      <c r="ER111" s="24"/>
    </row>
    <row r="112" spans="1:148">
      <c r="A112" s="10"/>
      <c r="B112" t="s">
        <v>212</v>
      </c>
      <c r="C112" s="134">
        <v>5.25</v>
      </c>
      <c r="D112" s="135">
        <f t="shared" si="115"/>
        <v>65</v>
      </c>
      <c r="E112" s="178">
        <f t="shared" si="116"/>
        <v>341.25</v>
      </c>
      <c r="F112" s="25"/>
      <c r="G112" s="25"/>
      <c r="H112" s="41">
        <f t="shared" si="73"/>
        <v>0</v>
      </c>
      <c r="I112" s="30"/>
      <c r="J112" s="30"/>
      <c r="K112" s="41">
        <f t="shared" si="74"/>
        <v>0</v>
      </c>
      <c r="L112" s="24"/>
      <c r="M112" s="24">
        <v>1</v>
      </c>
      <c r="N112" s="42">
        <f t="shared" si="75"/>
        <v>5.25</v>
      </c>
      <c r="O112" s="24"/>
      <c r="P112" s="24"/>
      <c r="Q112" s="42">
        <f t="shared" si="76"/>
        <v>0</v>
      </c>
      <c r="R112" s="24"/>
      <c r="S112" s="24"/>
      <c r="T112" s="42">
        <f t="shared" si="77"/>
        <v>0</v>
      </c>
      <c r="U112" s="24"/>
      <c r="V112" s="24">
        <v>1</v>
      </c>
      <c r="W112" s="42">
        <f t="shared" si="78"/>
        <v>5.25</v>
      </c>
      <c r="X112" s="24"/>
      <c r="Y112" s="24"/>
      <c r="Z112" s="42">
        <f t="shared" si="79"/>
        <v>0</v>
      </c>
      <c r="AA112" s="24"/>
      <c r="AB112" s="24"/>
      <c r="AC112" s="42">
        <f t="shared" si="80"/>
        <v>0</v>
      </c>
      <c r="AD112" s="24"/>
      <c r="AE112" s="24"/>
      <c r="AF112" s="24"/>
      <c r="AG112" s="24"/>
      <c r="AH112" s="24"/>
      <c r="AI112" s="24"/>
      <c r="AJ112" s="24"/>
      <c r="AK112" s="24"/>
      <c r="AL112" s="42">
        <f t="shared" si="81"/>
        <v>0</v>
      </c>
      <c r="AM112" s="25"/>
      <c r="AN112" s="25">
        <v>1</v>
      </c>
      <c r="AO112" s="41">
        <f t="shared" si="82"/>
        <v>5.25</v>
      </c>
      <c r="AP112" s="84">
        <f t="shared" si="117"/>
        <v>3</v>
      </c>
      <c r="AQ112" s="79">
        <f t="shared" si="66"/>
        <v>15.75</v>
      </c>
      <c r="AR112" s="25"/>
      <c r="AS112" s="25"/>
      <c r="AT112" s="41">
        <f t="shared" si="83"/>
        <v>0</v>
      </c>
      <c r="AU112" s="25"/>
      <c r="AV112" s="25">
        <v>1</v>
      </c>
      <c r="AW112" s="41">
        <f t="shared" si="84"/>
        <v>5.25</v>
      </c>
      <c r="AX112" s="25"/>
      <c r="AY112" s="25"/>
      <c r="AZ112" s="41">
        <f t="shared" si="85"/>
        <v>0</v>
      </c>
      <c r="BA112" s="25"/>
      <c r="BB112" s="25">
        <v>1</v>
      </c>
      <c r="BC112" s="41">
        <f t="shared" si="86"/>
        <v>5.25</v>
      </c>
      <c r="BD112" s="25"/>
      <c r="BE112" s="25"/>
      <c r="BF112" s="41">
        <f t="shared" si="87"/>
        <v>0</v>
      </c>
      <c r="BG112" s="25"/>
      <c r="BH112" s="25"/>
      <c r="BI112" s="41">
        <f t="shared" si="88"/>
        <v>0</v>
      </c>
      <c r="BJ112" s="24"/>
      <c r="BK112" s="24"/>
      <c r="BL112" s="42">
        <f t="shared" si="89"/>
        <v>0</v>
      </c>
      <c r="BM112" s="24">
        <v>5</v>
      </c>
      <c r="BN112" s="24">
        <f>BM112*12</f>
        <v>60</v>
      </c>
      <c r="BO112" s="42">
        <f t="shared" si="90"/>
        <v>315</v>
      </c>
      <c r="BP112" s="85">
        <f t="shared" si="118"/>
        <v>62</v>
      </c>
      <c r="BQ112" s="83">
        <f t="shared" si="118"/>
        <v>325.5</v>
      </c>
      <c r="BR112" s="24"/>
      <c r="BS112" s="24"/>
      <c r="BT112" s="42">
        <f t="shared" si="91"/>
        <v>0</v>
      </c>
      <c r="BU112" s="24"/>
      <c r="BV112" s="24"/>
      <c r="BW112" s="42">
        <f t="shared" si="92"/>
        <v>0</v>
      </c>
      <c r="BX112" s="24"/>
      <c r="BY112" s="24"/>
      <c r="BZ112" s="42">
        <f t="shared" si="93"/>
        <v>0</v>
      </c>
      <c r="CA112" s="24"/>
      <c r="CB112" s="24"/>
      <c r="CC112" s="42">
        <f t="shared" si="94"/>
        <v>0</v>
      </c>
      <c r="CD112" s="24"/>
      <c r="CE112" s="24"/>
      <c r="CF112" s="42">
        <f t="shared" si="95"/>
        <v>0</v>
      </c>
      <c r="CG112" s="24"/>
      <c r="CH112" s="24"/>
      <c r="CI112" s="42">
        <f t="shared" si="96"/>
        <v>0</v>
      </c>
      <c r="CJ112" s="24"/>
      <c r="CK112" s="24"/>
      <c r="CL112" s="42">
        <f t="shared" si="97"/>
        <v>0</v>
      </c>
      <c r="CM112" s="24"/>
      <c r="CN112" s="24"/>
      <c r="CO112" s="42">
        <f t="shared" si="98"/>
        <v>0</v>
      </c>
      <c r="CP112" s="24"/>
      <c r="CQ112" s="24"/>
      <c r="CR112" s="42">
        <f t="shared" si="99"/>
        <v>0</v>
      </c>
      <c r="CS112" s="24"/>
      <c r="CT112" s="24"/>
      <c r="CU112" s="42">
        <f t="shared" si="100"/>
        <v>0</v>
      </c>
      <c r="CV112" s="24"/>
      <c r="CW112" s="24"/>
      <c r="CX112" s="42">
        <f t="shared" si="101"/>
        <v>0</v>
      </c>
      <c r="CY112" s="24"/>
      <c r="CZ112" s="24"/>
      <c r="DA112" s="42">
        <f t="shared" si="102"/>
        <v>0</v>
      </c>
      <c r="DB112" s="24"/>
      <c r="DC112" s="24"/>
      <c r="DD112" s="42">
        <f t="shared" si="103"/>
        <v>0</v>
      </c>
      <c r="DE112" s="24"/>
      <c r="DF112" s="24"/>
      <c r="DG112" s="42">
        <f t="shared" si="104"/>
        <v>0</v>
      </c>
      <c r="DH112" s="85">
        <f t="shared" si="119"/>
        <v>0</v>
      </c>
      <c r="DI112" s="83">
        <f t="shared" si="119"/>
        <v>0</v>
      </c>
      <c r="DJ112" s="24"/>
      <c r="DK112" s="24"/>
      <c r="DL112" s="42">
        <f t="shared" si="105"/>
        <v>0</v>
      </c>
      <c r="DM112" s="24"/>
      <c r="DN112" s="24"/>
      <c r="DO112" s="42">
        <f t="shared" si="106"/>
        <v>0</v>
      </c>
      <c r="DP112" s="24"/>
      <c r="DQ112" s="24"/>
      <c r="DR112" s="42">
        <f t="shared" si="107"/>
        <v>0</v>
      </c>
      <c r="DS112" s="24"/>
      <c r="DT112" s="24"/>
      <c r="DU112" s="42">
        <f t="shared" si="108"/>
        <v>0</v>
      </c>
      <c r="DV112" s="24"/>
      <c r="DW112" s="24"/>
      <c r="DX112" s="42">
        <f t="shared" si="109"/>
        <v>0</v>
      </c>
      <c r="DY112" s="24"/>
      <c r="DZ112" s="24"/>
      <c r="EA112" s="42">
        <f t="shared" si="110"/>
        <v>0</v>
      </c>
      <c r="EB112" s="24"/>
      <c r="EC112" s="24"/>
      <c r="ED112" s="42">
        <f t="shared" si="111"/>
        <v>0</v>
      </c>
      <c r="EE112" s="24"/>
      <c r="EF112" s="24"/>
      <c r="EG112" s="42">
        <f t="shared" si="112"/>
        <v>0</v>
      </c>
      <c r="EH112" s="24"/>
      <c r="EI112" s="24"/>
      <c r="EJ112" s="42">
        <f t="shared" si="113"/>
        <v>0</v>
      </c>
      <c r="EK112" s="24"/>
      <c r="EL112" s="44"/>
      <c r="EM112" s="86">
        <f t="shared" si="114"/>
        <v>0</v>
      </c>
      <c r="EN112" s="85">
        <f t="shared" si="120"/>
        <v>0</v>
      </c>
      <c r="EO112" s="94">
        <f t="shared" si="121"/>
        <v>0</v>
      </c>
      <c r="EP112" s="24"/>
      <c r="EQ112" s="24"/>
      <c r="ER112" s="24"/>
    </row>
    <row r="113" spans="1:148">
      <c r="A113" s="10"/>
      <c r="B113" s="21" t="s">
        <v>213</v>
      </c>
      <c r="C113" s="134">
        <v>15</v>
      </c>
      <c r="D113" s="135">
        <f t="shared" si="115"/>
        <v>153</v>
      </c>
      <c r="E113" s="178">
        <f t="shared" si="116"/>
        <v>2295</v>
      </c>
      <c r="F113" s="25"/>
      <c r="G113" s="25"/>
      <c r="H113" s="41">
        <f t="shared" si="73"/>
        <v>0</v>
      </c>
      <c r="I113" s="30"/>
      <c r="J113" s="30"/>
      <c r="K113" s="41">
        <f t="shared" si="74"/>
        <v>0</v>
      </c>
      <c r="L113" s="24"/>
      <c r="M113" s="24"/>
      <c r="N113" s="42">
        <f t="shared" si="75"/>
        <v>0</v>
      </c>
      <c r="O113" s="24"/>
      <c r="P113" s="24"/>
      <c r="Q113" s="42">
        <f t="shared" si="76"/>
        <v>0</v>
      </c>
      <c r="R113" s="24"/>
      <c r="S113" s="24"/>
      <c r="T113" s="42">
        <f t="shared" si="77"/>
        <v>0</v>
      </c>
      <c r="U113" s="24"/>
      <c r="V113" s="24"/>
      <c r="W113" s="42">
        <f t="shared" si="78"/>
        <v>0</v>
      </c>
      <c r="X113" s="24"/>
      <c r="Y113" s="24"/>
      <c r="Z113" s="42">
        <f t="shared" si="79"/>
        <v>0</v>
      </c>
      <c r="AA113" s="24"/>
      <c r="AB113" s="24"/>
      <c r="AC113" s="42">
        <f t="shared" si="80"/>
        <v>0</v>
      </c>
      <c r="AD113" s="24"/>
      <c r="AE113" s="24"/>
      <c r="AF113" s="24"/>
      <c r="AG113" s="24"/>
      <c r="AH113" s="24"/>
      <c r="AI113" s="24"/>
      <c r="AJ113" s="24"/>
      <c r="AK113" s="24"/>
      <c r="AL113" s="42">
        <f t="shared" si="81"/>
        <v>0</v>
      </c>
      <c r="AM113" s="25"/>
      <c r="AN113" s="25"/>
      <c r="AO113" s="41">
        <f t="shared" si="82"/>
        <v>0</v>
      </c>
      <c r="AP113" s="84">
        <f t="shared" si="117"/>
        <v>0</v>
      </c>
      <c r="AQ113" s="79">
        <f t="shared" si="66"/>
        <v>0</v>
      </c>
      <c r="AR113" s="25"/>
      <c r="AS113" s="25"/>
      <c r="AT113" s="41">
        <f t="shared" si="83"/>
        <v>0</v>
      </c>
      <c r="AU113" s="25"/>
      <c r="AV113" s="25">
        <v>1</v>
      </c>
      <c r="AW113" s="41">
        <f t="shared" si="84"/>
        <v>15</v>
      </c>
      <c r="AX113" s="25"/>
      <c r="AY113" s="25"/>
      <c r="AZ113" s="41">
        <f t="shared" si="85"/>
        <v>0</v>
      </c>
      <c r="BA113" s="25"/>
      <c r="BB113" s="25">
        <v>3</v>
      </c>
      <c r="BC113" s="41">
        <f t="shared" si="86"/>
        <v>45</v>
      </c>
      <c r="BD113" s="25"/>
      <c r="BE113" s="25"/>
      <c r="BF113" s="41">
        <f t="shared" si="87"/>
        <v>0</v>
      </c>
      <c r="BG113" s="25"/>
      <c r="BH113" s="25">
        <v>1</v>
      </c>
      <c r="BI113" s="41">
        <f t="shared" si="88"/>
        <v>15</v>
      </c>
      <c r="BJ113" s="24"/>
      <c r="BK113" s="24">
        <v>5</v>
      </c>
      <c r="BL113" s="42">
        <f t="shared" si="89"/>
        <v>75</v>
      </c>
      <c r="BM113" s="24"/>
      <c r="BN113" s="24"/>
      <c r="BO113" s="42">
        <f t="shared" si="90"/>
        <v>0</v>
      </c>
      <c r="BP113" s="85">
        <f t="shared" si="118"/>
        <v>10</v>
      </c>
      <c r="BQ113" s="83">
        <f t="shared" si="118"/>
        <v>150</v>
      </c>
      <c r="BR113" s="24"/>
      <c r="BS113" s="24"/>
      <c r="BT113" s="42">
        <f t="shared" si="91"/>
        <v>0</v>
      </c>
      <c r="BU113" s="24"/>
      <c r="BV113" s="24"/>
      <c r="BW113" s="42">
        <f t="shared" si="92"/>
        <v>0</v>
      </c>
      <c r="BX113" s="24"/>
      <c r="BY113" s="24"/>
      <c r="BZ113" s="42">
        <f t="shared" si="93"/>
        <v>0</v>
      </c>
      <c r="CA113" s="24"/>
      <c r="CB113" s="24"/>
      <c r="CC113" s="42">
        <f t="shared" si="94"/>
        <v>0</v>
      </c>
      <c r="CD113" s="24"/>
      <c r="CE113" s="24"/>
      <c r="CF113" s="42">
        <f t="shared" si="95"/>
        <v>0</v>
      </c>
      <c r="CG113" s="24"/>
      <c r="CH113" s="24">
        <v>3</v>
      </c>
      <c r="CI113" s="42">
        <f t="shared" si="96"/>
        <v>45</v>
      </c>
      <c r="CJ113" s="24"/>
      <c r="CK113" s="24"/>
      <c r="CL113" s="42">
        <f t="shared" si="97"/>
        <v>0</v>
      </c>
      <c r="CM113" s="24"/>
      <c r="CN113" s="24"/>
      <c r="CO113" s="42">
        <f t="shared" si="98"/>
        <v>0</v>
      </c>
      <c r="CP113" s="24"/>
      <c r="CQ113" s="24">
        <v>30</v>
      </c>
      <c r="CR113" s="42">
        <f t="shared" si="99"/>
        <v>450</v>
      </c>
      <c r="CS113" s="24"/>
      <c r="CT113" s="24"/>
      <c r="CU113" s="42">
        <f t="shared" si="100"/>
        <v>0</v>
      </c>
      <c r="CV113" s="24"/>
      <c r="CW113" s="24">
        <v>10</v>
      </c>
      <c r="CX113" s="42">
        <f t="shared" si="101"/>
        <v>150</v>
      </c>
      <c r="CY113" s="24"/>
      <c r="CZ113" s="24"/>
      <c r="DA113" s="42">
        <f t="shared" si="102"/>
        <v>0</v>
      </c>
      <c r="DB113" s="24"/>
      <c r="DC113" s="24"/>
      <c r="DD113" s="42">
        <f t="shared" si="103"/>
        <v>0</v>
      </c>
      <c r="DE113" s="24"/>
      <c r="DF113" s="24">
        <v>30</v>
      </c>
      <c r="DG113" s="42">
        <f t="shared" si="104"/>
        <v>450</v>
      </c>
      <c r="DH113" s="85">
        <f t="shared" si="119"/>
        <v>73</v>
      </c>
      <c r="DI113" s="83">
        <f t="shared" si="119"/>
        <v>1095</v>
      </c>
      <c r="DJ113" s="24"/>
      <c r="DK113" s="24">
        <v>5</v>
      </c>
      <c r="DL113" s="42">
        <f t="shared" si="105"/>
        <v>75</v>
      </c>
      <c r="DM113" s="24"/>
      <c r="DN113" s="24">
        <v>10</v>
      </c>
      <c r="DO113" s="42">
        <f t="shared" si="106"/>
        <v>150</v>
      </c>
      <c r="DP113" s="24"/>
      <c r="DQ113" s="24">
        <v>45</v>
      </c>
      <c r="DR113" s="42">
        <f t="shared" si="107"/>
        <v>675</v>
      </c>
      <c r="DS113" s="24"/>
      <c r="DT113" s="24">
        <v>5</v>
      </c>
      <c r="DU113" s="42">
        <f t="shared" si="108"/>
        <v>75</v>
      </c>
      <c r="DV113" s="24"/>
      <c r="DW113" s="24"/>
      <c r="DX113" s="42">
        <f t="shared" si="109"/>
        <v>0</v>
      </c>
      <c r="DY113" s="24"/>
      <c r="DZ113" s="24"/>
      <c r="EA113" s="42">
        <f t="shared" si="110"/>
        <v>0</v>
      </c>
      <c r="EB113" s="24"/>
      <c r="EC113" s="24">
        <v>3</v>
      </c>
      <c r="ED113" s="42">
        <f t="shared" si="111"/>
        <v>45</v>
      </c>
      <c r="EE113" s="24"/>
      <c r="EF113" s="24"/>
      <c r="EG113" s="42">
        <f t="shared" si="112"/>
        <v>0</v>
      </c>
      <c r="EH113" s="24"/>
      <c r="EI113" s="24">
        <v>2</v>
      </c>
      <c r="EJ113" s="42">
        <f t="shared" si="113"/>
        <v>30</v>
      </c>
      <c r="EK113" s="24"/>
      <c r="EL113" s="44"/>
      <c r="EM113" s="86">
        <f t="shared" si="114"/>
        <v>0</v>
      </c>
      <c r="EN113" s="85">
        <f t="shared" si="120"/>
        <v>70</v>
      </c>
      <c r="EO113" s="94">
        <f t="shared" si="121"/>
        <v>1050</v>
      </c>
      <c r="EP113" s="24"/>
      <c r="EQ113" s="24"/>
      <c r="ER113" s="24"/>
    </row>
    <row r="114" spans="1:148">
      <c r="A114" s="10"/>
      <c r="B114" s="21" t="s">
        <v>214</v>
      </c>
      <c r="C114" s="134">
        <v>25</v>
      </c>
      <c r="D114" s="135">
        <f t="shared" si="115"/>
        <v>19</v>
      </c>
      <c r="E114" s="178">
        <f t="shared" si="116"/>
        <v>475</v>
      </c>
      <c r="F114" s="25"/>
      <c r="G114" s="25"/>
      <c r="H114" s="41">
        <f t="shared" si="73"/>
        <v>0</v>
      </c>
      <c r="I114" s="30"/>
      <c r="J114" s="30"/>
      <c r="K114" s="41">
        <f t="shared" si="74"/>
        <v>0</v>
      </c>
      <c r="L114" s="24"/>
      <c r="M114" s="24"/>
      <c r="N114" s="42">
        <f t="shared" si="75"/>
        <v>0</v>
      </c>
      <c r="O114" s="24"/>
      <c r="P114" s="24"/>
      <c r="Q114" s="42">
        <f t="shared" si="76"/>
        <v>0</v>
      </c>
      <c r="R114" s="24"/>
      <c r="S114" s="24"/>
      <c r="T114" s="42">
        <f t="shared" si="77"/>
        <v>0</v>
      </c>
      <c r="U114" s="24"/>
      <c r="V114" s="24"/>
      <c r="W114" s="42">
        <f t="shared" si="78"/>
        <v>0</v>
      </c>
      <c r="X114" s="24"/>
      <c r="Y114" s="24"/>
      <c r="Z114" s="42">
        <f t="shared" si="79"/>
        <v>0</v>
      </c>
      <c r="AA114" s="24"/>
      <c r="AB114" s="24"/>
      <c r="AC114" s="42">
        <f t="shared" si="80"/>
        <v>0</v>
      </c>
      <c r="AD114" s="24"/>
      <c r="AE114" s="24"/>
      <c r="AF114" s="24"/>
      <c r="AG114" s="24"/>
      <c r="AH114" s="24"/>
      <c r="AI114" s="24"/>
      <c r="AJ114" s="24"/>
      <c r="AK114" s="24"/>
      <c r="AL114" s="42">
        <f t="shared" si="81"/>
        <v>0</v>
      </c>
      <c r="AM114" s="25"/>
      <c r="AN114" s="25"/>
      <c r="AO114" s="41">
        <f t="shared" si="82"/>
        <v>0</v>
      </c>
      <c r="AP114" s="84">
        <f t="shared" si="117"/>
        <v>0</v>
      </c>
      <c r="AQ114" s="79">
        <f t="shared" si="66"/>
        <v>0</v>
      </c>
      <c r="AR114" s="25"/>
      <c r="AS114" s="25"/>
      <c r="AT114" s="41">
        <f t="shared" si="83"/>
        <v>0</v>
      </c>
      <c r="AU114" s="25"/>
      <c r="AV114" s="25"/>
      <c r="AW114" s="41">
        <f t="shared" si="84"/>
        <v>0</v>
      </c>
      <c r="AX114" s="25"/>
      <c r="AY114" s="25"/>
      <c r="AZ114" s="41">
        <f t="shared" si="85"/>
        <v>0</v>
      </c>
      <c r="BA114" s="25"/>
      <c r="BB114" s="25"/>
      <c r="BC114" s="41">
        <f t="shared" si="86"/>
        <v>0</v>
      </c>
      <c r="BD114" s="25"/>
      <c r="BE114" s="25"/>
      <c r="BF114" s="41">
        <f t="shared" si="87"/>
        <v>0</v>
      </c>
      <c r="BG114" s="25"/>
      <c r="BH114" s="25">
        <v>1</v>
      </c>
      <c r="BI114" s="41">
        <f t="shared" si="88"/>
        <v>25</v>
      </c>
      <c r="BJ114" s="24"/>
      <c r="BK114" s="24">
        <v>3</v>
      </c>
      <c r="BL114" s="42">
        <f t="shared" si="89"/>
        <v>75</v>
      </c>
      <c r="BM114" s="24"/>
      <c r="BN114" s="24"/>
      <c r="BO114" s="42">
        <f t="shared" si="90"/>
        <v>0</v>
      </c>
      <c r="BP114" s="85">
        <f t="shared" si="118"/>
        <v>4</v>
      </c>
      <c r="BQ114" s="83">
        <f t="shared" si="118"/>
        <v>100</v>
      </c>
      <c r="BR114" s="24"/>
      <c r="BS114" s="24"/>
      <c r="BT114" s="42">
        <f t="shared" si="91"/>
        <v>0</v>
      </c>
      <c r="BU114" s="24"/>
      <c r="BV114" s="24"/>
      <c r="BW114" s="42">
        <f t="shared" si="92"/>
        <v>0</v>
      </c>
      <c r="BX114" s="24"/>
      <c r="BY114" s="24"/>
      <c r="BZ114" s="42">
        <f t="shared" si="93"/>
        <v>0</v>
      </c>
      <c r="CA114" s="24"/>
      <c r="CB114" s="24"/>
      <c r="CC114" s="42">
        <f t="shared" si="94"/>
        <v>0</v>
      </c>
      <c r="CD114" s="24"/>
      <c r="CE114" s="24"/>
      <c r="CF114" s="42">
        <f t="shared" si="95"/>
        <v>0</v>
      </c>
      <c r="CG114" s="24"/>
      <c r="CH114" s="24"/>
      <c r="CI114" s="42">
        <f t="shared" si="96"/>
        <v>0</v>
      </c>
      <c r="CJ114" s="24"/>
      <c r="CK114" s="24"/>
      <c r="CL114" s="42">
        <f t="shared" si="97"/>
        <v>0</v>
      </c>
      <c r="CM114" s="24"/>
      <c r="CN114" s="24"/>
      <c r="CO114" s="42">
        <f t="shared" si="98"/>
        <v>0</v>
      </c>
      <c r="CP114" s="24"/>
      <c r="CQ114" s="24"/>
      <c r="CR114" s="42">
        <f t="shared" si="99"/>
        <v>0</v>
      </c>
      <c r="CS114" s="24"/>
      <c r="CT114" s="24"/>
      <c r="CU114" s="42">
        <f t="shared" si="100"/>
        <v>0</v>
      </c>
      <c r="CV114" s="24"/>
      <c r="CW114" s="24"/>
      <c r="CX114" s="42">
        <f t="shared" si="101"/>
        <v>0</v>
      </c>
      <c r="CY114" s="24"/>
      <c r="CZ114" s="24"/>
      <c r="DA114" s="42">
        <f t="shared" si="102"/>
        <v>0</v>
      </c>
      <c r="DB114" s="24"/>
      <c r="DC114" s="24"/>
      <c r="DD114" s="42">
        <f t="shared" si="103"/>
        <v>0</v>
      </c>
      <c r="DE114" s="24"/>
      <c r="DF114" s="24">
        <v>10</v>
      </c>
      <c r="DG114" s="42">
        <f t="shared" si="104"/>
        <v>250</v>
      </c>
      <c r="DH114" s="85">
        <f t="shared" si="119"/>
        <v>10</v>
      </c>
      <c r="DI114" s="83">
        <f t="shared" si="119"/>
        <v>250</v>
      </c>
      <c r="DJ114" s="24"/>
      <c r="DK114" s="24"/>
      <c r="DL114" s="42">
        <f t="shared" si="105"/>
        <v>0</v>
      </c>
      <c r="DM114" s="24"/>
      <c r="DN114" s="24"/>
      <c r="DO114" s="42">
        <f t="shared" si="106"/>
        <v>0</v>
      </c>
      <c r="DP114" s="24"/>
      <c r="DQ114" s="24"/>
      <c r="DR114" s="42">
        <f t="shared" si="107"/>
        <v>0</v>
      </c>
      <c r="DS114" s="24"/>
      <c r="DT114" s="24">
        <v>5</v>
      </c>
      <c r="DU114" s="42">
        <f t="shared" si="108"/>
        <v>125</v>
      </c>
      <c r="DV114" s="24"/>
      <c r="DW114" s="24"/>
      <c r="DX114" s="42">
        <f t="shared" si="109"/>
        <v>0</v>
      </c>
      <c r="DY114" s="24"/>
      <c r="DZ114" s="24"/>
      <c r="EA114" s="42">
        <f t="shared" si="110"/>
        <v>0</v>
      </c>
      <c r="EB114" s="24"/>
      <c r="EC114" s="24"/>
      <c r="ED114" s="42">
        <f t="shared" si="111"/>
        <v>0</v>
      </c>
      <c r="EE114" s="24"/>
      <c r="EF114" s="24"/>
      <c r="EG114" s="42">
        <f t="shared" si="112"/>
        <v>0</v>
      </c>
      <c r="EH114" s="24"/>
      <c r="EI114" s="24"/>
      <c r="EJ114" s="42">
        <f t="shared" si="113"/>
        <v>0</v>
      </c>
      <c r="EK114" s="24"/>
      <c r="EL114" s="44"/>
      <c r="EM114" s="86">
        <f t="shared" si="114"/>
        <v>0</v>
      </c>
      <c r="EN114" s="85">
        <f t="shared" si="120"/>
        <v>5</v>
      </c>
      <c r="EO114" s="94">
        <f t="shared" si="121"/>
        <v>125</v>
      </c>
      <c r="EP114" s="24"/>
      <c r="EQ114" s="24"/>
      <c r="ER114" s="24"/>
    </row>
    <row r="115" spans="1:148">
      <c r="A115" s="10"/>
      <c r="B115" s="21" t="s">
        <v>227</v>
      </c>
      <c r="C115" s="134">
        <v>85</v>
      </c>
      <c r="D115" s="135">
        <f t="shared" si="115"/>
        <v>0</v>
      </c>
      <c r="E115" s="178">
        <f t="shared" si="116"/>
        <v>0</v>
      </c>
      <c r="F115" s="25"/>
      <c r="G115" s="25"/>
      <c r="H115" s="41">
        <f t="shared" si="73"/>
        <v>0</v>
      </c>
      <c r="I115" s="30"/>
      <c r="J115" s="30"/>
      <c r="K115" s="41">
        <f t="shared" si="74"/>
        <v>0</v>
      </c>
      <c r="L115" s="24"/>
      <c r="M115" s="24"/>
      <c r="N115" s="42">
        <f t="shared" si="75"/>
        <v>0</v>
      </c>
      <c r="O115" s="24"/>
      <c r="P115" s="24"/>
      <c r="Q115" s="42">
        <f t="shared" si="76"/>
        <v>0</v>
      </c>
      <c r="R115" s="24"/>
      <c r="S115" s="24"/>
      <c r="T115" s="42">
        <f t="shared" si="77"/>
        <v>0</v>
      </c>
      <c r="U115" s="24"/>
      <c r="V115" s="24"/>
      <c r="W115" s="42">
        <f t="shared" si="78"/>
        <v>0</v>
      </c>
      <c r="X115" s="24"/>
      <c r="Y115" s="24"/>
      <c r="Z115" s="42">
        <f t="shared" si="79"/>
        <v>0</v>
      </c>
      <c r="AA115" s="24"/>
      <c r="AB115" s="24"/>
      <c r="AC115" s="42">
        <f t="shared" si="80"/>
        <v>0</v>
      </c>
      <c r="AD115" s="24"/>
      <c r="AE115" s="24"/>
      <c r="AF115" s="24"/>
      <c r="AG115" s="24"/>
      <c r="AH115" s="24"/>
      <c r="AI115" s="24"/>
      <c r="AJ115" s="24"/>
      <c r="AK115" s="24"/>
      <c r="AL115" s="42">
        <f t="shared" si="81"/>
        <v>0</v>
      </c>
      <c r="AM115" s="25"/>
      <c r="AN115" s="25"/>
      <c r="AO115" s="41">
        <f t="shared" si="82"/>
        <v>0</v>
      </c>
      <c r="AP115" s="84">
        <f t="shared" si="117"/>
        <v>0</v>
      </c>
      <c r="AQ115" s="79">
        <f t="shared" si="66"/>
        <v>0</v>
      </c>
      <c r="AR115" s="25"/>
      <c r="AS115" s="25"/>
      <c r="AT115" s="41">
        <f t="shared" si="83"/>
        <v>0</v>
      </c>
      <c r="AU115" s="25"/>
      <c r="AV115" s="25"/>
      <c r="AW115" s="41">
        <f t="shared" si="84"/>
        <v>0</v>
      </c>
      <c r="AX115" s="25"/>
      <c r="AY115" s="25"/>
      <c r="AZ115" s="41">
        <f t="shared" si="85"/>
        <v>0</v>
      </c>
      <c r="BA115" s="25"/>
      <c r="BB115" s="25"/>
      <c r="BC115" s="41">
        <f t="shared" si="86"/>
        <v>0</v>
      </c>
      <c r="BD115" s="25"/>
      <c r="BE115" s="25"/>
      <c r="BF115" s="41">
        <f t="shared" si="87"/>
        <v>0</v>
      </c>
      <c r="BG115" s="25"/>
      <c r="BH115" s="25"/>
      <c r="BI115" s="41">
        <f t="shared" si="88"/>
        <v>0</v>
      </c>
      <c r="BJ115" s="24"/>
      <c r="BK115" s="24"/>
      <c r="BL115" s="42">
        <f t="shared" si="89"/>
        <v>0</v>
      </c>
      <c r="BM115" s="24"/>
      <c r="BN115" s="24"/>
      <c r="BO115" s="42">
        <f t="shared" si="90"/>
        <v>0</v>
      </c>
      <c r="BP115" s="85">
        <f t="shared" si="118"/>
        <v>0</v>
      </c>
      <c r="BQ115" s="83">
        <f t="shared" si="118"/>
        <v>0</v>
      </c>
      <c r="BR115" s="24"/>
      <c r="BS115" s="24"/>
      <c r="BT115" s="42">
        <f t="shared" si="91"/>
        <v>0</v>
      </c>
      <c r="BU115" s="24"/>
      <c r="BV115" s="24"/>
      <c r="BW115" s="42">
        <f t="shared" si="92"/>
        <v>0</v>
      </c>
      <c r="BX115" s="24"/>
      <c r="BY115" s="24"/>
      <c r="BZ115" s="42">
        <f t="shared" si="93"/>
        <v>0</v>
      </c>
      <c r="CA115" s="24"/>
      <c r="CB115" s="24"/>
      <c r="CC115" s="42">
        <f t="shared" si="94"/>
        <v>0</v>
      </c>
      <c r="CD115" s="24"/>
      <c r="CE115" s="24"/>
      <c r="CF115" s="42">
        <f t="shared" si="95"/>
        <v>0</v>
      </c>
      <c r="CG115" s="24"/>
      <c r="CH115" s="24"/>
      <c r="CI115" s="42">
        <f t="shared" si="96"/>
        <v>0</v>
      </c>
      <c r="CJ115" s="24"/>
      <c r="CK115" s="24"/>
      <c r="CL115" s="42">
        <f t="shared" si="97"/>
        <v>0</v>
      </c>
      <c r="CM115" s="24"/>
      <c r="CN115" s="24"/>
      <c r="CO115" s="42">
        <f t="shared" si="98"/>
        <v>0</v>
      </c>
      <c r="CP115" s="24"/>
      <c r="CQ115" s="24"/>
      <c r="CR115" s="42">
        <f t="shared" si="99"/>
        <v>0</v>
      </c>
      <c r="CS115" s="24"/>
      <c r="CT115" s="24"/>
      <c r="CU115" s="42">
        <f t="shared" si="100"/>
        <v>0</v>
      </c>
      <c r="CV115" s="24"/>
      <c r="CW115" s="24"/>
      <c r="CX115" s="42">
        <f t="shared" si="101"/>
        <v>0</v>
      </c>
      <c r="CY115" s="24"/>
      <c r="CZ115" s="24"/>
      <c r="DA115" s="42">
        <f t="shared" si="102"/>
        <v>0</v>
      </c>
      <c r="DB115" s="24"/>
      <c r="DC115" s="24"/>
      <c r="DD115" s="42">
        <f t="shared" si="103"/>
        <v>0</v>
      </c>
      <c r="DE115" s="24"/>
      <c r="DF115" s="24"/>
      <c r="DG115" s="42">
        <f t="shared" si="104"/>
        <v>0</v>
      </c>
      <c r="DH115" s="85">
        <f t="shared" si="119"/>
        <v>0</v>
      </c>
      <c r="DI115" s="83">
        <f t="shared" si="119"/>
        <v>0</v>
      </c>
      <c r="DJ115" s="24"/>
      <c r="DK115" s="24"/>
      <c r="DL115" s="42">
        <f t="shared" si="105"/>
        <v>0</v>
      </c>
      <c r="DM115" s="24"/>
      <c r="DN115" s="24"/>
      <c r="DO115" s="42">
        <f t="shared" si="106"/>
        <v>0</v>
      </c>
      <c r="DP115" s="24"/>
      <c r="DQ115" s="24"/>
      <c r="DR115" s="42">
        <f t="shared" si="107"/>
        <v>0</v>
      </c>
      <c r="DS115" s="24"/>
      <c r="DT115" s="24"/>
      <c r="DU115" s="42">
        <f t="shared" si="108"/>
        <v>0</v>
      </c>
      <c r="DV115" s="24"/>
      <c r="DW115" s="24"/>
      <c r="DX115" s="42">
        <f t="shared" si="109"/>
        <v>0</v>
      </c>
      <c r="DY115" s="24"/>
      <c r="DZ115" s="24"/>
      <c r="EA115" s="42">
        <f t="shared" si="110"/>
        <v>0</v>
      </c>
      <c r="EB115" s="24"/>
      <c r="EC115" s="24"/>
      <c r="ED115" s="42">
        <f t="shared" si="111"/>
        <v>0</v>
      </c>
      <c r="EE115" s="24"/>
      <c r="EF115" s="24"/>
      <c r="EG115" s="42">
        <f t="shared" si="112"/>
        <v>0</v>
      </c>
      <c r="EH115" s="24"/>
      <c r="EI115" s="24"/>
      <c r="EJ115" s="42">
        <f t="shared" si="113"/>
        <v>0</v>
      </c>
      <c r="EK115" s="24"/>
      <c r="EL115" s="44"/>
      <c r="EM115" s="86">
        <f t="shared" si="114"/>
        <v>0</v>
      </c>
      <c r="EN115" s="85">
        <f t="shared" si="120"/>
        <v>0</v>
      </c>
      <c r="EO115" s="94">
        <f t="shared" si="121"/>
        <v>0</v>
      </c>
      <c r="EP115" s="24"/>
      <c r="EQ115" s="24"/>
      <c r="ER115" s="24"/>
    </row>
    <row r="116" spans="1:148">
      <c r="A116" s="10"/>
      <c r="B116" s="21" t="s">
        <v>240</v>
      </c>
      <c r="C116" s="134">
        <v>9</v>
      </c>
      <c r="D116" s="135">
        <f t="shared" si="115"/>
        <v>6</v>
      </c>
      <c r="E116" s="178">
        <f t="shared" si="116"/>
        <v>54</v>
      </c>
      <c r="F116" s="25"/>
      <c r="G116" s="25"/>
      <c r="H116" s="41">
        <f t="shared" si="73"/>
        <v>0</v>
      </c>
      <c r="I116" s="30"/>
      <c r="J116" s="30"/>
      <c r="K116" s="41">
        <f t="shared" si="74"/>
        <v>0</v>
      </c>
      <c r="L116" s="24"/>
      <c r="M116" s="24"/>
      <c r="N116" s="42">
        <f t="shared" si="75"/>
        <v>0</v>
      </c>
      <c r="O116" s="24"/>
      <c r="P116" s="24"/>
      <c r="Q116" s="42">
        <f t="shared" si="76"/>
        <v>0</v>
      </c>
      <c r="R116" s="24"/>
      <c r="S116" s="24"/>
      <c r="T116" s="42">
        <f t="shared" si="77"/>
        <v>0</v>
      </c>
      <c r="U116" s="24"/>
      <c r="V116" s="24"/>
      <c r="W116" s="42">
        <f t="shared" si="78"/>
        <v>0</v>
      </c>
      <c r="X116" s="24"/>
      <c r="Y116" s="24"/>
      <c r="Z116" s="42">
        <f t="shared" si="79"/>
        <v>0</v>
      </c>
      <c r="AA116" s="24"/>
      <c r="AB116" s="24"/>
      <c r="AC116" s="42">
        <f t="shared" si="80"/>
        <v>0</v>
      </c>
      <c r="AD116" s="24"/>
      <c r="AE116" s="24"/>
      <c r="AF116" s="24"/>
      <c r="AG116" s="24"/>
      <c r="AH116" s="24"/>
      <c r="AI116" s="24"/>
      <c r="AJ116" s="24"/>
      <c r="AK116" s="24"/>
      <c r="AL116" s="42">
        <f t="shared" si="81"/>
        <v>0</v>
      </c>
      <c r="AM116" s="25"/>
      <c r="AN116" s="25"/>
      <c r="AO116" s="41">
        <f t="shared" si="82"/>
        <v>0</v>
      </c>
      <c r="AP116" s="84">
        <f t="shared" si="117"/>
        <v>0</v>
      </c>
      <c r="AQ116" s="79">
        <f t="shared" si="66"/>
        <v>0</v>
      </c>
      <c r="AR116" s="25"/>
      <c r="AS116" s="25"/>
      <c r="AT116" s="41">
        <f t="shared" si="83"/>
        <v>0</v>
      </c>
      <c r="AU116" s="25"/>
      <c r="AV116" s="25"/>
      <c r="AW116" s="41">
        <f t="shared" si="84"/>
        <v>0</v>
      </c>
      <c r="AX116" s="25"/>
      <c r="AY116" s="25"/>
      <c r="AZ116" s="41">
        <f t="shared" si="85"/>
        <v>0</v>
      </c>
      <c r="BA116" s="25"/>
      <c r="BB116" s="25"/>
      <c r="BC116" s="41">
        <f t="shared" si="86"/>
        <v>0</v>
      </c>
      <c r="BD116" s="25"/>
      <c r="BE116" s="25"/>
      <c r="BF116" s="41">
        <f t="shared" si="87"/>
        <v>0</v>
      </c>
      <c r="BG116" s="25"/>
      <c r="BH116" s="25"/>
      <c r="BI116" s="41">
        <f t="shared" si="88"/>
        <v>0</v>
      </c>
      <c r="BJ116" s="24"/>
      <c r="BK116" s="24"/>
      <c r="BL116" s="42">
        <f t="shared" si="89"/>
        <v>0</v>
      </c>
      <c r="BM116" s="24"/>
      <c r="BN116" s="24"/>
      <c r="BO116" s="42">
        <f t="shared" si="90"/>
        <v>0</v>
      </c>
      <c r="BP116" s="85">
        <f t="shared" si="118"/>
        <v>0</v>
      </c>
      <c r="BQ116" s="83">
        <f t="shared" si="118"/>
        <v>0</v>
      </c>
      <c r="BR116" s="24"/>
      <c r="BS116" s="24"/>
      <c r="BT116" s="42">
        <f t="shared" si="91"/>
        <v>0</v>
      </c>
      <c r="BU116" s="24"/>
      <c r="BV116" s="24"/>
      <c r="BW116" s="42">
        <f t="shared" si="92"/>
        <v>0</v>
      </c>
      <c r="BX116" s="24"/>
      <c r="BY116" s="24"/>
      <c r="BZ116" s="42">
        <f t="shared" si="93"/>
        <v>0</v>
      </c>
      <c r="CA116" s="24"/>
      <c r="CB116" s="24"/>
      <c r="CC116" s="42">
        <f t="shared" si="94"/>
        <v>0</v>
      </c>
      <c r="CD116" s="24"/>
      <c r="CE116" s="24"/>
      <c r="CF116" s="42">
        <f t="shared" si="95"/>
        <v>0</v>
      </c>
      <c r="CG116" s="24"/>
      <c r="CH116" s="24"/>
      <c r="CI116" s="42">
        <f t="shared" si="96"/>
        <v>0</v>
      </c>
      <c r="CJ116" s="24"/>
      <c r="CK116" s="24"/>
      <c r="CL116" s="42">
        <f t="shared" si="97"/>
        <v>0</v>
      </c>
      <c r="CM116" s="24"/>
      <c r="CN116" s="24"/>
      <c r="CO116" s="42">
        <f t="shared" si="98"/>
        <v>0</v>
      </c>
      <c r="CP116" s="24"/>
      <c r="CQ116" s="24"/>
      <c r="CR116" s="42">
        <f t="shared" si="99"/>
        <v>0</v>
      </c>
      <c r="CS116" s="24"/>
      <c r="CT116" s="24"/>
      <c r="CU116" s="42">
        <f t="shared" si="100"/>
        <v>0</v>
      </c>
      <c r="CV116" s="24"/>
      <c r="CW116" s="24"/>
      <c r="CX116" s="42">
        <f t="shared" si="101"/>
        <v>0</v>
      </c>
      <c r="CY116" s="24"/>
      <c r="CZ116" s="24"/>
      <c r="DA116" s="42">
        <f t="shared" si="102"/>
        <v>0</v>
      </c>
      <c r="DB116" s="24"/>
      <c r="DC116" s="24"/>
      <c r="DD116" s="42">
        <f t="shared" si="103"/>
        <v>0</v>
      </c>
      <c r="DE116" s="24"/>
      <c r="DF116" s="24"/>
      <c r="DG116" s="42">
        <f t="shared" si="104"/>
        <v>0</v>
      </c>
      <c r="DH116" s="85">
        <f t="shared" si="119"/>
        <v>0</v>
      </c>
      <c r="DI116" s="83">
        <f t="shared" si="119"/>
        <v>0</v>
      </c>
      <c r="DJ116" s="24"/>
      <c r="DK116" s="24"/>
      <c r="DL116" s="42">
        <f t="shared" si="105"/>
        <v>0</v>
      </c>
      <c r="DM116" s="24"/>
      <c r="DN116" s="24">
        <v>1</v>
      </c>
      <c r="DO116" s="42">
        <f t="shared" si="106"/>
        <v>9</v>
      </c>
      <c r="DP116" s="24"/>
      <c r="DQ116" s="24"/>
      <c r="DR116" s="42">
        <f t="shared" si="107"/>
        <v>0</v>
      </c>
      <c r="DS116" s="24"/>
      <c r="DT116" s="24"/>
      <c r="DU116" s="42">
        <f t="shared" si="108"/>
        <v>0</v>
      </c>
      <c r="DV116" s="24"/>
      <c r="DW116" s="24"/>
      <c r="DX116" s="42">
        <f t="shared" si="109"/>
        <v>0</v>
      </c>
      <c r="DY116" s="24"/>
      <c r="DZ116" s="24"/>
      <c r="EA116" s="42">
        <f t="shared" si="110"/>
        <v>0</v>
      </c>
      <c r="EB116" s="24"/>
      <c r="EC116" s="24"/>
      <c r="ED116" s="42">
        <f t="shared" si="111"/>
        <v>0</v>
      </c>
      <c r="EE116" s="24"/>
      <c r="EF116" s="24">
        <v>5</v>
      </c>
      <c r="EG116" s="42">
        <f t="shared" si="112"/>
        <v>45</v>
      </c>
      <c r="EH116" s="24"/>
      <c r="EI116" s="24"/>
      <c r="EJ116" s="42">
        <f t="shared" si="113"/>
        <v>0</v>
      </c>
      <c r="EK116" s="24"/>
      <c r="EL116" s="44"/>
      <c r="EM116" s="86">
        <f t="shared" si="114"/>
        <v>0</v>
      </c>
      <c r="EN116" s="85">
        <f t="shared" si="120"/>
        <v>6</v>
      </c>
      <c r="EO116" s="94">
        <f t="shared" si="121"/>
        <v>54</v>
      </c>
      <c r="EP116" s="24"/>
      <c r="EQ116" s="24"/>
      <c r="ER116" s="24"/>
    </row>
    <row r="117" spans="1:148">
      <c r="A117" s="10"/>
      <c r="B117" s="118" t="s">
        <v>241</v>
      </c>
      <c r="C117" s="134">
        <v>2.5</v>
      </c>
      <c r="D117" s="135">
        <f t="shared" si="115"/>
        <v>10</v>
      </c>
      <c r="E117" s="178">
        <f t="shared" si="116"/>
        <v>25</v>
      </c>
      <c r="F117" s="25"/>
      <c r="G117" s="25"/>
      <c r="H117" s="41">
        <f t="shared" si="73"/>
        <v>0</v>
      </c>
      <c r="I117" s="30"/>
      <c r="J117" s="30"/>
      <c r="K117" s="41">
        <f t="shared" si="74"/>
        <v>0</v>
      </c>
      <c r="L117" s="24"/>
      <c r="M117" s="24"/>
      <c r="N117" s="42">
        <f t="shared" si="75"/>
        <v>0</v>
      </c>
      <c r="O117" s="24"/>
      <c r="P117" s="24"/>
      <c r="Q117" s="42">
        <f t="shared" si="76"/>
        <v>0</v>
      </c>
      <c r="R117" s="24"/>
      <c r="S117" s="24"/>
      <c r="T117" s="42">
        <f t="shared" si="77"/>
        <v>0</v>
      </c>
      <c r="U117" s="24"/>
      <c r="V117" s="24"/>
      <c r="W117" s="42">
        <f t="shared" si="78"/>
        <v>0</v>
      </c>
      <c r="X117" s="24"/>
      <c r="Y117" s="24"/>
      <c r="Z117" s="42">
        <f t="shared" si="79"/>
        <v>0</v>
      </c>
      <c r="AA117" s="24"/>
      <c r="AB117" s="24"/>
      <c r="AC117" s="42">
        <f t="shared" si="80"/>
        <v>0</v>
      </c>
      <c r="AD117" s="24"/>
      <c r="AE117" s="24"/>
      <c r="AF117" s="24"/>
      <c r="AG117" s="24"/>
      <c r="AH117" s="24"/>
      <c r="AI117" s="24"/>
      <c r="AJ117" s="24"/>
      <c r="AK117" s="24"/>
      <c r="AL117" s="42">
        <f t="shared" si="81"/>
        <v>0</v>
      </c>
      <c r="AM117" s="25"/>
      <c r="AN117" s="25"/>
      <c r="AO117" s="41">
        <f t="shared" si="82"/>
        <v>0</v>
      </c>
      <c r="AP117" s="84">
        <f t="shared" si="117"/>
        <v>0</v>
      </c>
      <c r="AQ117" s="79">
        <f t="shared" si="66"/>
        <v>0</v>
      </c>
      <c r="AR117" s="25"/>
      <c r="AS117" s="25"/>
      <c r="AT117" s="41">
        <f t="shared" si="83"/>
        <v>0</v>
      </c>
      <c r="AU117" s="25"/>
      <c r="AV117" s="25"/>
      <c r="AW117" s="41">
        <f t="shared" si="84"/>
        <v>0</v>
      </c>
      <c r="AX117" s="25"/>
      <c r="AY117" s="25"/>
      <c r="AZ117" s="41">
        <f t="shared" si="85"/>
        <v>0</v>
      </c>
      <c r="BA117" s="25"/>
      <c r="BB117" s="25"/>
      <c r="BC117" s="41">
        <f t="shared" si="86"/>
        <v>0</v>
      </c>
      <c r="BD117" s="25"/>
      <c r="BE117" s="25"/>
      <c r="BF117" s="41">
        <f t="shared" si="87"/>
        <v>0</v>
      </c>
      <c r="BG117" s="25"/>
      <c r="BH117" s="25"/>
      <c r="BI117" s="41">
        <f t="shared" si="88"/>
        <v>0</v>
      </c>
      <c r="BJ117" s="24"/>
      <c r="BK117" s="24"/>
      <c r="BL117" s="42">
        <f t="shared" si="89"/>
        <v>0</v>
      </c>
      <c r="BM117" s="24"/>
      <c r="BN117" s="24">
        <v>10</v>
      </c>
      <c r="BO117" s="42">
        <f t="shared" si="90"/>
        <v>25</v>
      </c>
      <c r="BP117" s="85">
        <f t="shared" si="118"/>
        <v>10</v>
      </c>
      <c r="BQ117" s="83">
        <f t="shared" si="118"/>
        <v>25</v>
      </c>
      <c r="BR117" s="24"/>
      <c r="BS117" s="24"/>
      <c r="BT117" s="42">
        <f t="shared" si="91"/>
        <v>0</v>
      </c>
      <c r="BU117" s="24"/>
      <c r="BV117" s="24"/>
      <c r="BW117" s="42">
        <f t="shared" si="92"/>
        <v>0</v>
      </c>
      <c r="BX117" s="24"/>
      <c r="BY117" s="24"/>
      <c r="BZ117" s="42">
        <f t="shared" si="93"/>
        <v>0</v>
      </c>
      <c r="CA117" s="24"/>
      <c r="CB117" s="24"/>
      <c r="CC117" s="42">
        <f t="shared" si="94"/>
        <v>0</v>
      </c>
      <c r="CD117" s="24"/>
      <c r="CE117" s="24"/>
      <c r="CF117" s="42">
        <f t="shared" si="95"/>
        <v>0</v>
      </c>
      <c r="CG117" s="24"/>
      <c r="CH117" s="24"/>
      <c r="CI117" s="42">
        <f t="shared" si="96"/>
        <v>0</v>
      </c>
      <c r="CJ117" s="24"/>
      <c r="CK117" s="24"/>
      <c r="CL117" s="42">
        <f t="shared" si="97"/>
        <v>0</v>
      </c>
      <c r="CM117" s="24"/>
      <c r="CN117" s="24"/>
      <c r="CO117" s="42">
        <f t="shared" si="98"/>
        <v>0</v>
      </c>
      <c r="CP117" s="24"/>
      <c r="CQ117" s="24"/>
      <c r="CR117" s="42">
        <f t="shared" si="99"/>
        <v>0</v>
      </c>
      <c r="CS117" s="24"/>
      <c r="CT117" s="24"/>
      <c r="CU117" s="42">
        <f t="shared" si="100"/>
        <v>0</v>
      </c>
      <c r="CV117" s="24"/>
      <c r="CW117" s="24"/>
      <c r="CX117" s="42">
        <f t="shared" si="101"/>
        <v>0</v>
      </c>
      <c r="CY117" s="24"/>
      <c r="CZ117" s="24"/>
      <c r="DA117" s="42">
        <f t="shared" si="102"/>
        <v>0</v>
      </c>
      <c r="DB117" s="24"/>
      <c r="DC117" s="24"/>
      <c r="DD117" s="42">
        <f t="shared" si="103"/>
        <v>0</v>
      </c>
      <c r="DE117" s="24"/>
      <c r="DF117" s="24"/>
      <c r="DG117" s="42">
        <f t="shared" si="104"/>
        <v>0</v>
      </c>
      <c r="DH117" s="85">
        <f t="shared" si="119"/>
        <v>0</v>
      </c>
      <c r="DI117" s="83">
        <f t="shared" si="119"/>
        <v>0</v>
      </c>
      <c r="DJ117" s="24"/>
      <c r="DK117" s="24"/>
      <c r="DL117" s="42">
        <f t="shared" si="105"/>
        <v>0</v>
      </c>
      <c r="DM117" s="24"/>
      <c r="DN117" s="24"/>
      <c r="DO117" s="42">
        <f t="shared" si="106"/>
        <v>0</v>
      </c>
      <c r="DP117" s="24"/>
      <c r="DQ117" s="24"/>
      <c r="DR117" s="42">
        <f t="shared" si="107"/>
        <v>0</v>
      </c>
      <c r="DS117" s="24"/>
      <c r="DT117" s="24"/>
      <c r="DU117" s="42">
        <f t="shared" si="108"/>
        <v>0</v>
      </c>
      <c r="DV117" s="24"/>
      <c r="DW117" s="24"/>
      <c r="DX117" s="42">
        <f t="shared" si="109"/>
        <v>0</v>
      </c>
      <c r="DY117" s="24"/>
      <c r="DZ117" s="24"/>
      <c r="EA117" s="42">
        <f t="shared" si="110"/>
        <v>0</v>
      </c>
      <c r="EB117" s="24"/>
      <c r="EC117" s="24"/>
      <c r="ED117" s="42">
        <f t="shared" si="111"/>
        <v>0</v>
      </c>
      <c r="EE117" s="24"/>
      <c r="EF117" s="24"/>
      <c r="EG117" s="42">
        <f t="shared" si="112"/>
        <v>0</v>
      </c>
      <c r="EH117" s="24"/>
      <c r="EI117" s="24"/>
      <c r="EJ117" s="42">
        <f t="shared" si="113"/>
        <v>0</v>
      </c>
      <c r="EK117" s="24"/>
      <c r="EL117" s="44"/>
      <c r="EM117" s="86">
        <f t="shared" si="114"/>
        <v>0</v>
      </c>
      <c r="EN117" s="85">
        <f t="shared" si="120"/>
        <v>0</v>
      </c>
      <c r="EO117" s="94">
        <f t="shared" si="121"/>
        <v>0</v>
      </c>
      <c r="EP117" s="24"/>
      <c r="EQ117" s="24"/>
      <c r="ER117" s="24"/>
    </row>
    <row r="118" spans="1:148">
      <c r="A118" s="10"/>
      <c r="B118" s="21" t="s">
        <v>449</v>
      </c>
      <c r="C118" s="134">
        <v>115</v>
      </c>
      <c r="D118" s="135">
        <f t="shared" si="115"/>
        <v>27</v>
      </c>
      <c r="E118" s="178">
        <f t="shared" si="116"/>
        <v>3105</v>
      </c>
      <c r="F118" s="25"/>
      <c r="G118" s="25"/>
      <c r="H118" s="41">
        <f t="shared" si="73"/>
        <v>0</v>
      </c>
      <c r="I118" s="30"/>
      <c r="J118" s="30"/>
      <c r="K118" s="41">
        <f t="shared" si="74"/>
        <v>0</v>
      </c>
      <c r="L118" s="24"/>
      <c r="M118" s="24"/>
      <c r="N118" s="42">
        <f t="shared" si="75"/>
        <v>0</v>
      </c>
      <c r="O118" s="24"/>
      <c r="P118" s="24"/>
      <c r="Q118" s="42">
        <f t="shared" si="76"/>
        <v>0</v>
      </c>
      <c r="R118" s="24"/>
      <c r="S118" s="24"/>
      <c r="T118" s="42">
        <f t="shared" si="77"/>
        <v>0</v>
      </c>
      <c r="U118" s="24"/>
      <c r="V118" s="24"/>
      <c r="W118" s="42">
        <f t="shared" si="78"/>
        <v>0</v>
      </c>
      <c r="X118" s="24"/>
      <c r="Y118" s="24"/>
      <c r="Z118" s="42">
        <f t="shared" si="79"/>
        <v>0</v>
      </c>
      <c r="AA118" s="24"/>
      <c r="AB118" s="24"/>
      <c r="AC118" s="42">
        <f t="shared" si="80"/>
        <v>0</v>
      </c>
      <c r="AD118" s="24"/>
      <c r="AE118" s="24"/>
      <c r="AF118" s="24"/>
      <c r="AG118" s="24"/>
      <c r="AH118" s="24"/>
      <c r="AI118" s="24"/>
      <c r="AJ118" s="24"/>
      <c r="AK118" s="24"/>
      <c r="AL118" s="42">
        <f t="shared" si="81"/>
        <v>0</v>
      </c>
      <c r="AM118" s="25"/>
      <c r="AN118" s="25"/>
      <c r="AO118" s="41">
        <f t="shared" si="82"/>
        <v>0</v>
      </c>
      <c r="AP118" s="84">
        <f t="shared" si="117"/>
        <v>0</v>
      </c>
      <c r="AQ118" s="79">
        <f t="shared" si="66"/>
        <v>0</v>
      </c>
      <c r="AR118" s="25"/>
      <c r="AS118" s="25"/>
      <c r="AT118" s="41">
        <f t="shared" si="83"/>
        <v>0</v>
      </c>
      <c r="AU118" s="25"/>
      <c r="AV118" s="25"/>
      <c r="AW118" s="41">
        <f t="shared" si="84"/>
        <v>0</v>
      </c>
      <c r="AX118" s="25"/>
      <c r="AY118" s="25"/>
      <c r="AZ118" s="41">
        <f t="shared" si="85"/>
        <v>0</v>
      </c>
      <c r="BA118" s="25"/>
      <c r="BB118" s="25"/>
      <c r="BC118" s="41">
        <f t="shared" si="86"/>
        <v>0</v>
      </c>
      <c r="BD118" s="25"/>
      <c r="BE118" s="25"/>
      <c r="BF118" s="41">
        <f t="shared" si="87"/>
        <v>0</v>
      </c>
      <c r="BG118" s="25"/>
      <c r="BH118" s="25"/>
      <c r="BI118" s="41">
        <f t="shared" si="88"/>
        <v>0</v>
      </c>
      <c r="BJ118" s="24"/>
      <c r="BK118" s="24"/>
      <c r="BL118" s="42">
        <f t="shared" si="89"/>
        <v>0</v>
      </c>
      <c r="BM118" s="24"/>
      <c r="BN118" s="24"/>
      <c r="BO118" s="42">
        <f t="shared" si="90"/>
        <v>0</v>
      </c>
      <c r="BP118" s="85">
        <f t="shared" si="118"/>
        <v>0</v>
      </c>
      <c r="BQ118" s="83">
        <f t="shared" si="118"/>
        <v>0</v>
      </c>
      <c r="BR118" s="24"/>
      <c r="BS118" s="24"/>
      <c r="BT118" s="42">
        <f t="shared" si="91"/>
        <v>0</v>
      </c>
      <c r="BU118" s="24"/>
      <c r="BV118" s="24"/>
      <c r="BW118" s="42">
        <f t="shared" si="92"/>
        <v>0</v>
      </c>
      <c r="BX118" s="24"/>
      <c r="BY118" s="24"/>
      <c r="BZ118" s="42">
        <f t="shared" si="93"/>
        <v>0</v>
      </c>
      <c r="CA118" s="24"/>
      <c r="CB118" s="24"/>
      <c r="CC118" s="42">
        <f t="shared" si="94"/>
        <v>0</v>
      </c>
      <c r="CD118" s="24"/>
      <c r="CE118" s="24"/>
      <c r="CF118" s="42">
        <f t="shared" si="95"/>
        <v>0</v>
      </c>
      <c r="CG118" s="24"/>
      <c r="CH118" s="24">
        <v>10</v>
      </c>
      <c r="CI118" s="42">
        <f t="shared" si="96"/>
        <v>1150</v>
      </c>
      <c r="CJ118" s="24"/>
      <c r="CK118" s="24"/>
      <c r="CL118" s="42">
        <f t="shared" si="97"/>
        <v>0</v>
      </c>
      <c r="CM118" s="24"/>
      <c r="CN118" s="24"/>
      <c r="CO118" s="42">
        <f t="shared" si="98"/>
        <v>0</v>
      </c>
      <c r="CP118" s="24"/>
      <c r="CQ118" s="24">
        <v>1</v>
      </c>
      <c r="CR118" s="42">
        <f t="shared" si="99"/>
        <v>115</v>
      </c>
      <c r="CS118" s="24"/>
      <c r="CT118" s="24"/>
      <c r="CU118" s="42">
        <f t="shared" si="100"/>
        <v>0</v>
      </c>
      <c r="CV118" s="24"/>
      <c r="CW118" s="24">
        <v>1</v>
      </c>
      <c r="CX118" s="42">
        <f t="shared" si="101"/>
        <v>115</v>
      </c>
      <c r="CY118" s="24"/>
      <c r="CZ118" s="24"/>
      <c r="DA118" s="42">
        <f t="shared" si="102"/>
        <v>0</v>
      </c>
      <c r="DB118" s="24"/>
      <c r="DC118" s="24"/>
      <c r="DD118" s="42">
        <f t="shared" si="103"/>
        <v>0</v>
      </c>
      <c r="DE118" s="24"/>
      <c r="DF118" s="24"/>
      <c r="DG118" s="42">
        <f t="shared" si="104"/>
        <v>0</v>
      </c>
      <c r="DH118" s="85">
        <f t="shared" si="119"/>
        <v>12</v>
      </c>
      <c r="DI118" s="83">
        <f t="shared" si="119"/>
        <v>1380</v>
      </c>
      <c r="DJ118" s="24"/>
      <c r="DK118" s="24"/>
      <c r="DL118" s="42">
        <f t="shared" si="105"/>
        <v>0</v>
      </c>
      <c r="DM118" s="24"/>
      <c r="DN118" s="24">
        <v>14</v>
      </c>
      <c r="DO118" s="42">
        <f t="shared" si="106"/>
        <v>1610</v>
      </c>
      <c r="DP118" s="24"/>
      <c r="DQ118" s="24"/>
      <c r="DR118" s="42">
        <f t="shared" si="107"/>
        <v>0</v>
      </c>
      <c r="DS118" s="24"/>
      <c r="DT118" s="24"/>
      <c r="DU118" s="42">
        <f t="shared" si="108"/>
        <v>0</v>
      </c>
      <c r="DV118" s="24"/>
      <c r="DW118" s="24"/>
      <c r="DX118" s="42">
        <f t="shared" si="109"/>
        <v>0</v>
      </c>
      <c r="DY118" s="24"/>
      <c r="DZ118" s="24"/>
      <c r="EA118" s="42">
        <f t="shared" si="110"/>
        <v>0</v>
      </c>
      <c r="EB118" s="24"/>
      <c r="EC118" s="24"/>
      <c r="ED118" s="42">
        <f t="shared" si="111"/>
        <v>0</v>
      </c>
      <c r="EE118" s="24"/>
      <c r="EF118" s="24"/>
      <c r="EG118" s="42">
        <f t="shared" si="112"/>
        <v>0</v>
      </c>
      <c r="EH118" s="24"/>
      <c r="EI118" s="24">
        <v>1</v>
      </c>
      <c r="EJ118" s="42">
        <f t="shared" si="113"/>
        <v>115</v>
      </c>
      <c r="EK118" s="24"/>
      <c r="EL118" s="44"/>
      <c r="EM118" s="86">
        <f t="shared" si="114"/>
        <v>0</v>
      </c>
      <c r="EN118" s="85">
        <f t="shared" si="120"/>
        <v>15</v>
      </c>
      <c r="EO118" s="94">
        <f t="shared" si="121"/>
        <v>1725</v>
      </c>
      <c r="EP118" s="24"/>
      <c r="EQ118" s="24"/>
      <c r="ER118" s="24"/>
    </row>
    <row r="119" spans="1:148">
      <c r="A119" s="10"/>
      <c r="B119" s="21" t="s">
        <v>248</v>
      </c>
      <c r="C119" s="134">
        <v>6</v>
      </c>
      <c r="D119" s="135">
        <f t="shared" si="115"/>
        <v>5</v>
      </c>
      <c r="E119" s="178">
        <f t="shared" si="116"/>
        <v>30</v>
      </c>
      <c r="F119" s="25"/>
      <c r="G119" s="25"/>
      <c r="H119" s="41">
        <f t="shared" si="73"/>
        <v>0</v>
      </c>
      <c r="I119" s="30"/>
      <c r="J119" s="30"/>
      <c r="K119" s="41">
        <f t="shared" si="74"/>
        <v>0</v>
      </c>
      <c r="L119" s="24"/>
      <c r="M119" s="24"/>
      <c r="N119" s="42">
        <f t="shared" si="75"/>
        <v>0</v>
      </c>
      <c r="O119" s="24"/>
      <c r="P119" s="24"/>
      <c r="Q119" s="42">
        <f t="shared" si="76"/>
        <v>0</v>
      </c>
      <c r="R119" s="24"/>
      <c r="S119" s="24"/>
      <c r="T119" s="42">
        <f t="shared" si="77"/>
        <v>0</v>
      </c>
      <c r="U119" s="24"/>
      <c r="V119" s="24"/>
      <c r="W119" s="42">
        <f t="shared" si="78"/>
        <v>0</v>
      </c>
      <c r="X119" s="24"/>
      <c r="Y119" s="24"/>
      <c r="Z119" s="42">
        <f t="shared" si="79"/>
        <v>0</v>
      </c>
      <c r="AA119" s="24"/>
      <c r="AB119" s="24"/>
      <c r="AC119" s="42">
        <f t="shared" si="80"/>
        <v>0</v>
      </c>
      <c r="AD119" s="24"/>
      <c r="AE119" s="24"/>
      <c r="AF119" s="24"/>
      <c r="AG119" s="24"/>
      <c r="AH119" s="24"/>
      <c r="AI119" s="24"/>
      <c r="AJ119" s="24"/>
      <c r="AK119" s="24"/>
      <c r="AL119" s="42">
        <f t="shared" si="81"/>
        <v>0</v>
      </c>
      <c r="AM119" s="25"/>
      <c r="AN119" s="25"/>
      <c r="AO119" s="41">
        <f t="shared" si="82"/>
        <v>0</v>
      </c>
      <c r="AP119" s="84">
        <f t="shared" si="117"/>
        <v>0</v>
      </c>
      <c r="AQ119" s="79">
        <f t="shared" si="66"/>
        <v>0</v>
      </c>
      <c r="AR119" s="25"/>
      <c r="AS119" s="25"/>
      <c r="AT119" s="41">
        <f t="shared" si="83"/>
        <v>0</v>
      </c>
      <c r="AU119" s="25"/>
      <c r="AV119" s="25"/>
      <c r="AW119" s="41">
        <f t="shared" si="84"/>
        <v>0</v>
      </c>
      <c r="AX119" s="25"/>
      <c r="AY119" s="25"/>
      <c r="AZ119" s="41">
        <f t="shared" si="85"/>
        <v>0</v>
      </c>
      <c r="BA119" s="25"/>
      <c r="BB119" s="25"/>
      <c r="BC119" s="41">
        <f t="shared" si="86"/>
        <v>0</v>
      </c>
      <c r="BD119" s="25"/>
      <c r="BE119" s="25"/>
      <c r="BF119" s="41">
        <f t="shared" si="87"/>
        <v>0</v>
      </c>
      <c r="BG119" s="25"/>
      <c r="BH119" s="25"/>
      <c r="BI119" s="41">
        <f t="shared" si="88"/>
        <v>0</v>
      </c>
      <c r="BJ119" s="24"/>
      <c r="BK119" s="24"/>
      <c r="BL119" s="42">
        <f t="shared" si="89"/>
        <v>0</v>
      </c>
      <c r="BM119" s="24"/>
      <c r="BN119" s="24"/>
      <c r="BO119" s="42">
        <f t="shared" si="90"/>
        <v>0</v>
      </c>
      <c r="BP119" s="85">
        <f t="shared" si="118"/>
        <v>0</v>
      </c>
      <c r="BQ119" s="83">
        <f t="shared" si="118"/>
        <v>0</v>
      </c>
      <c r="BR119" s="24"/>
      <c r="BS119" s="24"/>
      <c r="BT119" s="42">
        <f t="shared" si="91"/>
        <v>0</v>
      </c>
      <c r="BU119" s="24"/>
      <c r="BV119" s="24"/>
      <c r="BW119" s="42">
        <f t="shared" si="92"/>
        <v>0</v>
      </c>
      <c r="BX119" s="24"/>
      <c r="BY119" s="24"/>
      <c r="BZ119" s="42">
        <f t="shared" si="93"/>
        <v>0</v>
      </c>
      <c r="CA119" s="24"/>
      <c r="CB119" s="24"/>
      <c r="CC119" s="42">
        <f t="shared" si="94"/>
        <v>0</v>
      </c>
      <c r="CD119" s="24"/>
      <c r="CE119" s="24"/>
      <c r="CF119" s="42">
        <f t="shared" si="95"/>
        <v>0</v>
      </c>
      <c r="CG119" s="24"/>
      <c r="CH119" s="24"/>
      <c r="CI119" s="42">
        <f t="shared" si="96"/>
        <v>0</v>
      </c>
      <c r="CJ119" s="24"/>
      <c r="CK119" s="24">
        <v>5</v>
      </c>
      <c r="CL119" s="42">
        <f t="shared" si="97"/>
        <v>30</v>
      </c>
      <c r="CM119" s="24"/>
      <c r="CN119" s="24"/>
      <c r="CO119" s="42">
        <f t="shared" si="98"/>
        <v>0</v>
      </c>
      <c r="CP119" s="24"/>
      <c r="CQ119" s="24"/>
      <c r="CR119" s="42">
        <f t="shared" si="99"/>
        <v>0</v>
      </c>
      <c r="CS119" s="24"/>
      <c r="CT119" s="24"/>
      <c r="CU119" s="42">
        <f t="shared" si="100"/>
        <v>0</v>
      </c>
      <c r="CV119" s="24"/>
      <c r="CW119" s="24"/>
      <c r="CX119" s="42">
        <f t="shared" si="101"/>
        <v>0</v>
      </c>
      <c r="CY119" s="24"/>
      <c r="CZ119" s="24"/>
      <c r="DA119" s="42">
        <f t="shared" si="102"/>
        <v>0</v>
      </c>
      <c r="DB119" s="24"/>
      <c r="DC119" s="24"/>
      <c r="DD119" s="42">
        <f t="shared" si="103"/>
        <v>0</v>
      </c>
      <c r="DE119" s="24"/>
      <c r="DF119" s="24"/>
      <c r="DG119" s="42">
        <f t="shared" si="104"/>
        <v>0</v>
      </c>
      <c r="DH119" s="85">
        <f t="shared" si="119"/>
        <v>5</v>
      </c>
      <c r="DI119" s="83">
        <f t="shared" si="119"/>
        <v>30</v>
      </c>
      <c r="DJ119" s="24"/>
      <c r="DK119" s="24"/>
      <c r="DL119" s="42">
        <f t="shared" si="105"/>
        <v>0</v>
      </c>
      <c r="DM119" s="24"/>
      <c r="DN119" s="24"/>
      <c r="DO119" s="42">
        <f t="shared" si="106"/>
        <v>0</v>
      </c>
      <c r="DP119" s="24"/>
      <c r="DQ119" s="24"/>
      <c r="DR119" s="42">
        <f t="shared" si="107"/>
        <v>0</v>
      </c>
      <c r="DS119" s="24"/>
      <c r="DT119" s="24"/>
      <c r="DU119" s="42">
        <f t="shared" si="108"/>
        <v>0</v>
      </c>
      <c r="DV119" s="24"/>
      <c r="DW119" s="24"/>
      <c r="DX119" s="42">
        <f t="shared" si="109"/>
        <v>0</v>
      </c>
      <c r="DY119" s="24"/>
      <c r="DZ119" s="24"/>
      <c r="EA119" s="42">
        <f t="shared" si="110"/>
        <v>0</v>
      </c>
      <c r="EB119" s="24"/>
      <c r="EC119" s="24"/>
      <c r="ED119" s="42">
        <f t="shared" si="111"/>
        <v>0</v>
      </c>
      <c r="EE119" s="24"/>
      <c r="EF119" s="24"/>
      <c r="EG119" s="42">
        <f t="shared" si="112"/>
        <v>0</v>
      </c>
      <c r="EH119" s="24"/>
      <c r="EI119" s="24"/>
      <c r="EJ119" s="42">
        <f t="shared" si="113"/>
        <v>0</v>
      </c>
      <c r="EK119" s="24"/>
      <c r="EL119" s="44"/>
      <c r="EM119" s="86">
        <f t="shared" si="114"/>
        <v>0</v>
      </c>
      <c r="EN119" s="85">
        <f t="shared" si="120"/>
        <v>0</v>
      </c>
      <c r="EO119" s="94">
        <f t="shared" si="121"/>
        <v>0</v>
      </c>
      <c r="EP119" s="24"/>
      <c r="EQ119" s="24"/>
      <c r="ER119" s="24"/>
    </row>
    <row r="120" spans="1:148">
      <c r="A120" s="10"/>
      <c r="B120" s="24" t="s">
        <v>266</v>
      </c>
      <c r="C120" s="134">
        <v>10</v>
      </c>
      <c r="D120" s="135">
        <f t="shared" si="115"/>
        <v>57</v>
      </c>
      <c r="E120" s="178">
        <f t="shared" si="116"/>
        <v>570</v>
      </c>
      <c r="F120" s="25"/>
      <c r="G120" s="25"/>
      <c r="H120" s="41">
        <f t="shared" si="73"/>
        <v>0</v>
      </c>
      <c r="I120" s="30"/>
      <c r="J120" s="30"/>
      <c r="K120" s="41">
        <f t="shared" si="74"/>
        <v>0</v>
      </c>
      <c r="L120" s="24"/>
      <c r="M120" s="24"/>
      <c r="N120" s="42">
        <f t="shared" si="75"/>
        <v>0</v>
      </c>
      <c r="O120" s="24"/>
      <c r="P120" s="24"/>
      <c r="Q120" s="42">
        <f t="shared" si="76"/>
        <v>0</v>
      </c>
      <c r="R120" s="24"/>
      <c r="S120" s="24"/>
      <c r="T120" s="42">
        <f t="shared" si="77"/>
        <v>0</v>
      </c>
      <c r="U120" s="24"/>
      <c r="V120" s="24"/>
      <c r="W120" s="42">
        <f t="shared" si="78"/>
        <v>0</v>
      </c>
      <c r="X120" s="24"/>
      <c r="Y120" s="24"/>
      <c r="Z120" s="42">
        <f t="shared" si="79"/>
        <v>0</v>
      </c>
      <c r="AA120" s="24"/>
      <c r="AB120" s="24"/>
      <c r="AC120" s="42">
        <f t="shared" si="80"/>
        <v>0</v>
      </c>
      <c r="AD120" s="24"/>
      <c r="AE120" s="24"/>
      <c r="AF120" s="24"/>
      <c r="AG120" s="24"/>
      <c r="AH120" s="24"/>
      <c r="AI120" s="24"/>
      <c r="AJ120" s="24"/>
      <c r="AK120" s="24"/>
      <c r="AL120" s="42">
        <f t="shared" si="81"/>
        <v>0</v>
      </c>
      <c r="AM120" s="25"/>
      <c r="AN120" s="25"/>
      <c r="AO120" s="41">
        <f t="shared" si="82"/>
        <v>0</v>
      </c>
      <c r="AP120" s="84">
        <f t="shared" si="117"/>
        <v>0</v>
      </c>
      <c r="AQ120" s="79">
        <f t="shared" si="66"/>
        <v>0</v>
      </c>
      <c r="AR120" s="25"/>
      <c r="AS120" s="25"/>
      <c r="AT120" s="41">
        <f t="shared" si="83"/>
        <v>0</v>
      </c>
      <c r="AU120" s="25"/>
      <c r="AV120" s="25"/>
      <c r="AW120" s="41">
        <f t="shared" si="84"/>
        <v>0</v>
      </c>
      <c r="AX120" s="25"/>
      <c r="AY120" s="25"/>
      <c r="AZ120" s="41">
        <f t="shared" si="85"/>
        <v>0</v>
      </c>
      <c r="BA120" s="25"/>
      <c r="BB120" s="25"/>
      <c r="BC120" s="41">
        <f t="shared" si="86"/>
        <v>0</v>
      </c>
      <c r="BD120" s="25"/>
      <c r="BE120" s="25"/>
      <c r="BF120" s="41">
        <f t="shared" si="87"/>
        <v>0</v>
      </c>
      <c r="BG120" s="25"/>
      <c r="BH120" s="25">
        <v>1</v>
      </c>
      <c r="BI120" s="41">
        <f t="shared" si="88"/>
        <v>10</v>
      </c>
      <c r="BJ120" s="24"/>
      <c r="BK120" s="24">
        <v>2</v>
      </c>
      <c r="BL120" s="42">
        <f t="shared" si="89"/>
        <v>20</v>
      </c>
      <c r="BM120" s="24"/>
      <c r="BN120" s="24"/>
      <c r="BO120" s="42">
        <f t="shared" si="90"/>
        <v>0</v>
      </c>
      <c r="BP120" s="85">
        <f t="shared" si="118"/>
        <v>3</v>
      </c>
      <c r="BQ120" s="83">
        <f t="shared" si="118"/>
        <v>30</v>
      </c>
      <c r="BR120" s="24"/>
      <c r="BS120" s="24"/>
      <c r="BT120" s="42">
        <f t="shared" si="91"/>
        <v>0</v>
      </c>
      <c r="BU120" s="24"/>
      <c r="BV120" s="24"/>
      <c r="BW120" s="42">
        <f t="shared" si="92"/>
        <v>0</v>
      </c>
      <c r="BX120" s="24"/>
      <c r="BY120" s="24"/>
      <c r="BZ120" s="42">
        <f t="shared" si="93"/>
        <v>0</v>
      </c>
      <c r="CA120" s="24"/>
      <c r="CB120" s="24"/>
      <c r="CC120" s="42">
        <f t="shared" si="94"/>
        <v>0</v>
      </c>
      <c r="CD120" s="24"/>
      <c r="CE120" s="24"/>
      <c r="CF120" s="42">
        <f t="shared" si="95"/>
        <v>0</v>
      </c>
      <c r="CG120" s="24"/>
      <c r="CH120" s="24"/>
      <c r="CI120" s="42">
        <f t="shared" si="96"/>
        <v>0</v>
      </c>
      <c r="CJ120" s="24"/>
      <c r="CK120" s="24"/>
      <c r="CL120" s="42">
        <f t="shared" si="97"/>
        <v>0</v>
      </c>
      <c r="CM120" s="24"/>
      <c r="CN120" s="24"/>
      <c r="CO120" s="42">
        <f t="shared" si="98"/>
        <v>0</v>
      </c>
      <c r="CP120" s="24"/>
      <c r="CQ120" s="24">
        <v>30</v>
      </c>
      <c r="CR120" s="42">
        <f t="shared" si="99"/>
        <v>300</v>
      </c>
      <c r="CS120" s="24"/>
      <c r="CT120" s="24"/>
      <c r="CU120" s="42">
        <f t="shared" si="100"/>
        <v>0</v>
      </c>
      <c r="CV120" s="24"/>
      <c r="CW120" s="24">
        <v>4</v>
      </c>
      <c r="CX120" s="42">
        <f t="shared" si="101"/>
        <v>40</v>
      </c>
      <c r="CY120" s="24"/>
      <c r="CZ120" s="24"/>
      <c r="DA120" s="42">
        <f t="shared" si="102"/>
        <v>0</v>
      </c>
      <c r="DB120" s="24"/>
      <c r="DC120" s="24"/>
      <c r="DD120" s="42">
        <f t="shared" si="103"/>
        <v>0</v>
      </c>
      <c r="DE120" s="24"/>
      <c r="DF120" s="24"/>
      <c r="DG120" s="42">
        <f t="shared" si="104"/>
        <v>0</v>
      </c>
      <c r="DH120" s="85">
        <f t="shared" si="119"/>
        <v>34</v>
      </c>
      <c r="DI120" s="83">
        <f t="shared" si="119"/>
        <v>340</v>
      </c>
      <c r="DJ120" s="24"/>
      <c r="DK120" s="24"/>
      <c r="DL120" s="42">
        <f t="shared" si="105"/>
        <v>0</v>
      </c>
      <c r="DM120" s="24"/>
      <c r="DN120" s="24">
        <v>12</v>
      </c>
      <c r="DO120" s="42">
        <f t="shared" si="106"/>
        <v>120</v>
      </c>
      <c r="DP120" s="24"/>
      <c r="DQ120" s="24"/>
      <c r="DR120" s="42">
        <f t="shared" si="107"/>
        <v>0</v>
      </c>
      <c r="DS120" s="24"/>
      <c r="DT120" s="24"/>
      <c r="DU120" s="42">
        <f t="shared" si="108"/>
        <v>0</v>
      </c>
      <c r="DV120" s="24"/>
      <c r="DW120" s="24"/>
      <c r="DX120" s="42">
        <f t="shared" si="109"/>
        <v>0</v>
      </c>
      <c r="DY120" s="24"/>
      <c r="DZ120" s="24"/>
      <c r="EA120" s="42">
        <f t="shared" si="110"/>
        <v>0</v>
      </c>
      <c r="EB120" s="24"/>
      <c r="EC120" s="24"/>
      <c r="ED120" s="42">
        <f t="shared" si="111"/>
        <v>0</v>
      </c>
      <c r="EE120" s="24"/>
      <c r="EF120" s="24">
        <v>5</v>
      </c>
      <c r="EG120" s="42">
        <f t="shared" si="112"/>
        <v>50</v>
      </c>
      <c r="EH120" s="24"/>
      <c r="EI120" s="24">
        <v>3</v>
      </c>
      <c r="EJ120" s="42">
        <f t="shared" si="113"/>
        <v>30</v>
      </c>
      <c r="EK120" s="24"/>
      <c r="EL120" s="44"/>
      <c r="EM120" s="86">
        <f t="shared" si="114"/>
        <v>0</v>
      </c>
      <c r="EN120" s="85">
        <f t="shared" si="120"/>
        <v>20</v>
      </c>
      <c r="EO120" s="94">
        <f t="shared" si="121"/>
        <v>200</v>
      </c>
      <c r="EP120" s="24"/>
      <c r="EQ120" s="24"/>
      <c r="ER120" s="24"/>
    </row>
    <row r="121" spans="1:148">
      <c r="A121" s="10"/>
      <c r="B121" t="s">
        <v>268</v>
      </c>
      <c r="C121" s="134">
        <v>11</v>
      </c>
      <c r="D121" s="135">
        <f t="shared" si="115"/>
        <v>5</v>
      </c>
      <c r="E121" s="178">
        <f t="shared" si="116"/>
        <v>55</v>
      </c>
      <c r="F121" s="25"/>
      <c r="G121" s="25"/>
      <c r="H121" s="41">
        <f t="shared" si="73"/>
        <v>0</v>
      </c>
      <c r="I121" s="30"/>
      <c r="J121" s="30"/>
      <c r="K121" s="41">
        <f t="shared" si="74"/>
        <v>0</v>
      </c>
      <c r="L121" s="24"/>
      <c r="M121" s="24"/>
      <c r="N121" s="42">
        <f t="shared" si="75"/>
        <v>0</v>
      </c>
      <c r="O121" s="24"/>
      <c r="P121" s="24"/>
      <c r="Q121" s="42">
        <f t="shared" si="76"/>
        <v>0</v>
      </c>
      <c r="R121" s="24"/>
      <c r="S121" s="24"/>
      <c r="T121" s="42">
        <f t="shared" si="77"/>
        <v>0</v>
      </c>
      <c r="U121" s="24"/>
      <c r="V121" s="24"/>
      <c r="W121" s="42">
        <f t="shared" si="78"/>
        <v>0</v>
      </c>
      <c r="X121" s="24"/>
      <c r="Y121" s="24"/>
      <c r="Z121" s="42">
        <f t="shared" si="79"/>
        <v>0</v>
      </c>
      <c r="AA121" s="24"/>
      <c r="AB121" s="24"/>
      <c r="AC121" s="42">
        <f t="shared" si="80"/>
        <v>0</v>
      </c>
      <c r="AD121" s="24"/>
      <c r="AE121" s="24"/>
      <c r="AF121" s="24"/>
      <c r="AG121" s="24"/>
      <c r="AH121" s="24"/>
      <c r="AI121" s="24"/>
      <c r="AJ121" s="24"/>
      <c r="AK121" s="24"/>
      <c r="AL121" s="42">
        <f t="shared" si="81"/>
        <v>0</v>
      </c>
      <c r="AM121" s="25"/>
      <c r="AN121" s="25"/>
      <c r="AO121" s="41">
        <f t="shared" si="82"/>
        <v>0</v>
      </c>
      <c r="AP121" s="84">
        <f t="shared" si="117"/>
        <v>0</v>
      </c>
      <c r="AQ121" s="79">
        <f t="shared" si="66"/>
        <v>0</v>
      </c>
      <c r="AR121" s="25"/>
      <c r="AS121" s="25"/>
      <c r="AT121" s="41">
        <f t="shared" si="83"/>
        <v>0</v>
      </c>
      <c r="AU121" s="25"/>
      <c r="AV121" s="25"/>
      <c r="AW121" s="41">
        <f t="shared" si="84"/>
        <v>0</v>
      </c>
      <c r="AX121" s="25"/>
      <c r="AY121" s="25"/>
      <c r="AZ121" s="41">
        <f t="shared" si="85"/>
        <v>0</v>
      </c>
      <c r="BA121" s="25"/>
      <c r="BB121" s="25"/>
      <c r="BC121" s="41">
        <f t="shared" si="86"/>
        <v>0</v>
      </c>
      <c r="BD121" s="25"/>
      <c r="BE121" s="25"/>
      <c r="BF121" s="41">
        <f t="shared" si="87"/>
        <v>0</v>
      </c>
      <c r="BG121" s="25"/>
      <c r="BH121" s="25"/>
      <c r="BI121" s="41">
        <f t="shared" si="88"/>
        <v>0</v>
      </c>
      <c r="BJ121" s="24"/>
      <c r="BK121" s="24"/>
      <c r="BL121" s="42">
        <f t="shared" si="89"/>
        <v>0</v>
      </c>
      <c r="BM121" s="24"/>
      <c r="BN121" s="24"/>
      <c r="BO121" s="42">
        <f t="shared" si="90"/>
        <v>0</v>
      </c>
      <c r="BP121" s="85">
        <f t="shared" si="118"/>
        <v>0</v>
      </c>
      <c r="BQ121" s="83">
        <f t="shared" si="118"/>
        <v>0</v>
      </c>
      <c r="BR121" s="24"/>
      <c r="BS121" s="24"/>
      <c r="BT121" s="42">
        <f t="shared" si="91"/>
        <v>0</v>
      </c>
      <c r="BU121" s="24"/>
      <c r="BV121" s="24"/>
      <c r="BW121" s="42">
        <f t="shared" si="92"/>
        <v>0</v>
      </c>
      <c r="BX121" s="24"/>
      <c r="BY121" s="24"/>
      <c r="BZ121" s="42">
        <f t="shared" si="93"/>
        <v>0</v>
      </c>
      <c r="CA121" s="24"/>
      <c r="CB121" s="24"/>
      <c r="CC121" s="42">
        <f t="shared" si="94"/>
        <v>0</v>
      </c>
      <c r="CD121" s="24"/>
      <c r="CE121" s="24"/>
      <c r="CF121" s="42">
        <f t="shared" si="95"/>
        <v>0</v>
      </c>
      <c r="CG121" s="24"/>
      <c r="CH121" s="24"/>
      <c r="CI121" s="42">
        <f t="shared" si="96"/>
        <v>0</v>
      </c>
      <c r="CJ121" s="24"/>
      <c r="CK121" s="24"/>
      <c r="CL121" s="42">
        <f t="shared" si="97"/>
        <v>0</v>
      </c>
      <c r="CM121" s="24"/>
      <c r="CN121" s="24"/>
      <c r="CO121" s="42">
        <f t="shared" si="98"/>
        <v>0</v>
      </c>
      <c r="CP121" s="24"/>
      <c r="CQ121" s="24"/>
      <c r="CR121" s="42">
        <f t="shared" si="99"/>
        <v>0</v>
      </c>
      <c r="CS121" s="24"/>
      <c r="CT121" s="24"/>
      <c r="CU121" s="42">
        <f t="shared" si="100"/>
        <v>0</v>
      </c>
      <c r="CV121" s="24"/>
      <c r="CW121" s="24"/>
      <c r="CX121" s="42">
        <f t="shared" si="101"/>
        <v>0</v>
      </c>
      <c r="CY121" s="24"/>
      <c r="CZ121" s="24"/>
      <c r="DA121" s="42">
        <f t="shared" si="102"/>
        <v>0</v>
      </c>
      <c r="DB121" s="24"/>
      <c r="DC121" s="24"/>
      <c r="DD121" s="42">
        <f t="shared" si="103"/>
        <v>0</v>
      </c>
      <c r="DE121" s="24"/>
      <c r="DF121" s="24"/>
      <c r="DG121" s="42">
        <f t="shared" si="104"/>
        <v>0</v>
      </c>
      <c r="DH121" s="85">
        <f t="shared" si="119"/>
        <v>0</v>
      </c>
      <c r="DI121" s="83">
        <f t="shared" si="119"/>
        <v>0</v>
      </c>
      <c r="DJ121" s="24"/>
      <c r="DK121" s="24"/>
      <c r="DL121" s="42">
        <f t="shared" si="105"/>
        <v>0</v>
      </c>
      <c r="DM121" s="24"/>
      <c r="DN121" s="24"/>
      <c r="DO121" s="42">
        <f t="shared" si="106"/>
        <v>0</v>
      </c>
      <c r="DP121" s="24"/>
      <c r="DQ121" s="24"/>
      <c r="DR121" s="42">
        <f t="shared" si="107"/>
        <v>0</v>
      </c>
      <c r="DS121" s="24"/>
      <c r="DT121" s="24"/>
      <c r="DU121" s="42">
        <f t="shared" si="108"/>
        <v>0</v>
      </c>
      <c r="DV121" s="24"/>
      <c r="DW121" s="24"/>
      <c r="DX121" s="42">
        <f t="shared" si="109"/>
        <v>0</v>
      </c>
      <c r="DY121" s="24"/>
      <c r="DZ121" s="24"/>
      <c r="EA121" s="42">
        <f t="shared" si="110"/>
        <v>0</v>
      </c>
      <c r="EB121" s="24"/>
      <c r="EC121" s="24"/>
      <c r="ED121" s="42">
        <f t="shared" si="111"/>
        <v>0</v>
      </c>
      <c r="EE121" s="24"/>
      <c r="EF121" s="24"/>
      <c r="EG121" s="42">
        <f t="shared" si="112"/>
        <v>0</v>
      </c>
      <c r="EH121" s="24"/>
      <c r="EI121" s="24">
        <v>5</v>
      </c>
      <c r="EJ121" s="42">
        <f t="shared" si="113"/>
        <v>55</v>
      </c>
      <c r="EK121" s="24"/>
      <c r="EL121" s="44"/>
      <c r="EM121" s="86">
        <f t="shared" si="114"/>
        <v>0</v>
      </c>
      <c r="EN121" s="85">
        <f t="shared" si="120"/>
        <v>5</v>
      </c>
      <c r="EO121" s="94">
        <f t="shared" si="121"/>
        <v>55</v>
      </c>
      <c r="EP121" s="24"/>
      <c r="EQ121" s="24"/>
      <c r="ER121" s="24"/>
    </row>
    <row r="122" spans="1:148">
      <c r="A122" s="10"/>
      <c r="B122" s="21" t="s">
        <v>267</v>
      </c>
      <c r="C122" s="134">
        <v>9</v>
      </c>
      <c r="D122" s="135">
        <f t="shared" si="115"/>
        <v>8</v>
      </c>
      <c r="E122" s="178">
        <f t="shared" si="116"/>
        <v>72</v>
      </c>
      <c r="F122" s="25"/>
      <c r="G122" s="25"/>
      <c r="H122" s="41">
        <f t="shared" si="73"/>
        <v>0</v>
      </c>
      <c r="I122" s="30"/>
      <c r="J122" s="30"/>
      <c r="K122" s="41">
        <f t="shared" si="74"/>
        <v>0</v>
      </c>
      <c r="L122" s="24"/>
      <c r="M122" s="24"/>
      <c r="N122" s="42">
        <f t="shared" si="75"/>
        <v>0</v>
      </c>
      <c r="O122" s="24"/>
      <c r="P122" s="24"/>
      <c r="Q122" s="42">
        <f t="shared" si="76"/>
        <v>0</v>
      </c>
      <c r="R122" s="24"/>
      <c r="S122" s="24"/>
      <c r="T122" s="42">
        <f t="shared" si="77"/>
        <v>0</v>
      </c>
      <c r="U122" s="24"/>
      <c r="V122" s="24"/>
      <c r="W122" s="42">
        <f t="shared" si="78"/>
        <v>0</v>
      </c>
      <c r="X122" s="24"/>
      <c r="Y122" s="24"/>
      <c r="Z122" s="42">
        <f t="shared" si="79"/>
        <v>0</v>
      </c>
      <c r="AA122" s="24"/>
      <c r="AB122" s="24"/>
      <c r="AC122" s="42">
        <f t="shared" si="80"/>
        <v>0</v>
      </c>
      <c r="AD122" s="24"/>
      <c r="AE122" s="24"/>
      <c r="AF122" s="24"/>
      <c r="AG122" s="24"/>
      <c r="AH122" s="24"/>
      <c r="AI122" s="24"/>
      <c r="AJ122" s="24"/>
      <c r="AK122" s="24"/>
      <c r="AL122" s="42">
        <f t="shared" si="81"/>
        <v>0</v>
      </c>
      <c r="AM122" s="25"/>
      <c r="AN122" s="25"/>
      <c r="AO122" s="41">
        <f t="shared" si="82"/>
        <v>0</v>
      </c>
      <c r="AP122" s="84">
        <f t="shared" si="117"/>
        <v>0</v>
      </c>
      <c r="AQ122" s="79">
        <f t="shared" si="66"/>
        <v>0</v>
      </c>
      <c r="AR122" s="25"/>
      <c r="AS122" s="25"/>
      <c r="AT122" s="41">
        <f t="shared" si="83"/>
        <v>0</v>
      </c>
      <c r="AU122" s="25"/>
      <c r="AV122" s="25"/>
      <c r="AW122" s="41">
        <f t="shared" si="84"/>
        <v>0</v>
      </c>
      <c r="AX122" s="25"/>
      <c r="AY122" s="25"/>
      <c r="AZ122" s="41">
        <f t="shared" si="85"/>
        <v>0</v>
      </c>
      <c r="BA122" s="25"/>
      <c r="BB122" s="25"/>
      <c r="BC122" s="41">
        <f t="shared" si="86"/>
        <v>0</v>
      </c>
      <c r="BD122" s="25"/>
      <c r="BE122" s="25"/>
      <c r="BF122" s="41">
        <f t="shared" si="87"/>
        <v>0</v>
      </c>
      <c r="BG122" s="25"/>
      <c r="BH122" s="25"/>
      <c r="BI122" s="41">
        <f t="shared" si="88"/>
        <v>0</v>
      </c>
      <c r="BJ122" s="24"/>
      <c r="BK122" s="24"/>
      <c r="BL122" s="42">
        <f t="shared" si="89"/>
        <v>0</v>
      </c>
      <c r="BM122" s="24"/>
      <c r="BN122" s="24"/>
      <c r="BO122" s="42">
        <f t="shared" si="90"/>
        <v>0</v>
      </c>
      <c r="BP122" s="85">
        <f t="shared" si="118"/>
        <v>0</v>
      </c>
      <c r="BQ122" s="83">
        <f t="shared" si="118"/>
        <v>0</v>
      </c>
      <c r="BR122" s="24"/>
      <c r="BS122" s="24"/>
      <c r="BT122" s="42">
        <f t="shared" si="91"/>
        <v>0</v>
      </c>
      <c r="BU122" s="24"/>
      <c r="BV122" s="24"/>
      <c r="BW122" s="42">
        <f t="shared" si="92"/>
        <v>0</v>
      </c>
      <c r="BX122" s="24"/>
      <c r="BY122" s="24"/>
      <c r="BZ122" s="42">
        <f t="shared" si="93"/>
        <v>0</v>
      </c>
      <c r="CA122" s="24"/>
      <c r="CB122" s="24"/>
      <c r="CC122" s="42">
        <f t="shared" si="94"/>
        <v>0</v>
      </c>
      <c r="CD122" s="24"/>
      <c r="CE122" s="24"/>
      <c r="CF122" s="42">
        <f t="shared" si="95"/>
        <v>0</v>
      </c>
      <c r="CG122" s="24"/>
      <c r="CH122" s="24"/>
      <c r="CI122" s="42">
        <f t="shared" si="96"/>
        <v>0</v>
      </c>
      <c r="CJ122" s="24"/>
      <c r="CK122" s="24"/>
      <c r="CL122" s="42">
        <f t="shared" si="97"/>
        <v>0</v>
      </c>
      <c r="CM122" s="24"/>
      <c r="CN122" s="24"/>
      <c r="CO122" s="42">
        <f t="shared" si="98"/>
        <v>0</v>
      </c>
      <c r="CP122" s="24"/>
      <c r="CQ122" s="24"/>
      <c r="CR122" s="42">
        <f t="shared" si="99"/>
        <v>0</v>
      </c>
      <c r="CS122" s="24"/>
      <c r="CT122" s="24"/>
      <c r="CU122" s="42">
        <f t="shared" si="100"/>
        <v>0</v>
      </c>
      <c r="CV122" s="24"/>
      <c r="CW122" s="24"/>
      <c r="CX122" s="42">
        <f t="shared" si="101"/>
        <v>0</v>
      </c>
      <c r="CY122" s="24"/>
      <c r="CZ122" s="24"/>
      <c r="DA122" s="42">
        <f t="shared" si="102"/>
        <v>0</v>
      </c>
      <c r="DB122" s="24"/>
      <c r="DC122" s="24"/>
      <c r="DD122" s="42">
        <f t="shared" si="103"/>
        <v>0</v>
      </c>
      <c r="DE122" s="24"/>
      <c r="DF122" s="24"/>
      <c r="DG122" s="42">
        <f t="shared" si="104"/>
        <v>0</v>
      </c>
      <c r="DH122" s="85">
        <f t="shared" si="119"/>
        <v>0</v>
      </c>
      <c r="DI122" s="83">
        <f t="shared" si="119"/>
        <v>0</v>
      </c>
      <c r="DJ122" s="24"/>
      <c r="DK122" s="24"/>
      <c r="DL122" s="42">
        <f t="shared" si="105"/>
        <v>0</v>
      </c>
      <c r="DM122" s="24"/>
      <c r="DN122" s="24"/>
      <c r="DO122" s="42">
        <f t="shared" si="106"/>
        <v>0</v>
      </c>
      <c r="DP122" s="24"/>
      <c r="DQ122" s="24"/>
      <c r="DR122" s="42">
        <f t="shared" si="107"/>
        <v>0</v>
      </c>
      <c r="DS122" s="24"/>
      <c r="DT122" s="24"/>
      <c r="DU122" s="42">
        <f t="shared" si="108"/>
        <v>0</v>
      </c>
      <c r="DV122" s="24"/>
      <c r="DW122" s="24"/>
      <c r="DX122" s="42">
        <f t="shared" si="109"/>
        <v>0</v>
      </c>
      <c r="DY122" s="24"/>
      <c r="DZ122" s="24"/>
      <c r="EA122" s="42">
        <f t="shared" si="110"/>
        <v>0</v>
      </c>
      <c r="EB122" s="24"/>
      <c r="EC122" s="24"/>
      <c r="ED122" s="42">
        <f t="shared" si="111"/>
        <v>0</v>
      </c>
      <c r="EE122" s="24"/>
      <c r="EF122" s="24"/>
      <c r="EG122" s="42">
        <f t="shared" si="112"/>
        <v>0</v>
      </c>
      <c r="EH122" s="24"/>
      <c r="EI122" s="24">
        <v>8</v>
      </c>
      <c r="EJ122" s="42">
        <f t="shared" si="113"/>
        <v>72</v>
      </c>
      <c r="EK122" s="24"/>
      <c r="EL122" s="44"/>
      <c r="EM122" s="86">
        <f t="shared" si="114"/>
        <v>0</v>
      </c>
      <c r="EN122" s="85">
        <f t="shared" si="120"/>
        <v>8</v>
      </c>
      <c r="EO122" s="94">
        <f t="shared" si="121"/>
        <v>72</v>
      </c>
      <c r="EP122" s="24"/>
      <c r="EQ122" s="24"/>
      <c r="ER122" s="24"/>
    </row>
    <row r="123" spans="1:148">
      <c r="A123" s="10"/>
      <c r="B123" s="118" t="s">
        <v>303</v>
      </c>
      <c r="C123" s="134">
        <v>4</v>
      </c>
      <c r="D123" s="135">
        <f t="shared" si="115"/>
        <v>50</v>
      </c>
      <c r="E123" s="178">
        <f t="shared" si="116"/>
        <v>200</v>
      </c>
      <c r="F123" s="25"/>
      <c r="G123" s="25"/>
      <c r="H123" s="41">
        <f t="shared" si="73"/>
        <v>0</v>
      </c>
      <c r="I123" s="30"/>
      <c r="J123" s="30"/>
      <c r="K123" s="41">
        <f t="shared" si="74"/>
        <v>0</v>
      </c>
      <c r="L123" s="24"/>
      <c r="M123" s="24"/>
      <c r="N123" s="42">
        <f t="shared" si="75"/>
        <v>0</v>
      </c>
      <c r="O123" s="24"/>
      <c r="P123" s="24"/>
      <c r="Q123" s="42">
        <f t="shared" si="76"/>
        <v>0</v>
      </c>
      <c r="R123" s="24"/>
      <c r="S123" s="24"/>
      <c r="T123" s="42">
        <f t="shared" si="77"/>
        <v>0</v>
      </c>
      <c r="U123" s="24"/>
      <c r="V123" s="24"/>
      <c r="W123" s="42">
        <f t="shared" si="78"/>
        <v>0</v>
      </c>
      <c r="X123" s="24"/>
      <c r="Y123" s="24"/>
      <c r="Z123" s="42">
        <f t="shared" si="79"/>
        <v>0</v>
      </c>
      <c r="AA123" s="24"/>
      <c r="AB123" s="24"/>
      <c r="AC123" s="42">
        <f t="shared" si="80"/>
        <v>0</v>
      </c>
      <c r="AD123" s="24"/>
      <c r="AE123" s="24"/>
      <c r="AF123" s="24"/>
      <c r="AG123" s="24"/>
      <c r="AH123" s="24"/>
      <c r="AI123" s="24"/>
      <c r="AJ123" s="24"/>
      <c r="AK123" s="24"/>
      <c r="AL123" s="42">
        <f t="shared" si="81"/>
        <v>0</v>
      </c>
      <c r="AM123" s="25"/>
      <c r="AN123" s="25"/>
      <c r="AO123" s="41">
        <f t="shared" si="82"/>
        <v>0</v>
      </c>
      <c r="AP123" s="84">
        <f t="shared" si="117"/>
        <v>0</v>
      </c>
      <c r="AQ123" s="79">
        <f t="shared" si="66"/>
        <v>0</v>
      </c>
      <c r="AR123" s="25"/>
      <c r="AS123" s="25"/>
      <c r="AT123" s="41">
        <f t="shared" si="83"/>
        <v>0</v>
      </c>
      <c r="AU123" s="25"/>
      <c r="AV123" s="25"/>
      <c r="AW123" s="41">
        <f t="shared" si="84"/>
        <v>0</v>
      </c>
      <c r="AX123" s="25"/>
      <c r="AY123" s="25"/>
      <c r="AZ123" s="41">
        <f t="shared" si="85"/>
        <v>0</v>
      </c>
      <c r="BA123" s="25"/>
      <c r="BB123" s="25"/>
      <c r="BC123" s="41">
        <f t="shared" si="86"/>
        <v>0</v>
      </c>
      <c r="BD123" s="25"/>
      <c r="BE123" s="25"/>
      <c r="BF123" s="41">
        <f t="shared" si="87"/>
        <v>0</v>
      </c>
      <c r="BG123" s="25"/>
      <c r="BH123" s="25"/>
      <c r="BI123" s="41">
        <f t="shared" si="88"/>
        <v>0</v>
      </c>
      <c r="BJ123" s="24"/>
      <c r="BK123" s="24"/>
      <c r="BL123" s="42">
        <f t="shared" si="89"/>
        <v>0</v>
      </c>
      <c r="BM123" s="24">
        <v>4</v>
      </c>
      <c r="BN123" s="24">
        <f>BM123*12</f>
        <v>48</v>
      </c>
      <c r="BO123" s="42">
        <f t="shared" si="90"/>
        <v>192</v>
      </c>
      <c r="BP123" s="85">
        <f t="shared" si="118"/>
        <v>48</v>
      </c>
      <c r="BQ123" s="83">
        <f t="shared" si="118"/>
        <v>192</v>
      </c>
      <c r="BR123" s="24"/>
      <c r="BS123" s="24"/>
      <c r="BT123" s="42">
        <f t="shared" si="91"/>
        <v>0</v>
      </c>
      <c r="BU123" s="24"/>
      <c r="BV123" s="24"/>
      <c r="BW123" s="42">
        <f t="shared" si="92"/>
        <v>0</v>
      </c>
      <c r="BX123" s="24"/>
      <c r="BY123" s="24"/>
      <c r="BZ123" s="42">
        <f t="shared" si="93"/>
        <v>0</v>
      </c>
      <c r="CA123" s="24"/>
      <c r="CB123" s="24"/>
      <c r="CC123" s="42">
        <f t="shared" si="94"/>
        <v>0</v>
      </c>
      <c r="CD123" s="24"/>
      <c r="CE123" s="24"/>
      <c r="CF123" s="42">
        <f t="shared" si="95"/>
        <v>0</v>
      </c>
      <c r="CG123" s="24"/>
      <c r="CH123" s="24"/>
      <c r="CI123" s="42">
        <f t="shared" si="96"/>
        <v>0</v>
      </c>
      <c r="CJ123" s="24"/>
      <c r="CK123" s="24"/>
      <c r="CL123" s="42">
        <f t="shared" si="97"/>
        <v>0</v>
      </c>
      <c r="CM123" s="24"/>
      <c r="CN123" s="24"/>
      <c r="CO123" s="42">
        <f t="shared" si="98"/>
        <v>0</v>
      </c>
      <c r="CP123" s="24"/>
      <c r="CQ123" s="24"/>
      <c r="CR123" s="42">
        <f t="shared" si="99"/>
        <v>0</v>
      </c>
      <c r="CS123" s="24"/>
      <c r="CT123" s="24"/>
      <c r="CU123" s="42">
        <f t="shared" si="100"/>
        <v>0</v>
      </c>
      <c r="CV123" s="24"/>
      <c r="CW123" s="24">
        <v>2</v>
      </c>
      <c r="CX123" s="42">
        <f t="shared" si="101"/>
        <v>8</v>
      </c>
      <c r="CY123" s="24"/>
      <c r="CZ123" s="24"/>
      <c r="DA123" s="42">
        <f t="shared" si="102"/>
        <v>0</v>
      </c>
      <c r="DB123" s="24"/>
      <c r="DC123" s="24"/>
      <c r="DD123" s="42">
        <f t="shared" si="103"/>
        <v>0</v>
      </c>
      <c r="DE123" s="24"/>
      <c r="DF123" s="24"/>
      <c r="DG123" s="42">
        <f t="shared" si="104"/>
        <v>0</v>
      </c>
      <c r="DH123" s="85">
        <f t="shared" si="119"/>
        <v>2</v>
      </c>
      <c r="DI123" s="83">
        <f t="shared" si="119"/>
        <v>8</v>
      </c>
      <c r="DJ123" s="24"/>
      <c r="DK123" s="24"/>
      <c r="DL123" s="42">
        <f t="shared" si="105"/>
        <v>0</v>
      </c>
      <c r="DM123" s="24"/>
      <c r="DN123" s="24"/>
      <c r="DO123" s="42">
        <f t="shared" si="106"/>
        <v>0</v>
      </c>
      <c r="DP123" s="24"/>
      <c r="DQ123" s="24"/>
      <c r="DR123" s="42">
        <f t="shared" si="107"/>
        <v>0</v>
      </c>
      <c r="DS123" s="24"/>
      <c r="DT123" s="24"/>
      <c r="DU123" s="42">
        <f t="shared" si="108"/>
        <v>0</v>
      </c>
      <c r="DV123" s="24"/>
      <c r="DW123" s="24"/>
      <c r="DX123" s="42">
        <f t="shared" si="109"/>
        <v>0</v>
      </c>
      <c r="DY123" s="24"/>
      <c r="DZ123" s="24"/>
      <c r="EA123" s="42">
        <f t="shared" si="110"/>
        <v>0</v>
      </c>
      <c r="EB123" s="24"/>
      <c r="EC123" s="24"/>
      <c r="ED123" s="42">
        <f t="shared" si="111"/>
        <v>0</v>
      </c>
      <c r="EE123" s="24"/>
      <c r="EF123" s="24"/>
      <c r="EG123" s="42">
        <f t="shared" si="112"/>
        <v>0</v>
      </c>
      <c r="EH123" s="24"/>
      <c r="EI123" s="24"/>
      <c r="EJ123" s="42">
        <f t="shared" si="113"/>
        <v>0</v>
      </c>
      <c r="EK123" s="24"/>
      <c r="EL123" s="44"/>
      <c r="EM123" s="86">
        <f t="shared" si="114"/>
        <v>0</v>
      </c>
      <c r="EN123" s="85">
        <f t="shared" si="120"/>
        <v>0</v>
      </c>
      <c r="EO123" s="94">
        <f t="shared" si="121"/>
        <v>0</v>
      </c>
      <c r="EP123" s="24"/>
      <c r="EQ123" s="24"/>
      <c r="ER123" s="24"/>
    </row>
    <row r="124" spans="1:148">
      <c r="A124" s="10"/>
      <c r="B124" s="21" t="s">
        <v>314</v>
      </c>
      <c r="C124" s="134">
        <v>1</v>
      </c>
      <c r="D124" s="135">
        <f t="shared" si="115"/>
        <v>1025</v>
      </c>
      <c r="E124" s="178">
        <f t="shared" si="116"/>
        <v>1025</v>
      </c>
      <c r="F124" s="25"/>
      <c r="G124" s="25"/>
      <c r="H124" s="41">
        <f t="shared" si="73"/>
        <v>0</v>
      </c>
      <c r="I124" s="30"/>
      <c r="J124" s="30"/>
      <c r="K124" s="41">
        <f t="shared" si="74"/>
        <v>0</v>
      </c>
      <c r="L124" s="24"/>
      <c r="M124" s="24"/>
      <c r="N124" s="42">
        <f t="shared" si="75"/>
        <v>0</v>
      </c>
      <c r="O124" s="24"/>
      <c r="P124" s="24"/>
      <c r="Q124" s="42">
        <f t="shared" si="76"/>
        <v>0</v>
      </c>
      <c r="R124" s="24"/>
      <c r="S124" s="24"/>
      <c r="T124" s="42">
        <f t="shared" si="77"/>
        <v>0</v>
      </c>
      <c r="U124" s="24"/>
      <c r="V124" s="24"/>
      <c r="W124" s="42">
        <f t="shared" si="78"/>
        <v>0</v>
      </c>
      <c r="X124" s="24"/>
      <c r="Y124" s="24"/>
      <c r="Z124" s="42">
        <f t="shared" si="79"/>
        <v>0</v>
      </c>
      <c r="AA124" s="24"/>
      <c r="AB124" s="24"/>
      <c r="AC124" s="42">
        <f t="shared" si="80"/>
        <v>0</v>
      </c>
      <c r="AD124" s="24"/>
      <c r="AE124" s="24"/>
      <c r="AF124" s="24"/>
      <c r="AG124" s="24"/>
      <c r="AH124" s="24"/>
      <c r="AI124" s="24"/>
      <c r="AJ124" s="24"/>
      <c r="AK124" s="24"/>
      <c r="AL124" s="42">
        <f t="shared" si="81"/>
        <v>0</v>
      </c>
      <c r="AM124" s="25"/>
      <c r="AN124" s="25"/>
      <c r="AO124" s="41">
        <f t="shared" si="82"/>
        <v>0</v>
      </c>
      <c r="AP124" s="84">
        <f t="shared" si="117"/>
        <v>0</v>
      </c>
      <c r="AQ124" s="79">
        <f t="shared" si="66"/>
        <v>0</v>
      </c>
      <c r="AR124" s="25"/>
      <c r="AS124" s="25"/>
      <c r="AT124" s="41">
        <f t="shared" si="83"/>
        <v>0</v>
      </c>
      <c r="AU124" s="25"/>
      <c r="AV124" s="25"/>
      <c r="AW124" s="41">
        <f t="shared" si="84"/>
        <v>0</v>
      </c>
      <c r="AX124" s="25"/>
      <c r="AY124" s="25"/>
      <c r="AZ124" s="41">
        <f t="shared" si="85"/>
        <v>0</v>
      </c>
      <c r="BA124" s="25"/>
      <c r="BB124" s="25"/>
      <c r="BC124" s="41">
        <f t="shared" si="86"/>
        <v>0</v>
      </c>
      <c r="BD124" s="25"/>
      <c r="BE124" s="25"/>
      <c r="BF124" s="41">
        <f t="shared" si="87"/>
        <v>0</v>
      </c>
      <c r="BG124" s="25"/>
      <c r="BH124" s="25"/>
      <c r="BI124" s="41">
        <f t="shared" si="88"/>
        <v>0</v>
      </c>
      <c r="BJ124" s="24"/>
      <c r="BK124" s="24"/>
      <c r="BL124" s="42">
        <f t="shared" si="89"/>
        <v>0</v>
      </c>
      <c r="BM124" s="24"/>
      <c r="BN124" s="24"/>
      <c r="BO124" s="42">
        <f t="shared" si="90"/>
        <v>0</v>
      </c>
      <c r="BP124" s="85">
        <f t="shared" si="118"/>
        <v>0</v>
      </c>
      <c r="BQ124" s="83">
        <f t="shared" si="118"/>
        <v>0</v>
      </c>
      <c r="BR124" s="24"/>
      <c r="BS124" s="24"/>
      <c r="BT124" s="42">
        <f t="shared" si="91"/>
        <v>0</v>
      </c>
      <c r="BU124" s="24"/>
      <c r="BV124" s="24"/>
      <c r="BW124" s="42">
        <f t="shared" si="92"/>
        <v>0</v>
      </c>
      <c r="BX124" s="24"/>
      <c r="BY124" s="24"/>
      <c r="BZ124" s="42">
        <f t="shared" si="93"/>
        <v>0</v>
      </c>
      <c r="CA124" s="24"/>
      <c r="CB124" s="24"/>
      <c r="CC124" s="42">
        <f t="shared" si="94"/>
        <v>0</v>
      </c>
      <c r="CD124" s="24"/>
      <c r="CE124" s="24"/>
      <c r="CF124" s="42">
        <f t="shared" si="95"/>
        <v>0</v>
      </c>
      <c r="CG124" s="24"/>
      <c r="CH124" s="24"/>
      <c r="CI124" s="42">
        <f t="shared" si="96"/>
        <v>0</v>
      </c>
      <c r="CJ124" s="24"/>
      <c r="CK124" s="24"/>
      <c r="CL124" s="42">
        <f t="shared" si="97"/>
        <v>0</v>
      </c>
      <c r="CM124" s="24"/>
      <c r="CN124" s="24"/>
      <c r="CO124" s="42">
        <f t="shared" si="98"/>
        <v>0</v>
      </c>
      <c r="CP124" s="24"/>
      <c r="CQ124" s="24">
        <v>1000</v>
      </c>
      <c r="CR124" s="42">
        <f t="shared" si="99"/>
        <v>1000</v>
      </c>
      <c r="CS124" s="24"/>
      <c r="CT124" s="24"/>
      <c r="CU124" s="42">
        <f t="shared" si="100"/>
        <v>0</v>
      </c>
      <c r="CV124" s="24"/>
      <c r="CW124" s="24">
        <v>25</v>
      </c>
      <c r="CX124" s="42">
        <f t="shared" si="101"/>
        <v>25</v>
      </c>
      <c r="CY124" s="24"/>
      <c r="CZ124" s="24"/>
      <c r="DA124" s="42">
        <f t="shared" si="102"/>
        <v>0</v>
      </c>
      <c r="DB124" s="24"/>
      <c r="DC124" s="24"/>
      <c r="DD124" s="42">
        <f t="shared" si="103"/>
        <v>0</v>
      </c>
      <c r="DE124" s="24"/>
      <c r="DF124" s="24"/>
      <c r="DG124" s="42">
        <f t="shared" si="104"/>
        <v>0</v>
      </c>
      <c r="DH124" s="85">
        <f t="shared" si="119"/>
        <v>1025</v>
      </c>
      <c r="DI124" s="83">
        <f t="shared" si="119"/>
        <v>1025</v>
      </c>
      <c r="DJ124" s="24"/>
      <c r="DK124" s="24"/>
      <c r="DL124" s="42">
        <f t="shared" si="105"/>
        <v>0</v>
      </c>
      <c r="DM124" s="24"/>
      <c r="DN124" s="24"/>
      <c r="DO124" s="42">
        <f t="shared" si="106"/>
        <v>0</v>
      </c>
      <c r="DP124" s="24"/>
      <c r="DQ124" s="24"/>
      <c r="DR124" s="42">
        <f t="shared" si="107"/>
        <v>0</v>
      </c>
      <c r="DS124" s="24"/>
      <c r="DT124" s="24"/>
      <c r="DU124" s="42">
        <f t="shared" si="108"/>
        <v>0</v>
      </c>
      <c r="DV124" s="24"/>
      <c r="DW124" s="24"/>
      <c r="DX124" s="42">
        <f t="shared" si="109"/>
        <v>0</v>
      </c>
      <c r="DY124" s="24"/>
      <c r="DZ124" s="24"/>
      <c r="EA124" s="42">
        <f t="shared" si="110"/>
        <v>0</v>
      </c>
      <c r="EB124" s="24"/>
      <c r="EC124" s="24"/>
      <c r="ED124" s="42">
        <f t="shared" si="111"/>
        <v>0</v>
      </c>
      <c r="EE124" s="24"/>
      <c r="EF124" s="24"/>
      <c r="EG124" s="42">
        <f t="shared" si="112"/>
        <v>0</v>
      </c>
      <c r="EH124" s="24"/>
      <c r="EI124" s="24"/>
      <c r="EJ124" s="42">
        <f t="shared" si="113"/>
        <v>0</v>
      </c>
      <c r="EK124" s="24"/>
      <c r="EL124" s="44"/>
      <c r="EM124" s="86">
        <f t="shared" si="114"/>
        <v>0</v>
      </c>
      <c r="EN124" s="85">
        <f t="shared" si="120"/>
        <v>0</v>
      </c>
      <c r="EO124" s="94">
        <f t="shared" si="121"/>
        <v>0</v>
      </c>
      <c r="EP124" s="24"/>
      <c r="EQ124" s="24"/>
      <c r="ER124" s="24"/>
    </row>
    <row r="125" spans="1:148">
      <c r="A125" s="10"/>
      <c r="B125" s="21" t="s">
        <v>752</v>
      </c>
      <c r="C125" s="134">
        <v>10</v>
      </c>
      <c r="D125" s="135">
        <f t="shared" si="115"/>
        <v>5</v>
      </c>
      <c r="E125" s="178">
        <f t="shared" si="116"/>
        <v>50</v>
      </c>
      <c r="F125" s="25"/>
      <c r="G125" s="25"/>
      <c r="H125" s="41">
        <f t="shared" si="73"/>
        <v>0</v>
      </c>
      <c r="I125" s="30"/>
      <c r="J125" s="30"/>
      <c r="K125" s="41">
        <f t="shared" si="74"/>
        <v>0</v>
      </c>
      <c r="L125" s="24"/>
      <c r="M125" s="24"/>
      <c r="N125" s="42">
        <f t="shared" si="75"/>
        <v>0</v>
      </c>
      <c r="O125" s="24"/>
      <c r="P125" s="24"/>
      <c r="Q125" s="42">
        <f t="shared" si="76"/>
        <v>0</v>
      </c>
      <c r="R125" s="24"/>
      <c r="S125" s="24"/>
      <c r="T125" s="42">
        <f t="shared" si="77"/>
        <v>0</v>
      </c>
      <c r="U125" s="24"/>
      <c r="V125" s="24"/>
      <c r="W125" s="42">
        <f t="shared" si="78"/>
        <v>0</v>
      </c>
      <c r="X125" s="24"/>
      <c r="Y125" s="24"/>
      <c r="Z125" s="42">
        <f t="shared" si="79"/>
        <v>0</v>
      </c>
      <c r="AA125" s="24"/>
      <c r="AB125" s="24"/>
      <c r="AC125" s="42">
        <f t="shared" si="80"/>
        <v>0</v>
      </c>
      <c r="AD125" s="24"/>
      <c r="AE125" s="24"/>
      <c r="AF125" s="24"/>
      <c r="AG125" s="24"/>
      <c r="AH125" s="24"/>
      <c r="AI125" s="24"/>
      <c r="AJ125" s="24"/>
      <c r="AK125" s="24"/>
      <c r="AL125" s="42">
        <f t="shared" si="81"/>
        <v>0</v>
      </c>
      <c r="AM125" s="25"/>
      <c r="AN125" s="25"/>
      <c r="AO125" s="41">
        <f t="shared" si="82"/>
        <v>0</v>
      </c>
      <c r="AP125" s="84">
        <f t="shared" si="117"/>
        <v>0</v>
      </c>
      <c r="AQ125" s="79">
        <f t="shared" si="66"/>
        <v>0</v>
      </c>
      <c r="AR125" s="25"/>
      <c r="AS125" s="25"/>
      <c r="AT125" s="41">
        <f t="shared" si="83"/>
        <v>0</v>
      </c>
      <c r="AU125" s="25"/>
      <c r="AV125" s="25"/>
      <c r="AW125" s="41">
        <f t="shared" si="84"/>
        <v>0</v>
      </c>
      <c r="AX125" s="25"/>
      <c r="AY125" s="25"/>
      <c r="AZ125" s="41">
        <f t="shared" si="85"/>
        <v>0</v>
      </c>
      <c r="BA125" s="25"/>
      <c r="BB125" s="25"/>
      <c r="BC125" s="41">
        <f t="shared" si="86"/>
        <v>0</v>
      </c>
      <c r="BD125" s="25"/>
      <c r="BE125" s="25"/>
      <c r="BF125" s="41">
        <f t="shared" si="87"/>
        <v>0</v>
      </c>
      <c r="BG125" s="25"/>
      <c r="BH125" s="25"/>
      <c r="BI125" s="41">
        <f t="shared" si="88"/>
        <v>0</v>
      </c>
      <c r="BJ125" s="24"/>
      <c r="BK125" s="24"/>
      <c r="BL125" s="42">
        <f t="shared" si="89"/>
        <v>0</v>
      </c>
      <c r="BM125" s="24"/>
      <c r="BN125" s="24"/>
      <c r="BO125" s="42">
        <f t="shared" si="90"/>
        <v>0</v>
      </c>
      <c r="BP125" s="85">
        <f t="shared" si="118"/>
        <v>0</v>
      </c>
      <c r="BQ125" s="83">
        <f t="shared" si="118"/>
        <v>0</v>
      </c>
      <c r="BR125" s="24"/>
      <c r="BS125" s="24"/>
      <c r="BT125" s="42">
        <f t="shared" si="91"/>
        <v>0</v>
      </c>
      <c r="BU125" s="24"/>
      <c r="BV125" s="24"/>
      <c r="BW125" s="42">
        <f t="shared" si="92"/>
        <v>0</v>
      </c>
      <c r="BX125" s="24"/>
      <c r="BY125" s="24"/>
      <c r="BZ125" s="42">
        <f t="shared" si="93"/>
        <v>0</v>
      </c>
      <c r="CA125" s="24"/>
      <c r="CB125" s="24"/>
      <c r="CC125" s="42">
        <f t="shared" si="94"/>
        <v>0</v>
      </c>
      <c r="CD125" s="24"/>
      <c r="CE125" s="24"/>
      <c r="CF125" s="42">
        <f t="shared" si="95"/>
        <v>0</v>
      </c>
      <c r="CG125" s="24"/>
      <c r="CH125" s="24"/>
      <c r="CI125" s="42">
        <f t="shared" si="96"/>
        <v>0</v>
      </c>
      <c r="CJ125" s="24"/>
      <c r="CK125" s="24"/>
      <c r="CL125" s="42">
        <f t="shared" si="97"/>
        <v>0</v>
      </c>
      <c r="CM125" s="24"/>
      <c r="CN125" s="24"/>
      <c r="CO125" s="42">
        <f t="shared" si="98"/>
        <v>0</v>
      </c>
      <c r="CP125" s="24"/>
      <c r="CQ125" s="24">
        <v>5</v>
      </c>
      <c r="CR125" s="42">
        <f t="shared" si="99"/>
        <v>50</v>
      </c>
      <c r="CS125" s="24"/>
      <c r="CT125" s="24"/>
      <c r="CU125" s="42">
        <f t="shared" si="100"/>
        <v>0</v>
      </c>
      <c r="CV125" s="24"/>
      <c r="CW125" s="24"/>
      <c r="CX125" s="42">
        <f t="shared" si="101"/>
        <v>0</v>
      </c>
      <c r="CY125" s="24"/>
      <c r="CZ125" s="24"/>
      <c r="DA125" s="42">
        <f t="shared" si="102"/>
        <v>0</v>
      </c>
      <c r="DB125" s="24"/>
      <c r="DC125" s="24"/>
      <c r="DD125" s="42">
        <f t="shared" si="103"/>
        <v>0</v>
      </c>
      <c r="DE125" s="24"/>
      <c r="DF125" s="24"/>
      <c r="DG125" s="42">
        <f t="shared" si="104"/>
        <v>0</v>
      </c>
      <c r="DH125" s="85">
        <f t="shared" si="119"/>
        <v>5</v>
      </c>
      <c r="DI125" s="83">
        <f t="shared" si="119"/>
        <v>50</v>
      </c>
      <c r="DJ125" s="24"/>
      <c r="DK125" s="24"/>
      <c r="DL125" s="42">
        <f t="shared" si="105"/>
        <v>0</v>
      </c>
      <c r="DM125" s="24"/>
      <c r="DN125" s="24"/>
      <c r="DO125" s="42">
        <f t="shared" si="106"/>
        <v>0</v>
      </c>
      <c r="DP125" s="24"/>
      <c r="DQ125" s="24"/>
      <c r="DR125" s="42">
        <f t="shared" si="107"/>
        <v>0</v>
      </c>
      <c r="DS125" s="24"/>
      <c r="DT125" s="24"/>
      <c r="DU125" s="42">
        <f t="shared" si="108"/>
        <v>0</v>
      </c>
      <c r="DV125" s="24"/>
      <c r="DW125" s="24"/>
      <c r="DX125" s="42">
        <f t="shared" si="109"/>
        <v>0</v>
      </c>
      <c r="DY125" s="24"/>
      <c r="DZ125" s="24"/>
      <c r="EA125" s="42">
        <f t="shared" si="110"/>
        <v>0</v>
      </c>
      <c r="EB125" s="24"/>
      <c r="EC125" s="24"/>
      <c r="ED125" s="42">
        <f t="shared" si="111"/>
        <v>0</v>
      </c>
      <c r="EE125" s="24"/>
      <c r="EF125" s="24"/>
      <c r="EG125" s="42">
        <f t="shared" si="112"/>
        <v>0</v>
      </c>
      <c r="EH125" s="24"/>
      <c r="EI125" s="24"/>
      <c r="EJ125" s="42">
        <f t="shared" si="113"/>
        <v>0</v>
      </c>
      <c r="EK125" s="24"/>
      <c r="EL125" s="44"/>
      <c r="EM125" s="86">
        <f t="shared" si="114"/>
        <v>0</v>
      </c>
      <c r="EN125" s="85">
        <f t="shared" si="120"/>
        <v>0</v>
      </c>
      <c r="EO125" s="94">
        <f t="shared" si="121"/>
        <v>0</v>
      </c>
      <c r="EP125" s="24"/>
      <c r="EQ125" s="24"/>
      <c r="ER125" s="24"/>
    </row>
    <row r="126" spans="1:148">
      <c r="A126" s="10"/>
      <c r="B126" s="21" t="s">
        <v>317</v>
      </c>
      <c r="C126" s="134">
        <v>15</v>
      </c>
      <c r="D126" s="135">
        <f t="shared" si="115"/>
        <v>6</v>
      </c>
      <c r="E126" s="178">
        <f t="shared" si="116"/>
        <v>90</v>
      </c>
      <c r="F126" s="25"/>
      <c r="G126" s="25"/>
      <c r="H126" s="41">
        <f t="shared" si="73"/>
        <v>0</v>
      </c>
      <c r="I126" s="30"/>
      <c r="J126" s="30"/>
      <c r="K126" s="41">
        <f t="shared" si="74"/>
        <v>0</v>
      </c>
      <c r="L126" s="24"/>
      <c r="M126" s="24"/>
      <c r="N126" s="42">
        <f t="shared" si="75"/>
        <v>0</v>
      </c>
      <c r="O126" s="24"/>
      <c r="P126" s="24"/>
      <c r="Q126" s="42">
        <f t="shared" si="76"/>
        <v>0</v>
      </c>
      <c r="R126" s="24"/>
      <c r="S126" s="24"/>
      <c r="T126" s="42">
        <f t="shared" si="77"/>
        <v>0</v>
      </c>
      <c r="U126" s="24"/>
      <c r="V126" s="24"/>
      <c r="W126" s="42">
        <f t="shared" si="78"/>
        <v>0</v>
      </c>
      <c r="X126" s="24"/>
      <c r="Y126" s="24"/>
      <c r="Z126" s="42">
        <f t="shared" si="79"/>
        <v>0</v>
      </c>
      <c r="AA126" s="24"/>
      <c r="AB126" s="24"/>
      <c r="AC126" s="42">
        <f t="shared" si="80"/>
        <v>0</v>
      </c>
      <c r="AD126" s="24"/>
      <c r="AE126" s="24"/>
      <c r="AF126" s="24"/>
      <c r="AG126" s="24"/>
      <c r="AH126" s="24"/>
      <c r="AI126" s="24"/>
      <c r="AJ126" s="24"/>
      <c r="AK126" s="24"/>
      <c r="AL126" s="42">
        <f t="shared" si="81"/>
        <v>0</v>
      </c>
      <c r="AM126" s="25"/>
      <c r="AN126" s="25"/>
      <c r="AO126" s="41">
        <f t="shared" si="82"/>
        <v>0</v>
      </c>
      <c r="AP126" s="84">
        <f t="shared" si="117"/>
        <v>0</v>
      </c>
      <c r="AQ126" s="79">
        <f t="shared" si="66"/>
        <v>0</v>
      </c>
      <c r="AR126" s="25"/>
      <c r="AS126" s="25"/>
      <c r="AT126" s="41">
        <f t="shared" si="83"/>
        <v>0</v>
      </c>
      <c r="AU126" s="25"/>
      <c r="AV126" s="25"/>
      <c r="AW126" s="41">
        <f t="shared" si="84"/>
        <v>0</v>
      </c>
      <c r="AX126" s="25"/>
      <c r="AY126" s="25"/>
      <c r="AZ126" s="41">
        <f t="shared" si="85"/>
        <v>0</v>
      </c>
      <c r="BA126" s="25"/>
      <c r="BB126" s="25"/>
      <c r="BC126" s="41">
        <f t="shared" si="86"/>
        <v>0</v>
      </c>
      <c r="BD126" s="25"/>
      <c r="BE126" s="25"/>
      <c r="BF126" s="41">
        <f t="shared" si="87"/>
        <v>0</v>
      </c>
      <c r="BG126" s="25"/>
      <c r="BH126" s="25"/>
      <c r="BI126" s="41">
        <f t="shared" si="88"/>
        <v>0</v>
      </c>
      <c r="BJ126" s="24"/>
      <c r="BK126" s="24"/>
      <c r="BL126" s="42">
        <f t="shared" si="89"/>
        <v>0</v>
      </c>
      <c r="BM126" s="24"/>
      <c r="BN126" s="24"/>
      <c r="BO126" s="42">
        <f t="shared" si="90"/>
        <v>0</v>
      </c>
      <c r="BP126" s="85">
        <f t="shared" si="118"/>
        <v>0</v>
      </c>
      <c r="BQ126" s="83">
        <f t="shared" si="118"/>
        <v>0</v>
      </c>
      <c r="BR126" s="24"/>
      <c r="BS126" s="24"/>
      <c r="BT126" s="42">
        <f t="shared" si="91"/>
        <v>0</v>
      </c>
      <c r="BU126" s="24"/>
      <c r="BV126" s="24"/>
      <c r="BW126" s="42">
        <f t="shared" si="92"/>
        <v>0</v>
      </c>
      <c r="BX126" s="24"/>
      <c r="BY126" s="24"/>
      <c r="BZ126" s="42">
        <f t="shared" si="93"/>
        <v>0</v>
      </c>
      <c r="CA126" s="24"/>
      <c r="CB126" s="24"/>
      <c r="CC126" s="42">
        <f t="shared" si="94"/>
        <v>0</v>
      </c>
      <c r="CD126" s="24"/>
      <c r="CE126" s="24"/>
      <c r="CF126" s="42">
        <f t="shared" si="95"/>
        <v>0</v>
      </c>
      <c r="CG126" s="24"/>
      <c r="CH126" s="24"/>
      <c r="CI126" s="42">
        <f t="shared" si="96"/>
        <v>0</v>
      </c>
      <c r="CJ126" s="24"/>
      <c r="CK126" s="24"/>
      <c r="CL126" s="42">
        <f t="shared" si="97"/>
        <v>0</v>
      </c>
      <c r="CM126" s="24"/>
      <c r="CN126" s="24"/>
      <c r="CO126" s="42">
        <f t="shared" si="98"/>
        <v>0</v>
      </c>
      <c r="CP126" s="24"/>
      <c r="CQ126" s="24">
        <v>2</v>
      </c>
      <c r="CR126" s="42">
        <f t="shared" si="99"/>
        <v>30</v>
      </c>
      <c r="CS126" s="24"/>
      <c r="CT126" s="24"/>
      <c r="CU126" s="42">
        <f t="shared" si="100"/>
        <v>0</v>
      </c>
      <c r="CV126" s="24"/>
      <c r="CW126" s="24"/>
      <c r="CX126" s="42">
        <f t="shared" si="101"/>
        <v>0</v>
      </c>
      <c r="CY126" s="24"/>
      <c r="CZ126" s="24"/>
      <c r="DA126" s="42">
        <f t="shared" si="102"/>
        <v>0</v>
      </c>
      <c r="DB126" s="24"/>
      <c r="DC126" s="24"/>
      <c r="DD126" s="42">
        <f t="shared" si="103"/>
        <v>0</v>
      </c>
      <c r="DE126" s="24"/>
      <c r="DF126" s="24"/>
      <c r="DG126" s="42">
        <f t="shared" si="104"/>
        <v>0</v>
      </c>
      <c r="DH126" s="85">
        <f t="shared" si="119"/>
        <v>2</v>
      </c>
      <c r="DI126" s="83">
        <f t="shared" si="119"/>
        <v>30</v>
      </c>
      <c r="DJ126" s="24"/>
      <c r="DK126" s="24"/>
      <c r="DL126" s="42">
        <f t="shared" si="105"/>
        <v>0</v>
      </c>
      <c r="DM126" s="24"/>
      <c r="DN126" s="24"/>
      <c r="DO126" s="42">
        <f t="shared" si="106"/>
        <v>0</v>
      </c>
      <c r="DP126" s="24"/>
      <c r="DQ126" s="24"/>
      <c r="DR126" s="42">
        <f t="shared" si="107"/>
        <v>0</v>
      </c>
      <c r="DS126" s="24"/>
      <c r="DT126" s="24"/>
      <c r="DU126" s="42">
        <f t="shared" si="108"/>
        <v>0</v>
      </c>
      <c r="DV126" s="24"/>
      <c r="DW126" s="24"/>
      <c r="DX126" s="42">
        <f t="shared" si="109"/>
        <v>0</v>
      </c>
      <c r="DY126" s="24"/>
      <c r="DZ126" s="24"/>
      <c r="EA126" s="42">
        <f t="shared" si="110"/>
        <v>0</v>
      </c>
      <c r="EB126" s="24"/>
      <c r="EC126" s="24"/>
      <c r="ED126" s="42">
        <f t="shared" si="111"/>
        <v>0</v>
      </c>
      <c r="EE126" s="24"/>
      <c r="EF126" s="24"/>
      <c r="EG126" s="42">
        <f t="shared" si="112"/>
        <v>0</v>
      </c>
      <c r="EH126" s="24"/>
      <c r="EI126" s="24">
        <v>4</v>
      </c>
      <c r="EJ126" s="42">
        <f t="shared" si="113"/>
        <v>60</v>
      </c>
      <c r="EK126" s="24"/>
      <c r="EL126" s="44"/>
      <c r="EM126" s="86">
        <f t="shared" si="114"/>
        <v>0</v>
      </c>
      <c r="EN126" s="85">
        <f t="shared" si="120"/>
        <v>4</v>
      </c>
      <c r="EO126" s="94">
        <f t="shared" si="121"/>
        <v>60</v>
      </c>
      <c r="EP126" s="24"/>
      <c r="EQ126" s="24"/>
      <c r="ER126" s="24"/>
    </row>
    <row r="127" spans="1:148">
      <c r="A127" s="10"/>
      <c r="B127" s="21" t="s">
        <v>318</v>
      </c>
      <c r="C127" s="134">
        <v>18</v>
      </c>
      <c r="D127" s="135">
        <f t="shared" si="115"/>
        <v>5</v>
      </c>
      <c r="E127" s="178">
        <f t="shared" si="116"/>
        <v>90</v>
      </c>
      <c r="F127" s="25"/>
      <c r="G127" s="25"/>
      <c r="H127" s="41">
        <f t="shared" si="73"/>
        <v>0</v>
      </c>
      <c r="I127" s="30"/>
      <c r="J127" s="30"/>
      <c r="K127" s="41">
        <f t="shared" si="74"/>
        <v>0</v>
      </c>
      <c r="L127" s="24"/>
      <c r="M127" s="24"/>
      <c r="N127" s="42">
        <f t="shared" si="75"/>
        <v>0</v>
      </c>
      <c r="O127" s="24"/>
      <c r="P127" s="24"/>
      <c r="Q127" s="42">
        <f t="shared" si="76"/>
        <v>0</v>
      </c>
      <c r="R127" s="24"/>
      <c r="S127" s="24"/>
      <c r="T127" s="42">
        <f t="shared" si="77"/>
        <v>0</v>
      </c>
      <c r="U127" s="24"/>
      <c r="V127" s="24"/>
      <c r="W127" s="42">
        <f t="shared" si="78"/>
        <v>0</v>
      </c>
      <c r="X127" s="24"/>
      <c r="Y127" s="24"/>
      <c r="Z127" s="42">
        <f t="shared" si="79"/>
        <v>0</v>
      </c>
      <c r="AA127" s="24"/>
      <c r="AB127" s="24"/>
      <c r="AC127" s="42">
        <f t="shared" si="80"/>
        <v>0</v>
      </c>
      <c r="AD127" s="24"/>
      <c r="AE127" s="24"/>
      <c r="AF127" s="24"/>
      <c r="AG127" s="24"/>
      <c r="AH127" s="24"/>
      <c r="AI127" s="24"/>
      <c r="AJ127" s="24"/>
      <c r="AK127" s="24"/>
      <c r="AL127" s="42">
        <f t="shared" si="81"/>
        <v>0</v>
      </c>
      <c r="AM127" s="25"/>
      <c r="AN127" s="25"/>
      <c r="AO127" s="41">
        <f t="shared" si="82"/>
        <v>0</v>
      </c>
      <c r="AP127" s="84">
        <f t="shared" si="117"/>
        <v>0</v>
      </c>
      <c r="AQ127" s="79">
        <f t="shared" si="66"/>
        <v>0</v>
      </c>
      <c r="AR127" s="25"/>
      <c r="AS127" s="25"/>
      <c r="AT127" s="41">
        <f t="shared" si="83"/>
        <v>0</v>
      </c>
      <c r="AU127" s="25"/>
      <c r="AV127" s="25"/>
      <c r="AW127" s="41">
        <f t="shared" si="84"/>
        <v>0</v>
      </c>
      <c r="AX127" s="25"/>
      <c r="AY127" s="25"/>
      <c r="AZ127" s="41">
        <f t="shared" si="85"/>
        <v>0</v>
      </c>
      <c r="BA127" s="25"/>
      <c r="BB127" s="25"/>
      <c r="BC127" s="41">
        <f t="shared" si="86"/>
        <v>0</v>
      </c>
      <c r="BD127" s="25"/>
      <c r="BE127" s="25"/>
      <c r="BF127" s="41">
        <f t="shared" si="87"/>
        <v>0</v>
      </c>
      <c r="BG127" s="25"/>
      <c r="BH127" s="25"/>
      <c r="BI127" s="41">
        <f t="shared" si="88"/>
        <v>0</v>
      </c>
      <c r="BJ127" s="24"/>
      <c r="BK127" s="24"/>
      <c r="BL127" s="42">
        <f t="shared" si="89"/>
        <v>0</v>
      </c>
      <c r="BM127" s="24"/>
      <c r="BN127" s="24"/>
      <c r="BO127" s="42">
        <f t="shared" si="90"/>
        <v>0</v>
      </c>
      <c r="BP127" s="85">
        <f t="shared" si="118"/>
        <v>0</v>
      </c>
      <c r="BQ127" s="83">
        <f t="shared" si="118"/>
        <v>0</v>
      </c>
      <c r="BR127" s="24"/>
      <c r="BS127" s="24"/>
      <c r="BT127" s="42">
        <f t="shared" si="91"/>
        <v>0</v>
      </c>
      <c r="BU127" s="24"/>
      <c r="BV127" s="24"/>
      <c r="BW127" s="42">
        <f t="shared" si="92"/>
        <v>0</v>
      </c>
      <c r="BX127" s="24"/>
      <c r="BY127" s="24"/>
      <c r="BZ127" s="42">
        <f t="shared" si="93"/>
        <v>0</v>
      </c>
      <c r="CA127" s="24"/>
      <c r="CB127" s="24"/>
      <c r="CC127" s="42">
        <f t="shared" si="94"/>
        <v>0</v>
      </c>
      <c r="CD127" s="24"/>
      <c r="CE127" s="24"/>
      <c r="CF127" s="42">
        <f t="shared" si="95"/>
        <v>0</v>
      </c>
      <c r="CG127" s="24"/>
      <c r="CH127" s="24"/>
      <c r="CI127" s="42">
        <f t="shared" si="96"/>
        <v>0</v>
      </c>
      <c r="CJ127" s="24"/>
      <c r="CK127" s="24"/>
      <c r="CL127" s="42">
        <f t="shared" si="97"/>
        <v>0</v>
      </c>
      <c r="CM127" s="24"/>
      <c r="CN127" s="24"/>
      <c r="CO127" s="42">
        <f t="shared" si="98"/>
        <v>0</v>
      </c>
      <c r="CP127" s="24"/>
      <c r="CQ127" s="24">
        <v>5</v>
      </c>
      <c r="CR127" s="42">
        <f t="shared" si="99"/>
        <v>90</v>
      </c>
      <c r="CS127" s="24"/>
      <c r="CT127" s="24"/>
      <c r="CU127" s="42">
        <f t="shared" si="100"/>
        <v>0</v>
      </c>
      <c r="CV127" s="24"/>
      <c r="CW127" s="24"/>
      <c r="CX127" s="42">
        <f t="shared" si="101"/>
        <v>0</v>
      </c>
      <c r="CY127" s="24"/>
      <c r="CZ127" s="24"/>
      <c r="DA127" s="42">
        <f t="shared" si="102"/>
        <v>0</v>
      </c>
      <c r="DB127" s="24"/>
      <c r="DC127" s="24"/>
      <c r="DD127" s="42">
        <f t="shared" si="103"/>
        <v>0</v>
      </c>
      <c r="DE127" s="24"/>
      <c r="DF127" s="24"/>
      <c r="DG127" s="42">
        <f t="shared" si="104"/>
        <v>0</v>
      </c>
      <c r="DH127" s="85">
        <f t="shared" si="119"/>
        <v>5</v>
      </c>
      <c r="DI127" s="83">
        <f t="shared" si="119"/>
        <v>90</v>
      </c>
      <c r="DJ127" s="24"/>
      <c r="DK127" s="24"/>
      <c r="DL127" s="42">
        <f t="shared" si="105"/>
        <v>0</v>
      </c>
      <c r="DM127" s="24"/>
      <c r="DN127" s="24"/>
      <c r="DO127" s="42">
        <f t="shared" si="106"/>
        <v>0</v>
      </c>
      <c r="DP127" s="24"/>
      <c r="DQ127" s="24"/>
      <c r="DR127" s="42">
        <f t="shared" si="107"/>
        <v>0</v>
      </c>
      <c r="DS127" s="24"/>
      <c r="DT127" s="24"/>
      <c r="DU127" s="42">
        <f t="shared" si="108"/>
        <v>0</v>
      </c>
      <c r="DV127" s="24"/>
      <c r="DW127" s="24"/>
      <c r="DX127" s="42">
        <f t="shared" si="109"/>
        <v>0</v>
      </c>
      <c r="DY127" s="24"/>
      <c r="DZ127" s="24"/>
      <c r="EA127" s="42">
        <f t="shared" si="110"/>
        <v>0</v>
      </c>
      <c r="EB127" s="24"/>
      <c r="EC127" s="24"/>
      <c r="ED127" s="42">
        <f t="shared" si="111"/>
        <v>0</v>
      </c>
      <c r="EE127" s="24"/>
      <c r="EF127" s="24"/>
      <c r="EG127" s="42">
        <f t="shared" si="112"/>
        <v>0</v>
      </c>
      <c r="EH127" s="24"/>
      <c r="EI127" s="24"/>
      <c r="EJ127" s="42">
        <f t="shared" si="113"/>
        <v>0</v>
      </c>
      <c r="EK127" s="24"/>
      <c r="EL127" s="44"/>
      <c r="EM127" s="86">
        <f t="shared" si="114"/>
        <v>0</v>
      </c>
      <c r="EN127" s="85">
        <f t="shared" si="120"/>
        <v>0</v>
      </c>
      <c r="EO127" s="94">
        <f t="shared" si="121"/>
        <v>0</v>
      </c>
      <c r="EP127" s="24"/>
      <c r="EQ127" s="24"/>
      <c r="ER127" s="24"/>
    </row>
    <row r="128" spans="1:148">
      <c r="A128" s="10"/>
      <c r="B128" s="21" t="s">
        <v>338</v>
      </c>
      <c r="C128" s="134">
        <v>6</v>
      </c>
      <c r="D128" s="135">
        <f t="shared" si="115"/>
        <v>222</v>
      </c>
      <c r="E128" s="178">
        <f t="shared" si="116"/>
        <v>1332</v>
      </c>
      <c r="F128" s="25"/>
      <c r="G128" s="25"/>
      <c r="H128" s="41">
        <f t="shared" si="73"/>
        <v>0</v>
      </c>
      <c r="I128" s="30"/>
      <c r="J128" s="30"/>
      <c r="K128" s="41">
        <f t="shared" si="74"/>
        <v>0</v>
      </c>
      <c r="L128" s="24"/>
      <c r="M128" s="24"/>
      <c r="N128" s="42">
        <f t="shared" si="75"/>
        <v>0</v>
      </c>
      <c r="O128" s="24"/>
      <c r="P128" s="24"/>
      <c r="Q128" s="42">
        <f t="shared" si="76"/>
        <v>0</v>
      </c>
      <c r="R128" s="24"/>
      <c r="S128" s="24"/>
      <c r="T128" s="42">
        <f t="shared" si="77"/>
        <v>0</v>
      </c>
      <c r="U128" s="24"/>
      <c r="V128" s="24"/>
      <c r="W128" s="42">
        <f t="shared" si="78"/>
        <v>0</v>
      </c>
      <c r="X128" s="24"/>
      <c r="Y128" s="24"/>
      <c r="Z128" s="42">
        <f t="shared" si="79"/>
        <v>0</v>
      </c>
      <c r="AA128" s="24"/>
      <c r="AB128" s="24"/>
      <c r="AC128" s="42">
        <f t="shared" si="80"/>
        <v>0</v>
      </c>
      <c r="AD128" s="24"/>
      <c r="AE128" s="24"/>
      <c r="AF128" s="24"/>
      <c r="AG128" s="24"/>
      <c r="AH128" s="24"/>
      <c r="AI128" s="24"/>
      <c r="AJ128" s="24"/>
      <c r="AK128" s="24"/>
      <c r="AL128" s="42">
        <f t="shared" si="81"/>
        <v>0</v>
      </c>
      <c r="AM128" s="25"/>
      <c r="AN128" s="25"/>
      <c r="AO128" s="41">
        <f t="shared" si="82"/>
        <v>0</v>
      </c>
      <c r="AP128" s="84">
        <f t="shared" si="117"/>
        <v>0</v>
      </c>
      <c r="AQ128" s="79">
        <f t="shared" si="66"/>
        <v>0</v>
      </c>
      <c r="AR128" s="25"/>
      <c r="AS128" s="25"/>
      <c r="AT128" s="41">
        <f t="shared" si="83"/>
        <v>0</v>
      </c>
      <c r="AU128" s="25"/>
      <c r="AV128" s="25"/>
      <c r="AW128" s="41">
        <f t="shared" si="84"/>
        <v>0</v>
      </c>
      <c r="AX128" s="25"/>
      <c r="AY128" s="25"/>
      <c r="AZ128" s="41">
        <f t="shared" si="85"/>
        <v>0</v>
      </c>
      <c r="BA128" s="25"/>
      <c r="BB128" s="25"/>
      <c r="BC128" s="41">
        <f t="shared" si="86"/>
        <v>0</v>
      </c>
      <c r="BD128" s="25"/>
      <c r="BE128" s="25"/>
      <c r="BF128" s="41">
        <f t="shared" si="87"/>
        <v>0</v>
      </c>
      <c r="BG128" s="25"/>
      <c r="BH128" s="25"/>
      <c r="BI128" s="41">
        <f t="shared" si="88"/>
        <v>0</v>
      </c>
      <c r="BJ128" s="24"/>
      <c r="BK128" s="24"/>
      <c r="BL128" s="42">
        <f t="shared" si="89"/>
        <v>0</v>
      </c>
      <c r="BM128" s="24"/>
      <c r="BN128" s="24"/>
      <c r="BO128" s="42">
        <f t="shared" si="90"/>
        <v>0</v>
      </c>
      <c r="BP128" s="85">
        <f t="shared" si="118"/>
        <v>0</v>
      </c>
      <c r="BQ128" s="83">
        <f t="shared" si="118"/>
        <v>0</v>
      </c>
      <c r="BR128" s="24"/>
      <c r="BS128" s="24"/>
      <c r="BT128" s="42">
        <f t="shared" si="91"/>
        <v>0</v>
      </c>
      <c r="BU128" s="24"/>
      <c r="BV128" s="24"/>
      <c r="BW128" s="42">
        <f t="shared" si="92"/>
        <v>0</v>
      </c>
      <c r="BX128" s="24"/>
      <c r="BY128" s="24"/>
      <c r="BZ128" s="42">
        <f t="shared" si="93"/>
        <v>0</v>
      </c>
      <c r="CA128" s="24"/>
      <c r="CB128" s="24"/>
      <c r="CC128" s="42">
        <f t="shared" si="94"/>
        <v>0</v>
      </c>
      <c r="CD128" s="24"/>
      <c r="CE128" s="24"/>
      <c r="CF128" s="42">
        <f t="shared" si="95"/>
        <v>0</v>
      </c>
      <c r="CG128" s="24"/>
      <c r="CH128" s="24"/>
      <c r="CI128" s="42">
        <f t="shared" si="96"/>
        <v>0</v>
      </c>
      <c r="CJ128" s="24"/>
      <c r="CK128" s="24"/>
      <c r="CL128" s="42">
        <f t="shared" si="97"/>
        <v>0</v>
      </c>
      <c r="CM128" s="24"/>
      <c r="CN128" s="24"/>
      <c r="CO128" s="42">
        <f t="shared" si="98"/>
        <v>0</v>
      </c>
      <c r="CP128" s="24"/>
      <c r="CQ128" s="24">
        <v>100</v>
      </c>
      <c r="CR128" s="42">
        <f t="shared" si="99"/>
        <v>600</v>
      </c>
      <c r="CS128" s="24"/>
      <c r="CT128" s="24"/>
      <c r="CU128" s="42">
        <f t="shared" si="100"/>
        <v>0</v>
      </c>
      <c r="CV128" s="24">
        <v>1</v>
      </c>
      <c r="CW128" s="24">
        <f>CV128*12</f>
        <v>12</v>
      </c>
      <c r="CX128" s="42">
        <f t="shared" si="101"/>
        <v>72</v>
      </c>
      <c r="CY128" s="24"/>
      <c r="CZ128" s="24"/>
      <c r="DA128" s="42">
        <f t="shared" si="102"/>
        <v>0</v>
      </c>
      <c r="DB128" s="24"/>
      <c r="DC128" s="24"/>
      <c r="DD128" s="42">
        <f t="shared" si="103"/>
        <v>0</v>
      </c>
      <c r="DE128" s="24"/>
      <c r="DF128" s="24"/>
      <c r="DG128" s="42">
        <f t="shared" si="104"/>
        <v>0</v>
      </c>
      <c r="DH128" s="85">
        <f t="shared" si="119"/>
        <v>112</v>
      </c>
      <c r="DI128" s="83">
        <f t="shared" si="119"/>
        <v>672</v>
      </c>
      <c r="DJ128" s="24"/>
      <c r="DK128" s="24"/>
      <c r="DL128" s="42">
        <f t="shared" si="105"/>
        <v>0</v>
      </c>
      <c r="DM128" s="24"/>
      <c r="DN128" s="24">
        <v>100</v>
      </c>
      <c r="DO128" s="42">
        <f t="shared" si="106"/>
        <v>600</v>
      </c>
      <c r="DP128" s="24"/>
      <c r="DQ128" s="24"/>
      <c r="DR128" s="42">
        <f t="shared" si="107"/>
        <v>0</v>
      </c>
      <c r="DS128" s="24"/>
      <c r="DT128" s="24"/>
      <c r="DU128" s="42">
        <f t="shared" si="108"/>
        <v>0</v>
      </c>
      <c r="DV128" s="24"/>
      <c r="DW128" s="24"/>
      <c r="DX128" s="42">
        <f t="shared" si="109"/>
        <v>0</v>
      </c>
      <c r="DY128" s="24"/>
      <c r="DZ128" s="24"/>
      <c r="EA128" s="42">
        <f t="shared" si="110"/>
        <v>0</v>
      </c>
      <c r="EB128" s="24"/>
      <c r="EC128" s="24"/>
      <c r="ED128" s="42">
        <f t="shared" si="111"/>
        <v>0</v>
      </c>
      <c r="EE128" s="24"/>
      <c r="EF128" s="24"/>
      <c r="EG128" s="42">
        <f t="shared" si="112"/>
        <v>0</v>
      </c>
      <c r="EH128" s="24"/>
      <c r="EI128" s="24">
        <v>10</v>
      </c>
      <c r="EJ128" s="42">
        <f t="shared" si="113"/>
        <v>60</v>
      </c>
      <c r="EK128" s="24"/>
      <c r="EL128" s="44"/>
      <c r="EM128" s="86">
        <f t="shared" si="114"/>
        <v>0</v>
      </c>
      <c r="EN128" s="85">
        <f t="shared" si="120"/>
        <v>110</v>
      </c>
      <c r="EO128" s="94">
        <f t="shared" si="121"/>
        <v>660</v>
      </c>
      <c r="EP128" s="24"/>
      <c r="EQ128" s="24"/>
      <c r="ER128" s="24"/>
    </row>
    <row r="129" spans="1:148">
      <c r="A129" s="10"/>
      <c r="B129" s="21" t="s">
        <v>339</v>
      </c>
      <c r="C129" s="134">
        <v>10</v>
      </c>
      <c r="D129" s="135">
        <f t="shared" si="115"/>
        <v>52</v>
      </c>
      <c r="E129" s="178">
        <f t="shared" si="116"/>
        <v>520</v>
      </c>
      <c r="F129" s="25"/>
      <c r="G129" s="25"/>
      <c r="H129" s="41">
        <f t="shared" si="73"/>
        <v>0</v>
      </c>
      <c r="I129" s="30"/>
      <c r="J129" s="30"/>
      <c r="K129" s="41">
        <f t="shared" si="74"/>
        <v>0</v>
      </c>
      <c r="L129" s="24"/>
      <c r="M129" s="24"/>
      <c r="N129" s="42">
        <f t="shared" si="75"/>
        <v>0</v>
      </c>
      <c r="O129" s="24"/>
      <c r="P129" s="24"/>
      <c r="Q129" s="42">
        <f t="shared" si="76"/>
        <v>0</v>
      </c>
      <c r="R129" s="24"/>
      <c r="S129" s="24"/>
      <c r="T129" s="42">
        <f t="shared" si="77"/>
        <v>0</v>
      </c>
      <c r="U129" s="24"/>
      <c r="V129" s="24"/>
      <c r="W129" s="42">
        <f t="shared" si="78"/>
        <v>0</v>
      </c>
      <c r="X129" s="24"/>
      <c r="Y129" s="24"/>
      <c r="Z129" s="42">
        <f t="shared" si="79"/>
        <v>0</v>
      </c>
      <c r="AA129" s="24"/>
      <c r="AB129" s="24"/>
      <c r="AC129" s="42">
        <f t="shared" si="80"/>
        <v>0</v>
      </c>
      <c r="AD129" s="24"/>
      <c r="AE129" s="24"/>
      <c r="AF129" s="24"/>
      <c r="AG129" s="24"/>
      <c r="AH129" s="24"/>
      <c r="AI129" s="24"/>
      <c r="AJ129" s="24"/>
      <c r="AK129" s="24"/>
      <c r="AL129" s="42">
        <f t="shared" si="81"/>
        <v>0</v>
      </c>
      <c r="AM129" s="25"/>
      <c r="AN129" s="25"/>
      <c r="AO129" s="41">
        <f t="shared" si="82"/>
        <v>0</v>
      </c>
      <c r="AP129" s="84">
        <f t="shared" si="117"/>
        <v>0</v>
      </c>
      <c r="AQ129" s="79">
        <f t="shared" si="66"/>
        <v>0</v>
      </c>
      <c r="AR129" s="25"/>
      <c r="AS129" s="25"/>
      <c r="AT129" s="41">
        <f t="shared" si="83"/>
        <v>0</v>
      </c>
      <c r="AU129" s="25"/>
      <c r="AV129" s="25"/>
      <c r="AW129" s="41">
        <f t="shared" si="84"/>
        <v>0</v>
      </c>
      <c r="AX129" s="25"/>
      <c r="AY129" s="25"/>
      <c r="AZ129" s="41">
        <f t="shared" si="85"/>
        <v>0</v>
      </c>
      <c r="BA129" s="25"/>
      <c r="BB129" s="25"/>
      <c r="BC129" s="41">
        <f t="shared" si="86"/>
        <v>0</v>
      </c>
      <c r="BD129" s="25"/>
      <c r="BE129" s="25"/>
      <c r="BF129" s="41">
        <f t="shared" si="87"/>
        <v>0</v>
      </c>
      <c r="BG129" s="25"/>
      <c r="BH129" s="25"/>
      <c r="BI129" s="41">
        <f t="shared" si="88"/>
        <v>0</v>
      </c>
      <c r="BJ129" s="24"/>
      <c r="BK129" s="24"/>
      <c r="BL129" s="42">
        <f t="shared" si="89"/>
        <v>0</v>
      </c>
      <c r="BM129" s="24"/>
      <c r="BN129" s="24"/>
      <c r="BO129" s="42">
        <f t="shared" si="90"/>
        <v>0</v>
      </c>
      <c r="BP129" s="85">
        <f t="shared" si="118"/>
        <v>0</v>
      </c>
      <c r="BQ129" s="83">
        <f t="shared" si="118"/>
        <v>0</v>
      </c>
      <c r="BR129" s="24"/>
      <c r="BS129" s="24"/>
      <c r="BT129" s="42">
        <f t="shared" si="91"/>
        <v>0</v>
      </c>
      <c r="BU129" s="24"/>
      <c r="BV129" s="24"/>
      <c r="BW129" s="42">
        <f t="shared" si="92"/>
        <v>0</v>
      </c>
      <c r="BX129" s="24"/>
      <c r="BY129" s="24"/>
      <c r="BZ129" s="42">
        <f t="shared" si="93"/>
        <v>0</v>
      </c>
      <c r="CA129" s="24"/>
      <c r="CB129" s="24"/>
      <c r="CC129" s="42">
        <f t="shared" si="94"/>
        <v>0</v>
      </c>
      <c r="CD129" s="24"/>
      <c r="CE129" s="24"/>
      <c r="CF129" s="42">
        <f t="shared" si="95"/>
        <v>0</v>
      </c>
      <c r="CG129" s="24"/>
      <c r="CH129" s="24"/>
      <c r="CI129" s="42">
        <f t="shared" si="96"/>
        <v>0</v>
      </c>
      <c r="CJ129" s="24"/>
      <c r="CK129" s="24">
        <v>6</v>
      </c>
      <c r="CL129" s="42">
        <f t="shared" si="97"/>
        <v>60</v>
      </c>
      <c r="CM129" s="24"/>
      <c r="CN129" s="24">
        <v>1</v>
      </c>
      <c r="CO129" s="42">
        <f t="shared" si="98"/>
        <v>10</v>
      </c>
      <c r="CP129" s="24"/>
      <c r="CQ129" s="24">
        <v>25</v>
      </c>
      <c r="CR129" s="42">
        <f t="shared" si="99"/>
        <v>250</v>
      </c>
      <c r="CS129" s="24"/>
      <c r="CT129" s="24"/>
      <c r="CU129" s="42">
        <f t="shared" si="100"/>
        <v>0</v>
      </c>
      <c r="CV129" s="24"/>
      <c r="CW129" s="24">
        <v>2</v>
      </c>
      <c r="CX129" s="42">
        <f t="shared" si="101"/>
        <v>20</v>
      </c>
      <c r="CY129" s="24"/>
      <c r="CZ129" s="24"/>
      <c r="DA129" s="42">
        <f t="shared" si="102"/>
        <v>0</v>
      </c>
      <c r="DB129" s="24"/>
      <c r="DC129" s="24"/>
      <c r="DD129" s="42">
        <f t="shared" si="103"/>
        <v>0</v>
      </c>
      <c r="DE129" s="24"/>
      <c r="DF129" s="24"/>
      <c r="DG129" s="42">
        <f t="shared" si="104"/>
        <v>0</v>
      </c>
      <c r="DH129" s="85">
        <f t="shared" si="119"/>
        <v>34</v>
      </c>
      <c r="DI129" s="83">
        <f t="shared" si="119"/>
        <v>340</v>
      </c>
      <c r="DJ129" s="24"/>
      <c r="DK129" s="24"/>
      <c r="DL129" s="42">
        <f t="shared" si="105"/>
        <v>0</v>
      </c>
      <c r="DM129" s="24"/>
      <c r="DN129" s="24">
        <v>10</v>
      </c>
      <c r="DO129" s="42">
        <f t="shared" si="106"/>
        <v>100</v>
      </c>
      <c r="DP129" s="24"/>
      <c r="DQ129" s="24"/>
      <c r="DR129" s="42">
        <f t="shared" si="107"/>
        <v>0</v>
      </c>
      <c r="DS129" s="24"/>
      <c r="DT129" s="24"/>
      <c r="DU129" s="42">
        <f t="shared" si="108"/>
        <v>0</v>
      </c>
      <c r="DV129" s="24"/>
      <c r="DW129" s="24"/>
      <c r="DX129" s="42">
        <f t="shared" si="109"/>
        <v>0</v>
      </c>
      <c r="DY129" s="24"/>
      <c r="DZ129" s="24"/>
      <c r="EA129" s="42">
        <f t="shared" si="110"/>
        <v>0</v>
      </c>
      <c r="EB129" s="24"/>
      <c r="EC129" s="24"/>
      <c r="ED129" s="42">
        <f t="shared" si="111"/>
        <v>0</v>
      </c>
      <c r="EE129" s="24"/>
      <c r="EF129" s="24"/>
      <c r="EG129" s="42">
        <f t="shared" si="112"/>
        <v>0</v>
      </c>
      <c r="EH129" s="24"/>
      <c r="EI129" s="24">
        <v>8</v>
      </c>
      <c r="EJ129" s="42">
        <f t="shared" si="113"/>
        <v>80</v>
      </c>
      <c r="EK129" s="24"/>
      <c r="EL129" s="44"/>
      <c r="EM129" s="86">
        <f t="shared" si="114"/>
        <v>0</v>
      </c>
      <c r="EN129" s="85">
        <f t="shared" si="120"/>
        <v>18</v>
      </c>
      <c r="EO129" s="94">
        <f t="shared" si="121"/>
        <v>180</v>
      </c>
      <c r="EP129" s="24"/>
      <c r="EQ129" s="24"/>
      <c r="ER129" s="24"/>
    </row>
    <row r="130" spans="1:148">
      <c r="A130" s="10"/>
      <c r="B130" s="118" t="s">
        <v>342</v>
      </c>
      <c r="C130" s="134">
        <v>2.5</v>
      </c>
      <c r="D130" s="135">
        <f t="shared" si="115"/>
        <v>68</v>
      </c>
      <c r="E130" s="178">
        <f t="shared" si="116"/>
        <v>170</v>
      </c>
      <c r="F130" s="25"/>
      <c r="G130" s="25"/>
      <c r="H130" s="41">
        <f t="shared" si="73"/>
        <v>0</v>
      </c>
      <c r="I130" s="30"/>
      <c r="J130" s="30"/>
      <c r="K130" s="41">
        <f t="shared" si="74"/>
        <v>0</v>
      </c>
      <c r="L130" s="24"/>
      <c r="M130" s="24"/>
      <c r="N130" s="42">
        <f t="shared" si="75"/>
        <v>0</v>
      </c>
      <c r="O130" s="24"/>
      <c r="P130" s="24"/>
      <c r="Q130" s="42">
        <f t="shared" si="76"/>
        <v>0</v>
      </c>
      <c r="R130" s="24"/>
      <c r="S130" s="24"/>
      <c r="T130" s="42">
        <f t="shared" si="77"/>
        <v>0</v>
      </c>
      <c r="U130" s="24"/>
      <c r="V130" s="24"/>
      <c r="W130" s="42">
        <f t="shared" si="78"/>
        <v>0</v>
      </c>
      <c r="X130" s="24"/>
      <c r="Y130" s="24"/>
      <c r="Z130" s="42">
        <f t="shared" si="79"/>
        <v>0</v>
      </c>
      <c r="AA130" s="24"/>
      <c r="AB130" s="24"/>
      <c r="AC130" s="42">
        <f t="shared" si="80"/>
        <v>0</v>
      </c>
      <c r="AD130" s="24"/>
      <c r="AE130" s="24"/>
      <c r="AF130" s="24"/>
      <c r="AG130" s="24"/>
      <c r="AH130" s="24"/>
      <c r="AI130" s="24"/>
      <c r="AJ130" s="24"/>
      <c r="AK130" s="24"/>
      <c r="AL130" s="42">
        <f t="shared" si="81"/>
        <v>0</v>
      </c>
      <c r="AM130" s="25"/>
      <c r="AN130" s="25"/>
      <c r="AO130" s="41">
        <f t="shared" si="82"/>
        <v>0</v>
      </c>
      <c r="AP130" s="84">
        <f t="shared" si="117"/>
        <v>0</v>
      </c>
      <c r="AQ130" s="79">
        <f t="shared" ref="AQ130:AQ193" si="128">AO130+AL130+AC130+Z130+W130+T130+Q130+N130+K130+H130</f>
        <v>0</v>
      </c>
      <c r="AR130" s="25"/>
      <c r="AS130" s="25"/>
      <c r="AT130" s="41">
        <f t="shared" si="83"/>
        <v>0</v>
      </c>
      <c r="AU130" s="25"/>
      <c r="AV130" s="25"/>
      <c r="AW130" s="41">
        <f t="shared" si="84"/>
        <v>0</v>
      </c>
      <c r="AX130" s="25"/>
      <c r="AY130" s="25"/>
      <c r="AZ130" s="41">
        <f t="shared" si="85"/>
        <v>0</v>
      </c>
      <c r="BA130" s="25"/>
      <c r="BB130" s="25"/>
      <c r="BC130" s="41">
        <f t="shared" si="86"/>
        <v>0</v>
      </c>
      <c r="BD130" s="25"/>
      <c r="BE130" s="25"/>
      <c r="BF130" s="41">
        <f t="shared" si="87"/>
        <v>0</v>
      </c>
      <c r="BG130" s="25"/>
      <c r="BH130" s="25"/>
      <c r="BI130" s="41">
        <f t="shared" si="88"/>
        <v>0</v>
      </c>
      <c r="BJ130" s="24"/>
      <c r="BK130" s="24"/>
      <c r="BL130" s="42">
        <f t="shared" si="89"/>
        <v>0</v>
      </c>
      <c r="BM130" s="24"/>
      <c r="BN130" s="24">
        <v>25</v>
      </c>
      <c r="BO130" s="42">
        <f t="shared" si="90"/>
        <v>62.5</v>
      </c>
      <c r="BP130" s="85">
        <f t="shared" si="118"/>
        <v>25</v>
      </c>
      <c r="BQ130" s="83">
        <f t="shared" si="118"/>
        <v>62.5</v>
      </c>
      <c r="BR130" s="24"/>
      <c r="BS130" s="24"/>
      <c r="BT130" s="42">
        <f t="shared" si="91"/>
        <v>0</v>
      </c>
      <c r="BU130" s="24"/>
      <c r="BV130" s="24"/>
      <c r="BW130" s="42">
        <f t="shared" si="92"/>
        <v>0</v>
      </c>
      <c r="BX130" s="24"/>
      <c r="BY130" s="24"/>
      <c r="BZ130" s="42">
        <f t="shared" si="93"/>
        <v>0</v>
      </c>
      <c r="CA130" s="24"/>
      <c r="CB130" s="24"/>
      <c r="CC130" s="42">
        <f t="shared" si="94"/>
        <v>0</v>
      </c>
      <c r="CD130" s="24"/>
      <c r="CE130" s="24"/>
      <c r="CF130" s="42">
        <f t="shared" si="95"/>
        <v>0</v>
      </c>
      <c r="CG130" s="24"/>
      <c r="CH130" s="24"/>
      <c r="CI130" s="42">
        <f t="shared" si="96"/>
        <v>0</v>
      </c>
      <c r="CJ130" s="24"/>
      <c r="CK130" s="24"/>
      <c r="CL130" s="42">
        <f t="shared" si="97"/>
        <v>0</v>
      </c>
      <c r="CM130" s="24"/>
      <c r="CN130" s="24"/>
      <c r="CO130" s="42">
        <f t="shared" si="98"/>
        <v>0</v>
      </c>
      <c r="CP130" s="24"/>
      <c r="CQ130" s="24">
        <v>40</v>
      </c>
      <c r="CR130" s="42">
        <f t="shared" si="99"/>
        <v>100</v>
      </c>
      <c r="CS130" s="24"/>
      <c r="CT130" s="24"/>
      <c r="CU130" s="42">
        <f t="shared" si="100"/>
        <v>0</v>
      </c>
      <c r="CV130" s="24"/>
      <c r="CW130" s="24">
        <v>3</v>
      </c>
      <c r="CX130" s="42">
        <f t="shared" si="101"/>
        <v>7.5</v>
      </c>
      <c r="CY130" s="24"/>
      <c r="CZ130" s="24"/>
      <c r="DA130" s="42">
        <f t="shared" si="102"/>
        <v>0</v>
      </c>
      <c r="DB130" s="24"/>
      <c r="DC130" s="24"/>
      <c r="DD130" s="42">
        <f t="shared" si="103"/>
        <v>0</v>
      </c>
      <c r="DE130" s="24"/>
      <c r="DF130" s="24"/>
      <c r="DG130" s="42">
        <f t="shared" si="104"/>
        <v>0</v>
      </c>
      <c r="DH130" s="85">
        <f t="shared" si="119"/>
        <v>43</v>
      </c>
      <c r="DI130" s="83">
        <f t="shared" si="119"/>
        <v>107.5</v>
      </c>
      <c r="DJ130" s="24"/>
      <c r="DK130" s="24"/>
      <c r="DL130" s="42">
        <f t="shared" si="105"/>
        <v>0</v>
      </c>
      <c r="DM130" s="24"/>
      <c r="DN130" s="24"/>
      <c r="DO130" s="42">
        <f t="shared" si="106"/>
        <v>0</v>
      </c>
      <c r="DP130" s="24"/>
      <c r="DQ130" s="24"/>
      <c r="DR130" s="42">
        <f t="shared" si="107"/>
        <v>0</v>
      </c>
      <c r="DS130" s="24"/>
      <c r="DT130" s="24"/>
      <c r="DU130" s="42">
        <f t="shared" si="108"/>
        <v>0</v>
      </c>
      <c r="DV130" s="24"/>
      <c r="DW130" s="24"/>
      <c r="DX130" s="42">
        <f t="shared" si="109"/>
        <v>0</v>
      </c>
      <c r="DY130" s="24"/>
      <c r="DZ130" s="24"/>
      <c r="EA130" s="42">
        <f t="shared" si="110"/>
        <v>0</v>
      </c>
      <c r="EB130" s="24"/>
      <c r="EC130" s="24"/>
      <c r="ED130" s="42">
        <f t="shared" si="111"/>
        <v>0</v>
      </c>
      <c r="EE130" s="24"/>
      <c r="EF130" s="24"/>
      <c r="EG130" s="42">
        <f t="shared" si="112"/>
        <v>0</v>
      </c>
      <c r="EH130" s="24"/>
      <c r="EI130" s="24"/>
      <c r="EJ130" s="42">
        <f t="shared" si="113"/>
        <v>0</v>
      </c>
      <c r="EK130" s="24"/>
      <c r="EL130" s="44"/>
      <c r="EM130" s="86">
        <f t="shared" si="114"/>
        <v>0</v>
      </c>
      <c r="EN130" s="85">
        <f t="shared" si="120"/>
        <v>0</v>
      </c>
      <c r="EO130" s="94">
        <f t="shared" si="121"/>
        <v>0</v>
      </c>
      <c r="EP130" s="24"/>
      <c r="EQ130" s="24"/>
      <c r="ER130" s="24"/>
    </row>
    <row r="131" spans="1:148">
      <c r="A131" s="10"/>
      <c r="B131" s="21" t="s">
        <v>343</v>
      </c>
      <c r="C131" s="134">
        <v>137</v>
      </c>
      <c r="D131" s="135">
        <f t="shared" si="115"/>
        <v>60</v>
      </c>
      <c r="E131" s="178">
        <f t="shared" si="116"/>
        <v>8220</v>
      </c>
      <c r="F131" s="25"/>
      <c r="G131" s="25"/>
      <c r="H131" s="41">
        <f t="shared" si="73"/>
        <v>0</v>
      </c>
      <c r="I131" s="30"/>
      <c r="J131" s="30"/>
      <c r="K131" s="41">
        <f t="shared" si="74"/>
        <v>0</v>
      </c>
      <c r="L131" s="24"/>
      <c r="M131" s="24"/>
      <c r="N131" s="42">
        <f t="shared" si="75"/>
        <v>0</v>
      </c>
      <c r="O131" s="24"/>
      <c r="P131" s="24"/>
      <c r="Q131" s="42">
        <f t="shared" si="76"/>
        <v>0</v>
      </c>
      <c r="R131" s="24"/>
      <c r="S131" s="24"/>
      <c r="T131" s="42">
        <f t="shared" si="77"/>
        <v>0</v>
      </c>
      <c r="U131" s="24"/>
      <c r="V131" s="24"/>
      <c r="W131" s="42">
        <f t="shared" si="78"/>
        <v>0</v>
      </c>
      <c r="X131" s="24"/>
      <c r="Y131" s="24"/>
      <c r="Z131" s="42">
        <f t="shared" si="79"/>
        <v>0</v>
      </c>
      <c r="AA131" s="24"/>
      <c r="AB131" s="24"/>
      <c r="AC131" s="42">
        <f t="shared" si="80"/>
        <v>0</v>
      </c>
      <c r="AD131" s="24"/>
      <c r="AE131" s="24"/>
      <c r="AF131" s="24"/>
      <c r="AG131" s="24"/>
      <c r="AH131" s="24"/>
      <c r="AI131" s="24"/>
      <c r="AJ131" s="24"/>
      <c r="AK131" s="24"/>
      <c r="AL131" s="42">
        <f t="shared" si="81"/>
        <v>0</v>
      </c>
      <c r="AM131" s="25"/>
      <c r="AN131" s="25"/>
      <c r="AO131" s="41">
        <f t="shared" si="82"/>
        <v>0</v>
      </c>
      <c r="AP131" s="84">
        <f t="shared" si="117"/>
        <v>0</v>
      </c>
      <c r="AQ131" s="79">
        <f t="shared" si="128"/>
        <v>0</v>
      </c>
      <c r="AR131" s="25"/>
      <c r="AS131" s="25"/>
      <c r="AT131" s="41">
        <f t="shared" si="83"/>
        <v>0</v>
      </c>
      <c r="AU131" s="25"/>
      <c r="AV131" s="25"/>
      <c r="AW131" s="41">
        <f t="shared" si="84"/>
        <v>0</v>
      </c>
      <c r="AX131" s="25"/>
      <c r="AY131" s="25"/>
      <c r="AZ131" s="41">
        <f t="shared" si="85"/>
        <v>0</v>
      </c>
      <c r="BA131" s="25"/>
      <c r="BB131" s="25"/>
      <c r="BC131" s="41">
        <f t="shared" si="86"/>
        <v>0</v>
      </c>
      <c r="BD131" s="25"/>
      <c r="BE131" s="25"/>
      <c r="BF131" s="41">
        <f t="shared" si="87"/>
        <v>0</v>
      </c>
      <c r="BG131" s="25"/>
      <c r="BH131" s="25"/>
      <c r="BI131" s="41">
        <f t="shared" si="88"/>
        <v>0</v>
      </c>
      <c r="BJ131" s="24"/>
      <c r="BK131" s="24"/>
      <c r="BL131" s="42">
        <f t="shared" si="89"/>
        <v>0</v>
      </c>
      <c r="BM131" s="24"/>
      <c r="BN131" s="24"/>
      <c r="BO131" s="42">
        <f t="shared" si="90"/>
        <v>0</v>
      </c>
      <c r="BP131" s="85">
        <f t="shared" si="118"/>
        <v>0</v>
      </c>
      <c r="BQ131" s="83">
        <f t="shared" si="118"/>
        <v>0</v>
      </c>
      <c r="BR131" s="24"/>
      <c r="BS131" s="24"/>
      <c r="BT131" s="42">
        <f t="shared" si="91"/>
        <v>0</v>
      </c>
      <c r="BU131" s="24"/>
      <c r="BV131" s="24"/>
      <c r="BW131" s="42">
        <f t="shared" si="92"/>
        <v>0</v>
      </c>
      <c r="BX131" s="24"/>
      <c r="BY131" s="24"/>
      <c r="BZ131" s="42">
        <f t="shared" si="93"/>
        <v>0</v>
      </c>
      <c r="CA131" s="24"/>
      <c r="CB131" s="24"/>
      <c r="CC131" s="42">
        <f t="shared" si="94"/>
        <v>0</v>
      </c>
      <c r="CD131" s="24"/>
      <c r="CE131" s="24"/>
      <c r="CF131" s="42">
        <f t="shared" si="95"/>
        <v>0</v>
      </c>
      <c r="CG131" s="24"/>
      <c r="CH131" s="24"/>
      <c r="CI131" s="42">
        <f t="shared" si="96"/>
        <v>0</v>
      </c>
      <c r="CJ131" s="24"/>
      <c r="CK131" s="24"/>
      <c r="CL131" s="42">
        <f t="shared" si="97"/>
        <v>0</v>
      </c>
      <c r="CM131" s="24"/>
      <c r="CN131" s="24"/>
      <c r="CO131" s="42">
        <f t="shared" si="98"/>
        <v>0</v>
      </c>
      <c r="CP131" s="24"/>
      <c r="CQ131" s="24"/>
      <c r="CR131" s="42">
        <f t="shared" si="99"/>
        <v>0</v>
      </c>
      <c r="CS131" s="24"/>
      <c r="CT131" s="24"/>
      <c r="CU131" s="42">
        <f t="shared" si="100"/>
        <v>0</v>
      </c>
      <c r="CV131" s="24">
        <v>5</v>
      </c>
      <c r="CW131" s="24">
        <v>60</v>
      </c>
      <c r="CX131" s="42">
        <f t="shared" si="101"/>
        <v>8220</v>
      </c>
      <c r="CY131" s="24"/>
      <c r="CZ131" s="24"/>
      <c r="DA131" s="42">
        <f t="shared" si="102"/>
        <v>0</v>
      </c>
      <c r="DB131" s="24"/>
      <c r="DC131" s="24"/>
      <c r="DD131" s="42">
        <f t="shared" si="103"/>
        <v>0</v>
      </c>
      <c r="DE131" s="24"/>
      <c r="DF131" s="24"/>
      <c r="DG131" s="42">
        <f t="shared" si="104"/>
        <v>0</v>
      </c>
      <c r="DH131" s="85">
        <f t="shared" si="119"/>
        <v>60</v>
      </c>
      <c r="DI131" s="83">
        <f t="shared" si="119"/>
        <v>8220</v>
      </c>
      <c r="DJ131" s="24"/>
      <c r="DK131" s="24"/>
      <c r="DL131" s="42">
        <f t="shared" si="105"/>
        <v>0</v>
      </c>
      <c r="DM131" s="24"/>
      <c r="DN131" s="24"/>
      <c r="DO131" s="42">
        <f t="shared" si="106"/>
        <v>0</v>
      </c>
      <c r="DP131" s="24"/>
      <c r="DQ131" s="24"/>
      <c r="DR131" s="42">
        <f t="shared" si="107"/>
        <v>0</v>
      </c>
      <c r="DS131" s="24"/>
      <c r="DT131" s="24"/>
      <c r="DU131" s="42">
        <f t="shared" si="108"/>
        <v>0</v>
      </c>
      <c r="DV131" s="24"/>
      <c r="DW131" s="24"/>
      <c r="DX131" s="42">
        <f t="shared" si="109"/>
        <v>0</v>
      </c>
      <c r="DY131" s="24"/>
      <c r="DZ131" s="24"/>
      <c r="EA131" s="42">
        <f t="shared" si="110"/>
        <v>0</v>
      </c>
      <c r="EB131" s="24"/>
      <c r="EC131" s="24"/>
      <c r="ED131" s="42">
        <f t="shared" si="111"/>
        <v>0</v>
      </c>
      <c r="EE131" s="24"/>
      <c r="EF131" s="24"/>
      <c r="EG131" s="42">
        <f t="shared" si="112"/>
        <v>0</v>
      </c>
      <c r="EH131" s="24"/>
      <c r="EI131" s="24"/>
      <c r="EJ131" s="42">
        <f t="shared" si="113"/>
        <v>0</v>
      </c>
      <c r="EK131" s="24"/>
      <c r="EL131" s="44"/>
      <c r="EM131" s="86">
        <f t="shared" si="114"/>
        <v>0</v>
      </c>
      <c r="EN131" s="85">
        <f t="shared" si="120"/>
        <v>0</v>
      </c>
      <c r="EO131" s="94">
        <f t="shared" si="121"/>
        <v>0</v>
      </c>
      <c r="EP131" s="24"/>
      <c r="EQ131" s="24"/>
      <c r="ER131" s="24"/>
    </row>
    <row r="132" spans="1:148">
      <c r="A132" s="10"/>
      <c r="B132" s="21" t="s">
        <v>344</v>
      </c>
      <c r="C132" s="134">
        <v>95</v>
      </c>
      <c r="D132" s="135">
        <f t="shared" si="115"/>
        <v>24</v>
      </c>
      <c r="E132" s="178">
        <f t="shared" si="116"/>
        <v>2280</v>
      </c>
      <c r="F132" s="25"/>
      <c r="G132" s="25"/>
      <c r="H132" s="41">
        <f t="shared" si="73"/>
        <v>0</v>
      </c>
      <c r="I132" s="30"/>
      <c r="J132" s="30"/>
      <c r="K132" s="41">
        <f t="shared" si="74"/>
        <v>0</v>
      </c>
      <c r="L132" s="24"/>
      <c r="M132" s="24"/>
      <c r="N132" s="42">
        <f t="shared" si="75"/>
        <v>0</v>
      </c>
      <c r="O132" s="24"/>
      <c r="P132" s="24"/>
      <c r="Q132" s="42">
        <f t="shared" si="76"/>
        <v>0</v>
      </c>
      <c r="R132" s="24"/>
      <c r="S132" s="24"/>
      <c r="T132" s="42">
        <f t="shared" si="77"/>
        <v>0</v>
      </c>
      <c r="U132" s="24"/>
      <c r="V132" s="24"/>
      <c r="W132" s="42">
        <f t="shared" si="78"/>
        <v>0</v>
      </c>
      <c r="X132" s="24"/>
      <c r="Y132" s="24"/>
      <c r="Z132" s="42">
        <f t="shared" si="79"/>
        <v>0</v>
      </c>
      <c r="AA132" s="24"/>
      <c r="AB132" s="24"/>
      <c r="AC132" s="42">
        <f t="shared" si="80"/>
        <v>0</v>
      </c>
      <c r="AD132" s="24"/>
      <c r="AE132" s="24"/>
      <c r="AF132" s="24"/>
      <c r="AG132" s="24"/>
      <c r="AH132" s="24"/>
      <c r="AI132" s="24"/>
      <c r="AJ132" s="24"/>
      <c r="AK132" s="24"/>
      <c r="AL132" s="42">
        <f t="shared" si="81"/>
        <v>0</v>
      </c>
      <c r="AM132" s="25"/>
      <c r="AN132" s="25"/>
      <c r="AO132" s="41">
        <f t="shared" si="82"/>
        <v>0</v>
      </c>
      <c r="AP132" s="84">
        <f t="shared" si="117"/>
        <v>0</v>
      </c>
      <c r="AQ132" s="79">
        <f t="shared" si="128"/>
        <v>0</v>
      </c>
      <c r="AR132" s="25"/>
      <c r="AS132" s="25"/>
      <c r="AT132" s="41">
        <f t="shared" si="83"/>
        <v>0</v>
      </c>
      <c r="AU132" s="25"/>
      <c r="AV132" s="25"/>
      <c r="AW132" s="41">
        <f t="shared" si="84"/>
        <v>0</v>
      </c>
      <c r="AX132" s="25"/>
      <c r="AY132" s="25"/>
      <c r="AZ132" s="41">
        <f t="shared" si="85"/>
        <v>0</v>
      </c>
      <c r="BA132" s="25"/>
      <c r="BB132" s="25"/>
      <c r="BC132" s="41">
        <f t="shared" si="86"/>
        <v>0</v>
      </c>
      <c r="BD132" s="25"/>
      <c r="BE132" s="25"/>
      <c r="BF132" s="41">
        <f t="shared" si="87"/>
        <v>0</v>
      </c>
      <c r="BG132" s="25"/>
      <c r="BH132" s="25"/>
      <c r="BI132" s="41">
        <f t="shared" si="88"/>
        <v>0</v>
      </c>
      <c r="BJ132" s="24"/>
      <c r="BK132" s="24"/>
      <c r="BL132" s="42">
        <f t="shared" si="89"/>
        <v>0</v>
      </c>
      <c r="BM132" s="24"/>
      <c r="BN132" s="24"/>
      <c r="BO132" s="42">
        <f t="shared" si="90"/>
        <v>0</v>
      </c>
      <c r="BP132" s="85">
        <f t="shared" si="118"/>
        <v>0</v>
      </c>
      <c r="BQ132" s="83">
        <f t="shared" si="118"/>
        <v>0</v>
      </c>
      <c r="BR132" s="24"/>
      <c r="BS132" s="24"/>
      <c r="BT132" s="42">
        <f t="shared" si="91"/>
        <v>0</v>
      </c>
      <c r="BU132" s="24"/>
      <c r="BV132" s="24"/>
      <c r="BW132" s="42">
        <f t="shared" si="92"/>
        <v>0</v>
      </c>
      <c r="BX132" s="24"/>
      <c r="BY132" s="24"/>
      <c r="BZ132" s="42">
        <f t="shared" si="93"/>
        <v>0</v>
      </c>
      <c r="CA132" s="24"/>
      <c r="CB132" s="24"/>
      <c r="CC132" s="42">
        <f t="shared" si="94"/>
        <v>0</v>
      </c>
      <c r="CD132" s="24"/>
      <c r="CE132" s="24"/>
      <c r="CF132" s="42">
        <f t="shared" si="95"/>
        <v>0</v>
      </c>
      <c r="CG132" s="24"/>
      <c r="CH132" s="24"/>
      <c r="CI132" s="42">
        <f t="shared" si="96"/>
        <v>0</v>
      </c>
      <c r="CJ132" s="24"/>
      <c r="CK132" s="24"/>
      <c r="CL132" s="42">
        <f t="shared" si="97"/>
        <v>0</v>
      </c>
      <c r="CM132" s="24"/>
      <c r="CN132" s="24"/>
      <c r="CO132" s="42">
        <f t="shared" si="98"/>
        <v>0</v>
      </c>
      <c r="CP132" s="24"/>
      <c r="CQ132" s="24"/>
      <c r="CR132" s="42">
        <f t="shared" si="99"/>
        <v>0</v>
      </c>
      <c r="CS132" s="24"/>
      <c r="CT132" s="24"/>
      <c r="CU132" s="42">
        <f t="shared" si="100"/>
        <v>0</v>
      </c>
      <c r="CV132" s="24">
        <v>2</v>
      </c>
      <c r="CW132" s="24">
        <v>24</v>
      </c>
      <c r="CX132" s="42">
        <f t="shared" si="101"/>
        <v>2280</v>
      </c>
      <c r="CY132" s="24"/>
      <c r="CZ132" s="24"/>
      <c r="DA132" s="42">
        <f t="shared" si="102"/>
        <v>0</v>
      </c>
      <c r="DB132" s="24"/>
      <c r="DC132" s="24"/>
      <c r="DD132" s="42">
        <f t="shared" si="103"/>
        <v>0</v>
      </c>
      <c r="DE132" s="24"/>
      <c r="DF132" s="24"/>
      <c r="DG132" s="42">
        <f t="shared" si="104"/>
        <v>0</v>
      </c>
      <c r="DH132" s="85">
        <f t="shared" si="119"/>
        <v>24</v>
      </c>
      <c r="DI132" s="83">
        <f t="shared" si="119"/>
        <v>2280</v>
      </c>
      <c r="DJ132" s="24"/>
      <c r="DK132" s="24"/>
      <c r="DL132" s="42">
        <f t="shared" si="105"/>
        <v>0</v>
      </c>
      <c r="DM132" s="24"/>
      <c r="DN132" s="24"/>
      <c r="DO132" s="42">
        <f t="shared" si="106"/>
        <v>0</v>
      </c>
      <c r="DP132" s="24"/>
      <c r="DQ132" s="24"/>
      <c r="DR132" s="42">
        <f t="shared" si="107"/>
        <v>0</v>
      </c>
      <c r="DS132" s="24"/>
      <c r="DT132" s="24"/>
      <c r="DU132" s="42">
        <f t="shared" si="108"/>
        <v>0</v>
      </c>
      <c r="DV132" s="24"/>
      <c r="DW132" s="24"/>
      <c r="DX132" s="42">
        <f t="shared" si="109"/>
        <v>0</v>
      </c>
      <c r="DY132" s="24"/>
      <c r="DZ132" s="24"/>
      <c r="EA132" s="42">
        <f t="shared" si="110"/>
        <v>0</v>
      </c>
      <c r="EB132" s="24"/>
      <c r="EC132" s="24"/>
      <c r="ED132" s="42">
        <f t="shared" si="111"/>
        <v>0</v>
      </c>
      <c r="EE132" s="24"/>
      <c r="EF132" s="24"/>
      <c r="EG132" s="42">
        <f t="shared" si="112"/>
        <v>0</v>
      </c>
      <c r="EH132" s="24"/>
      <c r="EI132" s="24"/>
      <c r="EJ132" s="42">
        <f t="shared" si="113"/>
        <v>0</v>
      </c>
      <c r="EK132" s="24"/>
      <c r="EL132" s="44"/>
      <c r="EM132" s="86">
        <f t="shared" si="114"/>
        <v>0</v>
      </c>
      <c r="EN132" s="85">
        <f t="shared" si="120"/>
        <v>0</v>
      </c>
      <c r="EO132" s="94">
        <f t="shared" si="121"/>
        <v>0</v>
      </c>
      <c r="EP132" s="24"/>
      <c r="EQ132" s="24"/>
      <c r="ER132" s="24"/>
    </row>
    <row r="133" spans="1:148">
      <c r="A133" s="10"/>
      <c r="B133" s="21" t="s">
        <v>345</v>
      </c>
      <c r="C133" s="134">
        <v>17</v>
      </c>
      <c r="D133" s="135">
        <f t="shared" si="115"/>
        <v>144</v>
      </c>
      <c r="E133" s="178">
        <f t="shared" si="116"/>
        <v>2448</v>
      </c>
      <c r="F133" s="25"/>
      <c r="G133" s="25"/>
      <c r="H133" s="41">
        <f t="shared" si="73"/>
        <v>0</v>
      </c>
      <c r="I133" s="30"/>
      <c r="J133" s="30"/>
      <c r="K133" s="41">
        <f t="shared" si="74"/>
        <v>0</v>
      </c>
      <c r="L133" s="24"/>
      <c r="M133" s="24"/>
      <c r="N133" s="42">
        <f t="shared" si="75"/>
        <v>0</v>
      </c>
      <c r="O133" s="24"/>
      <c r="P133" s="24"/>
      <c r="Q133" s="42">
        <f t="shared" si="76"/>
        <v>0</v>
      </c>
      <c r="R133" s="24"/>
      <c r="S133" s="24"/>
      <c r="T133" s="42">
        <f t="shared" si="77"/>
        <v>0</v>
      </c>
      <c r="U133" s="24"/>
      <c r="V133" s="24"/>
      <c r="W133" s="42">
        <f t="shared" si="78"/>
        <v>0</v>
      </c>
      <c r="X133" s="24"/>
      <c r="Y133" s="24"/>
      <c r="Z133" s="42">
        <f t="shared" si="79"/>
        <v>0</v>
      </c>
      <c r="AA133" s="24"/>
      <c r="AB133" s="24"/>
      <c r="AC133" s="42">
        <f t="shared" si="80"/>
        <v>0</v>
      </c>
      <c r="AD133" s="24"/>
      <c r="AE133" s="24"/>
      <c r="AF133" s="24"/>
      <c r="AG133" s="24"/>
      <c r="AH133" s="24"/>
      <c r="AI133" s="24"/>
      <c r="AJ133" s="24"/>
      <c r="AK133" s="24"/>
      <c r="AL133" s="42">
        <f t="shared" si="81"/>
        <v>0</v>
      </c>
      <c r="AM133" s="25"/>
      <c r="AN133" s="25"/>
      <c r="AO133" s="41">
        <f t="shared" si="82"/>
        <v>0</v>
      </c>
      <c r="AP133" s="84">
        <f t="shared" si="117"/>
        <v>0</v>
      </c>
      <c r="AQ133" s="79">
        <f t="shared" si="128"/>
        <v>0</v>
      </c>
      <c r="AR133" s="25"/>
      <c r="AS133" s="25"/>
      <c r="AT133" s="41">
        <f t="shared" si="83"/>
        <v>0</v>
      </c>
      <c r="AU133" s="25"/>
      <c r="AV133" s="25"/>
      <c r="AW133" s="41">
        <f t="shared" si="84"/>
        <v>0</v>
      </c>
      <c r="AX133" s="25"/>
      <c r="AY133" s="25"/>
      <c r="AZ133" s="41">
        <f t="shared" si="85"/>
        <v>0</v>
      </c>
      <c r="BA133" s="25"/>
      <c r="BB133" s="25"/>
      <c r="BC133" s="41">
        <f t="shared" si="86"/>
        <v>0</v>
      </c>
      <c r="BD133" s="25"/>
      <c r="BE133" s="25"/>
      <c r="BF133" s="41">
        <f t="shared" si="87"/>
        <v>0</v>
      </c>
      <c r="BG133" s="25"/>
      <c r="BH133" s="25"/>
      <c r="BI133" s="41">
        <f t="shared" si="88"/>
        <v>0</v>
      </c>
      <c r="BJ133" s="24"/>
      <c r="BK133" s="24"/>
      <c r="BL133" s="42">
        <f t="shared" si="89"/>
        <v>0</v>
      </c>
      <c r="BM133" s="24"/>
      <c r="BN133" s="24"/>
      <c r="BO133" s="42">
        <f t="shared" si="90"/>
        <v>0</v>
      </c>
      <c r="BP133" s="85">
        <f t="shared" si="118"/>
        <v>0</v>
      </c>
      <c r="BQ133" s="83">
        <f t="shared" si="118"/>
        <v>0</v>
      </c>
      <c r="BR133" s="24"/>
      <c r="BS133" s="24"/>
      <c r="BT133" s="42">
        <f t="shared" si="91"/>
        <v>0</v>
      </c>
      <c r="BU133" s="24"/>
      <c r="BV133" s="24"/>
      <c r="BW133" s="42">
        <f t="shared" si="92"/>
        <v>0</v>
      </c>
      <c r="BX133" s="24"/>
      <c r="BY133" s="24"/>
      <c r="BZ133" s="42">
        <f t="shared" si="93"/>
        <v>0</v>
      </c>
      <c r="CA133" s="24"/>
      <c r="CB133" s="24"/>
      <c r="CC133" s="42">
        <f t="shared" si="94"/>
        <v>0</v>
      </c>
      <c r="CD133" s="24"/>
      <c r="CE133" s="24"/>
      <c r="CF133" s="42">
        <f t="shared" si="95"/>
        <v>0</v>
      </c>
      <c r="CG133" s="24"/>
      <c r="CH133" s="24"/>
      <c r="CI133" s="42">
        <f t="shared" si="96"/>
        <v>0</v>
      </c>
      <c r="CJ133" s="24"/>
      <c r="CK133" s="24"/>
      <c r="CL133" s="42">
        <f t="shared" si="97"/>
        <v>0</v>
      </c>
      <c r="CM133" s="24"/>
      <c r="CN133" s="24"/>
      <c r="CO133" s="42">
        <f t="shared" si="98"/>
        <v>0</v>
      </c>
      <c r="CP133" s="24"/>
      <c r="CQ133" s="24"/>
      <c r="CR133" s="42">
        <f t="shared" si="99"/>
        <v>0</v>
      </c>
      <c r="CS133" s="24"/>
      <c r="CT133" s="24"/>
      <c r="CU133" s="42">
        <f t="shared" si="100"/>
        <v>0</v>
      </c>
      <c r="CV133" s="24">
        <v>12</v>
      </c>
      <c r="CW133" s="24">
        <f t="shared" ref="CW133:CW138" si="129">CV133*12</f>
        <v>144</v>
      </c>
      <c r="CX133" s="42">
        <f t="shared" si="101"/>
        <v>2448</v>
      </c>
      <c r="CY133" s="24"/>
      <c r="CZ133" s="24"/>
      <c r="DA133" s="42">
        <f t="shared" si="102"/>
        <v>0</v>
      </c>
      <c r="DB133" s="24"/>
      <c r="DC133" s="24"/>
      <c r="DD133" s="42">
        <f t="shared" si="103"/>
        <v>0</v>
      </c>
      <c r="DE133" s="24"/>
      <c r="DF133" s="24"/>
      <c r="DG133" s="42">
        <f t="shared" si="104"/>
        <v>0</v>
      </c>
      <c r="DH133" s="85">
        <f t="shared" si="119"/>
        <v>144</v>
      </c>
      <c r="DI133" s="83">
        <f t="shared" si="119"/>
        <v>2448</v>
      </c>
      <c r="DJ133" s="24"/>
      <c r="DK133" s="24"/>
      <c r="DL133" s="42">
        <f t="shared" si="105"/>
        <v>0</v>
      </c>
      <c r="DM133" s="24"/>
      <c r="DN133" s="24"/>
      <c r="DO133" s="42">
        <f t="shared" si="106"/>
        <v>0</v>
      </c>
      <c r="DP133" s="24"/>
      <c r="DQ133" s="24"/>
      <c r="DR133" s="42">
        <f t="shared" si="107"/>
        <v>0</v>
      </c>
      <c r="DS133" s="24"/>
      <c r="DT133" s="24"/>
      <c r="DU133" s="42">
        <f t="shared" si="108"/>
        <v>0</v>
      </c>
      <c r="DV133" s="24"/>
      <c r="DW133" s="24"/>
      <c r="DX133" s="42">
        <f t="shared" si="109"/>
        <v>0</v>
      </c>
      <c r="DY133" s="24"/>
      <c r="DZ133" s="24"/>
      <c r="EA133" s="42">
        <f t="shared" si="110"/>
        <v>0</v>
      </c>
      <c r="EB133" s="24"/>
      <c r="EC133" s="24"/>
      <c r="ED133" s="42">
        <f t="shared" si="111"/>
        <v>0</v>
      </c>
      <c r="EE133" s="24"/>
      <c r="EF133" s="24"/>
      <c r="EG133" s="42">
        <f t="shared" si="112"/>
        <v>0</v>
      </c>
      <c r="EH133" s="24"/>
      <c r="EI133" s="24"/>
      <c r="EJ133" s="42">
        <f t="shared" si="113"/>
        <v>0</v>
      </c>
      <c r="EK133" s="24"/>
      <c r="EL133" s="44"/>
      <c r="EM133" s="86">
        <f t="shared" si="114"/>
        <v>0</v>
      </c>
      <c r="EN133" s="85">
        <f t="shared" si="120"/>
        <v>0</v>
      </c>
      <c r="EO133" s="94">
        <f t="shared" si="121"/>
        <v>0</v>
      </c>
      <c r="EP133" s="24"/>
      <c r="EQ133" s="24"/>
      <c r="ER133" s="24"/>
    </row>
    <row r="134" spans="1:148">
      <c r="A134" s="10"/>
      <c r="B134" s="21" t="s">
        <v>346</v>
      </c>
      <c r="C134" s="134">
        <v>26</v>
      </c>
      <c r="D134" s="135">
        <f t="shared" si="115"/>
        <v>144</v>
      </c>
      <c r="E134" s="178">
        <f t="shared" si="116"/>
        <v>3744</v>
      </c>
      <c r="F134" s="25"/>
      <c r="G134" s="25"/>
      <c r="H134" s="41">
        <f t="shared" si="73"/>
        <v>0</v>
      </c>
      <c r="I134" s="30"/>
      <c r="J134" s="30"/>
      <c r="K134" s="41">
        <f t="shared" si="74"/>
        <v>0</v>
      </c>
      <c r="L134" s="24"/>
      <c r="M134" s="24"/>
      <c r="N134" s="42">
        <f t="shared" si="75"/>
        <v>0</v>
      </c>
      <c r="O134" s="24"/>
      <c r="P134" s="24"/>
      <c r="Q134" s="42">
        <f t="shared" si="76"/>
        <v>0</v>
      </c>
      <c r="R134" s="24"/>
      <c r="S134" s="24"/>
      <c r="T134" s="42">
        <f t="shared" si="77"/>
        <v>0</v>
      </c>
      <c r="U134" s="24"/>
      <c r="V134" s="24"/>
      <c r="W134" s="42">
        <f t="shared" si="78"/>
        <v>0</v>
      </c>
      <c r="X134" s="24"/>
      <c r="Y134" s="24"/>
      <c r="Z134" s="42">
        <f t="shared" si="79"/>
        <v>0</v>
      </c>
      <c r="AA134" s="24"/>
      <c r="AB134" s="24"/>
      <c r="AC134" s="42">
        <f t="shared" si="80"/>
        <v>0</v>
      </c>
      <c r="AD134" s="24"/>
      <c r="AE134" s="24"/>
      <c r="AF134" s="24"/>
      <c r="AG134" s="24"/>
      <c r="AH134" s="24"/>
      <c r="AI134" s="24"/>
      <c r="AJ134" s="24"/>
      <c r="AK134" s="24"/>
      <c r="AL134" s="42">
        <f t="shared" si="81"/>
        <v>0</v>
      </c>
      <c r="AM134" s="25"/>
      <c r="AN134" s="25"/>
      <c r="AO134" s="41">
        <f t="shared" si="82"/>
        <v>0</v>
      </c>
      <c r="AP134" s="84">
        <f t="shared" si="117"/>
        <v>0</v>
      </c>
      <c r="AQ134" s="79">
        <f t="shared" si="128"/>
        <v>0</v>
      </c>
      <c r="AR134" s="25"/>
      <c r="AS134" s="25"/>
      <c r="AT134" s="41">
        <f t="shared" si="83"/>
        <v>0</v>
      </c>
      <c r="AU134" s="25"/>
      <c r="AV134" s="25"/>
      <c r="AW134" s="41">
        <f t="shared" si="84"/>
        <v>0</v>
      </c>
      <c r="AX134" s="25"/>
      <c r="AY134" s="25"/>
      <c r="AZ134" s="41">
        <f t="shared" si="85"/>
        <v>0</v>
      </c>
      <c r="BA134" s="25"/>
      <c r="BB134" s="25"/>
      <c r="BC134" s="41">
        <f t="shared" si="86"/>
        <v>0</v>
      </c>
      <c r="BD134" s="25"/>
      <c r="BE134" s="25"/>
      <c r="BF134" s="41">
        <f t="shared" si="87"/>
        <v>0</v>
      </c>
      <c r="BG134" s="25"/>
      <c r="BH134" s="25"/>
      <c r="BI134" s="41">
        <f t="shared" si="88"/>
        <v>0</v>
      </c>
      <c r="BJ134" s="24"/>
      <c r="BK134" s="24"/>
      <c r="BL134" s="42">
        <f t="shared" si="89"/>
        <v>0</v>
      </c>
      <c r="BM134" s="24"/>
      <c r="BN134" s="24"/>
      <c r="BO134" s="42">
        <f t="shared" si="90"/>
        <v>0</v>
      </c>
      <c r="BP134" s="85">
        <f t="shared" si="118"/>
        <v>0</v>
      </c>
      <c r="BQ134" s="83">
        <f t="shared" si="118"/>
        <v>0</v>
      </c>
      <c r="BR134" s="24"/>
      <c r="BS134" s="24"/>
      <c r="BT134" s="42">
        <f t="shared" si="91"/>
        <v>0</v>
      </c>
      <c r="BU134" s="24"/>
      <c r="BV134" s="24"/>
      <c r="BW134" s="42">
        <f t="shared" si="92"/>
        <v>0</v>
      </c>
      <c r="BX134" s="24"/>
      <c r="BY134" s="24"/>
      <c r="BZ134" s="42">
        <f t="shared" si="93"/>
        <v>0</v>
      </c>
      <c r="CA134" s="24"/>
      <c r="CB134" s="24"/>
      <c r="CC134" s="42">
        <f t="shared" si="94"/>
        <v>0</v>
      </c>
      <c r="CD134" s="24"/>
      <c r="CE134" s="24"/>
      <c r="CF134" s="42">
        <f t="shared" si="95"/>
        <v>0</v>
      </c>
      <c r="CG134" s="24"/>
      <c r="CH134" s="24"/>
      <c r="CI134" s="42">
        <f t="shared" si="96"/>
        <v>0</v>
      </c>
      <c r="CJ134" s="24"/>
      <c r="CK134" s="24"/>
      <c r="CL134" s="42">
        <f t="shared" si="97"/>
        <v>0</v>
      </c>
      <c r="CM134" s="24"/>
      <c r="CN134" s="24"/>
      <c r="CO134" s="42">
        <f t="shared" si="98"/>
        <v>0</v>
      </c>
      <c r="CP134" s="24"/>
      <c r="CQ134" s="24"/>
      <c r="CR134" s="42">
        <f t="shared" si="99"/>
        <v>0</v>
      </c>
      <c r="CS134" s="24"/>
      <c r="CT134" s="24"/>
      <c r="CU134" s="42">
        <f t="shared" si="100"/>
        <v>0</v>
      </c>
      <c r="CV134" s="24">
        <v>12</v>
      </c>
      <c r="CW134" s="24">
        <f t="shared" si="129"/>
        <v>144</v>
      </c>
      <c r="CX134" s="42">
        <f t="shared" si="101"/>
        <v>3744</v>
      </c>
      <c r="CY134" s="24"/>
      <c r="CZ134" s="24"/>
      <c r="DA134" s="42">
        <f t="shared" si="102"/>
        <v>0</v>
      </c>
      <c r="DB134" s="24"/>
      <c r="DC134" s="24"/>
      <c r="DD134" s="42">
        <f t="shared" si="103"/>
        <v>0</v>
      </c>
      <c r="DE134" s="24"/>
      <c r="DF134" s="24"/>
      <c r="DG134" s="42">
        <f t="shared" si="104"/>
        <v>0</v>
      </c>
      <c r="DH134" s="85">
        <f t="shared" si="119"/>
        <v>144</v>
      </c>
      <c r="DI134" s="83">
        <f t="shared" si="119"/>
        <v>3744</v>
      </c>
      <c r="DJ134" s="24"/>
      <c r="DK134" s="24"/>
      <c r="DL134" s="42">
        <f t="shared" si="105"/>
        <v>0</v>
      </c>
      <c r="DM134" s="24"/>
      <c r="DN134" s="24"/>
      <c r="DO134" s="42">
        <f t="shared" si="106"/>
        <v>0</v>
      </c>
      <c r="DP134" s="24"/>
      <c r="DQ134" s="24"/>
      <c r="DR134" s="42">
        <f t="shared" si="107"/>
        <v>0</v>
      </c>
      <c r="DS134" s="24"/>
      <c r="DT134" s="24"/>
      <c r="DU134" s="42">
        <f t="shared" si="108"/>
        <v>0</v>
      </c>
      <c r="DV134" s="24"/>
      <c r="DW134" s="24"/>
      <c r="DX134" s="42">
        <f t="shared" si="109"/>
        <v>0</v>
      </c>
      <c r="DY134" s="24"/>
      <c r="DZ134" s="24"/>
      <c r="EA134" s="42">
        <f t="shared" si="110"/>
        <v>0</v>
      </c>
      <c r="EB134" s="24"/>
      <c r="EC134" s="24"/>
      <c r="ED134" s="42">
        <f t="shared" si="111"/>
        <v>0</v>
      </c>
      <c r="EE134" s="24"/>
      <c r="EF134" s="24"/>
      <c r="EG134" s="42">
        <f t="shared" si="112"/>
        <v>0</v>
      </c>
      <c r="EH134" s="24"/>
      <c r="EI134" s="24"/>
      <c r="EJ134" s="42">
        <f t="shared" si="113"/>
        <v>0</v>
      </c>
      <c r="EK134" s="24"/>
      <c r="EL134" s="44"/>
      <c r="EM134" s="86">
        <f t="shared" si="114"/>
        <v>0</v>
      </c>
      <c r="EN134" s="85">
        <f t="shared" si="120"/>
        <v>0</v>
      </c>
      <c r="EO134" s="94">
        <f t="shared" si="121"/>
        <v>0</v>
      </c>
      <c r="EP134" s="24"/>
      <c r="EQ134" s="24"/>
      <c r="ER134" s="24"/>
    </row>
    <row r="135" spans="1:148">
      <c r="A135" s="10"/>
      <c r="B135" s="21" t="s">
        <v>347</v>
      </c>
      <c r="C135" s="134">
        <v>40</v>
      </c>
      <c r="D135" s="135">
        <f t="shared" si="115"/>
        <v>36</v>
      </c>
      <c r="E135" s="178">
        <f t="shared" si="116"/>
        <v>1440</v>
      </c>
      <c r="F135" s="25"/>
      <c r="G135" s="25"/>
      <c r="H135" s="41">
        <f t="shared" si="73"/>
        <v>0</v>
      </c>
      <c r="I135" s="30"/>
      <c r="J135" s="30"/>
      <c r="K135" s="41">
        <f t="shared" si="74"/>
        <v>0</v>
      </c>
      <c r="L135" s="24"/>
      <c r="M135" s="24"/>
      <c r="N135" s="42">
        <f t="shared" si="75"/>
        <v>0</v>
      </c>
      <c r="O135" s="24"/>
      <c r="P135" s="24"/>
      <c r="Q135" s="42">
        <f t="shared" si="76"/>
        <v>0</v>
      </c>
      <c r="R135" s="24"/>
      <c r="S135" s="24"/>
      <c r="T135" s="42">
        <f t="shared" si="77"/>
        <v>0</v>
      </c>
      <c r="U135" s="24"/>
      <c r="V135" s="24"/>
      <c r="W135" s="42">
        <f t="shared" si="78"/>
        <v>0</v>
      </c>
      <c r="X135" s="24"/>
      <c r="Y135" s="24"/>
      <c r="Z135" s="42">
        <f t="shared" si="79"/>
        <v>0</v>
      </c>
      <c r="AA135" s="24"/>
      <c r="AB135" s="24"/>
      <c r="AC135" s="42">
        <f t="shared" si="80"/>
        <v>0</v>
      </c>
      <c r="AD135" s="24"/>
      <c r="AE135" s="24"/>
      <c r="AF135" s="24"/>
      <c r="AG135" s="24"/>
      <c r="AH135" s="24"/>
      <c r="AI135" s="24"/>
      <c r="AJ135" s="24"/>
      <c r="AK135" s="24"/>
      <c r="AL135" s="42">
        <f t="shared" si="81"/>
        <v>0</v>
      </c>
      <c r="AM135" s="25"/>
      <c r="AN135" s="25"/>
      <c r="AO135" s="41">
        <f t="shared" si="82"/>
        <v>0</v>
      </c>
      <c r="AP135" s="84">
        <f t="shared" si="117"/>
        <v>0</v>
      </c>
      <c r="AQ135" s="79">
        <f t="shared" si="128"/>
        <v>0</v>
      </c>
      <c r="AR135" s="25"/>
      <c r="AS135" s="25"/>
      <c r="AT135" s="41">
        <f t="shared" si="83"/>
        <v>0</v>
      </c>
      <c r="AU135" s="25"/>
      <c r="AV135" s="25"/>
      <c r="AW135" s="41">
        <f t="shared" si="84"/>
        <v>0</v>
      </c>
      <c r="AX135" s="25"/>
      <c r="AY135" s="25"/>
      <c r="AZ135" s="41">
        <f t="shared" si="85"/>
        <v>0</v>
      </c>
      <c r="BA135" s="25"/>
      <c r="BB135" s="25"/>
      <c r="BC135" s="41">
        <f t="shared" si="86"/>
        <v>0</v>
      </c>
      <c r="BD135" s="25"/>
      <c r="BE135" s="25"/>
      <c r="BF135" s="41">
        <f t="shared" si="87"/>
        <v>0</v>
      </c>
      <c r="BG135" s="25"/>
      <c r="BH135" s="25"/>
      <c r="BI135" s="41">
        <f t="shared" si="88"/>
        <v>0</v>
      </c>
      <c r="BJ135" s="24"/>
      <c r="BK135" s="24"/>
      <c r="BL135" s="42">
        <f t="shared" si="89"/>
        <v>0</v>
      </c>
      <c r="BM135" s="24"/>
      <c r="BN135" s="24"/>
      <c r="BO135" s="42">
        <f t="shared" si="90"/>
        <v>0</v>
      </c>
      <c r="BP135" s="85">
        <f t="shared" si="118"/>
        <v>0</v>
      </c>
      <c r="BQ135" s="83">
        <f t="shared" si="118"/>
        <v>0</v>
      </c>
      <c r="BR135" s="24"/>
      <c r="BS135" s="24"/>
      <c r="BT135" s="42">
        <f t="shared" si="91"/>
        <v>0</v>
      </c>
      <c r="BU135" s="24"/>
      <c r="BV135" s="24"/>
      <c r="BW135" s="42">
        <f t="shared" si="92"/>
        <v>0</v>
      </c>
      <c r="BX135" s="24"/>
      <c r="BY135" s="24"/>
      <c r="BZ135" s="42">
        <f t="shared" si="93"/>
        <v>0</v>
      </c>
      <c r="CA135" s="24"/>
      <c r="CB135" s="24"/>
      <c r="CC135" s="42">
        <f t="shared" si="94"/>
        <v>0</v>
      </c>
      <c r="CD135" s="24"/>
      <c r="CE135" s="24"/>
      <c r="CF135" s="42">
        <f t="shared" si="95"/>
        <v>0</v>
      </c>
      <c r="CG135" s="24"/>
      <c r="CH135" s="24"/>
      <c r="CI135" s="42">
        <f t="shared" si="96"/>
        <v>0</v>
      </c>
      <c r="CJ135" s="24"/>
      <c r="CK135" s="24"/>
      <c r="CL135" s="42">
        <f t="shared" si="97"/>
        <v>0</v>
      </c>
      <c r="CM135" s="24"/>
      <c r="CN135" s="24"/>
      <c r="CO135" s="42">
        <f t="shared" si="98"/>
        <v>0</v>
      </c>
      <c r="CP135" s="24"/>
      <c r="CQ135" s="24"/>
      <c r="CR135" s="42">
        <f t="shared" si="99"/>
        <v>0</v>
      </c>
      <c r="CS135" s="24"/>
      <c r="CT135" s="24"/>
      <c r="CU135" s="42">
        <f t="shared" si="100"/>
        <v>0</v>
      </c>
      <c r="CV135" s="24">
        <v>3</v>
      </c>
      <c r="CW135" s="24">
        <f t="shared" si="129"/>
        <v>36</v>
      </c>
      <c r="CX135" s="42">
        <f t="shared" si="101"/>
        <v>1440</v>
      </c>
      <c r="CY135" s="24"/>
      <c r="CZ135" s="24"/>
      <c r="DA135" s="42">
        <f t="shared" si="102"/>
        <v>0</v>
      </c>
      <c r="DB135" s="24"/>
      <c r="DC135" s="24"/>
      <c r="DD135" s="42">
        <f t="shared" si="103"/>
        <v>0</v>
      </c>
      <c r="DE135" s="24"/>
      <c r="DF135" s="24"/>
      <c r="DG135" s="42">
        <f t="shared" si="104"/>
        <v>0</v>
      </c>
      <c r="DH135" s="85">
        <f t="shared" si="119"/>
        <v>36</v>
      </c>
      <c r="DI135" s="83">
        <f t="shared" si="119"/>
        <v>1440</v>
      </c>
      <c r="DJ135" s="24"/>
      <c r="DK135" s="24"/>
      <c r="DL135" s="42">
        <f t="shared" si="105"/>
        <v>0</v>
      </c>
      <c r="DM135" s="24"/>
      <c r="DN135" s="24"/>
      <c r="DO135" s="42">
        <f t="shared" si="106"/>
        <v>0</v>
      </c>
      <c r="DP135" s="24"/>
      <c r="DQ135" s="24"/>
      <c r="DR135" s="42">
        <f t="shared" si="107"/>
        <v>0</v>
      </c>
      <c r="DS135" s="24"/>
      <c r="DT135" s="24"/>
      <c r="DU135" s="42">
        <f t="shared" si="108"/>
        <v>0</v>
      </c>
      <c r="DV135" s="24"/>
      <c r="DW135" s="24"/>
      <c r="DX135" s="42">
        <f t="shared" si="109"/>
        <v>0</v>
      </c>
      <c r="DY135" s="24"/>
      <c r="DZ135" s="24"/>
      <c r="EA135" s="42">
        <f t="shared" si="110"/>
        <v>0</v>
      </c>
      <c r="EB135" s="24"/>
      <c r="EC135" s="24"/>
      <c r="ED135" s="42">
        <f t="shared" si="111"/>
        <v>0</v>
      </c>
      <c r="EE135" s="24"/>
      <c r="EF135" s="24"/>
      <c r="EG135" s="42">
        <f t="shared" si="112"/>
        <v>0</v>
      </c>
      <c r="EH135" s="24"/>
      <c r="EI135" s="24"/>
      <c r="EJ135" s="42">
        <f t="shared" si="113"/>
        <v>0</v>
      </c>
      <c r="EK135" s="24"/>
      <c r="EL135" s="44"/>
      <c r="EM135" s="86">
        <f t="shared" si="114"/>
        <v>0</v>
      </c>
      <c r="EN135" s="85">
        <f t="shared" si="120"/>
        <v>0</v>
      </c>
      <c r="EO135" s="94">
        <f t="shared" si="121"/>
        <v>0</v>
      </c>
      <c r="EP135" s="24"/>
      <c r="EQ135" s="24"/>
      <c r="ER135" s="24"/>
    </row>
    <row r="136" spans="1:148">
      <c r="A136" s="10"/>
      <c r="B136" s="21" t="s">
        <v>348</v>
      </c>
      <c r="C136" s="134">
        <v>39</v>
      </c>
      <c r="D136" s="135">
        <f t="shared" si="115"/>
        <v>12</v>
      </c>
      <c r="E136" s="178">
        <f t="shared" si="116"/>
        <v>468</v>
      </c>
      <c r="F136" s="25"/>
      <c r="G136" s="25"/>
      <c r="H136" s="41">
        <f t="shared" si="73"/>
        <v>0</v>
      </c>
      <c r="I136" s="30"/>
      <c r="J136" s="30"/>
      <c r="K136" s="41">
        <f t="shared" si="74"/>
        <v>0</v>
      </c>
      <c r="L136" s="24"/>
      <c r="M136" s="24"/>
      <c r="N136" s="42">
        <f t="shared" si="75"/>
        <v>0</v>
      </c>
      <c r="O136" s="24"/>
      <c r="P136" s="24"/>
      <c r="Q136" s="42">
        <f t="shared" si="76"/>
        <v>0</v>
      </c>
      <c r="R136" s="24"/>
      <c r="S136" s="24"/>
      <c r="T136" s="42">
        <f t="shared" si="77"/>
        <v>0</v>
      </c>
      <c r="U136" s="24"/>
      <c r="V136" s="24"/>
      <c r="W136" s="42">
        <f t="shared" si="78"/>
        <v>0</v>
      </c>
      <c r="X136" s="24"/>
      <c r="Y136" s="24"/>
      <c r="Z136" s="42">
        <f t="shared" si="79"/>
        <v>0</v>
      </c>
      <c r="AA136" s="24"/>
      <c r="AB136" s="24"/>
      <c r="AC136" s="42">
        <f t="shared" si="80"/>
        <v>0</v>
      </c>
      <c r="AD136" s="24"/>
      <c r="AE136" s="24"/>
      <c r="AF136" s="24"/>
      <c r="AG136" s="24"/>
      <c r="AH136" s="24"/>
      <c r="AI136" s="24"/>
      <c r="AJ136" s="24"/>
      <c r="AK136" s="24"/>
      <c r="AL136" s="42">
        <f t="shared" si="81"/>
        <v>0</v>
      </c>
      <c r="AM136" s="25"/>
      <c r="AN136" s="25"/>
      <c r="AO136" s="41">
        <f t="shared" si="82"/>
        <v>0</v>
      </c>
      <c r="AP136" s="84">
        <f t="shared" si="117"/>
        <v>0</v>
      </c>
      <c r="AQ136" s="79">
        <f t="shared" si="128"/>
        <v>0</v>
      </c>
      <c r="AR136" s="25"/>
      <c r="AS136" s="25"/>
      <c r="AT136" s="41">
        <f t="shared" si="83"/>
        <v>0</v>
      </c>
      <c r="AU136" s="25"/>
      <c r="AV136" s="25"/>
      <c r="AW136" s="41">
        <f t="shared" si="84"/>
        <v>0</v>
      </c>
      <c r="AX136" s="25"/>
      <c r="AY136" s="25"/>
      <c r="AZ136" s="41">
        <f t="shared" si="85"/>
        <v>0</v>
      </c>
      <c r="BA136" s="25"/>
      <c r="BB136" s="25"/>
      <c r="BC136" s="41">
        <f t="shared" si="86"/>
        <v>0</v>
      </c>
      <c r="BD136" s="25"/>
      <c r="BE136" s="25"/>
      <c r="BF136" s="41">
        <f t="shared" si="87"/>
        <v>0</v>
      </c>
      <c r="BG136" s="25"/>
      <c r="BH136" s="25"/>
      <c r="BI136" s="41">
        <f t="shared" si="88"/>
        <v>0</v>
      </c>
      <c r="BJ136" s="24"/>
      <c r="BK136" s="24"/>
      <c r="BL136" s="42">
        <f t="shared" si="89"/>
        <v>0</v>
      </c>
      <c r="BM136" s="24"/>
      <c r="BN136" s="24"/>
      <c r="BO136" s="42">
        <f t="shared" si="90"/>
        <v>0</v>
      </c>
      <c r="BP136" s="85">
        <f t="shared" si="118"/>
        <v>0</v>
      </c>
      <c r="BQ136" s="83">
        <f t="shared" si="118"/>
        <v>0</v>
      </c>
      <c r="BR136" s="24"/>
      <c r="BS136" s="24"/>
      <c r="BT136" s="42">
        <f t="shared" si="91"/>
        <v>0</v>
      </c>
      <c r="BU136" s="24"/>
      <c r="BV136" s="24"/>
      <c r="BW136" s="42">
        <f t="shared" si="92"/>
        <v>0</v>
      </c>
      <c r="BX136" s="24"/>
      <c r="BY136" s="24"/>
      <c r="BZ136" s="42">
        <f t="shared" si="93"/>
        <v>0</v>
      </c>
      <c r="CA136" s="24"/>
      <c r="CB136" s="24"/>
      <c r="CC136" s="42">
        <f t="shared" si="94"/>
        <v>0</v>
      </c>
      <c r="CD136" s="24"/>
      <c r="CE136" s="24"/>
      <c r="CF136" s="42">
        <f t="shared" si="95"/>
        <v>0</v>
      </c>
      <c r="CG136" s="24"/>
      <c r="CH136" s="24"/>
      <c r="CI136" s="42">
        <f t="shared" si="96"/>
        <v>0</v>
      </c>
      <c r="CJ136" s="24"/>
      <c r="CK136" s="24"/>
      <c r="CL136" s="42">
        <f t="shared" si="97"/>
        <v>0</v>
      </c>
      <c r="CM136" s="24"/>
      <c r="CN136" s="24"/>
      <c r="CO136" s="42">
        <f t="shared" si="98"/>
        <v>0</v>
      </c>
      <c r="CP136" s="24"/>
      <c r="CQ136" s="24"/>
      <c r="CR136" s="42">
        <f t="shared" si="99"/>
        <v>0</v>
      </c>
      <c r="CS136" s="24"/>
      <c r="CT136" s="24"/>
      <c r="CU136" s="42">
        <f t="shared" si="100"/>
        <v>0</v>
      </c>
      <c r="CV136" s="24">
        <v>1</v>
      </c>
      <c r="CW136" s="24">
        <f t="shared" si="129"/>
        <v>12</v>
      </c>
      <c r="CX136" s="42">
        <f t="shared" si="101"/>
        <v>468</v>
      </c>
      <c r="CY136" s="24"/>
      <c r="CZ136" s="24"/>
      <c r="DA136" s="42">
        <f t="shared" si="102"/>
        <v>0</v>
      </c>
      <c r="DB136" s="24"/>
      <c r="DC136" s="24"/>
      <c r="DD136" s="42">
        <f t="shared" si="103"/>
        <v>0</v>
      </c>
      <c r="DE136" s="24"/>
      <c r="DF136" s="24"/>
      <c r="DG136" s="42">
        <f t="shared" si="104"/>
        <v>0</v>
      </c>
      <c r="DH136" s="85">
        <f t="shared" si="119"/>
        <v>12</v>
      </c>
      <c r="DI136" s="83">
        <f t="shared" si="119"/>
        <v>468</v>
      </c>
      <c r="DJ136" s="24"/>
      <c r="DK136" s="24"/>
      <c r="DL136" s="42">
        <f t="shared" si="105"/>
        <v>0</v>
      </c>
      <c r="DM136" s="24"/>
      <c r="DN136" s="24"/>
      <c r="DO136" s="42">
        <f t="shared" si="106"/>
        <v>0</v>
      </c>
      <c r="DP136" s="24"/>
      <c r="DQ136" s="24"/>
      <c r="DR136" s="42">
        <f t="shared" si="107"/>
        <v>0</v>
      </c>
      <c r="DS136" s="24"/>
      <c r="DT136" s="24"/>
      <c r="DU136" s="42">
        <f t="shared" si="108"/>
        <v>0</v>
      </c>
      <c r="DV136" s="24"/>
      <c r="DW136" s="24"/>
      <c r="DX136" s="42">
        <f t="shared" si="109"/>
        <v>0</v>
      </c>
      <c r="DY136" s="24"/>
      <c r="DZ136" s="24"/>
      <c r="EA136" s="42">
        <f t="shared" si="110"/>
        <v>0</v>
      </c>
      <c r="EB136" s="24"/>
      <c r="EC136" s="24"/>
      <c r="ED136" s="42">
        <f t="shared" si="111"/>
        <v>0</v>
      </c>
      <c r="EE136" s="24"/>
      <c r="EF136" s="24"/>
      <c r="EG136" s="42">
        <f t="shared" si="112"/>
        <v>0</v>
      </c>
      <c r="EH136" s="24"/>
      <c r="EI136" s="24"/>
      <c r="EJ136" s="42">
        <f t="shared" si="113"/>
        <v>0</v>
      </c>
      <c r="EK136" s="24"/>
      <c r="EL136" s="44"/>
      <c r="EM136" s="86">
        <f t="shared" si="114"/>
        <v>0</v>
      </c>
      <c r="EN136" s="85">
        <f t="shared" si="120"/>
        <v>0</v>
      </c>
      <c r="EO136" s="94">
        <f t="shared" si="121"/>
        <v>0</v>
      </c>
      <c r="EP136" s="24"/>
      <c r="EQ136" s="24"/>
      <c r="ER136" s="24"/>
    </row>
    <row r="137" spans="1:148">
      <c r="A137" s="10"/>
      <c r="B137" s="21" t="s">
        <v>349</v>
      </c>
      <c r="C137" s="134">
        <v>35</v>
      </c>
      <c r="D137" s="135">
        <f t="shared" si="115"/>
        <v>12</v>
      </c>
      <c r="E137" s="178">
        <f t="shared" si="116"/>
        <v>420</v>
      </c>
      <c r="F137" s="25"/>
      <c r="G137" s="25"/>
      <c r="H137" s="41">
        <f t="shared" si="73"/>
        <v>0</v>
      </c>
      <c r="I137" s="30"/>
      <c r="J137" s="30"/>
      <c r="K137" s="41">
        <f t="shared" si="74"/>
        <v>0</v>
      </c>
      <c r="L137" s="24"/>
      <c r="M137" s="24"/>
      <c r="N137" s="42">
        <f t="shared" si="75"/>
        <v>0</v>
      </c>
      <c r="O137" s="24"/>
      <c r="P137" s="24"/>
      <c r="Q137" s="42">
        <f t="shared" si="76"/>
        <v>0</v>
      </c>
      <c r="R137" s="24"/>
      <c r="S137" s="24"/>
      <c r="T137" s="42">
        <f t="shared" si="77"/>
        <v>0</v>
      </c>
      <c r="U137" s="24"/>
      <c r="V137" s="24"/>
      <c r="W137" s="42">
        <f t="shared" si="78"/>
        <v>0</v>
      </c>
      <c r="X137" s="24"/>
      <c r="Y137" s="24"/>
      <c r="Z137" s="42">
        <f t="shared" si="79"/>
        <v>0</v>
      </c>
      <c r="AA137" s="24"/>
      <c r="AB137" s="24"/>
      <c r="AC137" s="42">
        <f t="shared" si="80"/>
        <v>0</v>
      </c>
      <c r="AD137" s="24"/>
      <c r="AE137" s="24"/>
      <c r="AF137" s="24"/>
      <c r="AG137" s="24"/>
      <c r="AH137" s="24"/>
      <c r="AI137" s="24"/>
      <c r="AJ137" s="24"/>
      <c r="AK137" s="24"/>
      <c r="AL137" s="42">
        <f t="shared" si="81"/>
        <v>0</v>
      </c>
      <c r="AM137" s="25"/>
      <c r="AN137" s="25"/>
      <c r="AO137" s="41">
        <f t="shared" si="82"/>
        <v>0</v>
      </c>
      <c r="AP137" s="84">
        <f t="shared" si="117"/>
        <v>0</v>
      </c>
      <c r="AQ137" s="79">
        <f t="shared" si="128"/>
        <v>0</v>
      </c>
      <c r="AR137" s="25"/>
      <c r="AS137" s="25"/>
      <c r="AT137" s="41">
        <f t="shared" si="83"/>
        <v>0</v>
      </c>
      <c r="AU137" s="25"/>
      <c r="AV137" s="25"/>
      <c r="AW137" s="41">
        <f t="shared" si="84"/>
        <v>0</v>
      </c>
      <c r="AX137" s="25"/>
      <c r="AY137" s="25"/>
      <c r="AZ137" s="41">
        <f t="shared" si="85"/>
        <v>0</v>
      </c>
      <c r="BA137" s="25"/>
      <c r="BB137" s="25"/>
      <c r="BC137" s="41">
        <f t="shared" si="86"/>
        <v>0</v>
      </c>
      <c r="BD137" s="25"/>
      <c r="BE137" s="25"/>
      <c r="BF137" s="41">
        <f t="shared" si="87"/>
        <v>0</v>
      </c>
      <c r="BG137" s="25"/>
      <c r="BH137" s="25"/>
      <c r="BI137" s="41">
        <f t="shared" si="88"/>
        <v>0</v>
      </c>
      <c r="BJ137" s="24"/>
      <c r="BK137" s="24"/>
      <c r="BL137" s="42">
        <f t="shared" si="89"/>
        <v>0</v>
      </c>
      <c r="BM137" s="24"/>
      <c r="BN137" s="24"/>
      <c r="BO137" s="42">
        <f t="shared" si="90"/>
        <v>0</v>
      </c>
      <c r="BP137" s="85">
        <f t="shared" si="118"/>
        <v>0</v>
      </c>
      <c r="BQ137" s="83">
        <f t="shared" si="118"/>
        <v>0</v>
      </c>
      <c r="BR137" s="24"/>
      <c r="BS137" s="24"/>
      <c r="BT137" s="42">
        <f t="shared" si="91"/>
        <v>0</v>
      </c>
      <c r="BU137" s="24"/>
      <c r="BV137" s="24"/>
      <c r="BW137" s="42">
        <f t="shared" si="92"/>
        <v>0</v>
      </c>
      <c r="BX137" s="24"/>
      <c r="BY137" s="24"/>
      <c r="BZ137" s="42">
        <f t="shared" si="93"/>
        <v>0</v>
      </c>
      <c r="CA137" s="24"/>
      <c r="CB137" s="24"/>
      <c r="CC137" s="42">
        <f t="shared" si="94"/>
        <v>0</v>
      </c>
      <c r="CD137" s="24"/>
      <c r="CE137" s="24"/>
      <c r="CF137" s="42">
        <f t="shared" si="95"/>
        <v>0</v>
      </c>
      <c r="CG137" s="24"/>
      <c r="CH137" s="24"/>
      <c r="CI137" s="42">
        <f t="shared" si="96"/>
        <v>0</v>
      </c>
      <c r="CJ137" s="24"/>
      <c r="CK137" s="24"/>
      <c r="CL137" s="42">
        <f t="shared" si="97"/>
        <v>0</v>
      </c>
      <c r="CM137" s="24"/>
      <c r="CN137" s="24"/>
      <c r="CO137" s="42">
        <f t="shared" si="98"/>
        <v>0</v>
      </c>
      <c r="CP137" s="24"/>
      <c r="CQ137" s="24"/>
      <c r="CR137" s="42">
        <f t="shared" si="99"/>
        <v>0</v>
      </c>
      <c r="CS137" s="24"/>
      <c r="CT137" s="24"/>
      <c r="CU137" s="42">
        <f t="shared" si="100"/>
        <v>0</v>
      </c>
      <c r="CV137" s="24">
        <v>1</v>
      </c>
      <c r="CW137" s="24">
        <f t="shared" si="129"/>
        <v>12</v>
      </c>
      <c r="CX137" s="42">
        <f t="shared" si="101"/>
        <v>420</v>
      </c>
      <c r="CY137" s="24"/>
      <c r="CZ137" s="24"/>
      <c r="DA137" s="42">
        <f t="shared" si="102"/>
        <v>0</v>
      </c>
      <c r="DB137" s="24"/>
      <c r="DC137" s="24"/>
      <c r="DD137" s="42">
        <f t="shared" si="103"/>
        <v>0</v>
      </c>
      <c r="DE137" s="24"/>
      <c r="DF137" s="24"/>
      <c r="DG137" s="42">
        <f t="shared" si="104"/>
        <v>0</v>
      </c>
      <c r="DH137" s="85">
        <f t="shared" si="119"/>
        <v>12</v>
      </c>
      <c r="DI137" s="83">
        <f t="shared" si="119"/>
        <v>420</v>
      </c>
      <c r="DJ137" s="24"/>
      <c r="DK137" s="24"/>
      <c r="DL137" s="42">
        <f t="shared" si="105"/>
        <v>0</v>
      </c>
      <c r="DM137" s="24"/>
      <c r="DN137" s="24"/>
      <c r="DO137" s="42">
        <f t="shared" si="106"/>
        <v>0</v>
      </c>
      <c r="DP137" s="24"/>
      <c r="DQ137" s="24"/>
      <c r="DR137" s="42">
        <f t="shared" si="107"/>
        <v>0</v>
      </c>
      <c r="DS137" s="24"/>
      <c r="DT137" s="24"/>
      <c r="DU137" s="42">
        <f t="shared" si="108"/>
        <v>0</v>
      </c>
      <c r="DV137" s="24"/>
      <c r="DW137" s="24"/>
      <c r="DX137" s="42">
        <f t="shared" si="109"/>
        <v>0</v>
      </c>
      <c r="DY137" s="24"/>
      <c r="DZ137" s="24"/>
      <c r="EA137" s="42">
        <f t="shared" si="110"/>
        <v>0</v>
      </c>
      <c r="EB137" s="24"/>
      <c r="EC137" s="24"/>
      <c r="ED137" s="42">
        <f t="shared" si="111"/>
        <v>0</v>
      </c>
      <c r="EE137" s="24"/>
      <c r="EF137" s="24"/>
      <c r="EG137" s="42">
        <f t="shared" si="112"/>
        <v>0</v>
      </c>
      <c r="EH137" s="24"/>
      <c r="EI137" s="24"/>
      <c r="EJ137" s="42">
        <f t="shared" si="113"/>
        <v>0</v>
      </c>
      <c r="EK137" s="24"/>
      <c r="EL137" s="44"/>
      <c r="EM137" s="86">
        <f t="shared" si="114"/>
        <v>0</v>
      </c>
      <c r="EN137" s="85">
        <f t="shared" si="120"/>
        <v>0</v>
      </c>
      <c r="EO137" s="94">
        <f t="shared" si="121"/>
        <v>0</v>
      </c>
      <c r="EP137" s="24"/>
      <c r="EQ137" s="24"/>
      <c r="ER137" s="24"/>
    </row>
    <row r="138" spans="1:148">
      <c r="A138" s="10"/>
      <c r="B138" s="21" t="s">
        <v>350</v>
      </c>
      <c r="C138" s="134">
        <v>29</v>
      </c>
      <c r="D138" s="135">
        <f t="shared" si="115"/>
        <v>12</v>
      </c>
      <c r="E138" s="178">
        <f t="shared" si="116"/>
        <v>348</v>
      </c>
      <c r="F138" s="25"/>
      <c r="G138" s="25"/>
      <c r="H138" s="41">
        <f t="shared" si="73"/>
        <v>0</v>
      </c>
      <c r="I138" s="30"/>
      <c r="J138" s="30"/>
      <c r="K138" s="41">
        <f t="shared" si="74"/>
        <v>0</v>
      </c>
      <c r="L138" s="24"/>
      <c r="M138" s="24"/>
      <c r="N138" s="42">
        <f t="shared" si="75"/>
        <v>0</v>
      </c>
      <c r="O138" s="24"/>
      <c r="P138" s="24"/>
      <c r="Q138" s="42">
        <f t="shared" si="76"/>
        <v>0</v>
      </c>
      <c r="R138" s="24"/>
      <c r="S138" s="24"/>
      <c r="T138" s="42">
        <f t="shared" si="77"/>
        <v>0</v>
      </c>
      <c r="U138" s="24"/>
      <c r="V138" s="24"/>
      <c r="W138" s="42">
        <f t="shared" si="78"/>
        <v>0</v>
      </c>
      <c r="X138" s="24"/>
      <c r="Y138" s="24"/>
      <c r="Z138" s="42">
        <f t="shared" si="79"/>
        <v>0</v>
      </c>
      <c r="AA138" s="24"/>
      <c r="AB138" s="24"/>
      <c r="AC138" s="42">
        <f t="shared" si="80"/>
        <v>0</v>
      </c>
      <c r="AD138" s="24"/>
      <c r="AE138" s="24"/>
      <c r="AF138" s="24"/>
      <c r="AG138" s="24"/>
      <c r="AH138" s="24"/>
      <c r="AI138" s="24"/>
      <c r="AJ138" s="24"/>
      <c r="AK138" s="24"/>
      <c r="AL138" s="42">
        <f t="shared" si="81"/>
        <v>0</v>
      </c>
      <c r="AM138" s="25"/>
      <c r="AN138" s="25"/>
      <c r="AO138" s="41">
        <f t="shared" si="82"/>
        <v>0</v>
      </c>
      <c r="AP138" s="84">
        <f t="shared" si="117"/>
        <v>0</v>
      </c>
      <c r="AQ138" s="79">
        <f t="shared" si="128"/>
        <v>0</v>
      </c>
      <c r="AR138" s="25"/>
      <c r="AS138" s="25"/>
      <c r="AT138" s="41">
        <f t="shared" si="83"/>
        <v>0</v>
      </c>
      <c r="AU138" s="25"/>
      <c r="AV138" s="25"/>
      <c r="AW138" s="41">
        <f t="shared" si="84"/>
        <v>0</v>
      </c>
      <c r="AX138" s="25"/>
      <c r="AY138" s="25"/>
      <c r="AZ138" s="41">
        <f t="shared" si="85"/>
        <v>0</v>
      </c>
      <c r="BA138" s="25"/>
      <c r="BB138" s="25"/>
      <c r="BC138" s="41">
        <f t="shared" si="86"/>
        <v>0</v>
      </c>
      <c r="BD138" s="25"/>
      <c r="BE138" s="25"/>
      <c r="BF138" s="41">
        <f t="shared" si="87"/>
        <v>0</v>
      </c>
      <c r="BG138" s="25"/>
      <c r="BH138" s="25"/>
      <c r="BI138" s="41">
        <f t="shared" si="88"/>
        <v>0</v>
      </c>
      <c r="BJ138" s="24"/>
      <c r="BK138" s="24"/>
      <c r="BL138" s="42">
        <f t="shared" si="89"/>
        <v>0</v>
      </c>
      <c r="BM138" s="24"/>
      <c r="BN138" s="24"/>
      <c r="BO138" s="42">
        <f t="shared" si="90"/>
        <v>0</v>
      </c>
      <c r="BP138" s="85">
        <f t="shared" si="118"/>
        <v>0</v>
      </c>
      <c r="BQ138" s="83">
        <f t="shared" si="118"/>
        <v>0</v>
      </c>
      <c r="BR138" s="24"/>
      <c r="BS138" s="24"/>
      <c r="BT138" s="42">
        <f t="shared" si="91"/>
        <v>0</v>
      </c>
      <c r="BU138" s="24"/>
      <c r="BV138" s="24"/>
      <c r="BW138" s="42">
        <f t="shared" si="92"/>
        <v>0</v>
      </c>
      <c r="BX138" s="24"/>
      <c r="BY138" s="24"/>
      <c r="BZ138" s="42">
        <f t="shared" si="93"/>
        <v>0</v>
      </c>
      <c r="CA138" s="24"/>
      <c r="CB138" s="24"/>
      <c r="CC138" s="42">
        <f t="shared" si="94"/>
        <v>0</v>
      </c>
      <c r="CD138" s="24"/>
      <c r="CE138" s="24"/>
      <c r="CF138" s="42">
        <f t="shared" si="95"/>
        <v>0</v>
      </c>
      <c r="CG138" s="24"/>
      <c r="CH138" s="24"/>
      <c r="CI138" s="42">
        <f t="shared" si="96"/>
        <v>0</v>
      </c>
      <c r="CJ138" s="24"/>
      <c r="CK138" s="24"/>
      <c r="CL138" s="42">
        <f t="shared" si="97"/>
        <v>0</v>
      </c>
      <c r="CM138" s="24"/>
      <c r="CN138" s="24"/>
      <c r="CO138" s="42">
        <f t="shared" si="98"/>
        <v>0</v>
      </c>
      <c r="CP138" s="24"/>
      <c r="CQ138" s="24"/>
      <c r="CR138" s="42">
        <f t="shared" si="99"/>
        <v>0</v>
      </c>
      <c r="CS138" s="24"/>
      <c r="CT138" s="24"/>
      <c r="CU138" s="42">
        <f t="shared" si="100"/>
        <v>0</v>
      </c>
      <c r="CV138" s="24">
        <v>1</v>
      </c>
      <c r="CW138" s="24">
        <f t="shared" si="129"/>
        <v>12</v>
      </c>
      <c r="CX138" s="42">
        <f t="shared" si="101"/>
        <v>348</v>
      </c>
      <c r="CY138" s="24"/>
      <c r="CZ138" s="24"/>
      <c r="DA138" s="42">
        <f t="shared" si="102"/>
        <v>0</v>
      </c>
      <c r="DB138" s="24"/>
      <c r="DC138" s="24"/>
      <c r="DD138" s="42">
        <f t="shared" si="103"/>
        <v>0</v>
      </c>
      <c r="DE138" s="24"/>
      <c r="DF138" s="24"/>
      <c r="DG138" s="42">
        <f t="shared" si="104"/>
        <v>0</v>
      </c>
      <c r="DH138" s="85">
        <f t="shared" si="119"/>
        <v>12</v>
      </c>
      <c r="DI138" s="83">
        <f t="shared" si="119"/>
        <v>348</v>
      </c>
      <c r="DJ138" s="24"/>
      <c r="DK138" s="24"/>
      <c r="DL138" s="42">
        <f t="shared" si="105"/>
        <v>0</v>
      </c>
      <c r="DM138" s="24"/>
      <c r="DN138" s="24"/>
      <c r="DO138" s="42">
        <f t="shared" si="106"/>
        <v>0</v>
      </c>
      <c r="DP138" s="24"/>
      <c r="DQ138" s="24"/>
      <c r="DR138" s="42">
        <f t="shared" si="107"/>
        <v>0</v>
      </c>
      <c r="DS138" s="24"/>
      <c r="DT138" s="24"/>
      <c r="DU138" s="42">
        <f t="shared" si="108"/>
        <v>0</v>
      </c>
      <c r="DV138" s="24"/>
      <c r="DW138" s="24"/>
      <c r="DX138" s="42">
        <f t="shared" si="109"/>
        <v>0</v>
      </c>
      <c r="DY138" s="24"/>
      <c r="DZ138" s="24"/>
      <c r="EA138" s="42">
        <f t="shared" si="110"/>
        <v>0</v>
      </c>
      <c r="EB138" s="24"/>
      <c r="EC138" s="24"/>
      <c r="ED138" s="42">
        <f t="shared" si="111"/>
        <v>0</v>
      </c>
      <c r="EE138" s="24"/>
      <c r="EF138" s="24"/>
      <c r="EG138" s="42">
        <f t="shared" si="112"/>
        <v>0</v>
      </c>
      <c r="EH138" s="24"/>
      <c r="EI138" s="24"/>
      <c r="EJ138" s="42">
        <f t="shared" si="113"/>
        <v>0</v>
      </c>
      <c r="EK138" s="24"/>
      <c r="EL138" s="44"/>
      <c r="EM138" s="86">
        <f t="shared" si="114"/>
        <v>0</v>
      </c>
      <c r="EN138" s="85">
        <f t="shared" si="120"/>
        <v>0</v>
      </c>
      <c r="EO138" s="94">
        <f t="shared" si="121"/>
        <v>0</v>
      </c>
      <c r="EP138" s="24"/>
      <c r="EQ138" s="24"/>
      <c r="ER138" s="24"/>
    </row>
    <row r="139" spans="1:148">
      <c r="A139" s="10"/>
      <c r="B139" s="21" t="s">
        <v>359</v>
      </c>
      <c r="C139" s="134">
        <v>65</v>
      </c>
      <c r="D139" s="135">
        <f t="shared" si="115"/>
        <v>6</v>
      </c>
      <c r="E139" s="178">
        <f t="shared" si="116"/>
        <v>390</v>
      </c>
      <c r="F139" s="25"/>
      <c r="G139" s="25"/>
      <c r="H139" s="41">
        <f t="shared" si="73"/>
        <v>0</v>
      </c>
      <c r="I139" s="30"/>
      <c r="J139" s="30"/>
      <c r="K139" s="41">
        <f t="shared" si="74"/>
        <v>0</v>
      </c>
      <c r="L139" s="24"/>
      <c r="M139" s="24"/>
      <c r="N139" s="42">
        <f t="shared" si="75"/>
        <v>0</v>
      </c>
      <c r="O139" s="24"/>
      <c r="P139" s="24"/>
      <c r="Q139" s="42">
        <f t="shared" si="76"/>
        <v>0</v>
      </c>
      <c r="R139" s="24"/>
      <c r="S139" s="24"/>
      <c r="T139" s="42">
        <f t="shared" si="77"/>
        <v>0</v>
      </c>
      <c r="U139" s="24"/>
      <c r="V139" s="24"/>
      <c r="W139" s="42">
        <f t="shared" si="78"/>
        <v>0</v>
      </c>
      <c r="X139" s="24"/>
      <c r="Y139" s="24"/>
      <c r="Z139" s="42">
        <f t="shared" si="79"/>
        <v>0</v>
      </c>
      <c r="AA139" s="24"/>
      <c r="AB139" s="24"/>
      <c r="AC139" s="42">
        <f t="shared" si="80"/>
        <v>0</v>
      </c>
      <c r="AD139" s="24"/>
      <c r="AE139" s="24"/>
      <c r="AF139" s="24"/>
      <c r="AG139" s="24"/>
      <c r="AH139" s="24"/>
      <c r="AI139" s="24"/>
      <c r="AJ139" s="24"/>
      <c r="AK139" s="24"/>
      <c r="AL139" s="42">
        <f t="shared" si="81"/>
        <v>0</v>
      </c>
      <c r="AM139" s="25"/>
      <c r="AN139" s="25"/>
      <c r="AO139" s="41">
        <f t="shared" si="82"/>
        <v>0</v>
      </c>
      <c r="AP139" s="84">
        <f t="shared" si="117"/>
        <v>0</v>
      </c>
      <c r="AQ139" s="79">
        <f t="shared" si="128"/>
        <v>0</v>
      </c>
      <c r="AR139" s="25"/>
      <c r="AS139" s="25"/>
      <c r="AT139" s="41">
        <f t="shared" si="83"/>
        <v>0</v>
      </c>
      <c r="AU139" s="25"/>
      <c r="AV139" s="25"/>
      <c r="AW139" s="41">
        <f t="shared" si="84"/>
        <v>0</v>
      </c>
      <c r="AX139" s="25"/>
      <c r="AY139" s="25"/>
      <c r="AZ139" s="41">
        <f t="shared" si="85"/>
        <v>0</v>
      </c>
      <c r="BA139" s="25"/>
      <c r="BB139" s="25"/>
      <c r="BC139" s="41">
        <f t="shared" si="86"/>
        <v>0</v>
      </c>
      <c r="BD139" s="25"/>
      <c r="BE139" s="25"/>
      <c r="BF139" s="41">
        <f t="shared" si="87"/>
        <v>0</v>
      </c>
      <c r="BG139" s="25"/>
      <c r="BH139" s="25"/>
      <c r="BI139" s="41">
        <f t="shared" si="88"/>
        <v>0</v>
      </c>
      <c r="BJ139" s="24"/>
      <c r="BK139" s="24"/>
      <c r="BL139" s="42">
        <f t="shared" si="89"/>
        <v>0</v>
      </c>
      <c r="BM139" s="24"/>
      <c r="BN139" s="24"/>
      <c r="BO139" s="42">
        <f t="shared" si="90"/>
        <v>0</v>
      </c>
      <c r="BP139" s="85">
        <f t="shared" si="118"/>
        <v>0</v>
      </c>
      <c r="BQ139" s="83">
        <f t="shared" si="118"/>
        <v>0</v>
      </c>
      <c r="BR139" s="24"/>
      <c r="BS139" s="24"/>
      <c r="BT139" s="42">
        <f t="shared" si="91"/>
        <v>0</v>
      </c>
      <c r="BU139" s="24"/>
      <c r="BV139" s="24"/>
      <c r="BW139" s="42">
        <f t="shared" si="92"/>
        <v>0</v>
      </c>
      <c r="BX139" s="24"/>
      <c r="BY139" s="24"/>
      <c r="BZ139" s="42">
        <f t="shared" si="93"/>
        <v>0</v>
      </c>
      <c r="CA139" s="24"/>
      <c r="CB139" s="24"/>
      <c r="CC139" s="42">
        <f t="shared" si="94"/>
        <v>0</v>
      </c>
      <c r="CD139" s="24"/>
      <c r="CE139" s="24"/>
      <c r="CF139" s="42">
        <f t="shared" si="95"/>
        <v>0</v>
      </c>
      <c r="CG139" s="24"/>
      <c r="CH139" s="24"/>
      <c r="CI139" s="42">
        <f t="shared" si="96"/>
        <v>0</v>
      </c>
      <c r="CJ139" s="24"/>
      <c r="CK139" s="24"/>
      <c r="CL139" s="42">
        <f t="shared" si="97"/>
        <v>0</v>
      </c>
      <c r="CM139" s="24"/>
      <c r="CN139" s="24"/>
      <c r="CO139" s="42">
        <f t="shared" si="98"/>
        <v>0</v>
      </c>
      <c r="CP139" s="24"/>
      <c r="CQ139" s="24"/>
      <c r="CR139" s="42">
        <f t="shared" si="99"/>
        <v>0</v>
      </c>
      <c r="CS139" s="24"/>
      <c r="CT139" s="24"/>
      <c r="CU139" s="42">
        <f t="shared" si="100"/>
        <v>0</v>
      </c>
      <c r="CV139" s="24"/>
      <c r="CW139" s="24">
        <v>6</v>
      </c>
      <c r="CX139" s="42">
        <f t="shared" si="101"/>
        <v>390</v>
      </c>
      <c r="CY139" s="24"/>
      <c r="CZ139" s="24"/>
      <c r="DA139" s="42">
        <f t="shared" si="102"/>
        <v>0</v>
      </c>
      <c r="DB139" s="24"/>
      <c r="DC139" s="24"/>
      <c r="DD139" s="42">
        <f t="shared" si="103"/>
        <v>0</v>
      </c>
      <c r="DE139" s="24"/>
      <c r="DF139" s="24"/>
      <c r="DG139" s="42">
        <f t="shared" si="104"/>
        <v>0</v>
      </c>
      <c r="DH139" s="85">
        <f t="shared" si="119"/>
        <v>6</v>
      </c>
      <c r="DI139" s="83">
        <f t="shared" si="119"/>
        <v>390</v>
      </c>
      <c r="DJ139" s="24"/>
      <c r="DK139" s="24"/>
      <c r="DL139" s="42">
        <f t="shared" si="105"/>
        <v>0</v>
      </c>
      <c r="DM139" s="24"/>
      <c r="DN139" s="24"/>
      <c r="DO139" s="42">
        <f t="shared" si="106"/>
        <v>0</v>
      </c>
      <c r="DP139" s="24"/>
      <c r="DQ139" s="24"/>
      <c r="DR139" s="42">
        <f t="shared" si="107"/>
        <v>0</v>
      </c>
      <c r="DS139" s="24"/>
      <c r="DT139" s="24"/>
      <c r="DU139" s="42">
        <f t="shared" si="108"/>
        <v>0</v>
      </c>
      <c r="DV139" s="24"/>
      <c r="DW139" s="24"/>
      <c r="DX139" s="42">
        <f t="shared" si="109"/>
        <v>0</v>
      </c>
      <c r="DY139" s="24"/>
      <c r="DZ139" s="24"/>
      <c r="EA139" s="42">
        <f t="shared" si="110"/>
        <v>0</v>
      </c>
      <c r="EB139" s="24"/>
      <c r="EC139" s="24"/>
      <c r="ED139" s="42">
        <f t="shared" si="111"/>
        <v>0</v>
      </c>
      <c r="EE139" s="24"/>
      <c r="EF139" s="24"/>
      <c r="EG139" s="42">
        <f t="shared" si="112"/>
        <v>0</v>
      </c>
      <c r="EH139" s="24"/>
      <c r="EI139" s="24"/>
      <c r="EJ139" s="42">
        <f t="shared" si="113"/>
        <v>0</v>
      </c>
      <c r="EK139" s="24"/>
      <c r="EL139" s="44"/>
      <c r="EM139" s="86">
        <f t="shared" si="114"/>
        <v>0</v>
      </c>
      <c r="EN139" s="85">
        <f t="shared" si="120"/>
        <v>0</v>
      </c>
      <c r="EO139" s="94">
        <f t="shared" si="121"/>
        <v>0</v>
      </c>
      <c r="EP139" s="24"/>
      <c r="EQ139" s="24"/>
      <c r="ER139" s="24"/>
    </row>
    <row r="140" spans="1:148">
      <c r="A140" s="10"/>
      <c r="B140" s="21" t="s">
        <v>360</v>
      </c>
      <c r="C140" s="134">
        <v>35</v>
      </c>
      <c r="D140" s="135">
        <f t="shared" si="115"/>
        <v>48</v>
      </c>
      <c r="E140" s="178">
        <f t="shared" si="116"/>
        <v>1680</v>
      </c>
      <c r="F140" s="25"/>
      <c r="G140" s="25"/>
      <c r="H140" s="41">
        <f t="shared" si="73"/>
        <v>0</v>
      </c>
      <c r="I140" s="30"/>
      <c r="J140" s="30"/>
      <c r="K140" s="41">
        <f t="shared" si="74"/>
        <v>0</v>
      </c>
      <c r="L140" s="24"/>
      <c r="M140" s="24"/>
      <c r="N140" s="42">
        <f t="shared" si="75"/>
        <v>0</v>
      </c>
      <c r="O140" s="24"/>
      <c r="P140" s="24"/>
      <c r="Q140" s="42">
        <f t="shared" si="76"/>
        <v>0</v>
      </c>
      <c r="R140" s="24"/>
      <c r="S140" s="24"/>
      <c r="T140" s="42">
        <f t="shared" si="77"/>
        <v>0</v>
      </c>
      <c r="U140" s="24"/>
      <c r="V140" s="24"/>
      <c r="W140" s="42">
        <f t="shared" si="78"/>
        <v>0</v>
      </c>
      <c r="X140" s="24"/>
      <c r="Y140" s="24"/>
      <c r="Z140" s="42">
        <f t="shared" si="79"/>
        <v>0</v>
      </c>
      <c r="AA140" s="24"/>
      <c r="AB140" s="24"/>
      <c r="AC140" s="42">
        <f t="shared" si="80"/>
        <v>0</v>
      </c>
      <c r="AD140" s="24"/>
      <c r="AE140" s="24"/>
      <c r="AF140" s="24"/>
      <c r="AG140" s="24"/>
      <c r="AH140" s="24"/>
      <c r="AI140" s="24"/>
      <c r="AJ140" s="24"/>
      <c r="AK140" s="24"/>
      <c r="AL140" s="42">
        <f t="shared" si="81"/>
        <v>0</v>
      </c>
      <c r="AM140" s="25"/>
      <c r="AN140" s="25"/>
      <c r="AO140" s="41">
        <f t="shared" si="82"/>
        <v>0</v>
      </c>
      <c r="AP140" s="84">
        <f t="shared" si="117"/>
        <v>0</v>
      </c>
      <c r="AQ140" s="79">
        <f t="shared" si="128"/>
        <v>0</v>
      </c>
      <c r="AR140" s="25"/>
      <c r="AS140" s="25"/>
      <c r="AT140" s="41">
        <f t="shared" si="83"/>
        <v>0</v>
      </c>
      <c r="AU140" s="25"/>
      <c r="AV140" s="25"/>
      <c r="AW140" s="41">
        <f t="shared" si="84"/>
        <v>0</v>
      </c>
      <c r="AX140" s="25"/>
      <c r="AY140" s="25"/>
      <c r="AZ140" s="41">
        <f t="shared" si="85"/>
        <v>0</v>
      </c>
      <c r="BA140" s="25"/>
      <c r="BB140" s="25"/>
      <c r="BC140" s="41">
        <f t="shared" si="86"/>
        <v>0</v>
      </c>
      <c r="BD140" s="25"/>
      <c r="BE140" s="25"/>
      <c r="BF140" s="41">
        <f t="shared" si="87"/>
        <v>0</v>
      </c>
      <c r="BG140" s="25"/>
      <c r="BH140" s="25"/>
      <c r="BI140" s="41">
        <f t="shared" si="88"/>
        <v>0</v>
      </c>
      <c r="BJ140" s="24"/>
      <c r="BK140" s="24"/>
      <c r="BL140" s="42">
        <f t="shared" si="89"/>
        <v>0</v>
      </c>
      <c r="BM140" s="24"/>
      <c r="BN140" s="24"/>
      <c r="BO140" s="42">
        <f t="shared" si="90"/>
        <v>0</v>
      </c>
      <c r="BP140" s="85">
        <f t="shared" si="118"/>
        <v>0</v>
      </c>
      <c r="BQ140" s="83">
        <f t="shared" si="118"/>
        <v>0</v>
      </c>
      <c r="BR140" s="24"/>
      <c r="BS140" s="24"/>
      <c r="BT140" s="42">
        <f t="shared" si="91"/>
        <v>0</v>
      </c>
      <c r="BU140" s="24"/>
      <c r="BV140" s="24"/>
      <c r="BW140" s="42">
        <f t="shared" si="92"/>
        <v>0</v>
      </c>
      <c r="BX140" s="24"/>
      <c r="BY140" s="24"/>
      <c r="BZ140" s="42">
        <f t="shared" si="93"/>
        <v>0</v>
      </c>
      <c r="CA140" s="24"/>
      <c r="CB140" s="24"/>
      <c r="CC140" s="42">
        <f t="shared" si="94"/>
        <v>0</v>
      </c>
      <c r="CD140" s="24"/>
      <c r="CE140" s="24"/>
      <c r="CF140" s="42">
        <f t="shared" si="95"/>
        <v>0</v>
      </c>
      <c r="CG140" s="24"/>
      <c r="CH140" s="24"/>
      <c r="CI140" s="42">
        <f t="shared" si="96"/>
        <v>0</v>
      </c>
      <c r="CJ140" s="24"/>
      <c r="CK140" s="24"/>
      <c r="CL140" s="42">
        <f t="shared" si="97"/>
        <v>0</v>
      </c>
      <c r="CM140" s="24"/>
      <c r="CN140" s="24"/>
      <c r="CO140" s="42">
        <f t="shared" si="98"/>
        <v>0</v>
      </c>
      <c r="CP140" s="24"/>
      <c r="CQ140" s="24"/>
      <c r="CR140" s="42">
        <f t="shared" si="99"/>
        <v>0</v>
      </c>
      <c r="CS140" s="24"/>
      <c r="CT140" s="24"/>
      <c r="CU140" s="42">
        <f t="shared" si="100"/>
        <v>0</v>
      </c>
      <c r="CV140" s="24">
        <v>4</v>
      </c>
      <c r="CW140" s="24">
        <v>48</v>
      </c>
      <c r="CX140" s="42">
        <f t="shared" si="101"/>
        <v>1680</v>
      </c>
      <c r="CY140" s="24"/>
      <c r="CZ140" s="24"/>
      <c r="DA140" s="42">
        <f t="shared" si="102"/>
        <v>0</v>
      </c>
      <c r="DB140" s="24"/>
      <c r="DC140" s="24"/>
      <c r="DD140" s="42">
        <f t="shared" si="103"/>
        <v>0</v>
      </c>
      <c r="DE140" s="24"/>
      <c r="DF140" s="24"/>
      <c r="DG140" s="42">
        <f t="shared" si="104"/>
        <v>0</v>
      </c>
      <c r="DH140" s="85">
        <f t="shared" si="119"/>
        <v>48</v>
      </c>
      <c r="DI140" s="83">
        <f t="shared" si="119"/>
        <v>1680</v>
      </c>
      <c r="DJ140" s="24"/>
      <c r="DK140" s="24"/>
      <c r="DL140" s="42">
        <f t="shared" si="105"/>
        <v>0</v>
      </c>
      <c r="DM140" s="24"/>
      <c r="DN140" s="24"/>
      <c r="DO140" s="42">
        <f t="shared" si="106"/>
        <v>0</v>
      </c>
      <c r="DP140" s="24"/>
      <c r="DQ140" s="24"/>
      <c r="DR140" s="42">
        <f t="shared" si="107"/>
        <v>0</v>
      </c>
      <c r="DS140" s="24"/>
      <c r="DT140" s="24"/>
      <c r="DU140" s="42">
        <f t="shared" si="108"/>
        <v>0</v>
      </c>
      <c r="DV140" s="24"/>
      <c r="DW140" s="24"/>
      <c r="DX140" s="42">
        <f t="shared" si="109"/>
        <v>0</v>
      </c>
      <c r="DY140" s="24"/>
      <c r="DZ140" s="24"/>
      <c r="EA140" s="42">
        <f t="shared" si="110"/>
        <v>0</v>
      </c>
      <c r="EB140" s="24"/>
      <c r="EC140" s="24"/>
      <c r="ED140" s="42">
        <f t="shared" si="111"/>
        <v>0</v>
      </c>
      <c r="EE140" s="24"/>
      <c r="EF140" s="24"/>
      <c r="EG140" s="42">
        <f t="shared" si="112"/>
        <v>0</v>
      </c>
      <c r="EH140" s="24"/>
      <c r="EI140" s="24"/>
      <c r="EJ140" s="42">
        <f t="shared" si="113"/>
        <v>0</v>
      </c>
      <c r="EK140" s="24"/>
      <c r="EL140" s="44"/>
      <c r="EM140" s="86">
        <f t="shared" si="114"/>
        <v>0</v>
      </c>
      <c r="EN140" s="85">
        <f t="shared" si="120"/>
        <v>0</v>
      </c>
      <c r="EO140" s="94">
        <f t="shared" si="121"/>
        <v>0</v>
      </c>
      <c r="EP140" s="24"/>
      <c r="EQ140" s="24"/>
      <c r="ER140" s="24"/>
    </row>
    <row r="141" spans="1:148">
      <c r="A141" s="10"/>
      <c r="B141" s="21" t="s">
        <v>362</v>
      </c>
      <c r="C141" s="134">
        <v>35</v>
      </c>
      <c r="D141" s="135">
        <f t="shared" si="115"/>
        <v>48</v>
      </c>
      <c r="E141" s="178">
        <f t="shared" si="116"/>
        <v>1680</v>
      </c>
      <c r="F141" s="25"/>
      <c r="G141" s="25"/>
      <c r="H141" s="41">
        <f t="shared" si="73"/>
        <v>0</v>
      </c>
      <c r="I141" s="30"/>
      <c r="J141" s="30"/>
      <c r="K141" s="41">
        <f t="shared" si="74"/>
        <v>0</v>
      </c>
      <c r="L141" s="24"/>
      <c r="M141" s="24"/>
      <c r="N141" s="42">
        <f t="shared" si="75"/>
        <v>0</v>
      </c>
      <c r="O141" s="24"/>
      <c r="P141" s="24"/>
      <c r="Q141" s="42">
        <f t="shared" si="76"/>
        <v>0</v>
      </c>
      <c r="R141" s="24"/>
      <c r="S141" s="24"/>
      <c r="T141" s="42">
        <f t="shared" si="77"/>
        <v>0</v>
      </c>
      <c r="U141" s="24"/>
      <c r="V141" s="24"/>
      <c r="W141" s="42">
        <f t="shared" si="78"/>
        <v>0</v>
      </c>
      <c r="X141" s="24"/>
      <c r="Y141" s="24"/>
      <c r="Z141" s="42">
        <f t="shared" si="79"/>
        <v>0</v>
      </c>
      <c r="AA141" s="24"/>
      <c r="AB141" s="24"/>
      <c r="AC141" s="42">
        <f t="shared" si="80"/>
        <v>0</v>
      </c>
      <c r="AD141" s="24"/>
      <c r="AE141" s="24"/>
      <c r="AF141" s="24"/>
      <c r="AG141" s="24"/>
      <c r="AH141" s="24"/>
      <c r="AI141" s="24"/>
      <c r="AJ141" s="24"/>
      <c r="AK141" s="24"/>
      <c r="AL141" s="42">
        <f t="shared" si="81"/>
        <v>0</v>
      </c>
      <c r="AM141" s="25"/>
      <c r="AN141" s="25"/>
      <c r="AO141" s="41">
        <f t="shared" si="82"/>
        <v>0</v>
      </c>
      <c r="AP141" s="84">
        <f t="shared" si="117"/>
        <v>0</v>
      </c>
      <c r="AQ141" s="79">
        <f t="shared" si="128"/>
        <v>0</v>
      </c>
      <c r="AR141" s="25"/>
      <c r="AS141" s="25"/>
      <c r="AT141" s="41">
        <f t="shared" si="83"/>
        <v>0</v>
      </c>
      <c r="AU141" s="25"/>
      <c r="AV141" s="25"/>
      <c r="AW141" s="41">
        <f t="shared" si="84"/>
        <v>0</v>
      </c>
      <c r="AX141" s="25"/>
      <c r="AY141" s="25"/>
      <c r="AZ141" s="41">
        <f t="shared" si="85"/>
        <v>0</v>
      </c>
      <c r="BA141" s="25"/>
      <c r="BB141" s="25"/>
      <c r="BC141" s="41">
        <f t="shared" si="86"/>
        <v>0</v>
      </c>
      <c r="BD141" s="25"/>
      <c r="BE141" s="25"/>
      <c r="BF141" s="41">
        <f t="shared" si="87"/>
        <v>0</v>
      </c>
      <c r="BG141" s="25"/>
      <c r="BH141" s="25"/>
      <c r="BI141" s="41">
        <f t="shared" si="88"/>
        <v>0</v>
      </c>
      <c r="BJ141" s="24"/>
      <c r="BK141" s="24"/>
      <c r="BL141" s="42">
        <f t="shared" si="89"/>
        <v>0</v>
      </c>
      <c r="BM141" s="24"/>
      <c r="BN141" s="24"/>
      <c r="BO141" s="42">
        <f t="shared" si="90"/>
        <v>0</v>
      </c>
      <c r="BP141" s="85">
        <f t="shared" si="118"/>
        <v>0</v>
      </c>
      <c r="BQ141" s="83">
        <f t="shared" si="118"/>
        <v>0</v>
      </c>
      <c r="BR141" s="24"/>
      <c r="BS141" s="24"/>
      <c r="BT141" s="42">
        <f t="shared" si="91"/>
        <v>0</v>
      </c>
      <c r="BU141" s="24"/>
      <c r="BV141" s="24"/>
      <c r="BW141" s="42">
        <f t="shared" si="92"/>
        <v>0</v>
      </c>
      <c r="BX141" s="24"/>
      <c r="BY141" s="24"/>
      <c r="BZ141" s="42">
        <f t="shared" si="93"/>
        <v>0</v>
      </c>
      <c r="CA141" s="24"/>
      <c r="CB141" s="24"/>
      <c r="CC141" s="42">
        <f t="shared" si="94"/>
        <v>0</v>
      </c>
      <c r="CD141" s="24"/>
      <c r="CE141" s="24"/>
      <c r="CF141" s="42">
        <f t="shared" si="95"/>
        <v>0</v>
      </c>
      <c r="CG141" s="24"/>
      <c r="CH141" s="24"/>
      <c r="CI141" s="42">
        <f t="shared" si="96"/>
        <v>0</v>
      </c>
      <c r="CJ141" s="24"/>
      <c r="CK141" s="24"/>
      <c r="CL141" s="42">
        <f t="shared" si="97"/>
        <v>0</v>
      </c>
      <c r="CM141" s="24"/>
      <c r="CN141" s="24"/>
      <c r="CO141" s="42">
        <f t="shared" si="98"/>
        <v>0</v>
      </c>
      <c r="CP141" s="24"/>
      <c r="CQ141" s="24"/>
      <c r="CR141" s="42">
        <f t="shared" si="99"/>
        <v>0</v>
      </c>
      <c r="CS141" s="24"/>
      <c r="CT141" s="24"/>
      <c r="CU141" s="42">
        <f t="shared" si="100"/>
        <v>0</v>
      </c>
      <c r="CV141" s="24">
        <v>4</v>
      </c>
      <c r="CW141" s="24">
        <v>48</v>
      </c>
      <c r="CX141" s="42">
        <f t="shared" si="101"/>
        <v>1680</v>
      </c>
      <c r="CY141" s="24"/>
      <c r="CZ141" s="24"/>
      <c r="DA141" s="42">
        <f t="shared" si="102"/>
        <v>0</v>
      </c>
      <c r="DB141" s="24"/>
      <c r="DC141" s="24"/>
      <c r="DD141" s="42">
        <f t="shared" si="103"/>
        <v>0</v>
      </c>
      <c r="DE141" s="24"/>
      <c r="DF141" s="24"/>
      <c r="DG141" s="42">
        <f t="shared" si="104"/>
        <v>0</v>
      </c>
      <c r="DH141" s="85">
        <f t="shared" si="119"/>
        <v>48</v>
      </c>
      <c r="DI141" s="83">
        <f t="shared" si="119"/>
        <v>1680</v>
      </c>
      <c r="DJ141" s="24"/>
      <c r="DK141" s="24"/>
      <c r="DL141" s="42">
        <f t="shared" si="105"/>
        <v>0</v>
      </c>
      <c r="DM141" s="24"/>
      <c r="DN141" s="24"/>
      <c r="DO141" s="42">
        <f t="shared" si="106"/>
        <v>0</v>
      </c>
      <c r="DP141" s="24"/>
      <c r="DQ141" s="24"/>
      <c r="DR141" s="42">
        <f t="shared" si="107"/>
        <v>0</v>
      </c>
      <c r="DS141" s="24"/>
      <c r="DT141" s="24"/>
      <c r="DU141" s="42">
        <f t="shared" si="108"/>
        <v>0</v>
      </c>
      <c r="DV141" s="24"/>
      <c r="DW141" s="24"/>
      <c r="DX141" s="42">
        <f t="shared" si="109"/>
        <v>0</v>
      </c>
      <c r="DY141" s="24"/>
      <c r="DZ141" s="24"/>
      <c r="EA141" s="42">
        <f t="shared" si="110"/>
        <v>0</v>
      </c>
      <c r="EB141" s="24"/>
      <c r="EC141" s="24"/>
      <c r="ED141" s="42">
        <f t="shared" si="111"/>
        <v>0</v>
      </c>
      <c r="EE141" s="24"/>
      <c r="EF141" s="24"/>
      <c r="EG141" s="42">
        <f t="shared" si="112"/>
        <v>0</v>
      </c>
      <c r="EH141" s="24"/>
      <c r="EI141" s="24"/>
      <c r="EJ141" s="42">
        <f t="shared" si="113"/>
        <v>0</v>
      </c>
      <c r="EK141" s="24"/>
      <c r="EL141" s="44"/>
      <c r="EM141" s="86">
        <f t="shared" si="114"/>
        <v>0</v>
      </c>
      <c r="EN141" s="85">
        <f t="shared" si="120"/>
        <v>0</v>
      </c>
      <c r="EO141" s="94">
        <f t="shared" si="121"/>
        <v>0</v>
      </c>
      <c r="EP141" s="24"/>
      <c r="EQ141" s="24"/>
      <c r="ER141" s="24"/>
    </row>
    <row r="142" spans="1:148">
      <c r="A142" s="10"/>
      <c r="B142" s="21" t="s">
        <v>393</v>
      </c>
      <c r="C142" s="134">
        <v>10</v>
      </c>
      <c r="D142" s="135">
        <f t="shared" si="115"/>
        <v>169</v>
      </c>
      <c r="E142" s="178">
        <f t="shared" si="116"/>
        <v>1690</v>
      </c>
      <c r="F142" s="25"/>
      <c r="G142" s="25">
        <v>25</v>
      </c>
      <c r="H142" s="41">
        <f t="shared" ref="H142:H204" si="130">G142*C142</f>
        <v>250</v>
      </c>
      <c r="I142" s="30"/>
      <c r="J142" s="30"/>
      <c r="K142" s="41">
        <f t="shared" ref="K142:K205" si="131">J142*C142</f>
        <v>0</v>
      </c>
      <c r="L142" s="24"/>
      <c r="M142" s="24"/>
      <c r="N142" s="42">
        <f t="shared" ref="N142:N204" si="132">M142*C142</f>
        <v>0</v>
      </c>
      <c r="O142" s="24"/>
      <c r="P142" s="24"/>
      <c r="Q142" s="42">
        <f t="shared" ref="Q142:Q205" si="133">P142*C142</f>
        <v>0</v>
      </c>
      <c r="R142" s="24"/>
      <c r="S142" s="24"/>
      <c r="T142" s="42">
        <f t="shared" ref="T142:T205" si="134">S142*C142</f>
        <v>0</v>
      </c>
      <c r="U142" s="24"/>
      <c r="V142" s="24"/>
      <c r="W142" s="42">
        <f t="shared" ref="W142:W205" si="135">V142*C142</f>
        <v>0</v>
      </c>
      <c r="X142" s="24"/>
      <c r="Y142" s="24"/>
      <c r="Z142" s="42">
        <f t="shared" ref="Z142:Z204" si="136">Y142*C142</f>
        <v>0</v>
      </c>
      <c r="AA142" s="24"/>
      <c r="AB142" s="24"/>
      <c r="AC142" s="42">
        <f t="shared" ref="AC142:AC204" si="137">AB142*C142</f>
        <v>0</v>
      </c>
      <c r="AD142" s="24"/>
      <c r="AE142" s="24"/>
      <c r="AF142" s="24"/>
      <c r="AG142" s="24"/>
      <c r="AH142" s="24"/>
      <c r="AI142" s="24"/>
      <c r="AJ142" s="24"/>
      <c r="AK142" s="24"/>
      <c r="AL142" s="42">
        <f t="shared" ref="AL142:AL204" si="138">AK142*C142</f>
        <v>0</v>
      </c>
      <c r="AM142" s="25"/>
      <c r="AN142" s="25"/>
      <c r="AO142" s="41">
        <f t="shared" ref="AO142:AO204" si="139">AN142*C142</f>
        <v>0</v>
      </c>
      <c r="AP142" s="84">
        <f t="shared" si="117"/>
        <v>25</v>
      </c>
      <c r="AQ142" s="79">
        <f t="shared" si="128"/>
        <v>250</v>
      </c>
      <c r="AR142" s="25"/>
      <c r="AS142" s="25"/>
      <c r="AT142" s="41">
        <f t="shared" ref="AT142:AT204" si="140">AS142*C142</f>
        <v>0</v>
      </c>
      <c r="AU142" s="25"/>
      <c r="AV142" s="25"/>
      <c r="AW142" s="41">
        <f t="shared" ref="AW142:AW204" si="141">AV142*C142</f>
        <v>0</v>
      </c>
      <c r="AX142" s="25"/>
      <c r="AY142" s="25"/>
      <c r="AZ142" s="41">
        <f t="shared" ref="AZ142:AZ204" si="142">AY142*C142</f>
        <v>0</v>
      </c>
      <c r="BA142" s="25"/>
      <c r="BB142" s="25"/>
      <c r="BC142" s="41">
        <f t="shared" ref="BC142:BC204" si="143">BB142*C142</f>
        <v>0</v>
      </c>
      <c r="BD142" s="25"/>
      <c r="BE142" s="25"/>
      <c r="BF142" s="41">
        <f t="shared" ref="BF142:BF204" si="144">BE142*C142</f>
        <v>0</v>
      </c>
      <c r="BG142" s="25"/>
      <c r="BH142" s="25"/>
      <c r="BI142" s="41">
        <f t="shared" ref="BI142:BI204" si="145">BH142*C142</f>
        <v>0</v>
      </c>
      <c r="BJ142" s="24"/>
      <c r="BK142" s="24"/>
      <c r="BL142" s="42">
        <f t="shared" ref="BL142:BL203" si="146">BK142*C142</f>
        <v>0</v>
      </c>
      <c r="BM142" s="24"/>
      <c r="BN142" s="24">
        <v>4</v>
      </c>
      <c r="BO142" s="42">
        <f t="shared" ref="BO142:BO204" si="147">BN142*C142</f>
        <v>40</v>
      </c>
      <c r="BP142" s="85">
        <f t="shared" si="118"/>
        <v>4</v>
      </c>
      <c r="BQ142" s="83">
        <f t="shared" si="118"/>
        <v>40</v>
      </c>
      <c r="BR142" s="24"/>
      <c r="BS142" s="24"/>
      <c r="BT142" s="42">
        <f t="shared" ref="BT142:BT204" si="148">BS142*C142</f>
        <v>0</v>
      </c>
      <c r="BU142" s="24"/>
      <c r="BV142" s="24"/>
      <c r="BW142" s="42">
        <f t="shared" ref="BW142:BW204" si="149">BV142*C142</f>
        <v>0</v>
      </c>
      <c r="BX142" s="24"/>
      <c r="BY142" s="24"/>
      <c r="BZ142" s="42">
        <f t="shared" ref="BZ142:BZ204" si="150">BY142*C142</f>
        <v>0</v>
      </c>
      <c r="CA142" s="24"/>
      <c r="CB142" s="24"/>
      <c r="CC142" s="42">
        <f t="shared" ref="CC142:CC204" si="151">CB142*C142</f>
        <v>0</v>
      </c>
      <c r="CD142" s="24"/>
      <c r="CE142" s="24"/>
      <c r="CF142" s="42">
        <f t="shared" ref="CF142:CF204" si="152">CE142*C142</f>
        <v>0</v>
      </c>
      <c r="CG142" s="24"/>
      <c r="CH142" s="24">
        <v>30</v>
      </c>
      <c r="CI142" s="42">
        <f t="shared" ref="CI142:CI204" si="153">CH142*C142</f>
        <v>300</v>
      </c>
      <c r="CJ142" s="24"/>
      <c r="CK142" s="24">
        <v>5</v>
      </c>
      <c r="CL142" s="42">
        <f t="shared" ref="CL142:CL204" si="154">CK142*C142</f>
        <v>50</v>
      </c>
      <c r="CM142" s="24"/>
      <c r="CN142" s="24">
        <v>5</v>
      </c>
      <c r="CO142" s="42">
        <f t="shared" ref="CO142:CO204" si="155">CN142*C142</f>
        <v>50</v>
      </c>
      <c r="CP142" s="24"/>
      <c r="CQ142" s="24"/>
      <c r="CR142" s="42">
        <f t="shared" ref="CR142:CR204" si="156">CQ142*C142</f>
        <v>0</v>
      </c>
      <c r="CS142" s="24"/>
      <c r="CT142" s="24"/>
      <c r="CU142" s="42">
        <f t="shared" ref="CU142:CU204" si="157">CT142*C142</f>
        <v>0</v>
      </c>
      <c r="CV142" s="24"/>
      <c r="CW142" s="24">
        <v>100</v>
      </c>
      <c r="CX142" s="42">
        <f t="shared" ref="CX142:CX203" si="158">CW142*C142</f>
        <v>1000</v>
      </c>
      <c r="CY142" s="24"/>
      <c r="CZ142" s="24"/>
      <c r="DA142" s="42">
        <f t="shared" ref="DA142:DA204" si="159">CZ142*C142</f>
        <v>0</v>
      </c>
      <c r="DB142" s="24"/>
      <c r="DC142" s="24"/>
      <c r="DD142" s="42">
        <f t="shared" ref="DD142:DD204" si="160">DC142*C142</f>
        <v>0</v>
      </c>
      <c r="DE142" s="24"/>
      <c r="DF142" s="24"/>
      <c r="DG142" s="42">
        <f t="shared" ref="DG142:DG204" si="161">DF142*C142</f>
        <v>0</v>
      </c>
      <c r="DH142" s="85">
        <f t="shared" si="119"/>
        <v>140</v>
      </c>
      <c r="DI142" s="83">
        <f t="shared" si="119"/>
        <v>1400</v>
      </c>
      <c r="DJ142" s="24"/>
      <c r="DK142" s="24"/>
      <c r="DL142" s="42">
        <f t="shared" ref="DL142:DL204" si="162">DK142*C142</f>
        <v>0</v>
      </c>
      <c r="DM142" s="24"/>
      <c r="DN142" s="24"/>
      <c r="DO142" s="42">
        <f t="shared" ref="DO142:DO204" si="163">DN142*C142</f>
        <v>0</v>
      </c>
      <c r="DP142" s="24"/>
      <c r="DQ142" s="24"/>
      <c r="DR142" s="42">
        <f t="shared" ref="DR142:DR204" si="164">DQ142*C142</f>
        <v>0</v>
      </c>
      <c r="DS142" s="24"/>
      <c r="DT142" s="24"/>
      <c r="DU142" s="42">
        <f t="shared" ref="DU142:DU204" si="165">DT142*C142</f>
        <v>0</v>
      </c>
      <c r="DV142" s="24"/>
      <c r="DW142" s="24"/>
      <c r="DX142" s="42">
        <f t="shared" ref="DX142:DX204" si="166">DW142*C142</f>
        <v>0</v>
      </c>
      <c r="DY142" s="24"/>
      <c r="DZ142" s="24"/>
      <c r="EA142" s="42">
        <f t="shared" ref="EA142:EA204" si="167">DZ142*C142</f>
        <v>0</v>
      </c>
      <c r="EB142" s="24"/>
      <c r="EC142" s="24"/>
      <c r="ED142" s="42">
        <f t="shared" ref="ED142:ED205" si="168">EC142*C142</f>
        <v>0</v>
      </c>
      <c r="EE142" s="24"/>
      <c r="EF142" s="24"/>
      <c r="EG142" s="42">
        <f t="shared" ref="EG142:EG204" si="169">EF142*C142</f>
        <v>0</v>
      </c>
      <c r="EH142" s="24"/>
      <c r="EI142" s="24"/>
      <c r="EJ142" s="42">
        <f t="shared" ref="EJ142:EJ203" si="170">EI142*C142</f>
        <v>0</v>
      </c>
      <c r="EK142" s="24"/>
      <c r="EL142" s="44"/>
      <c r="EM142" s="86">
        <f t="shared" ref="EM142:EM204" si="171">EL142*C142</f>
        <v>0</v>
      </c>
      <c r="EN142" s="85">
        <f t="shared" si="120"/>
        <v>0</v>
      </c>
      <c r="EO142" s="94">
        <f t="shared" si="121"/>
        <v>0</v>
      </c>
      <c r="EP142" s="24"/>
      <c r="EQ142" s="24"/>
      <c r="ER142" s="24"/>
    </row>
    <row r="143" spans="1:148">
      <c r="A143" s="10"/>
      <c r="B143" s="21" t="s">
        <v>440</v>
      </c>
      <c r="C143" s="134">
        <v>9</v>
      </c>
      <c r="D143" s="135">
        <f t="shared" si="115"/>
        <v>0</v>
      </c>
      <c r="E143" s="178">
        <f t="shared" si="116"/>
        <v>0</v>
      </c>
      <c r="F143" s="25"/>
      <c r="G143" s="25"/>
      <c r="H143" s="41">
        <f t="shared" si="130"/>
        <v>0</v>
      </c>
      <c r="I143" s="30"/>
      <c r="J143" s="30"/>
      <c r="K143" s="41">
        <f t="shared" si="131"/>
        <v>0</v>
      </c>
      <c r="L143" s="24"/>
      <c r="M143" s="24"/>
      <c r="N143" s="42">
        <f t="shared" si="132"/>
        <v>0</v>
      </c>
      <c r="O143" s="24"/>
      <c r="P143" s="24"/>
      <c r="Q143" s="42">
        <f t="shared" si="133"/>
        <v>0</v>
      </c>
      <c r="R143" s="24"/>
      <c r="S143" s="24"/>
      <c r="T143" s="42">
        <f t="shared" si="134"/>
        <v>0</v>
      </c>
      <c r="U143" s="24"/>
      <c r="V143" s="24"/>
      <c r="W143" s="42">
        <f t="shared" si="135"/>
        <v>0</v>
      </c>
      <c r="X143" s="24"/>
      <c r="Y143" s="24"/>
      <c r="Z143" s="42">
        <f t="shared" si="136"/>
        <v>0</v>
      </c>
      <c r="AA143" s="24"/>
      <c r="AB143" s="24"/>
      <c r="AC143" s="42">
        <f t="shared" si="137"/>
        <v>0</v>
      </c>
      <c r="AD143" s="24"/>
      <c r="AE143" s="24"/>
      <c r="AF143" s="24"/>
      <c r="AG143" s="24"/>
      <c r="AH143" s="24"/>
      <c r="AI143" s="24"/>
      <c r="AJ143" s="24"/>
      <c r="AK143" s="24"/>
      <c r="AL143" s="42">
        <f t="shared" si="138"/>
        <v>0</v>
      </c>
      <c r="AM143" s="25"/>
      <c r="AN143" s="25"/>
      <c r="AO143" s="41">
        <f t="shared" si="139"/>
        <v>0</v>
      </c>
      <c r="AP143" s="84">
        <f t="shared" si="117"/>
        <v>0</v>
      </c>
      <c r="AQ143" s="79">
        <f t="shared" si="128"/>
        <v>0</v>
      </c>
      <c r="AR143" s="25"/>
      <c r="AS143" s="25"/>
      <c r="AT143" s="41">
        <f t="shared" si="140"/>
        <v>0</v>
      </c>
      <c r="AU143" s="25"/>
      <c r="AV143" s="25"/>
      <c r="AW143" s="41">
        <f t="shared" si="141"/>
        <v>0</v>
      </c>
      <c r="AX143" s="25"/>
      <c r="AY143" s="25"/>
      <c r="AZ143" s="41">
        <f t="shared" si="142"/>
        <v>0</v>
      </c>
      <c r="BA143" s="25"/>
      <c r="BB143" s="25"/>
      <c r="BC143" s="41">
        <f t="shared" si="143"/>
        <v>0</v>
      </c>
      <c r="BD143" s="25"/>
      <c r="BE143" s="25"/>
      <c r="BF143" s="41">
        <f t="shared" si="144"/>
        <v>0</v>
      </c>
      <c r="BG143" s="25"/>
      <c r="BH143" s="25"/>
      <c r="BI143" s="41">
        <f t="shared" si="145"/>
        <v>0</v>
      </c>
      <c r="BJ143" s="24"/>
      <c r="BK143" s="24"/>
      <c r="BL143" s="42">
        <f t="shared" si="146"/>
        <v>0</v>
      </c>
      <c r="BM143" s="24"/>
      <c r="BN143" s="24"/>
      <c r="BO143" s="42">
        <f t="shared" si="147"/>
        <v>0</v>
      </c>
      <c r="BP143" s="85">
        <f t="shared" si="118"/>
        <v>0</v>
      </c>
      <c r="BQ143" s="83">
        <f t="shared" si="118"/>
        <v>0</v>
      </c>
      <c r="BR143" s="24"/>
      <c r="BS143" s="24"/>
      <c r="BT143" s="42">
        <f t="shared" si="148"/>
        <v>0</v>
      </c>
      <c r="BU143" s="24"/>
      <c r="BV143" s="24"/>
      <c r="BW143" s="42">
        <f t="shared" si="149"/>
        <v>0</v>
      </c>
      <c r="BX143" s="24"/>
      <c r="BY143" s="24"/>
      <c r="BZ143" s="42">
        <f t="shared" si="150"/>
        <v>0</v>
      </c>
      <c r="CA143" s="24"/>
      <c r="CB143" s="24"/>
      <c r="CC143" s="42">
        <f t="shared" si="151"/>
        <v>0</v>
      </c>
      <c r="CD143" s="24"/>
      <c r="CE143" s="24"/>
      <c r="CF143" s="42">
        <f t="shared" si="152"/>
        <v>0</v>
      </c>
      <c r="CG143" s="24"/>
      <c r="CH143" s="24"/>
      <c r="CI143" s="42">
        <f t="shared" si="153"/>
        <v>0</v>
      </c>
      <c r="CJ143" s="24"/>
      <c r="CK143" s="24"/>
      <c r="CL143" s="42">
        <f t="shared" si="154"/>
        <v>0</v>
      </c>
      <c r="CM143" s="24"/>
      <c r="CN143" s="24"/>
      <c r="CO143" s="42">
        <f t="shared" si="155"/>
        <v>0</v>
      </c>
      <c r="CP143" s="24"/>
      <c r="CQ143" s="24"/>
      <c r="CR143" s="42">
        <f t="shared" si="156"/>
        <v>0</v>
      </c>
      <c r="CS143" s="24"/>
      <c r="CT143" s="24"/>
      <c r="CU143" s="42">
        <f t="shared" si="157"/>
        <v>0</v>
      </c>
      <c r="CV143" s="24"/>
      <c r="CW143" s="24"/>
      <c r="CX143" s="42">
        <f t="shared" si="158"/>
        <v>0</v>
      </c>
      <c r="CY143" s="24"/>
      <c r="CZ143" s="24"/>
      <c r="DA143" s="42">
        <f t="shared" si="159"/>
        <v>0</v>
      </c>
      <c r="DB143" s="24"/>
      <c r="DC143" s="24"/>
      <c r="DD143" s="42">
        <f t="shared" si="160"/>
        <v>0</v>
      </c>
      <c r="DE143" s="24"/>
      <c r="DF143" s="24"/>
      <c r="DG143" s="42">
        <f t="shared" si="161"/>
        <v>0</v>
      </c>
      <c r="DH143" s="85">
        <f t="shared" si="119"/>
        <v>0</v>
      </c>
      <c r="DI143" s="83">
        <f t="shared" si="119"/>
        <v>0</v>
      </c>
      <c r="DJ143" s="24"/>
      <c r="DK143" s="24"/>
      <c r="DL143" s="42">
        <f t="shared" si="162"/>
        <v>0</v>
      </c>
      <c r="DM143" s="24"/>
      <c r="DN143" s="24"/>
      <c r="DO143" s="42">
        <f t="shared" si="163"/>
        <v>0</v>
      </c>
      <c r="DP143" s="24"/>
      <c r="DQ143" s="24"/>
      <c r="DR143" s="42">
        <f t="shared" si="164"/>
        <v>0</v>
      </c>
      <c r="DS143" s="24"/>
      <c r="DT143" s="24"/>
      <c r="DU143" s="42">
        <f t="shared" si="165"/>
        <v>0</v>
      </c>
      <c r="DV143" s="24"/>
      <c r="DW143" s="24"/>
      <c r="DX143" s="42">
        <f t="shared" si="166"/>
        <v>0</v>
      </c>
      <c r="DY143" s="24"/>
      <c r="DZ143" s="24"/>
      <c r="EA143" s="42">
        <f t="shared" si="167"/>
        <v>0</v>
      </c>
      <c r="EB143" s="24"/>
      <c r="EC143" s="24"/>
      <c r="ED143" s="42">
        <f t="shared" si="168"/>
        <v>0</v>
      </c>
      <c r="EE143" s="24"/>
      <c r="EF143" s="24"/>
      <c r="EG143" s="42">
        <f t="shared" si="169"/>
        <v>0</v>
      </c>
      <c r="EH143" s="24"/>
      <c r="EI143" s="24"/>
      <c r="EJ143" s="42">
        <f t="shared" si="170"/>
        <v>0</v>
      </c>
      <c r="EK143" s="24"/>
      <c r="EL143" s="44"/>
      <c r="EM143" s="86">
        <f t="shared" si="171"/>
        <v>0</v>
      </c>
      <c r="EN143" s="85">
        <f t="shared" si="120"/>
        <v>0</v>
      </c>
      <c r="EO143" s="94">
        <f t="shared" si="121"/>
        <v>0</v>
      </c>
      <c r="EP143" s="24"/>
      <c r="EQ143" s="24"/>
      <c r="ER143" s="24"/>
    </row>
    <row r="144" spans="1:148">
      <c r="A144" s="10"/>
      <c r="B144" s="21" t="s">
        <v>447</v>
      </c>
      <c r="C144" s="134">
        <v>100</v>
      </c>
      <c r="D144" s="135">
        <f t="shared" si="115"/>
        <v>4</v>
      </c>
      <c r="E144" s="178">
        <f t="shared" si="116"/>
        <v>400</v>
      </c>
      <c r="F144" s="25"/>
      <c r="G144" s="25"/>
      <c r="H144" s="41">
        <f t="shared" si="130"/>
        <v>0</v>
      </c>
      <c r="I144" s="30"/>
      <c r="J144" s="30"/>
      <c r="K144" s="41">
        <f t="shared" si="131"/>
        <v>0</v>
      </c>
      <c r="L144" s="24"/>
      <c r="M144" s="24"/>
      <c r="N144" s="42">
        <f t="shared" si="132"/>
        <v>0</v>
      </c>
      <c r="O144" s="24"/>
      <c r="P144" s="24"/>
      <c r="Q144" s="42">
        <f t="shared" si="133"/>
        <v>0</v>
      </c>
      <c r="R144" s="24"/>
      <c r="S144" s="24"/>
      <c r="T144" s="42">
        <f t="shared" si="134"/>
        <v>0</v>
      </c>
      <c r="U144" s="24"/>
      <c r="V144" s="24"/>
      <c r="W144" s="42">
        <f t="shared" si="135"/>
        <v>0</v>
      </c>
      <c r="X144" s="24"/>
      <c r="Y144" s="24"/>
      <c r="Z144" s="42">
        <f t="shared" si="136"/>
        <v>0</v>
      </c>
      <c r="AA144" s="24"/>
      <c r="AB144" s="24"/>
      <c r="AC144" s="42">
        <f t="shared" si="137"/>
        <v>0</v>
      </c>
      <c r="AD144" s="24"/>
      <c r="AE144" s="24"/>
      <c r="AF144" s="24"/>
      <c r="AG144" s="24"/>
      <c r="AH144" s="24"/>
      <c r="AI144" s="24"/>
      <c r="AJ144" s="24"/>
      <c r="AK144" s="24"/>
      <c r="AL144" s="42">
        <f t="shared" si="138"/>
        <v>0</v>
      </c>
      <c r="AM144" s="25"/>
      <c r="AN144" s="25"/>
      <c r="AO144" s="41">
        <f t="shared" si="139"/>
        <v>0</v>
      </c>
      <c r="AP144" s="84">
        <f t="shared" si="117"/>
        <v>0</v>
      </c>
      <c r="AQ144" s="79">
        <f t="shared" si="128"/>
        <v>0</v>
      </c>
      <c r="AR144" s="25"/>
      <c r="AS144" s="25"/>
      <c r="AT144" s="41">
        <f t="shared" si="140"/>
        <v>0</v>
      </c>
      <c r="AU144" s="25"/>
      <c r="AV144" s="25"/>
      <c r="AW144" s="41">
        <f t="shared" si="141"/>
        <v>0</v>
      </c>
      <c r="AX144" s="25"/>
      <c r="AY144" s="25"/>
      <c r="AZ144" s="41">
        <f t="shared" si="142"/>
        <v>0</v>
      </c>
      <c r="BA144" s="25"/>
      <c r="BB144" s="25"/>
      <c r="BC144" s="41">
        <f t="shared" si="143"/>
        <v>0</v>
      </c>
      <c r="BD144" s="25"/>
      <c r="BE144" s="25"/>
      <c r="BF144" s="41">
        <f t="shared" si="144"/>
        <v>0</v>
      </c>
      <c r="BG144" s="25"/>
      <c r="BH144" s="25"/>
      <c r="BI144" s="41">
        <f t="shared" si="145"/>
        <v>0</v>
      </c>
      <c r="BJ144" s="24"/>
      <c r="BK144" s="24"/>
      <c r="BL144" s="42">
        <f t="shared" si="146"/>
        <v>0</v>
      </c>
      <c r="BM144" s="24"/>
      <c r="BN144" s="24"/>
      <c r="BO144" s="42">
        <f t="shared" si="147"/>
        <v>0</v>
      </c>
      <c r="BP144" s="85">
        <f t="shared" si="118"/>
        <v>0</v>
      </c>
      <c r="BQ144" s="83">
        <f t="shared" si="118"/>
        <v>0</v>
      </c>
      <c r="BR144" s="24"/>
      <c r="BS144" s="24"/>
      <c r="BT144" s="42">
        <f t="shared" si="148"/>
        <v>0</v>
      </c>
      <c r="BU144" s="24"/>
      <c r="BV144" s="24"/>
      <c r="BW144" s="42">
        <f t="shared" si="149"/>
        <v>0</v>
      </c>
      <c r="BX144" s="24"/>
      <c r="BY144" s="24"/>
      <c r="BZ144" s="42">
        <f t="shared" si="150"/>
        <v>0</v>
      </c>
      <c r="CA144" s="24"/>
      <c r="CB144" s="24"/>
      <c r="CC144" s="42">
        <f t="shared" si="151"/>
        <v>0</v>
      </c>
      <c r="CD144" s="24"/>
      <c r="CE144" s="24"/>
      <c r="CF144" s="42">
        <f t="shared" si="152"/>
        <v>0</v>
      </c>
      <c r="CG144" s="24"/>
      <c r="CH144" s="24"/>
      <c r="CI144" s="42">
        <f t="shared" si="153"/>
        <v>0</v>
      </c>
      <c r="CJ144" s="24"/>
      <c r="CK144" s="24"/>
      <c r="CL144" s="42">
        <f t="shared" si="154"/>
        <v>0</v>
      </c>
      <c r="CM144" s="24"/>
      <c r="CN144" s="24"/>
      <c r="CO144" s="42">
        <f t="shared" si="155"/>
        <v>0</v>
      </c>
      <c r="CP144" s="24"/>
      <c r="CQ144" s="24">
        <v>4</v>
      </c>
      <c r="CR144" s="42">
        <f t="shared" si="156"/>
        <v>400</v>
      </c>
      <c r="CS144" s="24"/>
      <c r="CT144" s="24"/>
      <c r="CU144" s="42">
        <f t="shared" si="157"/>
        <v>0</v>
      </c>
      <c r="CV144" s="24"/>
      <c r="CW144" s="24"/>
      <c r="CX144" s="42">
        <f t="shared" si="158"/>
        <v>0</v>
      </c>
      <c r="CY144" s="24"/>
      <c r="CZ144" s="24"/>
      <c r="DA144" s="42">
        <f t="shared" si="159"/>
        <v>0</v>
      </c>
      <c r="DB144" s="24"/>
      <c r="DC144" s="24"/>
      <c r="DD144" s="42">
        <f t="shared" si="160"/>
        <v>0</v>
      </c>
      <c r="DE144" s="24"/>
      <c r="DF144" s="24"/>
      <c r="DG144" s="42">
        <f t="shared" si="161"/>
        <v>0</v>
      </c>
      <c r="DH144" s="85">
        <f t="shared" si="119"/>
        <v>4</v>
      </c>
      <c r="DI144" s="83">
        <f t="shared" si="119"/>
        <v>400</v>
      </c>
      <c r="DJ144" s="24"/>
      <c r="DK144" s="24"/>
      <c r="DL144" s="42">
        <f t="shared" si="162"/>
        <v>0</v>
      </c>
      <c r="DM144" s="24"/>
      <c r="DN144" s="24"/>
      <c r="DO144" s="42">
        <f t="shared" si="163"/>
        <v>0</v>
      </c>
      <c r="DP144" s="24"/>
      <c r="DQ144" s="24"/>
      <c r="DR144" s="42">
        <f t="shared" si="164"/>
        <v>0</v>
      </c>
      <c r="DS144" s="24"/>
      <c r="DT144" s="24"/>
      <c r="DU144" s="42">
        <f t="shared" si="165"/>
        <v>0</v>
      </c>
      <c r="DV144" s="24"/>
      <c r="DW144" s="24"/>
      <c r="DX144" s="42">
        <f t="shared" si="166"/>
        <v>0</v>
      </c>
      <c r="DY144" s="24"/>
      <c r="DZ144" s="24"/>
      <c r="EA144" s="42">
        <f t="shared" si="167"/>
        <v>0</v>
      </c>
      <c r="EB144" s="24"/>
      <c r="EC144" s="24"/>
      <c r="ED144" s="42">
        <f t="shared" si="168"/>
        <v>0</v>
      </c>
      <c r="EE144" s="24"/>
      <c r="EF144" s="24"/>
      <c r="EG144" s="42">
        <f t="shared" si="169"/>
        <v>0</v>
      </c>
      <c r="EH144" s="24"/>
      <c r="EI144" s="24"/>
      <c r="EJ144" s="42">
        <f t="shared" si="170"/>
        <v>0</v>
      </c>
      <c r="EK144" s="24"/>
      <c r="EL144" s="44"/>
      <c r="EM144" s="86">
        <f t="shared" si="171"/>
        <v>0</v>
      </c>
      <c r="EN144" s="85">
        <f t="shared" si="120"/>
        <v>0</v>
      </c>
      <c r="EO144" s="94">
        <f t="shared" si="121"/>
        <v>0</v>
      </c>
      <c r="EP144" s="24"/>
      <c r="EQ144" s="24"/>
      <c r="ER144" s="24"/>
    </row>
    <row r="145" spans="1:148">
      <c r="A145" s="10"/>
      <c r="B145" s="21" t="s">
        <v>450</v>
      </c>
      <c r="C145" s="134">
        <v>8</v>
      </c>
      <c r="D145" s="135">
        <f t="shared" si="115"/>
        <v>0</v>
      </c>
      <c r="E145" s="178">
        <f t="shared" si="116"/>
        <v>0</v>
      </c>
      <c r="F145" s="25"/>
      <c r="G145" s="25"/>
      <c r="H145" s="41">
        <f t="shared" si="130"/>
        <v>0</v>
      </c>
      <c r="I145" s="30"/>
      <c r="J145" s="30"/>
      <c r="K145" s="41">
        <f t="shared" si="131"/>
        <v>0</v>
      </c>
      <c r="L145" s="24"/>
      <c r="M145" s="24"/>
      <c r="N145" s="42">
        <f t="shared" si="132"/>
        <v>0</v>
      </c>
      <c r="O145" s="24"/>
      <c r="P145" s="24"/>
      <c r="Q145" s="42">
        <f t="shared" si="133"/>
        <v>0</v>
      </c>
      <c r="R145" s="24"/>
      <c r="S145" s="24"/>
      <c r="T145" s="42">
        <f t="shared" si="134"/>
        <v>0</v>
      </c>
      <c r="U145" s="24"/>
      <c r="V145" s="24"/>
      <c r="W145" s="42">
        <f t="shared" si="135"/>
        <v>0</v>
      </c>
      <c r="X145" s="24"/>
      <c r="Y145" s="24"/>
      <c r="Z145" s="42">
        <f t="shared" si="136"/>
        <v>0</v>
      </c>
      <c r="AA145" s="24"/>
      <c r="AB145" s="24"/>
      <c r="AC145" s="42">
        <f t="shared" si="137"/>
        <v>0</v>
      </c>
      <c r="AD145" s="24"/>
      <c r="AE145" s="24"/>
      <c r="AF145" s="24"/>
      <c r="AG145" s="24"/>
      <c r="AH145" s="24"/>
      <c r="AI145" s="24"/>
      <c r="AJ145" s="24"/>
      <c r="AK145" s="24"/>
      <c r="AL145" s="42">
        <f t="shared" si="138"/>
        <v>0</v>
      </c>
      <c r="AM145" s="25"/>
      <c r="AN145" s="25"/>
      <c r="AO145" s="41">
        <f t="shared" si="139"/>
        <v>0</v>
      </c>
      <c r="AP145" s="84">
        <f t="shared" si="117"/>
        <v>0</v>
      </c>
      <c r="AQ145" s="79">
        <f t="shared" si="128"/>
        <v>0</v>
      </c>
      <c r="AR145" s="25"/>
      <c r="AS145" s="25"/>
      <c r="AT145" s="41">
        <f t="shared" si="140"/>
        <v>0</v>
      </c>
      <c r="AU145" s="25"/>
      <c r="AV145" s="25"/>
      <c r="AW145" s="41">
        <f t="shared" si="141"/>
        <v>0</v>
      </c>
      <c r="AX145" s="25"/>
      <c r="AY145" s="25"/>
      <c r="AZ145" s="41">
        <f t="shared" si="142"/>
        <v>0</v>
      </c>
      <c r="BA145" s="25"/>
      <c r="BB145" s="25"/>
      <c r="BC145" s="41">
        <f t="shared" si="143"/>
        <v>0</v>
      </c>
      <c r="BD145" s="25"/>
      <c r="BE145" s="25"/>
      <c r="BF145" s="41">
        <f t="shared" si="144"/>
        <v>0</v>
      </c>
      <c r="BG145" s="25"/>
      <c r="BH145" s="25"/>
      <c r="BI145" s="41">
        <f t="shared" si="145"/>
        <v>0</v>
      </c>
      <c r="BJ145" s="24"/>
      <c r="BK145" s="24"/>
      <c r="BL145" s="42">
        <f t="shared" si="146"/>
        <v>0</v>
      </c>
      <c r="BM145" s="24"/>
      <c r="BN145" s="24"/>
      <c r="BO145" s="42">
        <f t="shared" si="147"/>
        <v>0</v>
      </c>
      <c r="BP145" s="85">
        <f t="shared" ref="BP145:BQ213" si="172">BN145+BK145+BH145+BE145+BB145+AY145+AV145+AS145</f>
        <v>0</v>
      </c>
      <c r="BQ145" s="83">
        <f t="shared" si="172"/>
        <v>0</v>
      </c>
      <c r="BR145" s="24"/>
      <c r="BS145" s="24"/>
      <c r="BT145" s="42">
        <f t="shared" si="148"/>
        <v>0</v>
      </c>
      <c r="BU145" s="24"/>
      <c r="BV145" s="24"/>
      <c r="BW145" s="42">
        <f t="shared" si="149"/>
        <v>0</v>
      </c>
      <c r="BX145" s="24"/>
      <c r="BY145" s="24"/>
      <c r="BZ145" s="42">
        <f t="shared" si="150"/>
        <v>0</v>
      </c>
      <c r="CA145" s="24"/>
      <c r="CB145" s="24"/>
      <c r="CC145" s="42">
        <f t="shared" si="151"/>
        <v>0</v>
      </c>
      <c r="CD145" s="24"/>
      <c r="CE145" s="24"/>
      <c r="CF145" s="42">
        <f t="shared" si="152"/>
        <v>0</v>
      </c>
      <c r="CG145" s="24"/>
      <c r="CH145" s="24"/>
      <c r="CI145" s="42">
        <f t="shared" si="153"/>
        <v>0</v>
      </c>
      <c r="CJ145" s="24"/>
      <c r="CK145" s="24"/>
      <c r="CL145" s="42">
        <f t="shared" si="154"/>
        <v>0</v>
      </c>
      <c r="CM145" s="24"/>
      <c r="CN145" s="24"/>
      <c r="CO145" s="42">
        <f t="shared" si="155"/>
        <v>0</v>
      </c>
      <c r="CP145" s="24"/>
      <c r="CQ145" s="24"/>
      <c r="CR145" s="42">
        <f t="shared" si="156"/>
        <v>0</v>
      </c>
      <c r="CS145" s="24"/>
      <c r="CT145" s="24"/>
      <c r="CU145" s="42">
        <f t="shared" si="157"/>
        <v>0</v>
      </c>
      <c r="CV145" s="24"/>
      <c r="CW145" s="24"/>
      <c r="CX145" s="42">
        <f t="shared" si="158"/>
        <v>0</v>
      </c>
      <c r="CY145" s="24"/>
      <c r="CZ145" s="24"/>
      <c r="DA145" s="42">
        <f t="shared" si="159"/>
        <v>0</v>
      </c>
      <c r="DB145" s="24"/>
      <c r="DC145" s="24"/>
      <c r="DD145" s="42">
        <f t="shared" si="160"/>
        <v>0</v>
      </c>
      <c r="DE145" s="24"/>
      <c r="DF145" s="24"/>
      <c r="DG145" s="42">
        <f t="shared" si="161"/>
        <v>0</v>
      </c>
      <c r="DH145" s="85">
        <f t="shared" ref="DH145:DI213" si="173">+DF145+DC145+CZ145+CW145+CT145+CQ145+CN145+CK145+CH145+CE145+CB145+BY145+BV145+BS145</f>
        <v>0</v>
      </c>
      <c r="DI145" s="83">
        <f t="shared" si="173"/>
        <v>0</v>
      </c>
      <c r="DJ145" s="24"/>
      <c r="DK145" s="24"/>
      <c r="DL145" s="42">
        <f t="shared" si="162"/>
        <v>0</v>
      </c>
      <c r="DM145" s="24"/>
      <c r="DN145" s="24"/>
      <c r="DO145" s="42">
        <f t="shared" si="163"/>
        <v>0</v>
      </c>
      <c r="DP145" s="24"/>
      <c r="DQ145" s="24"/>
      <c r="DR145" s="42">
        <f t="shared" si="164"/>
        <v>0</v>
      </c>
      <c r="DS145" s="24"/>
      <c r="DT145" s="24"/>
      <c r="DU145" s="42">
        <f t="shared" si="165"/>
        <v>0</v>
      </c>
      <c r="DV145" s="24"/>
      <c r="DW145" s="24"/>
      <c r="DX145" s="42">
        <f t="shared" si="166"/>
        <v>0</v>
      </c>
      <c r="DY145" s="24"/>
      <c r="DZ145" s="24"/>
      <c r="EA145" s="42">
        <f t="shared" si="167"/>
        <v>0</v>
      </c>
      <c r="EB145" s="24"/>
      <c r="EC145" s="24"/>
      <c r="ED145" s="42">
        <f t="shared" si="168"/>
        <v>0</v>
      </c>
      <c r="EE145" s="24"/>
      <c r="EF145" s="24"/>
      <c r="EG145" s="42">
        <f t="shared" si="169"/>
        <v>0</v>
      </c>
      <c r="EH145" s="24"/>
      <c r="EI145" s="24"/>
      <c r="EJ145" s="42">
        <f t="shared" si="170"/>
        <v>0</v>
      </c>
      <c r="EK145" s="24"/>
      <c r="EL145" s="44"/>
      <c r="EM145" s="86">
        <f t="shared" si="171"/>
        <v>0</v>
      </c>
      <c r="EN145" s="85">
        <f t="shared" si="120"/>
        <v>0</v>
      </c>
      <c r="EO145" s="94">
        <f t="shared" si="121"/>
        <v>0</v>
      </c>
      <c r="EP145" s="24"/>
      <c r="EQ145" s="24"/>
      <c r="ER145" s="24"/>
    </row>
    <row r="146" spans="1:148">
      <c r="A146" s="10"/>
      <c r="B146" s="21" t="s">
        <v>458</v>
      </c>
      <c r="C146" s="134">
        <v>50</v>
      </c>
      <c r="D146" s="135">
        <f t="shared" ref="D146:D211" si="174">+G146+J146+M146+P146+S146+V146+Y146+AB146+AK146+AN146+AS146+AV146+AY146+BB146+BE146+BH146+BK146+BN146+BS146+BV146+BY146+CB146+CE146+CH146+CK146+CN146+CQ146+CT146+CW146+DC146+CZ146+DF146+DK146+DN146+DQ146+DT146+DW146+DZ146+EC146+EF146+EI146+EL146</f>
        <v>24</v>
      </c>
      <c r="E146" s="178">
        <f t="shared" ref="E146:E211" si="175">D146*C146</f>
        <v>1200</v>
      </c>
      <c r="F146" s="25"/>
      <c r="G146" s="25"/>
      <c r="H146" s="41">
        <f t="shared" si="130"/>
        <v>0</v>
      </c>
      <c r="I146" s="30"/>
      <c r="J146" s="30"/>
      <c r="K146" s="41">
        <f t="shared" si="131"/>
        <v>0</v>
      </c>
      <c r="L146" s="24"/>
      <c r="M146" s="24"/>
      <c r="N146" s="42">
        <f t="shared" si="132"/>
        <v>0</v>
      </c>
      <c r="O146" s="24"/>
      <c r="P146" s="24"/>
      <c r="Q146" s="42">
        <f t="shared" si="133"/>
        <v>0</v>
      </c>
      <c r="R146" s="24"/>
      <c r="S146" s="24"/>
      <c r="T146" s="42">
        <f t="shared" si="134"/>
        <v>0</v>
      </c>
      <c r="U146" s="24"/>
      <c r="V146" s="24"/>
      <c r="W146" s="42">
        <f t="shared" si="135"/>
        <v>0</v>
      </c>
      <c r="X146" s="24"/>
      <c r="Y146" s="24"/>
      <c r="Z146" s="42">
        <f t="shared" si="136"/>
        <v>0</v>
      </c>
      <c r="AA146" s="24"/>
      <c r="AB146" s="24"/>
      <c r="AC146" s="42">
        <f t="shared" si="137"/>
        <v>0</v>
      </c>
      <c r="AD146" s="24"/>
      <c r="AE146" s="24"/>
      <c r="AF146" s="24"/>
      <c r="AG146" s="24"/>
      <c r="AH146" s="24"/>
      <c r="AI146" s="24"/>
      <c r="AJ146" s="24"/>
      <c r="AK146" s="24"/>
      <c r="AL146" s="42">
        <f t="shared" si="138"/>
        <v>0</v>
      </c>
      <c r="AM146" s="25"/>
      <c r="AN146" s="25"/>
      <c r="AO146" s="41">
        <f t="shared" si="139"/>
        <v>0</v>
      </c>
      <c r="AP146" s="84">
        <f t="shared" ref="AP146:AP214" si="176">AN146+AK146+AI146+AG146+AE146+AB146+Y146+V146+S146+P146+M146+J146+G146</f>
        <v>0</v>
      </c>
      <c r="AQ146" s="79">
        <f t="shared" si="128"/>
        <v>0</v>
      </c>
      <c r="AR146" s="25"/>
      <c r="AS146" s="25"/>
      <c r="AT146" s="41">
        <f t="shared" si="140"/>
        <v>0</v>
      </c>
      <c r="AU146" s="25"/>
      <c r="AV146" s="25"/>
      <c r="AW146" s="41">
        <f t="shared" si="141"/>
        <v>0</v>
      </c>
      <c r="AX146" s="25"/>
      <c r="AY146" s="25"/>
      <c r="AZ146" s="41">
        <f t="shared" si="142"/>
        <v>0</v>
      </c>
      <c r="BA146" s="25"/>
      <c r="BB146" s="25"/>
      <c r="BC146" s="41">
        <f t="shared" si="143"/>
        <v>0</v>
      </c>
      <c r="BD146" s="25"/>
      <c r="BE146" s="25"/>
      <c r="BF146" s="41">
        <f t="shared" si="144"/>
        <v>0</v>
      </c>
      <c r="BG146" s="25"/>
      <c r="BH146" s="25"/>
      <c r="BI146" s="41">
        <f t="shared" si="145"/>
        <v>0</v>
      </c>
      <c r="BJ146" s="24"/>
      <c r="BK146" s="24"/>
      <c r="BL146" s="42">
        <f t="shared" si="146"/>
        <v>0</v>
      </c>
      <c r="BM146" s="24"/>
      <c r="BN146" s="24"/>
      <c r="BO146" s="42">
        <f t="shared" si="147"/>
        <v>0</v>
      </c>
      <c r="BP146" s="85">
        <f t="shared" si="172"/>
        <v>0</v>
      </c>
      <c r="BQ146" s="83">
        <f t="shared" si="172"/>
        <v>0</v>
      </c>
      <c r="BR146" s="24"/>
      <c r="BS146" s="24"/>
      <c r="BT146" s="42">
        <f t="shared" si="148"/>
        <v>0</v>
      </c>
      <c r="BU146" s="24"/>
      <c r="BV146" s="24"/>
      <c r="BW146" s="42">
        <f t="shared" si="149"/>
        <v>0</v>
      </c>
      <c r="BX146" s="24"/>
      <c r="BY146" s="24"/>
      <c r="BZ146" s="42">
        <f t="shared" si="150"/>
        <v>0</v>
      </c>
      <c r="CA146" s="24"/>
      <c r="CB146" s="24"/>
      <c r="CC146" s="42">
        <f t="shared" si="151"/>
        <v>0</v>
      </c>
      <c r="CD146" s="24"/>
      <c r="CE146" s="24"/>
      <c r="CF146" s="42">
        <f t="shared" si="152"/>
        <v>0</v>
      </c>
      <c r="CG146" s="24"/>
      <c r="CH146" s="24"/>
      <c r="CI146" s="42">
        <f t="shared" si="153"/>
        <v>0</v>
      </c>
      <c r="CJ146" s="24"/>
      <c r="CK146" s="24"/>
      <c r="CL146" s="42">
        <f t="shared" si="154"/>
        <v>0</v>
      </c>
      <c r="CM146" s="24"/>
      <c r="CN146" s="24"/>
      <c r="CO146" s="42">
        <f t="shared" si="155"/>
        <v>0</v>
      </c>
      <c r="CP146" s="24"/>
      <c r="CQ146" s="24"/>
      <c r="CR146" s="42">
        <f t="shared" si="156"/>
        <v>0</v>
      </c>
      <c r="CS146" s="24"/>
      <c r="CT146" s="24"/>
      <c r="CU146" s="42">
        <f t="shared" si="157"/>
        <v>0</v>
      </c>
      <c r="CV146" s="24"/>
      <c r="CW146" s="24"/>
      <c r="CX146" s="42">
        <f t="shared" si="158"/>
        <v>0</v>
      </c>
      <c r="CY146" s="24"/>
      <c r="CZ146" s="24"/>
      <c r="DA146" s="42">
        <f t="shared" si="159"/>
        <v>0</v>
      </c>
      <c r="DB146" s="24"/>
      <c r="DC146" s="24"/>
      <c r="DD146" s="42">
        <f t="shared" si="160"/>
        <v>0</v>
      </c>
      <c r="DE146" s="24"/>
      <c r="DF146" s="24"/>
      <c r="DG146" s="42">
        <f t="shared" si="161"/>
        <v>0</v>
      </c>
      <c r="DH146" s="85">
        <f t="shared" si="173"/>
        <v>0</v>
      </c>
      <c r="DI146" s="83">
        <f t="shared" si="173"/>
        <v>0</v>
      </c>
      <c r="DJ146" s="24"/>
      <c r="DK146" s="24"/>
      <c r="DL146" s="42">
        <f t="shared" si="162"/>
        <v>0</v>
      </c>
      <c r="DM146" s="24"/>
      <c r="DN146" s="24">
        <v>24</v>
      </c>
      <c r="DO146" s="42">
        <f t="shared" si="163"/>
        <v>1200</v>
      </c>
      <c r="DP146" s="24"/>
      <c r="DQ146" s="24"/>
      <c r="DR146" s="42">
        <f t="shared" si="164"/>
        <v>0</v>
      </c>
      <c r="DS146" s="24"/>
      <c r="DT146" s="24"/>
      <c r="DU146" s="42">
        <f t="shared" si="165"/>
        <v>0</v>
      </c>
      <c r="DV146" s="24"/>
      <c r="DW146" s="24"/>
      <c r="DX146" s="42">
        <f t="shared" si="166"/>
        <v>0</v>
      </c>
      <c r="DY146" s="24"/>
      <c r="DZ146" s="24"/>
      <c r="EA146" s="42">
        <f t="shared" si="167"/>
        <v>0</v>
      </c>
      <c r="EB146" s="24"/>
      <c r="EC146" s="24"/>
      <c r="ED146" s="42">
        <f t="shared" si="168"/>
        <v>0</v>
      </c>
      <c r="EE146" s="24"/>
      <c r="EF146" s="24"/>
      <c r="EG146" s="42">
        <f t="shared" si="169"/>
        <v>0</v>
      </c>
      <c r="EH146" s="24"/>
      <c r="EI146" s="24"/>
      <c r="EJ146" s="42">
        <f t="shared" si="170"/>
        <v>0</v>
      </c>
      <c r="EK146" s="24"/>
      <c r="EL146" s="44"/>
      <c r="EM146" s="86">
        <f t="shared" si="171"/>
        <v>0</v>
      </c>
      <c r="EN146" s="85">
        <f t="shared" ref="EN146:EN214" si="177">+EL146+EI146+EF146+EC146+DZ146+DW146+DT146+DQ146+DN146+DK146</f>
        <v>24</v>
      </c>
      <c r="EO146" s="94">
        <f t="shared" ref="EO146:EO214" si="178">EM146+EJ146+EG146+ED146+EA146+DX146+DU146+DR146+DO146+DL146</f>
        <v>1200</v>
      </c>
      <c r="EP146" s="24"/>
      <c r="EQ146" s="24"/>
      <c r="ER146" s="24"/>
    </row>
    <row r="147" spans="1:148">
      <c r="A147" s="10"/>
      <c r="B147" s="21" t="s">
        <v>457</v>
      </c>
      <c r="C147" s="134">
        <v>50</v>
      </c>
      <c r="D147" s="135">
        <f t="shared" si="174"/>
        <v>24</v>
      </c>
      <c r="E147" s="178">
        <f t="shared" si="175"/>
        <v>1200</v>
      </c>
      <c r="F147" s="25"/>
      <c r="G147" s="25"/>
      <c r="H147" s="41">
        <f t="shared" si="130"/>
        <v>0</v>
      </c>
      <c r="I147" s="30"/>
      <c r="J147" s="30"/>
      <c r="K147" s="41">
        <f t="shared" si="131"/>
        <v>0</v>
      </c>
      <c r="L147" s="24"/>
      <c r="M147" s="24"/>
      <c r="N147" s="42">
        <f t="shared" si="132"/>
        <v>0</v>
      </c>
      <c r="O147" s="24"/>
      <c r="P147" s="24"/>
      <c r="Q147" s="42">
        <f t="shared" si="133"/>
        <v>0</v>
      </c>
      <c r="R147" s="24"/>
      <c r="S147" s="24"/>
      <c r="T147" s="42">
        <f t="shared" si="134"/>
        <v>0</v>
      </c>
      <c r="U147" s="24"/>
      <c r="V147" s="24"/>
      <c r="W147" s="42">
        <f t="shared" si="135"/>
        <v>0</v>
      </c>
      <c r="X147" s="24"/>
      <c r="Y147" s="24"/>
      <c r="Z147" s="42">
        <f t="shared" si="136"/>
        <v>0</v>
      </c>
      <c r="AA147" s="24"/>
      <c r="AB147" s="24"/>
      <c r="AC147" s="42">
        <f t="shared" si="137"/>
        <v>0</v>
      </c>
      <c r="AD147" s="24"/>
      <c r="AE147" s="24"/>
      <c r="AF147" s="24"/>
      <c r="AG147" s="24"/>
      <c r="AH147" s="24"/>
      <c r="AI147" s="24"/>
      <c r="AJ147" s="24"/>
      <c r="AK147" s="24"/>
      <c r="AL147" s="42">
        <f t="shared" si="138"/>
        <v>0</v>
      </c>
      <c r="AM147" s="25"/>
      <c r="AN147" s="25"/>
      <c r="AO147" s="41">
        <f t="shared" si="139"/>
        <v>0</v>
      </c>
      <c r="AP147" s="84">
        <f t="shared" si="176"/>
        <v>0</v>
      </c>
      <c r="AQ147" s="79">
        <f t="shared" si="128"/>
        <v>0</v>
      </c>
      <c r="AR147" s="25"/>
      <c r="AS147" s="25"/>
      <c r="AT147" s="41">
        <f t="shared" si="140"/>
        <v>0</v>
      </c>
      <c r="AU147" s="25"/>
      <c r="AV147" s="25"/>
      <c r="AW147" s="41">
        <f t="shared" si="141"/>
        <v>0</v>
      </c>
      <c r="AX147" s="25"/>
      <c r="AY147" s="25"/>
      <c r="AZ147" s="41">
        <f t="shared" si="142"/>
        <v>0</v>
      </c>
      <c r="BA147" s="25"/>
      <c r="BB147" s="25"/>
      <c r="BC147" s="41">
        <f t="shared" si="143"/>
        <v>0</v>
      </c>
      <c r="BD147" s="25"/>
      <c r="BE147" s="25"/>
      <c r="BF147" s="41">
        <f t="shared" si="144"/>
        <v>0</v>
      </c>
      <c r="BG147" s="25"/>
      <c r="BH147" s="25"/>
      <c r="BI147" s="41">
        <f t="shared" si="145"/>
        <v>0</v>
      </c>
      <c r="BJ147" s="24"/>
      <c r="BK147" s="24"/>
      <c r="BL147" s="42">
        <f t="shared" si="146"/>
        <v>0</v>
      </c>
      <c r="BM147" s="24"/>
      <c r="BN147" s="24"/>
      <c r="BO147" s="42">
        <f t="shared" si="147"/>
        <v>0</v>
      </c>
      <c r="BP147" s="85">
        <f t="shared" si="172"/>
        <v>0</v>
      </c>
      <c r="BQ147" s="83">
        <f t="shared" si="172"/>
        <v>0</v>
      </c>
      <c r="BR147" s="24"/>
      <c r="BS147" s="24"/>
      <c r="BT147" s="42">
        <f t="shared" si="148"/>
        <v>0</v>
      </c>
      <c r="BU147" s="24"/>
      <c r="BV147" s="24"/>
      <c r="BW147" s="42">
        <f t="shared" si="149"/>
        <v>0</v>
      </c>
      <c r="BX147" s="24"/>
      <c r="BY147" s="24"/>
      <c r="BZ147" s="42">
        <f t="shared" si="150"/>
        <v>0</v>
      </c>
      <c r="CA147" s="24"/>
      <c r="CB147" s="24"/>
      <c r="CC147" s="42">
        <f t="shared" si="151"/>
        <v>0</v>
      </c>
      <c r="CD147" s="24"/>
      <c r="CE147" s="24"/>
      <c r="CF147" s="42">
        <f t="shared" si="152"/>
        <v>0</v>
      </c>
      <c r="CG147" s="24"/>
      <c r="CH147" s="24"/>
      <c r="CI147" s="42">
        <f t="shared" si="153"/>
        <v>0</v>
      </c>
      <c r="CJ147" s="24"/>
      <c r="CK147" s="24"/>
      <c r="CL147" s="42">
        <f t="shared" si="154"/>
        <v>0</v>
      </c>
      <c r="CM147" s="24"/>
      <c r="CN147" s="24"/>
      <c r="CO147" s="42">
        <f t="shared" si="155"/>
        <v>0</v>
      </c>
      <c r="CP147" s="24"/>
      <c r="CQ147" s="24"/>
      <c r="CR147" s="42">
        <f t="shared" si="156"/>
        <v>0</v>
      </c>
      <c r="CS147" s="24"/>
      <c r="CT147" s="24"/>
      <c r="CU147" s="42">
        <f t="shared" si="157"/>
        <v>0</v>
      </c>
      <c r="CV147" s="24"/>
      <c r="CW147" s="24"/>
      <c r="CX147" s="42">
        <f t="shared" si="158"/>
        <v>0</v>
      </c>
      <c r="CY147" s="24"/>
      <c r="CZ147" s="24"/>
      <c r="DA147" s="42">
        <f t="shared" si="159"/>
        <v>0</v>
      </c>
      <c r="DB147" s="24"/>
      <c r="DC147" s="24"/>
      <c r="DD147" s="42">
        <f t="shared" si="160"/>
        <v>0</v>
      </c>
      <c r="DE147" s="24"/>
      <c r="DF147" s="24"/>
      <c r="DG147" s="42">
        <f t="shared" si="161"/>
        <v>0</v>
      </c>
      <c r="DH147" s="85">
        <f t="shared" si="173"/>
        <v>0</v>
      </c>
      <c r="DI147" s="83">
        <f t="shared" si="173"/>
        <v>0</v>
      </c>
      <c r="DJ147" s="24"/>
      <c r="DK147" s="24"/>
      <c r="DL147" s="42">
        <f t="shared" si="162"/>
        <v>0</v>
      </c>
      <c r="DM147" s="24"/>
      <c r="DN147" s="24">
        <v>24</v>
      </c>
      <c r="DO147" s="42">
        <f t="shared" si="163"/>
        <v>1200</v>
      </c>
      <c r="DP147" s="24"/>
      <c r="DQ147" s="24"/>
      <c r="DR147" s="42">
        <f t="shared" si="164"/>
        <v>0</v>
      </c>
      <c r="DS147" s="24"/>
      <c r="DT147" s="24"/>
      <c r="DU147" s="42">
        <f t="shared" si="165"/>
        <v>0</v>
      </c>
      <c r="DV147" s="24"/>
      <c r="DW147" s="24"/>
      <c r="DX147" s="42">
        <f t="shared" si="166"/>
        <v>0</v>
      </c>
      <c r="DY147" s="24"/>
      <c r="DZ147" s="24"/>
      <c r="EA147" s="42">
        <f t="shared" si="167"/>
        <v>0</v>
      </c>
      <c r="EB147" s="24"/>
      <c r="EC147" s="24"/>
      <c r="ED147" s="42">
        <f t="shared" si="168"/>
        <v>0</v>
      </c>
      <c r="EE147" s="24"/>
      <c r="EF147" s="24"/>
      <c r="EG147" s="42">
        <f t="shared" si="169"/>
        <v>0</v>
      </c>
      <c r="EH147" s="24"/>
      <c r="EI147" s="24"/>
      <c r="EJ147" s="42">
        <f t="shared" si="170"/>
        <v>0</v>
      </c>
      <c r="EK147" s="24"/>
      <c r="EL147" s="44"/>
      <c r="EM147" s="86">
        <f t="shared" si="171"/>
        <v>0</v>
      </c>
      <c r="EN147" s="85">
        <f t="shared" si="177"/>
        <v>24</v>
      </c>
      <c r="EO147" s="94">
        <f t="shared" si="178"/>
        <v>1200</v>
      </c>
      <c r="EP147" s="24"/>
      <c r="EQ147" s="24"/>
      <c r="ER147" s="24"/>
    </row>
    <row r="148" spans="1:148" s="1" customFormat="1">
      <c r="A148" s="12"/>
      <c r="B148" s="119" t="s">
        <v>565</v>
      </c>
      <c r="C148" s="134">
        <v>5</v>
      </c>
      <c r="D148" s="135">
        <f t="shared" si="174"/>
        <v>167</v>
      </c>
      <c r="E148" s="178">
        <f t="shared" si="175"/>
        <v>835</v>
      </c>
      <c r="F148" s="25"/>
      <c r="G148" s="25"/>
      <c r="H148" s="41">
        <f t="shared" si="130"/>
        <v>0</v>
      </c>
      <c r="I148" s="31"/>
      <c r="J148" s="31"/>
      <c r="K148" s="41">
        <f t="shared" si="131"/>
        <v>0</v>
      </c>
      <c r="L148" s="25"/>
      <c r="M148" s="25"/>
      <c r="N148" s="42">
        <f t="shared" si="132"/>
        <v>0</v>
      </c>
      <c r="O148" s="25"/>
      <c r="P148" s="25"/>
      <c r="Q148" s="42">
        <f t="shared" si="133"/>
        <v>0</v>
      </c>
      <c r="R148" s="25"/>
      <c r="S148" s="25"/>
      <c r="T148" s="42">
        <f t="shared" si="134"/>
        <v>0</v>
      </c>
      <c r="U148" s="25"/>
      <c r="V148" s="25"/>
      <c r="W148" s="42">
        <f t="shared" si="135"/>
        <v>0</v>
      </c>
      <c r="X148" s="25"/>
      <c r="Y148" s="25"/>
      <c r="Z148" s="42">
        <f t="shared" si="136"/>
        <v>0</v>
      </c>
      <c r="AA148" s="25"/>
      <c r="AB148" s="25"/>
      <c r="AC148" s="42">
        <f t="shared" si="137"/>
        <v>0</v>
      </c>
      <c r="AD148" s="25"/>
      <c r="AE148" s="25"/>
      <c r="AF148" s="25"/>
      <c r="AG148" s="25"/>
      <c r="AH148" s="25"/>
      <c r="AI148" s="25"/>
      <c r="AJ148" s="25"/>
      <c r="AK148" s="25"/>
      <c r="AL148" s="42">
        <f t="shared" si="138"/>
        <v>0</v>
      </c>
      <c r="AM148" s="25"/>
      <c r="AN148" s="25"/>
      <c r="AO148" s="41">
        <f t="shared" si="139"/>
        <v>0</v>
      </c>
      <c r="AP148" s="84">
        <f t="shared" si="176"/>
        <v>0</v>
      </c>
      <c r="AQ148" s="79">
        <f t="shared" si="128"/>
        <v>0</v>
      </c>
      <c r="AR148" s="25"/>
      <c r="AS148" s="25"/>
      <c r="AT148" s="41">
        <f t="shared" si="140"/>
        <v>0</v>
      </c>
      <c r="AU148" s="25"/>
      <c r="AV148" s="25"/>
      <c r="AW148" s="41">
        <f t="shared" si="141"/>
        <v>0</v>
      </c>
      <c r="AX148" s="25"/>
      <c r="AY148" s="25"/>
      <c r="AZ148" s="41">
        <f t="shared" si="142"/>
        <v>0</v>
      </c>
      <c r="BA148" s="25"/>
      <c r="BB148" s="25"/>
      <c r="BC148" s="41">
        <f t="shared" si="143"/>
        <v>0</v>
      </c>
      <c r="BD148" s="25"/>
      <c r="BE148" s="25"/>
      <c r="BF148" s="41">
        <f t="shared" si="144"/>
        <v>0</v>
      </c>
      <c r="BG148" s="25"/>
      <c r="BH148" s="25"/>
      <c r="BI148" s="41">
        <f t="shared" si="145"/>
        <v>0</v>
      </c>
      <c r="BJ148" s="25"/>
      <c r="BK148" s="25"/>
      <c r="BL148" s="42">
        <f t="shared" si="146"/>
        <v>0</v>
      </c>
      <c r="BM148" s="25">
        <v>10</v>
      </c>
      <c r="BN148" s="24">
        <f t="shared" ref="BN148:BN153" si="179">BM148*12</f>
        <v>120</v>
      </c>
      <c r="BO148" s="42">
        <f t="shared" si="147"/>
        <v>600</v>
      </c>
      <c r="BP148" s="85">
        <f t="shared" si="172"/>
        <v>120</v>
      </c>
      <c r="BQ148" s="83">
        <f t="shared" si="172"/>
        <v>600</v>
      </c>
      <c r="BR148" s="25"/>
      <c r="BS148" s="25"/>
      <c r="BT148" s="42">
        <f t="shared" si="148"/>
        <v>0</v>
      </c>
      <c r="BU148" s="25"/>
      <c r="BV148" s="25"/>
      <c r="BW148" s="42">
        <f t="shared" si="149"/>
        <v>0</v>
      </c>
      <c r="BX148" s="25"/>
      <c r="BY148" s="25"/>
      <c r="BZ148" s="42">
        <f t="shared" si="150"/>
        <v>0</v>
      </c>
      <c r="CA148" s="25"/>
      <c r="CB148" s="25"/>
      <c r="CC148" s="42">
        <f t="shared" si="151"/>
        <v>0</v>
      </c>
      <c r="CD148" s="25"/>
      <c r="CE148" s="25"/>
      <c r="CF148" s="42">
        <f t="shared" si="152"/>
        <v>0</v>
      </c>
      <c r="CG148" s="25"/>
      <c r="CH148" s="25"/>
      <c r="CI148" s="42">
        <f t="shared" si="153"/>
        <v>0</v>
      </c>
      <c r="CJ148" s="25"/>
      <c r="CK148" s="25">
        <v>1</v>
      </c>
      <c r="CL148" s="42">
        <f t="shared" si="154"/>
        <v>5</v>
      </c>
      <c r="CM148" s="25"/>
      <c r="CN148" s="25"/>
      <c r="CO148" s="42">
        <f t="shared" si="155"/>
        <v>0</v>
      </c>
      <c r="CP148" s="25"/>
      <c r="CQ148" s="25">
        <v>6</v>
      </c>
      <c r="CR148" s="42">
        <f t="shared" si="156"/>
        <v>30</v>
      </c>
      <c r="CS148" s="25"/>
      <c r="CT148" s="25"/>
      <c r="CU148" s="42">
        <f t="shared" si="157"/>
        <v>0</v>
      </c>
      <c r="CV148" s="25">
        <v>2</v>
      </c>
      <c r="CW148" s="25">
        <v>24</v>
      </c>
      <c r="CX148" s="42">
        <f t="shared" si="158"/>
        <v>120</v>
      </c>
      <c r="CY148" s="25"/>
      <c r="CZ148" s="25"/>
      <c r="DA148" s="42">
        <f t="shared" si="159"/>
        <v>0</v>
      </c>
      <c r="DB148" s="25"/>
      <c r="DC148" s="25"/>
      <c r="DD148" s="42">
        <f t="shared" si="160"/>
        <v>0</v>
      </c>
      <c r="DE148" s="25"/>
      <c r="DF148" s="25"/>
      <c r="DG148" s="42">
        <f t="shared" si="161"/>
        <v>0</v>
      </c>
      <c r="DH148" s="85">
        <f t="shared" si="173"/>
        <v>31</v>
      </c>
      <c r="DI148" s="83">
        <f t="shared" si="173"/>
        <v>155</v>
      </c>
      <c r="DJ148" s="25"/>
      <c r="DK148" s="25"/>
      <c r="DL148" s="42">
        <f t="shared" si="162"/>
        <v>0</v>
      </c>
      <c r="DM148" s="25"/>
      <c r="DN148" s="25"/>
      <c r="DO148" s="42">
        <f t="shared" si="163"/>
        <v>0</v>
      </c>
      <c r="DP148" s="25"/>
      <c r="DQ148" s="25"/>
      <c r="DR148" s="42">
        <f t="shared" si="164"/>
        <v>0</v>
      </c>
      <c r="DS148" s="25"/>
      <c r="DT148" s="25"/>
      <c r="DU148" s="42">
        <f t="shared" si="165"/>
        <v>0</v>
      </c>
      <c r="DV148" s="25"/>
      <c r="DW148" s="25"/>
      <c r="DX148" s="42">
        <f t="shared" si="166"/>
        <v>0</v>
      </c>
      <c r="DY148" s="25"/>
      <c r="DZ148" s="25"/>
      <c r="EA148" s="42">
        <f t="shared" si="167"/>
        <v>0</v>
      </c>
      <c r="EB148" s="25"/>
      <c r="EC148" s="25"/>
      <c r="ED148" s="42">
        <f t="shared" si="168"/>
        <v>0</v>
      </c>
      <c r="EE148" s="25"/>
      <c r="EF148" s="25">
        <v>10</v>
      </c>
      <c r="EG148" s="42">
        <f t="shared" si="169"/>
        <v>50</v>
      </c>
      <c r="EH148" s="25"/>
      <c r="EI148" s="25">
        <v>6</v>
      </c>
      <c r="EJ148" s="42">
        <f t="shared" si="170"/>
        <v>30</v>
      </c>
      <c r="EK148" s="25"/>
      <c r="EL148" s="45"/>
      <c r="EM148" s="86">
        <f t="shared" si="171"/>
        <v>0</v>
      </c>
      <c r="EN148" s="85">
        <f t="shared" si="177"/>
        <v>16</v>
      </c>
      <c r="EO148" s="94">
        <f t="shared" si="178"/>
        <v>80</v>
      </c>
      <c r="EP148" s="25"/>
      <c r="EQ148" s="25"/>
      <c r="ER148" s="25"/>
    </row>
    <row r="149" spans="1:148" s="1" customFormat="1">
      <c r="A149" s="12"/>
      <c r="B149" s="119" t="s">
        <v>294</v>
      </c>
      <c r="C149" s="134">
        <v>9</v>
      </c>
      <c r="D149" s="135">
        <f t="shared" si="174"/>
        <v>125</v>
      </c>
      <c r="E149" s="178">
        <f t="shared" si="175"/>
        <v>1125</v>
      </c>
      <c r="F149" s="25"/>
      <c r="G149" s="25"/>
      <c r="H149" s="41">
        <f t="shared" si="130"/>
        <v>0</v>
      </c>
      <c r="I149" s="31"/>
      <c r="J149" s="31"/>
      <c r="K149" s="41">
        <f t="shared" si="131"/>
        <v>0</v>
      </c>
      <c r="L149" s="25"/>
      <c r="M149" s="25"/>
      <c r="N149" s="42">
        <f t="shared" si="132"/>
        <v>0</v>
      </c>
      <c r="O149" s="25"/>
      <c r="P149" s="25"/>
      <c r="Q149" s="42">
        <f t="shared" si="133"/>
        <v>0</v>
      </c>
      <c r="R149" s="25"/>
      <c r="S149" s="25"/>
      <c r="T149" s="42">
        <f t="shared" si="134"/>
        <v>0</v>
      </c>
      <c r="U149" s="25"/>
      <c r="V149" s="25"/>
      <c r="W149" s="42">
        <f t="shared" si="135"/>
        <v>0</v>
      </c>
      <c r="X149" s="25"/>
      <c r="Y149" s="25"/>
      <c r="Z149" s="42">
        <f t="shared" si="136"/>
        <v>0</v>
      </c>
      <c r="AA149" s="25"/>
      <c r="AB149" s="25"/>
      <c r="AC149" s="42">
        <f t="shared" si="137"/>
        <v>0</v>
      </c>
      <c r="AD149" s="25"/>
      <c r="AE149" s="25"/>
      <c r="AF149" s="25"/>
      <c r="AG149" s="25"/>
      <c r="AH149" s="25"/>
      <c r="AI149" s="25"/>
      <c r="AJ149" s="25"/>
      <c r="AK149" s="25"/>
      <c r="AL149" s="42">
        <f t="shared" si="138"/>
        <v>0</v>
      </c>
      <c r="AM149" s="25"/>
      <c r="AN149" s="25"/>
      <c r="AO149" s="41">
        <f t="shared" si="139"/>
        <v>0</v>
      </c>
      <c r="AP149" s="84">
        <f t="shared" si="176"/>
        <v>0</v>
      </c>
      <c r="AQ149" s="79">
        <f t="shared" si="128"/>
        <v>0</v>
      </c>
      <c r="AR149" s="25"/>
      <c r="AS149" s="25"/>
      <c r="AT149" s="41">
        <f t="shared" si="140"/>
        <v>0</v>
      </c>
      <c r="AU149" s="25"/>
      <c r="AV149" s="25"/>
      <c r="AW149" s="41">
        <f t="shared" si="141"/>
        <v>0</v>
      </c>
      <c r="AX149" s="25"/>
      <c r="AY149" s="25"/>
      <c r="AZ149" s="41">
        <f t="shared" si="142"/>
        <v>0</v>
      </c>
      <c r="BA149" s="25"/>
      <c r="BB149" s="25"/>
      <c r="BC149" s="41">
        <f t="shared" si="143"/>
        <v>0</v>
      </c>
      <c r="BD149" s="25"/>
      <c r="BE149" s="25"/>
      <c r="BF149" s="41">
        <f t="shared" si="144"/>
        <v>0</v>
      </c>
      <c r="BG149" s="25"/>
      <c r="BH149" s="25"/>
      <c r="BI149" s="41">
        <f t="shared" si="145"/>
        <v>0</v>
      </c>
      <c r="BJ149" s="25"/>
      <c r="BK149" s="25"/>
      <c r="BL149" s="42">
        <f t="shared" si="146"/>
        <v>0</v>
      </c>
      <c r="BM149" s="25">
        <v>5</v>
      </c>
      <c r="BN149" s="24">
        <f t="shared" si="179"/>
        <v>60</v>
      </c>
      <c r="BO149" s="42">
        <f t="shared" si="147"/>
        <v>540</v>
      </c>
      <c r="BP149" s="85">
        <f t="shared" si="172"/>
        <v>60</v>
      </c>
      <c r="BQ149" s="83">
        <f t="shared" si="172"/>
        <v>540</v>
      </c>
      <c r="BR149" s="25"/>
      <c r="BS149" s="25"/>
      <c r="BT149" s="42">
        <f t="shared" si="148"/>
        <v>0</v>
      </c>
      <c r="BU149" s="25"/>
      <c r="BV149" s="25"/>
      <c r="BW149" s="42">
        <f t="shared" si="149"/>
        <v>0</v>
      </c>
      <c r="BX149" s="25"/>
      <c r="BY149" s="25"/>
      <c r="BZ149" s="42">
        <f t="shared" si="150"/>
        <v>0</v>
      </c>
      <c r="CA149" s="25"/>
      <c r="CB149" s="25"/>
      <c r="CC149" s="42">
        <f t="shared" si="151"/>
        <v>0</v>
      </c>
      <c r="CD149" s="25"/>
      <c r="CE149" s="25"/>
      <c r="CF149" s="42">
        <f t="shared" si="152"/>
        <v>0</v>
      </c>
      <c r="CG149" s="25"/>
      <c r="CH149" s="25"/>
      <c r="CI149" s="42">
        <f t="shared" si="153"/>
        <v>0</v>
      </c>
      <c r="CJ149" s="25"/>
      <c r="CK149" s="25">
        <v>1</v>
      </c>
      <c r="CL149" s="42">
        <f t="shared" si="154"/>
        <v>9</v>
      </c>
      <c r="CM149" s="25"/>
      <c r="CN149" s="25"/>
      <c r="CO149" s="42">
        <f t="shared" si="155"/>
        <v>0</v>
      </c>
      <c r="CP149" s="25"/>
      <c r="CQ149" s="25">
        <v>6</v>
      </c>
      <c r="CR149" s="42">
        <f t="shared" si="156"/>
        <v>54</v>
      </c>
      <c r="CS149" s="25"/>
      <c r="CT149" s="25"/>
      <c r="CU149" s="42">
        <f t="shared" si="157"/>
        <v>0</v>
      </c>
      <c r="CV149" s="25">
        <v>4</v>
      </c>
      <c r="CW149" s="25">
        <v>48</v>
      </c>
      <c r="CX149" s="42">
        <f t="shared" si="158"/>
        <v>432</v>
      </c>
      <c r="CY149" s="25"/>
      <c r="CZ149" s="25"/>
      <c r="DA149" s="42">
        <f t="shared" si="159"/>
        <v>0</v>
      </c>
      <c r="DB149" s="25"/>
      <c r="DC149" s="25"/>
      <c r="DD149" s="42">
        <f t="shared" si="160"/>
        <v>0</v>
      </c>
      <c r="DE149" s="25"/>
      <c r="DF149" s="25"/>
      <c r="DG149" s="42">
        <f t="shared" si="161"/>
        <v>0</v>
      </c>
      <c r="DH149" s="85">
        <f t="shared" si="173"/>
        <v>55</v>
      </c>
      <c r="DI149" s="83">
        <f t="shared" si="173"/>
        <v>495</v>
      </c>
      <c r="DJ149" s="25"/>
      <c r="DK149" s="25"/>
      <c r="DL149" s="42">
        <f t="shared" si="162"/>
        <v>0</v>
      </c>
      <c r="DM149" s="25"/>
      <c r="DN149" s="25"/>
      <c r="DO149" s="42">
        <f t="shared" si="163"/>
        <v>0</v>
      </c>
      <c r="DP149" s="25"/>
      <c r="DQ149" s="25"/>
      <c r="DR149" s="42">
        <f t="shared" si="164"/>
        <v>0</v>
      </c>
      <c r="DS149" s="25"/>
      <c r="DT149" s="25"/>
      <c r="DU149" s="42">
        <f t="shared" si="165"/>
        <v>0</v>
      </c>
      <c r="DV149" s="25"/>
      <c r="DW149" s="25"/>
      <c r="DX149" s="42">
        <f t="shared" si="166"/>
        <v>0</v>
      </c>
      <c r="DY149" s="25"/>
      <c r="DZ149" s="25"/>
      <c r="EA149" s="42">
        <f t="shared" si="167"/>
        <v>0</v>
      </c>
      <c r="EB149" s="25"/>
      <c r="EC149" s="25"/>
      <c r="ED149" s="42">
        <f t="shared" si="168"/>
        <v>0</v>
      </c>
      <c r="EE149" s="25"/>
      <c r="EF149" s="25"/>
      <c r="EG149" s="42">
        <f t="shared" si="169"/>
        <v>0</v>
      </c>
      <c r="EH149" s="25"/>
      <c r="EI149" s="25">
        <v>10</v>
      </c>
      <c r="EJ149" s="42">
        <f t="shared" si="170"/>
        <v>90</v>
      </c>
      <c r="EK149" s="25"/>
      <c r="EL149" s="45"/>
      <c r="EM149" s="86">
        <f t="shared" si="171"/>
        <v>0</v>
      </c>
      <c r="EN149" s="85">
        <f t="shared" si="177"/>
        <v>10</v>
      </c>
      <c r="EO149" s="94">
        <f t="shared" si="178"/>
        <v>90</v>
      </c>
      <c r="EP149" s="25"/>
      <c r="EQ149" s="25"/>
      <c r="ER149" s="25"/>
    </row>
    <row r="150" spans="1:148" s="1" customFormat="1">
      <c r="A150" s="12"/>
      <c r="B150" s="119" t="s">
        <v>358</v>
      </c>
      <c r="C150" s="134">
        <v>9</v>
      </c>
      <c r="D150" s="135">
        <f t="shared" si="174"/>
        <v>84</v>
      </c>
      <c r="E150" s="178">
        <f t="shared" si="175"/>
        <v>756</v>
      </c>
      <c r="F150" s="25"/>
      <c r="G150" s="25"/>
      <c r="H150" s="41">
        <f t="shared" si="130"/>
        <v>0</v>
      </c>
      <c r="I150" s="31"/>
      <c r="J150" s="31"/>
      <c r="K150" s="41">
        <f t="shared" si="131"/>
        <v>0</v>
      </c>
      <c r="L150" s="25"/>
      <c r="M150" s="25"/>
      <c r="N150" s="42">
        <f t="shared" si="132"/>
        <v>0</v>
      </c>
      <c r="O150" s="25"/>
      <c r="P150" s="25"/>
      <c r="Q150" s="42">
        <f t="shared" si="133"/>
        <v>0</v>
      </c>
      <c r="R150" s="25"/>
      <c r="S150" s="25"/>
      <c r="T150" s="42">
        <f t="shared" si="134"/>
        <v>0</v>
      </c>
      <c r="U150" s="25"/>
      <c r="V150" s="25"/>
      <c r="W150" s="42">
        <f t="shared" si="135"/>
        <v>0</v>
      </c>
      <c r="X150" s="25"/>
      <c r="Y150" s="25"/>
      <c r="Z150" s="42">
        <f t="shared" si="136"/>
        <v>0</v>
      </c>
      <c r="AA150" s="25"/>
      <c r="AB150" s="25"/>
      <c r="AC150" s="42">
        <f t="shared" si="137"/>
        <v>0</v>
      </c>
      <c r="AD150" s="25"/>
      <c r="AE150" s="25"/>
      <c r="AF150" s="25"/>
      <c r="AG150" s="25"/>
      <c r="AH150" s="25"/>
      <c r="AI150" s="25"/>
      <c r="AJ150" s="25"/>
      <c r="AK150" s="25"/>
      <c r="AL150" s="42">
        <f t="shared" si="138"/>
        <v>0</v>
      </c>
      <c r="AM150" s="25"/>
      <c r="AN150" s="25"/>
      <c r="AO150" s="41">
        <f t="shared" si="139"/>
        <v>0</v>
      </c>
      <c r="AP150" s="84">
        <f t="shared" si="176"/>
        <v>0</v>
      </c>
      <c r="AQ150" s="79">
        <f t="shared" si="128"/>
        <v>0</v>
      </c>
      <c r="AR150" s="25"/>
      <c r="AS150" s="25"/>
      <c r="AT150" s="41">
        <f t="shared" si="140"/>
        <v>0</v>
      </c>
      <c r="AU150" s="25"/>
      <c r="AV150" s="25"/>
      <c r="AW150" s="41">
        <f t="shared" si="141"/>
        <v>0</v>
      </c>
      <c r="AX150" s="25"/>
      <c r="AY150" s="25"/>
      <c r="AZ150" s="41">
        <f t="shared" si="142"/>
        <v>0</v>
      </c>
      <c r="BA150" s="25"/>
      <c r="BB150" s="25"/>
      <c r="BC150" s="41">
        <f t="shared" si="143"/>
        <v>0</v>
      </c>
      <c r="BD150" s="25"/>
      <c r="BE150" s="25"/>
      <c r="BF150" s="41">
        <f t="shared" si="144"/>
        <v>0</v>
      </c>
      <c r="BG150" s="25"/>
      <c r="BH150" s="25"/>
      <c r="BI150" s="41">
        <f t="shared" si="145"/>
        <v>0</v>
      </c>
      <c r="BJ150" s="25"/>
      <c r="BK150" s="25"/>
      <c r="BL150" s="42">
        <f t="shared" si="146"/>
        <v>0</v>
      </c>
      <c r="BM150" s="25">
        <v>5</v>
      </c>
      <c r="BN150" s="24">
        <f t="shared" si="179"/>
        <v>60</v>
      </c>
      <c r="BO150" s="42">
        <f t="shared" si="147"/>
        <v>540</v>
      </c>
      <c r="BP150" s="85">
        <f t="shared" si="172"/>
        <v>60</v>
      </c>
      <c r="BQ150" s="83">
        <f t="shared" si="172"/>
        <v>540</v>
      </c>
      <c r="BR150" s="25"/>
      <c r="BS150" s="25"/>
      <c r="BT150" s="42">
        <f t="shared" si="148"/>
        <v>0</v>
      </c>
      <c r="BU150" s="25"/>
      <c r="BV150" s="25"/>
      <c r="BW150" s="42">
        <f t="shared" si="149"/>
        <v>0</v>
      </c>
      <c r="BX150" s="25"/>
      <c r="BY150" s="25"/>
      <c r="BZ150" s="42">
        <f t="shared" si="150"/>
        <v>0</v>
      </c>
      <c r="CA150" s="25"/>
      <c r="CB150" s="25"/>
      <c r="CC150" s="42">
        <f t="shared" si="151"/>
        <v>0</v>
      </c>
      <c r="CD150" s="25"/>
      <c r="CE150" s="25"/>
      <c r="CF150" s="42">
        <f t="shared" si="152"/>
        <v>0</v>
      </c>
      <c r="CG150" s="25"/>
      <c r="CH150" s="25"/>
      <c r="CI150" s="42">
        <f t="shared" si="153"/>
        <v>0</v>
      </c>
      <c r="CJ150" s="25"/>
      <c r="CK150" s="25"/>
      <c r="CL150" s="42">
        <f t="shared" si="154"/>
        <v>0</v>
      </c>
      <c r="CM150" s="25"/>
      <c r="CN150" s="25"/>
      <c r="CO150" s="42">
        <f t="shared" si="155"/>
        <v>0</v>
      </c>
      <c r="CP150" s="25"/>
      <c r="CQ150" s="25"/>
      <c r="CR150" s="42">
        <f t="shared" si="156"/>
        <v>0</v>
      </c>
      <c r="CS150" s="25"/>
      <c r="CT150" s="25"/>
      <c r="CU150" s="42">
        <f t="shared" si="157"/>
        <v>0</v>
      </c>
      <c r="CV150" s="25">
        <v>2</v>
      </c>
      <c r="CW150" s="25">
        <v>24</v>
      </c>
      <c r="CX150" s="42">
        <f t="shared" si="158"/>
        <v>216</v>
      </c>
      <c r="CY150" s="25"/>
      <c r="CZ150" s="25"/>
      <c r="DA150" s="42">
        <f t="shared" si="159"/>
        <v>0</v>
      </c>
      <c r="DB150" s="25"/>
      <c r="DC150" s="25"/>
      <c r="DD150" s="42">
        <f t="shared" si="160"/>
        <v>0</v>
      </c>
      <c r="DE150" s="25"/>
      <c r="DF150" s="25"/>
      <c r="DG150" s="42">
        <f t="shared" si="161"/>
        <v>0</v>
      </c>
      <c r="DH150" s="85">
        <f t="shared" si="173"/>
        <v>24</v>
      </c>
      <c r="DI150" s="83">
        <f t="shared" si="173"/>
        <v>216</v>
      </c>
      <c r="DJ150" s="25"/>
      <c r="DK150" s="25"/>
      <c r="DL150" s="42">
        <f t="shared" si="162"/>
        <v>0</v>
      </c>
      <c r="DM150" s="25"/>
      <c r="DN150" s="25"/>
      <c r="DO150" s="42">
        <f t="shared" si="163"/>
        <v>0</v>
      </c>
      <c r="DP150" s="25"/>
      <c r="DQ150" s="25"/>
      <c r="DR150" s="42">
        <f t="shared" si="164"/>
        <v>0</v>
      </c>
      <c r="DS150" s="25"/>
      <c r="DT150" s="25"/>
      <c r="DU150" s="42">
        <f t="shared" si="165"/>
        <v>0</v>
      </c>
      <c r="DV150" s="25"/>
      <c r="DW150" s="25"/>
      <c r="DX150" s="42">
        <f t="shared" si="166"/>
        <v>0</v>
      </c>
      <c r="DY150" s="25"/>
      <c r="DZ150" s="25"/>
      <c r="EA150" s="42">
        <f t="shared" si="167"/>
        <v>0</v>
      </c>
      <c r="EB150" s="25"/>
      <c r="EC150" s="25"/>
      <c r="ED150" s="42">
        <f t="shared" si="168"/>
        <v>0</v>
      </c>
      <c r="EE150" s="25"/>
      <c r="EF150" s="25"/>
      <c r="EG150" s="42">
        <f t="shared" si="169"/>
        <v>0</v>
      </c>
      <c r="EH150" s="25"/>
      <c r="EI150" s="25"/>
      <c r="EJ150" s="42">
        <f t="shared" si="170"/>
        <v>0</v>
      </c>
      <c r="EK150" s="25"/>
      <c r="EL150" s="45"/>
      <c r="EM150" s="86">
        <f t="shared" si="171"/>
        <v>0</v>
      </c>
      <c r="EN150" s="85">
        <f t="shared" si="177"/>
        <v>0</v>
      </c>
      <c r="EO150" s="94">
        <f t="shared" si="178"/>
        <v>0</v>
      </c>
      <c r="EP150" s="25"/>
      <c r="EQ150" s="25"/>
      <c r="ER150" s="25"/>
    </row>
    <row r="151" spans="1:148" s="1" customFormat="1">
      <c r="A151" s="12"/>
      <c r="B151" s="119" t="s">
        <v>295</v>
      </c>
      <c r="C151" s="134">
        <v>6</v>
      </c>
      <c r="D151" s="135">
        <f t="shared" si="174"/>
        <v>102</v>
      </c>
      <c r="E151" s="178">
        <f t="shared" si="175"/>
        <v>612</v>
      </c>
      <c r="F151" s="25"/>
      <c r="G151" s="25"/>
      <c r="H151" s="41">
        <f t="shared" si="130"/>
        <v>0</v>
      </c>
      <c r="I151" s="31"/>
      <c r="J151" s="31"/>
      <c r="K151" s="41">
        <f t="shared" si="131"/>
        <v>0</v>
      </c>
      <c r="L151" s="25"/>
      <c r="M151" s="25"/>
      <c r="N151" s="42">
        <f t="shared" si="132"/>
        <v>0</v>
      </c>
      <c r="O151" s="25"/>
      <c r="P151" s="25"/>
      <c r="Q151" s="42">
        <f t="shared" si="133"/>
        <v>0</v>
      </c>
      <c r="R151" s="25"/>
      <c r="S151" s="25"/>
      <c r="T151" s="42">
        <f t="shared" si="134"/>
        <v>0</v>
      </c>
      <c r="U151" s="25"/>
      <c r="V151" s="25"/>
      <c r="W151" s="42">
        <f t="shared" si="135"/>
        <v>0</v>
      </c>
      <c r="X151" s="25"/>
      <c r="Y151" s="25"/>
      <c r="Z151" s="42">
        <f t="shared" si="136"/>
        <v>0</v>
      </c>
      <c r="AA151" s="25"/>
      <c r="AB151" s="25"/>
      <c r="AC151" s="42">
        <f t="shared" si="137"/>
        <v>0</v>
      </c>
      <c r="AD151" s="25"/>
      <c r="AE151" s="25"/>
      <c r="AF151" s="25"/>
      <c r="AG151" s="25"/>
      <c r="AH151" s="25"/>
      <c r="AI151" s="25"/>
      <c r="AJ151" s="25"/>
      <c r="AK151" s="25"/>
      <c r="AL151" s="42">
        <f t="shared" si="138"/>
        <v>0</v>
      </c>
      <c r="AM151" s="25"/>
      <c r="AN151" s="25"/>
      <c r="AO151" s="41">
        <f t="shared" si="139"/>
        <v>0</v>
      </c>
      <c r="AP151" s="84">
        <f t="shared" si="176"/>
        <v>0</v>
      </c>
      <c r="AQ151" s="79">
        <f t="shared" si="128"/>
        <v>0</v>
      </c>
      <c r="AR151" s="25"/>
      <c r="AS151" s="25"/>
      <c r="AT151" s="41">
        <f t="shared" si="140"/>
        <v>0</v>
      </c>
      <c r="AU151" s="25"/>
      <c r="AV151" s="25"/>
      <c r="AW151" s="41">
        <f t="shared" si="141"/>
        <v>0</v>
      </c>
      <c r="AX151" s="25"/>
      <c r="AY151" s="25"/>
      <c r="AZ151" s="41">
        <f t="shared" si="142"/>
        <v>0</v>
      </c>
      <c r="BA151" s="25"/>
      <c r="BB151" s="25"/>
      <c r="BC151" s="41">
        <f t="shared" si="143"/>
        <v>0</v>
      </c>
      <c r="BD151" s="25"/>
      <c r="BE151" s="25"/>
      <c r="BF151" s="41">
        <f t="shared" si="144"/>
        <v>0</v>
      </c>
      <c r="BG151" s="25"/>
      <c r="BH151" s="25"/>
      <c r="BI151" s="41">
        <f t="shared" si="145"/>
        <v>0</v>
      </c>
      <c r="BJ151" s="25"/>
      <c r="BK151" s="25"/>
      <c r="BL151" s="42">
        <f t="shared" si="146"/>
        <v>0</v>
      </c>
      <c r="BM151" s="25">
        <v>8</v>
      </c>
      <c r="BN151" s="24">
        <f t="shared" si="179"/>
        <v>96</v>
      </c>
      <c r="BO151" s="42">
        <f t="shared" si="147"/>
        <v>576</v>
      </c>
      <c r="BP151" s="85">
        <f t="shared" si="172"/>
        <v>96</v>
      </c>
      <c r="BQ151" s="83">
        <f t="shared" si="172"/>
        <v>576</v>
      </c>
      <c r="BR151" s="25"/>
      <c r="BS151" s="25"/>
      <c r="BT151" s="42">
        <f t="shared" si="148"/>
        <v>0</v>
      </c>
      <c r="BU151" s="25"/>
      <c r="BV151" s="25"/>
      <c r="BW151" s="42">
        <f t="shared" si="149"/>
        <v>0</v>
      </c>
      <c r="BX151" s="25"/>
      <c r="BY151" s="25"/>
      <c r="BZ151" s="42">
        <f t="shared" si="150"/>
        <v>0</v>
      </c>
      <c r="CA151" s="25"/>
      <c r="CB151" s="25"/>
      <c r="CC151" s="42">
        <f t="shared" si="151"/>
        <v>0</v>
      </c>
      <c r="CD151" s="25"/>
      <c r="CE151" s="25"/>
      <c r="CF151" s="42">
        <f t="shared" si="152"/>
        <v>0</v>
      </c>
      <c r="CG151" s="25"/>
      <c r="CH151" s="25"/>
      <c r="CI151" s="42">
        <f t="shared" si="153"/>
        <v>0</v>
      </c>
      <c r="CJ151" s="25"/>
      <c r="CK151" s="25"/>
      <c r="CL151" s="42">
        <f t="shared" si="154"/>
        <v>0</v>
      </c>
      <c r="CM151" s="25"/>
      <c r="CN151" s="25"/>
      <c r="CO151" s="42">
        <f t="shared" si="155"/>
        <v>0</v>
      </c>
      <c r="CP151" s="25"/>
      <c r="CQ151" s="25"/>
      <c r="CR151" s="42">
        <f t="shared" si="156"/>
        <v>0</v>
      </c>
      <c r="CS151" s="25"/>
      <c r="CT151" s="25"/>
      <c r="CU151" s="42">
        <f t="shared" si="157"/>
        <v>0</v>
      </c>
      <c r="CV151" s="25"/>
      <c r="CW151" s="25">
        <v>6</v>
      </c>
      <c r="CX151" s="42">
        <f t="shared" si="158"/>
        <v>36</v>
      </c>
      <c r="CY151" s="25"/>
      <c r="CZ151" s="25"/>
      <c r="DA151" s="42">
        <f t="shared" si="159"/>
        <v>0</v>
      </c>
      <c r="DB151" s="25"/>
      <c r="DC151" s="25"/>
      <c r="DD151" s="42">
        <f t="shared" si="160"/>
        <v>0</v>
      </c>
      <c r="DE151" s="25"/>
      <c r="DF151" s="25"/>
      <c r="DG151" s="42">
        <f t="shared" si="161"/>
        <v>0</v>
      </c>
      <c r="DH151" s="85">
        <f t="shared" si="173"/>
        <v>6</v>
      </c>
      <c r="DI151" s="83">
        <f t="shared" si="173"/>
        <v>36</v>
      </c>
      <c r="DJ151" s="25"/>
      <c r="DK151" s="25"/>
      <c r="DL151" s="42">
        <f t="shared" si="162"/>
        <v>0</v>
      </c>
      <c r="DM151" s="25"/>
      <c r="DN151" s="25"/>
      <c r="DO151" s="42">
        <f t="shared" si="163"/>
        <v>0</v>
      </c>
      <c r="DP151" s="25"/>
      <c r="DQ151" s="25"/>
      <c r="DR151" s="42">
        <f t="shared" si="164"/>
        <v>0</v>
      </c>
      <c r="DS151" s="25"/>
      <c r="DT151" s="25"/>
      <c r="DU151" s="42">
        <f t="shared" si="165"/>
        <v>0</v>
      </c>
      <c r="DV151" s="25"/>
      <c r="DW151" s="25"/>
      <c r="DX151" s="42">
        <f t="shared" si="166"/>
        <v>0</v>
      </c>
      <c r="DY151" s="25"/>
      <c r="DZ151" s="25"/>
      <c r="EA151" s="42">
        <f t="shared" si="167"/>
        <v>0</v>
      </c>
      <c r="EB151" s="25"/>
      <c r="EC151" s="25"/>
      <c r="ED151" s="42">
        <f t="shared" si="168"/>
        <v>0</v>
      </c>
      <c r="EE151" s="25"/>
      <c r="EF151" s="25"/>
      <c r="EG151" s="42">
        <f t="shared" si="169"/>
        <v>0</v>
      </c>
      <c r="EH151" s="25"/>
      <c r="EI151" s="25"/>
      <c r="EJ151" s="42">
        <f t="shared" si="170"/>
        <v>0</v>
      </c>
      <c r="EK151" s="25"/>
      <c r="EL151" s="45"/>
      <c r="EM151" s="86">
        <f t="shared" si="171"/>
        <v>0</v>
      </c>
      <c r="EN151" s="85">
        <f t="shared" si="177"/>
        <v>0</v>
      </c>
      <c r="EO151" s="94">
        <f t="shared" si="178"/>
        <v>0</v>
      </c>
      <c r="EP151" s="25"/>
      <c r="EQ151" s="25"/>
      <c r="ER151" s="25"/>
    </row>
    <row r="152" spans="1:148" s="1" customFormat="1">
      <c r="A152" s="12"/>
      <c r="B152" s="119" t="s">
        <v>297</v>
      </c>
      <c r="C152" s="134">
        <v>0.65</v>
      </c>
      <c r="D152" s="135">
        <f t="shared" si="174"/>
        <v>384</v>
      </c>
      <c r="E152" s="178">
        <f t="shared" si="175"/>
        <v>249.60000000000002</v>
      </c>
      <c r="F152" s="25"/>
      <c r="G152" s="25"/>
      <c r="H152" s="41">
        <f t="shared" si="130"/>
        <v>0</v>
      </c>
      <c r="I152" s="31"/>
      <c r="J152" s="31"/>
      <c r="K152" s="41">
        <f t="shared" si="131"/>
        <v>0</v>
      </c>
      <c r="L152" s="25"/>
      <c r="M152" s="25"/>
      <c r="N152" s="42">
        <f t="shared" si="132"/>
        <v>0</v>
      </c>
      <c r="O152" s="25"/>
      <c r="P152" s="25"/>
      <c r="Q152" s="42">
        <f t="shared" si="133"/>
        <v>0</v>
      </c>
      <c r="R152" s="25"/>
      <c r="S152" s="25"/>
      <c r="T152" s="42">
        <f t="shared" si="134"/>
        <v>0</v>
      </c>
      <c r="U152" s="25"/>
      <c r="V152" s="25"/>
      <c r="W152" s="42">
        <f t="shared" si="135"/>
        <v>0</v>
      </c>
      <c r="X152" s="25"/>
      <c r="Y152" s="25"/>
      <c r="Z152" s="42">
        <f t="shared" si="136"/>
        <v>0</v>
      </c>
      <c r="AA152" s="25"/>
      <c r="AB152" s="25"/>
      <c r="AC152" s="42">
        <f t="shared" si="137"/>
        <v>0</v>
      </c>
      <c r="AD152" s="25"/>
      <c r="AE152" s="25"/>
      <c r="AF152" s="25"/>
      <c r="AG152" s="25"/>
      <c r="AH152" s="25"/>
      <c r="AI152" s="25"/>
      <c r="AJ152" s="25"/>
      <c r="AK152" s="25"/>
      <c r="AL152" s="42">
        <f t="shared" si="138"/>
        <v>0</v>
      </c>
      <c r="AM152" s="25"/>
      <c r="AN152" s="25"/>
      <c r="AO152" s="41">
        <f t="shared" si="139"/>
        <v>0</v>
      </c>
      <c r="AP152" s="84">
        <f t="shared" si="176"/>
        <v>0</v>
      </c>
      <c r="AQ152" s="79">
        <f t="shared" si="128"/>
        <v>0</v>
      </c>
      <c r="AR152" s="25"/>
      <c r="AS152" s="25"/>
      <c r="AT152" s="41">
        <f t="shared" si="140"/>
        <v>0</v>
      </c>
      <c r="AU152" s="25"/>
      <c r="AV152" s="25"/>
      <c r="AW152" s="41">
        <f t="shared" si="141"/>
        <v>0</v>
      </c>
      <c r="AX152" s="25"/>
      <c r="AY152" s="25"/>
      <c r="AZ152" s="41">
        <f t="shared" si="142"/>
        <v>0</v>
      </c>
      <c r="BA152" s="25"/>
      <c r="BB152" s="25"/>
      <c r="BC152" s="41">
        <f t="shared" si="143"/>
        <v>0</v>
      </c>
      <c r="BD152" s="25"/>
      <c r="BE152" s="25"/>
      <c r="BF152" s="41">
        <f t="shared" si="144"/>
        <v>0</v>
      </c>
      <c r="BG152" s="25"/>
      <c r="BH152" s="25"/>
      <c r="BI152" s="41">
        <f t="shared" si="145"/>
        <v>0</v>
      </c>
      <c r="BJ152" s="25"/>
      <c r="BK152" s="25"/>
      <c r="BL152" s="42">
        <f t="shared" si="146"/>
        <v>0</v>
      </c>
      <c r="BM152" s="25">
        <v>30</v>
      </c>
      <c r="BN152" s="24">
        <f t="shared" si="179"/>
        <v>360</v>
      </c>
      <c r="BO152" s="42">
        <f t="shared" si="147"/>
        <v>234</v>
      </c>
      <c r="BP152" s="85">
        <f t="shared" si="172"/>
        <v>360</v>
      </c>
      <c r="BQ152" s="83">
        <f t="shared" si="172"/>
        <v>234</v>
      </c>
      <c r="BR152" s="25"/>
      <c r="BS152" s="25"/>
      <c r="BT152" s="42">
        <f t="shared" si="148"/>
        <v>0</v>
      </c>
      <c r="BU152" s="25"/>
      <c r="BV152" s="25"/>
      <c r="BW152" s="42">
        <f t="shared" si="149"/>
        <v>0</v>
      </c>
      <c r="BX152" s="25"/>
      <c r="BY152" s="25"/>
      <c r="BZ152" s="42">
        <f t="shared" si="150"/>
        <v>0</v>
      </c>
      <c r="CA152" s="25"/>
      <c r="CB152" s="25"/>
      <c r="CC152" s="42">
        <f t="shared" si="151"/>
        <v>0</v>
      </c>
      <c r="CD152" s="25"/>
      <c r="CE152" s="25"/>
      <c r="CF152" s="42">
        <f t="shared" si="152"/>
        <v>0</v>
      </c>
      <c r="CG152" s="25"/>
      <c r="CH152" s="25"/>
      <c r="CI152" s="42">
        <f t="shared" si="153"/>
        <v>0</v>
      </c>
      <c r="CJ152" s="25"/>
      <c r="CK152" s="25"/>
      <c r="CL152" s="42">
        <f t="shared" si="154"/>
        <v>0</v>
      </c>
      <c r="CM152" s="25"/>
      <c r="CN152" s="25"/>
      <c r="CO152" s="42">
        <f t="shared" si="155"/>
        <v>0</v>
      </c>
      <c r="CP152" s="25"/>
      <c r="CQ152" s="25"/>
      <c r="CR152" s="42">
        <f t="shared" si="156"/>
        <v>0</v>
      </c>
      <c r="CS152" s="25"/>
      <c r="CT152" s="25"/>
      <c r="CU152" s="42">
        <f t="shared" si="157"/>
        <v>0</v>
      </c>
      <c r="CV152" s="25">
        <v>2</v>
      </c>
      <c r="CW152" s="25">
        <v>24</v>
      </c>
      <c r="CX152" s="42">
        <f t="shared" si="158"/>
        <v>15.600000000000001</v>
      </c>
      <c r="CY152" s="25"/>
      <c r="CZ152" s="25"/>
      <c r="DA152" s="42">
        <f t="shared" si="159"/>
        <v>0</v>
      </c>
      <c r="DB152" s="25"/>
      <c r="DC152" s="25"/>
      <c r="DD152" s="42">
        <f t="shared" si="160"/>
        <v>0</v>
      </c>
      <c r="DE152" s="25"/>
      <c r="DF152" s="25"/>
      <c r="DG152" s="42">
        <f t="shared" si="161"/>
        <v>0</v>
      </c>
      <c r="DH152" s="85">
        <f t="shared" si="173"/>
        <v>24</v>
      </c>
      <c r="DI152" s="83">
        <f t="shared" si="173"/>
        <v>15.600000000000001</v>
      </c>
      <c r="DJ152" s="25"/>
      <c r="DK152" s="25"/>
      <c r="DL152" s="42">
        <f t="shared" si="162"/>
        <v>0</v>
      </c>
      <c r="DM152" s="25"/>
      <c r="DN152" s="25"/>
      <c r="DO152" s="42">
        <f t="shared" si="163"/>
        <v>0</v>
      </c>
      <c r="DP152" s="25"/>
      <c r="DQ152" s="25"/>
      <c r="DR152" s="42">
        <f t="shared" si="164"/>
        <v>0</v>
      </c>
      <c r="DS152" s="25"/>
      <c r="DT152" s="25"/>
      <c r="DU152" s="42">
        <f t="shared" si="165"/>
        <v>0</v>
      </c>
      <c r="DV152" s="25"/>
      <c r="DW152" s="25"/>
      <c r="DX152" s="42">
        <f t="shared" si="166"/>
        <v>0</v>
      </c>
      <c r="DY152" s="25"/>
      <c r="DZ152" s="25"/>
      <c r="EA152" s="42">
        <f t="shared" si="167"/>
        <v>0</v>
      </c>
      <c r="EB152" s="25"/>
      <c r="EC152" s="25"/>
      <c r="ED152" s="42">
        <f t="shared" si="168"/>
        <v>0</v>
      </c>
      <c r="EE152" s="25"/>
      <c r="EF152" s="25"/>
      <c r="EG152" s="42">
        <f t="shared" si="169"/>
        <v>0</v>
      </c>
      <c r="EH152" s="25"/>
      <c r="EI152" s="25"/>
      <c r="EJ152" s="42">
        <f t="shared" si="170"/>
        <v>0</v>
      </c>
      <c r="EK152" s="25"/>
      <c r="EL152" s="45"/>
      <c r="EM152" s="86">
        <f t="shared" si="171"/>
        <v>0</v>
      </c>
      <c r="EN152" s="85">
        <f t="shared" si="177"/>
        <v>0</v>
      </c>
      <c r="EO152" s="94">
        <f t="shared" si="178"/>
        <v>0</v>
      </c>
      <c r="EP152" s="25"/>
      <c r="EQ152" s="25"/>
      <c r="ER152" s="25"/>
    </row>
    <row r="153" spans="1:148" s="1" customFormat="1">
      <c r="A153" s="27"/>
      <c r="B153" s="119" t="s">
        <v>170</v>
      </c>
      <c r="C153" s="134">
        <v>2.5</v>
      </c>
      <c r="D153" s="135">
        <f t="shared" si="174"/>
        <v>142</v>
      </c>
      <c r="E153" s="178">
        <f t="shared" si="175"/>
        <v>355</v>
      </c>
      <c r="F153" s="25"/>
      <c r="G153" s="25">
        <v>2</v>
      </c>
      <c r="H153" s="41">
        <f t="shared" si="130"/>
        <v>5</v>
      </c>
      <c r="I153" s="31"/>
      <c r="J153" s="31">
        <v>2</v>
      </c>
      <c r="K153" s="41">
        <f t="shared" si="131"/>
        <v>5</v>
      </c>
      <c r="L153" s="25"/>
      <c r="M153" s="25">
        <v>3</v>
      </c>
      <c r="N153" s="42">
        <f t="shared" si="132"/>
        <v>7.5</v>
      </c>
      <c r="O153" s="25"/>
      <c r="P153" s="25">
        <v>2</v>
      </c>
      <c r="Q153" s="42">
        <f t="shared" si="133"/>
        <v>5</v>
      </c>
      <c r="R153" s="25"/>
      <c r="S153" s="25"/>
      <c r="T153" s="42">
        <f t="shared" si="134"/>
        <v>0</v>
      </c>
      <c r="U153" s="25"/>
      <c r="V153" s="25">
        <v>3</v>
      </c>
      <c r="W153" s="42">
        <f t="shared" si="135"/>
        <v>7.5</v>
      </c>
      <c r="X153" s="25"/>
      <c r="Y153" s="25"/>
      <c r="Z153" s="42">
        <f t="shared" si="136"/>
        <v>0</v>
      </c>
      <c r="AA153" s="25"/>
      <c r="AB153" s="25">
        <v>2</v>
      </c>
      <c r="AC153" s="42">
        <f t="shared" si="137"/>
        <v>5</v>
      </c>
      <c r="AD153" s="25"/>
      <c r="AE153" s="25"/>
      <c r="AF153" s="25"/>
      <c r="AG153" s="25"/>
      <c r="AH153" s="25"/>
      <c r="AI153" s="25"/>
      <c r="AJ153" s="25"/>
      <c r="AK153" s="25"/>
      <c r="AL153" s="42">
        <f t="shared" si="138"/>
        <v>0</v>
      </c>
      <c r="AM153" s="25"/>
      <c r="AN153" s="25">
        <v>2</v>
      </c>
      <c r="AO153" s="41">
        <f t="shared" si="139"/>
        <v>5</v>
      </c>
      <c r="AP153" s="84">
        <f t="shared" si="176"/>
        <v>16</v>
      </c>
      <c r="AQ153" s="79">
        <f t="shared" si="128"/>
        <v>40</v>
      </c>
      <c r="AR153" s="25"/>
      <c r="AS153" s="25"/>
      <c r="AT153" s="41">
        <f t="shared" si="140"/>
        <v>0</v>
      </c>
      <c r="AU153" s="25"/>
      <c r="AV153" s="25"/>
      <c r="AW153" s="41">
        <f t="shared" si="141"/>
        <v>0</v>
      </c>
      <c r="AX153" s="25"/>
      <c r="AY153" s="25"/>
      <c r="AZ153" s="41">
        <f t="shared" si="142"/>
        <v>0</v>
      </c>
      <c r="BA153" s="25"/>
      <c r="BB153" s="25">
        <v>1</v>
      </c>
      <c r="BC153" s="41">
        <f t="shared" si="143"/>
        <v>2.5</v>
      </c>
      <c r="BD153" s="25"/>
      <c r="BE153" s="25"/>
      <c r="BF153" s="41">
        <f t="shared" si="144"/>
        <v>0</v>
      </c>
      <c r="BG153" s="25"/>
      <c r="BH153" s="25">
        <v>1</v>
      </c>
      <c r="BI153" s="41">
        <f t="shared" si="145"/>
        <v>2.5</v>
      </c>
      <c r="BJ153" s="25"/>
      <c r="BK153" s="25"/>
      <c r="BL153" s="42">
        <f t="shared" si="146"/>
        <v>0</v>
      </c>
      <c r="BM153" s="25">
        <v>10</v>
      </c>
      <c r="BN153" s="24">
        <f t="shared" si="179"/>
        <v>120</v>
      </c>
      <c r="BO153" s="42">
        <f t="shared" si="147"/>
        <v>300</v>
      </c>
      <c r="BP153" s="85">
        <f t="shared" si="172"/>
        <v>122</v>
      </c>
      <c r="BQ153" s="83">
        <f t="shared" si="172"/>
        <v>305</v>
      </c>
      <c r="BR153" s="25"/>
      <c r="BS153" s="25"/>
      <c r="BT153" s="42">
        <f t="shared" si="148"/>
        <v>0</v>
      </c>
      <c r="BU153" s="25"/>
      <c r="BV153" s="25"/>
      <c r="BW153" s="42">
        <f t="shared" si="149"/>
        <v>0</v>
      </c>
      <c r="BX153" s="25"/>
      <c r="BY153" s="25"/>
      <c r="BZ153" s="42">
        <f t="shared" si="150"/>
        <v>0</v>
      </c>
      <c r="CA153" s="25"/>
      <c r="CB153" s="25"/>
      <c r="CC153" s="42">
        <f t="shared" si="151"/>
        <v>0</v>
      </c>
      <c r="CD153" s="25"/>
      <c r="CE153" s="25"/>
      <c r="CF153" s="42">
        <f t="shared" si="152"/>
        <v>0</v>
      </c>
      <c r="CG153" s="25"/>
      <c r="CH153" s="25">
        <v>2</v>
      </c>
      <c r="CI153" s="42">
        <f t="shared" si="153"/>
        <v>5</v>
      </c>
      <c r="CJ153" s="25"/>
      <c r="CK153" s="25"/>
      <c r="CL153" s="42">
        <f t="shared" si="154"/>
        <v>0</v>
      </c>
      <c r="CM153" s="25"/>
      <c r="CN153" s="25">
        <v>2</v>
      </c>
      <c r="CO153" s="42">
        <f t="shared" si="155"/>
        <v>5</v>
      </c>
      <c r="CP153" s="25"/>
      <c r="CQ153" s="25"/>
      <c r="CR153" s="42">
        <f t="shared" si="156"/>
        <v>0</v>
      </c>
      <c r="CS153" s="25"/>
      <c r="CT153" s="25"/>
      <c r="CU153" s="42">
        <f t="shared" si="157"/>
        <v>0</v>
      </c>
      <c r="CV153" s="25"/>
      <c r="CW153" s="25"/>
      <c r="CX153" s="42">
        <f t="shared" si="158"/>
        <v>0</v>
      </c>
      <c r="CY153" s="25"/>
      <c r="CZ153" s="25"/>
      <c r="DA153" s="42">
        <f t="shared" si="159"/>
        <v>0</v>
      </c>
      <c r="DB153" s="25"/>
      <c r="DC153" s="25"/>
      <c r="DD153" s="42">
        <f t="shared" si="160"/>
        <v>0</v>
      </c>
      <c r="DE153" s="25"/>
      <c r="DF153" s="25"/>
      <c r="DG153" s="42">
        <f t="shared" si="161"/>
        <v>0</v>
      </c>
      <c r="DH153" s="85">
        <f t="shared" si="173"/>
        <v>4</v>
      </c>
      <c r="DI153" s="83">
        <f t="shared" si="173"/>
        <v>10</v>
      </c>
      <c r="DJ153" s="25"/>
      <c r="DK153" s="25"/>
      <c r="DL153" s="42">
        <f t="shared" si="162"/>
        <v>0</v>
      </c>
      <c r="DM153" s="25"/>
      <c r="DN153" s="25"/>
      <c r="DO153" s="42">
        <f t="shared" si="163"/>
        <v>0</v>
      </c>
      <c r="DP153" s="25"/>
      <c r="DQ153" s="25"/>
      <c r="DR153" s="42">
        <f t="shared" si="164"/>
        <v>0</v>
      </c>
      <c r="DS153" s="25"/>
      <c r="DT153" s="25"/>
      <c r="DU153" s="42">
        <f t="shared" si="165"/>
        <v>0</v>
      </c>
      <c r="DV153" s="25"/>
      <c r="DW153" s="25"/>
      <c r="DX153" s="42">
        <f t="shared" si="166"/>
        <v>0</v>
      </c>
      <c r="DY153" s="25"/>
      <c r="DZ153" s="25"/>
      <c r="EA153" s="42">
        <f t="shared" si="167"/>
        <v>0</v>
      </c>
      <c r="EB153" s="25"/>
      <c r="EC153" s="25"/>
      <c r="ED153" s="42">
        <f t="shared" si="168"/>
        <v>0</v>
      </c>
      <c r="EE153" s="25"/>
      <c r="EF153" s="25"/>
      <c r="EG153" s="42">
        <f t="shared" si="169"/>
        <v>0</v>
      </c>
      <c r="EH153" s="25"/>
      <c r="EI153" s="25"/>
      <c r="EJ153" s="42">
        <f t="shared" si="170"/>
        <v>0</v>
      </c>
      <c r="EK153" s="25"/>
      <c r="EL153" s="45"/>
      <c r="EM153" s="86">
        <f t="shared" si="171"/>
        <v>0</v>
      </c>
      <c r="EN153" s="85">
        <f t="shared" si="177"/>
        <v>0</v>
      </c>
      <c r="EO153" s="94">
        <f t="shared" si="178"/>
        <v>0</v>
      </c>
      <c r="EP153" s="25"/>
      <c r="EQ153" s="25"/>
      <c r="ER153" s="25"/>
    </row>
    <row r="154" spans="1:148" s="1" customFormat="1">
      <c r="A154" s="27"/>
      <c r="B154" s="119" t="s">
        <v>535</v>
      </c>
      <c r="C154" s="134">
        <v>6</v>
      </c>
      <c r="D154" s="135">
        <f t="shared" si="174"/>
        <v>3</v>
      </c>
      <c r="E154" s="178">
        <f t="shared" si="175"/>
        <v>18</v>
      </c>
      <c r="F154" s="25"/>
      <c r="G154" s="25"/>
      <c r="H154" s="41">
        <f t="shared" si="130"/>
        <v>0</v>
      </c>
      <c r="I154" s="31"/>
      <c r="J154" s="31"/>
      <c r="K154" s="41">
        <f t="shared" si="131"/>
        <v>0</v>
      </c>
      <c r="L154" s="25"/>
      <c r="M154" s="25"/>
      <c r="N154" s="42">
        <f t="shared" si="132"/>
        <v>0</v>
      </c>
      <c r="O154" s="25"/>
      <c r="P154" s="25"/>
      <c r="Q154" s="42">
        <f t="shared" si="133"/>
        <v>0</v>
      </c>
      <c r="R154" s="25"/>
      <c r="S154" s="25"/>
      <c r="T154" s="42">
        <f t="shared" si="134"/>
        <v>0</v>
      </c>
      <c r="U154" s="25"/>
      <c r="V154" s="25"/>
      <c r="W154" s="42">
        <f t="shared" si="135"/>
        <v>0</v>
      </c>
      <c r="X154" s="25"/>
      <c r="Y154" s="25"/>
      <c r="Z154" s="42">
        <f t="shared" si="136"/>
        <v>0</v>
      </c>
      <c r="AA154" s="25"/>
      <c r="AB154" s="25"/>
      <c r="AC154" s="42">
        <f t="shared" si="137"/>
        <v>0</v>
      </c>
      <c r="AD154" s="25"/>
      <c r="AE154" s="25"/>
      <c r="AF154" s="25"/>
      <c r="AG154" s="25"/>
      <c r="AH154" s="25"/>
      <c r="AI154" s="25"/>
      <c r="AJ154" s="25"/>
      <c r="AK154" s="25"/>
      <c r="AL154" s="42">
        <f t="shared" si="138"/>
        <v>0</v>
      </c>
      <c r="AM154" s="25"/>
      <c r="AN154" s="25"/>
      <c r="AO154" s="41">
        <f t="shared" si="139"/>
        <v>0</v>
      </c>
      <c r="AP154" s="84">
        <f t="shared" si="176"/>
        <v>0</v>
      </c>
      <c r="AQ154" s="79">
        <f t="shared" si="128"/>
        <v>0</v>
      </c>
      <c r="AR154" s="25"/>
      <c r="AS154" s="25"/>
      <c r="AT154" s="41">
        <f t="shared" si="140"/>
        <v>0</v>
      </c>
      <c r="AU154" s="25"/>
      <c r="AV154" s="25"/>
      <c r="AW154" s="41">
        <f t="shared" si="141"/>
        <v>0</v>
      </c>
      <c r="AX154" s="25"/>
      <c r="AY154" s="25"/>
      <c r="AZ154" s="41">
        <f t="shared" si="142"/>
        <v>0</v>
      </c>
      <c r="BA154" s="25"/>
      <c r="BB154" s="25"/>
      <c r="BC154" s="41">
        <f t="shared" si="143"/>
        <v>0</v>
      </c>
      <c r="BD154" s="25"/>
      <c r="BE154" s="25"/>
      <c r="BF154" s="41">
        <f t="shared" si="144"/>
        <v>0</v>
      </c>
      <c r="BG154" s="25"/>
      <c r="BH154" s="25"/>
      <c r="BI154" s="41">
        <f t="shared" si="145"/>
        <v>0</v>
      </c>
      <c r="BJ154" s="25"/>
      <c r="BK154" s="25">
        <v>3</v>
      </c>
      <c r="BL154" s="42">
        <f t="shared" si="146"/>
        <v>18</v>
      </c>
      <c r="BM154" s="25"/>
      <c r="BN154" s="25"/>
      <c r="BO154" s="42">
        <f t="shared" si="147"/>
        <v>0</v>
      </c>
      <c r="BP154" s="85">
        <f t="shared" si="172"/>
        <v>3</v>
      </c>
      <c r="BQ154" s="83">
        <f t="shared" si="172"/>
        <v>18</v>
      </c>
      <c r="BR154" s="25"/>
      <c r="BS154" s="25"/>
      <c r="BT154" s="42">
        <f t="shared" si="148"/>
        <v>0</v>
      </c>
      <c r="BU154" s="25"/>
      <c r="BV154" s="25"/>
      <c r="BW154" s="42">
        <f t="shared" si="149"/>
        <v>0</v>
      </c>
      <c r="BX154" s="25"/>
      <c r="BY154" s="25"/>
      <c r="BZ154" s="42">
        <f t="shared" si="150"/>
        <v>0</v>
      </c>
      <c r="CA154" s="25"/>
      <c r="CB154" s="25"/>
      <c r="CC154" s="42">
        <f t="shared" si="151"/>
        <v>0</v>
      </c>
      <c r="CD154" s="25"/>
      <c r="CE154" s="25"/>
      <c r="CF154" s="42">
        <f t="shared" si="152"/>
        <v>0</v>
      </c>
      <c r="CG154" s="25"/>
      <c r="CH154" s="25"/>
      <c r="CI154" s="42">
        <f t="shared" si="153"/>
        <v>0</v>
      </c>
      <c r="CJ154" s="25"/>
      <c r="CK154" s="25"/>
      <c r="CL154" s="42">
        <f t="shared" si="154"/>
        <v>0</v>
      </c>
      <c r="CM154" s="25"/>
      <c r="CN154" s="25"/>
      <c r="CO154" s="42">
        <f t="shared" si="155"/>
        <v>0</v>
      </c>
      <c r="CP154" s="25"/>
      <c r="CQ154" s="25"/>
      <c r="CR154" s="42">
        <f t="shared" si="156"/>
        <v>0</v>
      </c>
      <c r="CS154" s="25"/>
      <c r="CT154" s="25"/>
      <c r="CU154" s="42">
        <f t="shared" si="157"/>
        <v>0</v>
      </c>
      <c r="CV154" s="25"/>
      <c r="CW154" s="25"/>
      <c r="CX154" s="42">
        <f t="shared" si="158"/>
        <v>0</v>
      </c>
      <c r="CY154" s="25"/>
      <c r="CZ154" s="25"/>
      <c r="DA154" s="42">
        <f t="shared" si="159"/>
        <v>0</v>
      </c>
      <c r="DB154" s="25"/>
      <c r="DC154" s="25"/>
      <c r="DD154" s="42">
        <f t="shared" si="160"/>
        <v>0</v>
      </c>
      <c r="DE154" s="25"/>
      <c r="DF154" s="25"/>
      <c r="DG154" s="42">
        <f t="shared" si="161"/>
        <v>0</v>
      </c>
      <c r="DH154" s="85">
        <f t="shared" si="173"/>
        <v>0</v>
      </c>
      <c r="DI154" s="83">
        <f t="shared" si="173"/>
        <v>0</v>
      </c>
      <c r="DJ154" s="25"/>
      <c r="DK154" s="25"/>
      <c r="DL154" s="42">
        <f t="shared" si="162"/>
        <v>0</v>
      </c>
      <c r="DM154" s="25"/>
      <c r="DN154" s="25"/>
      <c r="DO154" s="42">
        <f t="shared" si="163"/>
        <v>0</v>
      </c>
      <c r="DP154" s="25"/>
      <c r="DQ154" s="25"/>
      <c r="DR154" s="42">
        <f t="shared" si="164"/>
        <v>0</v>
      </c>
      <c r="DS154" s="25"/>
      <c r="DT154" s="25"/>
      <c r="DU154" s="42">
        <f t="shared" si="165"/>
        <v>0</v>
      </c>
      <c r="DV154" s="25"/>
      <c r="DW154" s="25"/>
      <c r="DX154" s="42">
        <f t="shared" si="166"/>
        <v>0</v>
      </c>
      <c r="DY154" s="25"/>
      <c r="DZ154" s="25"/>
      <c r="EA154" s="42">
        <f t="shared" si="167"/>
        <v>0</v>
      </c>
      <c r="EB154" s="25"/>
      <c r="EC154" s="25"/>
      <c r="ED154" s="42">
        <f t="shared" si="168"/>
        <v>0</v>
      </c>
      <c r="EE154" s="25"/>
      <c r="EF154" s="25"/>
      <c r="EG154" s="42">
        <f t="shared" si="169"/>
        <v>0</v>
      </c>
      <c r="EH154" s="25"/>
      <c r="EI154" s="25"/>
      <c r="EJ154" s="42">
        <f t="shared" si="170"/>
        <v>0</v>
      </c>
      <c r="EK154" s="25"/>
      <c r="EL154" s="45"/>
      <c r="EM154" s="86">
        <f t="shared" si="171"/>
        <v>0</v>
      </c>
      <c r="EN154" s="85">
        <f t="shared" si="177"/>
        <v>0</v>
      </c>
      <c r="EO154" s="94">
        <f t="shared" si="178"/>
        <v>0</v>
      </c>
      <c r="EP154" s="25"/>
      <c r="EQ154" s="25"/>
      <c r="ER154" s="25"/>
    </row>
    <row r="155" spans="1:148" s="1" customFormat="1">
      <c r="A155" s="27"/>
      <c r="B155" s="119" t="s">
        <v>536</v>
      </c>
      <c r="C155" s="134">
        <v>9.5</v>
      </c>
      <c r="D155" s="135">
        <f t="shared" si="174"/>
        <v>5</v>
      </c>
      <c r="E155" s="178">
        <f t="shared" si="175"/>
        <v>47.5</v>
      </c>
      <c r="F155" s="25"/>
      <c r="G155" s="25"/>
      <c r="H155" s="41">
        <f t="shared" si="130"/>
        <v>0</v>
      </c>
      <c r="I155" s="31"/>
      <c r="J155" s="31"/>
      <c r="K155" s="41">
        <f t="shared" si="131"/>
        <v>0</v>
      </c>
      <c r="L155" s="25"/>
      <c r="M155" s="25"/>
      <c r="N155" s="42">
        <f t="shared" si="132"/>
        <v>0</v>
      </c>
      <c r="O155" s="25"/>
      <c r="P155" s="25"/>
      <c r="Q155" s="42">
        <f t="shared" si="133"/>
        <v>0</v>
      </c>
      <c r="R155" s="25"/>
      <c r="S155" s="25"/>
      <c r="T155" s="42">
        <f t="shared" si="134"/>
        <v>0</v>
      </c>
      <c r="U155" s="25"/>
      <c r="V155" s="25"/>
      <c r="W155" s="42">
        <f t="shared" si="135"/>
        <v>0</v>
      </c>
      <c r="X155" s="25"/>
      <c r="Y155" s="25"/>
      <c r="Z155" s="42">
        <f t="shared" si="136"/>
        <v>0</v>
      </c>
      <c r="AA155" s="25"/>
      <c r="AB155" s="25"/>
      <c r="AC155" s="42">
        <f t="shared" si="137"/>
        <v>0</v>
      </c>
      <c r="AD155" s="25"/>
      <c r="AE155" s="25"/>
      <c r="AF155" s="25"/>
      <c r="AG155" s="25"/>
      <c r="AH155" s="25"/>
      <c r="AI155" s="25"/>
      <c r="AJ155" s="25"/>
      <c r="AK155" s="25"/>
      <c r="AL155" s="42">
        <f t="shared" si="138"/>
        <v>0</v>
      </c>
      <c r="AM155" s="25"/>
      <c r="AN155" s="25"/>
      <c r="AO155" s="41">
        <f t="shared" si="139"/>
        <v>0</v>
      </c>
      <c r="AP155" s="84">
        <f t="shared" si="176"/>
        <v>0</v>
      </c>
      <c r="AQ155" s="79">
        <f t="shared" si="128"/>
        <v>0</v>
      </c>
      <c r="AR155" s="25"/>
      <c r="AS155" s="25"/>
      <c r="AT155" s="41">
        <f t="shared" si="140"/>
        <v>0</v>
      </c>
      <c r="AU155" s="25"/>
      <c r="AV155" s="25"/>
      <c r="AW155" s="41">
        <f t="shared" si="141"/>
        <v>0</v>
      </c>
      <c r="AX155" s="25"/>
      <c r="AY155" s="25"/>
      <c r="AZ155" s="41">
        <f t="shared" si="142"/>
        <v>0</v>
      </c>
      <c r="BA155" s="25"/>
      <c r="BB155" s="25"/>
      <c r="BC155" s="41">
        <f t="shared" si="143"/>
        <v>0</v>
      </c>
      <c r="BD155" s="25"/>
      <c r="BE155" s="25"/>
      <c r="BF155" s="41">
        <f t="shared" si="144"/>
        <v>0</v>
      </c>
      <c r="BG155" s="25"/>
      <c r="BH155" s="25"/>
      <c r="BI155" s="41">
        <f t="shared" si="145"/>
        <v>0</v>
      </c>
      <c r="BJ155" s="25"/>
      <c r="BK155" s="25">
        <v>3</v>
      </c>
      <c r="BL155" s="42">
        <f t="shared" si="146"/>
        <v>28.5</v>
      </c>
      <c r="BM155" s="25"/>
      <c r="BN155" s="25"/>
      <c r="BO155" s="42">
        <f t="shared" si="147"/>
        <v>0</v>
      </c>
      <c r="BP155" s="85">
        <f t="shared" si="172"/>
        <v>3</v>
      </c>
      <c r="BQ155" s="83">
        <f t="shared" si="172"/>
        <v>28.5</v>
      </c>
      <c r="BR155" s="25"/>
      <c r="BS155" s="25"/>
      <c r="BT155" s="42">
        <f t="shared" si="148"/>
        <v>0</v>
      </c>
      <c r="BU155" s="25"/>
      <c r="BV155" s="25"/>
      <c r="BW155" s="42">
        <f t="shared" si="149"/>
        <v>0</v>
      </c>
      <c r="BX155" s="25"/>
      <c r="BY155" s="25"/>
      <c r="BZ155" s="42">
        <f t="shared" si="150"/>
        <v>0</v>
      </c>
      <c r="CA155" s="25"/>
      <c r="CB155" s="25"/>
      <c r="CC155" s="42">
        <f t="shared" si="151"/>
        <v>0</v>
      </c>
      <c r="CD155" s="25"/>
      <c r="CE155" s="25"/>
      <c r="CF155" s="42">
        <f t="shared" si="152"/>
        <v>0</v>
      </c>
      <c r="CG155" s="25"/>
      <c r="CH155" s="25"/>
      <c r="CI155" s="42">
        <f t="shared" si="153"/>
        <v>0</v>
      </c>
      <c r="CJ155" s="25"/>
      <c r="CK155" s="25"/>
      <c r="CL155" s="42">
        <f t="shared" si="154"/>
        <v>0</v>
      </c>
      <c r="CM155" s="25"/>
      <c r="CN155" s="25"/>
      <c r="CO155" s="42">
        <f t="shared" si="155"/>
        <v>0</v>
      </c>
      <c r="CP155" s="25"/>
      <c r="CQ155" s="25">
        <v>1</v>
      </c>
      <c r="CR155" s="42">
        <f t="shared" si="156"/>
        <v>9.5</v>
      </c>
      <c r="CS155" s="25"/>
      <c r="CT155" s="25"/>
      <c r="CU155" s="42">
        <f t="shared" si="157"/>
        <v>0</v>
      </c>
      <c r="CV155" s="25"/>
      <c r="CW155" s="25"/>
      <c r="CX155" s="42">
        <f t="shared" si="158"/>
        <v>0</v>
      </c>
      <c r="CY155" s="25"/>
      <c r="CZ155" s="25">
        <v>1</v>
      </c>
      <c r="DA155" s="42">
        <f t="shared" si="159"/>
        <v>9.5</v>
      </c>
      <c r="DB155" s="25"/>
      <c r="DC155" s="25"/>
      <c r="DD155" s="42">
        <f t="shared" si="160"/>
        <v>0</v>
      </c>
      <c r="DE155" s="25"/>
      <c r="DF155" s="25"/>
      <c r="DG155" s="42">
        <f t="shared" si="161"/>
        <v>0</v>
      </c>
      <c r="DH155" s="85">
        <f t="shared" si="173"/>
        <v>2</v>
      </c>
      <c r="DI155" s="83">
        <f t="shared" si="173"/>
        <v>19</v>
      </c>
      <c r="DJ155" s="25"/>
      <c r="DK155" s="25"/>
      <c r="DL155" s="42">
        <f t="shared" si="162"/>
        <v>0</v>
      </c>
      <c r="DM155" s="25"/>
      <c r="DN155" s="25"/>
      <c r="DO155" s="42">
        <f t="shared" si="163"/>
        <v>0</v>
      </c>
      <c r="DP155" s="25"/>
      <c r="DQ155" s="25"/>
      <c r="DR155" s="42">
        <f t="shared" si="164"/>
        <v>0</v>
      </c>
      <c r="DS155" s="25"/>
      <c r="DT155" s="25"/>
      <c r="DU155" s="42">
        <f t="shared" si="165"/>
        <v>0</v>
      </c>
      <c r="DV155" s="25"/>
      <c r="DW155" s="25"/>
      <c r="DX155" s="42">
        <f t="shared" si="166"/>
        <v>0</v>
      </c>
      <c r="DY155" s="25"/>
      <c r="DZ155" s="25"/>
      <c r="EA155" s="42">
        <f t="shared" si="167"/>
        <v>0</v>
      </c>
      <c r="EB155" s="25"/>
      <c r="EC155" s="25"/>
      <c r="ED155" s="42">
        <f t="shared" si="168"/>
        <v>0</v>
      </c>
      <c r="EE155" s="25"/>
      <c r="EF155" s="25"/>
      <c r="EG155" s="42">
        <f t="shared" si="169"/>
        <v>0</v>
      </c>
      <c r="EH155" s="25"/>
      <c r="EI155" s="25"/>
      <c r="EJ155" s="42">
        <f t="shared" si="170"/>
        <v>0</v>
      </c>
      <c r="EK155" s="25"/>
      <c r="EL155" s="45"/>
      <c r="EM155" s="86">
        <f t="shared" si="171"/>
        <v>0</v>
      </c>
      <c r="EN155" s="85">
        <f t="shared" si="177"/>
        <v>0</v>
      </c>
      <c r="EO155" s="94">
        <f t="shared" si="178"/>
        <v>0</v>
      </c>
      <c r="EP155" s="25"/>
      <c r="EQ155" s="25"/>
      <c r="ER155" s="25"/>
    </row>
    <row r="156" spans="1:148" s="1" customFormat="1">
      <c r="A156" s="27"/>
      <c r="B156" s="119" t="s">
        <v>537</v>
      </c>
      <c r="C156" s="134">
        <v>5</v>
      </c>
      <c r="D156" s="135">
        <f t="shared" si="174"/>
        <v>2</v>
      </c>
      <c r="E156" s="178">
        <f t="shared" si="175"/>
        <v>10</v>
      </c>
      <c r="F156" s="25"/>
      <c r="G156" s="25"/>
      <c r="H156" s="41">
        <f t="shared" si="130"/>
        <v>0</v>
      </c>
      <c r="I156" s="31"/>
      <c r="J156" s="31"/>
      <c r="K156" s="41">
        <f t="shared" si="131"/>
        <v>0</v>
      </c>
      <c r="L156" s="25"/>
      <c r="M156" s="25"/>
      <c r="N156" s="42">
        <f t="shared" si="132"/>
        <v>0</v>
      </c>
      <c r="O156" s="25"/>
      <c r="P156" s="25"/>
      <c r="Q156" s="42">
        <f t="shared" si="133"/>
        <v>0</v>
      </c>
      <c r="R156" s="25"/>
      <c r="S156" s="25"/>
      <c r="T156" s="42">
        <f t="shared" si="134"/>
        <v>0</v>
      </c>
      <c r="U156" s="25"/>
      <c r="V156" s="25"/>
      <c r="W156" s="42">
        <f t="shared" si="135"/>
        <v>0</v>
      </c>
      <c r="X156" s="25"/>
      <c r="Y156" s="25"/>
      <c r="Z156" s="42">
        <f t="shared" si="136"/>
        <v>0</v>
      </c>
      <c r="AA156" s="25"/>
      <c r="AB156" s="25"/>
      <c r="AC156" s="42">
        <f t="shared" si="137"/>
        <v>0</v>
      </c>
      <c r="AD156" s="25"/>
      <c r="AE156" s="25"/>
      <c r="AF156" s="25"/>
      <c r="AG156" s="25"/>
      <c r="AH156" s="25"/>
      <c r="AI156" s="25"/>
      <c r="AJ156" s="25"/>
      <c r="AK156" s="25"/>
      <c r="AL156" s="42">
        <f t="shared" si="138"/>
        <v>0</v>
      </c>
      <c r="AM156" s="25"/>
      <c r="AN156" s="25"/>
      <c r="AO156" s="41">
        <f t="shared" si="139"/>
        <v>0</v>
      </c>
      <c r="AP156" s="84">
        <f t="shared" si="176"/>
        <v>0</v>
      </c>
      <c r="AQ156" s="79">
        <f t="shared" si="128"/>
        <v>0</v>
      </c>
      <c r="AR156" s="25"/>
      <c r="AS156" s="25"/>
      <c r="AT156" s="41">
        <f t="shared" si="140"/>
        <v>0</v>
      </c>
      <c r="AU156" s="25"/>
      <c r="AV156" s="25"/>
      <c r="AW156" s="41">
        <f t="shared" si="141"/>
        <v>0</v>
      </c>
      <c r="AX156" s="25"/>
      <c r="AY156" s="25"/>
      <c r="AZ156" s="41">
        <f t="shared" si="142"/>
        <v>0</v>
      </c>
      <c r="BA156" s="25"/>
      <c r="BB156" s="25"/>
      <c r="BC156" s="41">
        <f t="shared" si="143"/>
        <v>0</v>
      </c>
      <c r="BD156" s="25"/>
      <c r="BE156" s="25"/>
      <c r="BF156" s="41">
        <f t="shared" si="144"/>
        <v>0</v>
      </c>
      <c r="BG156" s="25"/>
      <c r="BH156" s="25"/>
      <c r="BI156" s="41">
        <f t="shared" si="145"/>
        <v>0</v>
      </c>
      <c r="BJ156" s="25"/>
      <c r="BK156" s="25">
        <v>2</v>
      </c>
      <c r="BL156" s="42">
        <f t="shared" si="146"/>
        <v>10</v>
      </c>
      <c r="BM156" s="25"/>
      <c r="BN156" s="25"/>
      <c r="BO156" s="42">
        <f t="shared" si="147"/>
        <v>0</v>
      </c>
      <c r="BP156" s="85">
        <f t="shared" si="172"/>
        <v>2</v>
      </c>
      <c r="BQ156" s="83">
        <f t="shared" si="172"/>
        <v>10</v>
      </c>
      <c r="BR156" s="25"/>
      <c r="BS156" s="25"/>
      <c r="BT156" s="42">
        <f t="shared" si="148"/>
        <v>0</v>
      </c>
      <c r="BU156" s="25"/>
      <c r="BV156" s="25"/>
      <c r="BW156" s="42">
        <f t="shared" si="149"/>
        <v>0</v>
      </c>
      <c r="BX156" s="25"/>
      <c r="BY156" s="25"/>
      <c r="BZ156" s="42">
        <f t="shared" si="150"/>
        <v>0</v>
      </c>
      <c r="CA156" s="25"/>
      <c r="CB156" s="25"/>
      <c r="CC156" s="42">
        <f t="shared" si="151"/>
        <v>0</v>
      </c>
      <c r="CD156" s="25"/>
      <c r="CE156" s="25"/>
      <c r="CF156" s="42">
        <f t="shared" si="152"/>
        <v>0</v>
      </c>
      <c r="CG156" s="25"/>
      <c r="CH156" s="25"/>
      <c r="CI156" s="42">
        <f t="shared" si="153"/>
        <v>0</v>
      </c>
      <c r="CJ156" s="25"/>
      <c r="CK156" s="25"/>
      <c r="CL156" s="42">
        <f t="shared" si="154"/>
        <v>0</v>
      </c>
      <c r="CM156" s="25"/>
      <c r="CN156" s="25"/>
      <c r="CO156" s="42">
        <f t="shared" si="155"/>
        <v>0</v>
      </c>
      <c r="CP156" s="25"/>
      <c r="CQ156" s="25"/>
      <c r="CR156" s="42">
        <f t="shared" si="156"/>
        <v>0</v>
      </c>
      <c r="CS156" s="25"/>
      <c r="CT156" s="25"/>
      <c r="CU156" s="42">
        <f t="shared" si="157"/>
        <v>0</v>
      </c>
      <c r="CV156" s="25"/>
      <c r="CW156" s="25"/>
      <c r="CX156" s="42">
        <f t="shared" si="158"/>
        <v>0</v>
      </c>
      <c r="CY156" s="25"/>
      <c r="CZ156" s="25"/>
      <c r="DA156" s="42">
        <f t="shared" si="159"/>
        <v>0</v>
      </c>
      <c r="DB156" s="25"/>
      <c r="DC156" s="25"/>
      <c r="DD156" s="42">
        <f t="shared" si="160"/>
        <v>0</v>
      </c>
      <c r="DE156" s="25"/>
      <c r="DF156" s="25"/>
      <c r="DG156" s="42">
        <f t="shared" si="161"/>
        <v>0</v>
      </c>
      <c r="DH156" s="85">
        <f t="shared" si="173"/>
        <v>0</v>
      </c>
      <c r="DI156" s="83">
        <f t="shared" si="173"/>
        <v>0</v>
      </c>
      <c r="DJ156" s="25"/>
      <c r="DK156" s="25"/>
      <c r="DL156" s="42">
        <f t="shared" si="162"/>
        <v>0</v>
      </c>
      <c r="DM156" s="25"/>
      <c r="DN156" s="25"/>
      <c r="DO156" s="42">
        <f t="shared" si="163"/>
        <v>0</v>
      </c>
      <c r="DP156" s="25"/>
      <c r="DQ156" s="25"/>
      <c r="DR156" s="42">
        <f t="shared" si="164"/>
        <v>0</v>
      </c>
      <c r="DS156" s="25"/>
      <c r="DT156" s="25"/>
      <c r="DU156" s="42">
        <f t="shared" si="165"/>
        <v>0</v>
      </c>
      <c r="DV156" s="25"/>
      <c r="DW156" s="25"/>
      <c r="DX156" s="42">
        <f t="shared" si="166"/>
        <v>0</v>
      </c>
      <c r="DY156" s="25"/>
      <c r="DZ156" s="25"/>
      <c r="EA156" s="42">
        <f t="shared" si="167"/>
        <v>0</v>
      </c>
      <c r="EB156" s="25"/>
      <c r="EC156" s="25"/>
      <c r="ED156" s="42">
        <f t="shared" si="168"/>
        <v>0</v>
      </c>
      <c r="EE156" s="25"/>
      <c r="EF156" s="25"/>
      <c r="EG156" s="42">
        <f t="shared" si="169"/>
        <v>0</v>
      </c>
      <c r="EH156" s="25"/>
      <c r="EI156" s="25"/>
      <c r="EJ156" s="42">
        <f t="shared" si="170"/>
        <v>0</v>
      </c>
      <c r="EK156" s="25"/>
      <c r="EL156" s="45"/>
      <c r="EM156" s="86">
        <f t="shared" si="171"/>
        <v>0</v>
      </c>
      <c r="EN156" s="85">
        <f t="shared" si="177"/>
        <v>0</v>
      </c>
      <c r="EO156" s="94">
        <f t="shared" si="178"/>
        <v>0</v>
      </c>
      <c r="EP156" s="25"/>
      <c r="EQ156" s="25"/>
      <c r="ER156" s="25"/>
    </row>
    <row r="157" spans="1:148" s="1" customFormat="1">
      <c r="A157" s="27"/>
      <c r="B157" s="119" t="s">
        <v>538</v>
      </c>
      <c r="C157" s="134">
        <v>0.6</v>
      </c>
      <c r="D157" s="135">
        <f t="shared" si="174"/>
        <v>4</v>
      </c>
      <c r="E157" s="178">
        <f t="shared" si="175"/>
        <v>2.4</v>
      </c>
      <c r="F157" s="25"/>
      <c r="G157" s="25"/>
      <c r="H157" s="41">
        <f t="shared" si="130"/>
        <v>0</v>
      </c>
      <c r="I157" s="31"/>
      <c r="J157" s="31"/>
      <c r="K157" s="41">
        <f t="shared" si="131"/>
        <v>0</v>
      </c>
      <c r="L157" s="25"/>
      <c r="M157" s="25"/>
      <c r="N157" s="42">
        <f t="shared" si="132"/>
        <v>0</v>
      </c>
      <c r="O157" s="25"/>
      <c r="P157" s="25"/>
      <c r="Q157" s="42">
        <f t="shared" si="133"/>
        <v>0</v>
      </c>
      <c r="R157" s="25"/>
      <c r="S157" s="25"/>
      <c r="T157" s="42">
        <f t="shared" si="134"/>
        <v>0</v>
      </c>
      <c r="U157" s="25"/>
      <c r="V157" s="25"/>
      <c r="W157" s="42">
        <f t="shared" si="135"/>
        <v>0</v>
      </c>
      <c r="X157" s="25"/>
      <c r="Y157" s="25"/>
      <c r="Z157" s="42">
        <f t="shared" si="136"/>
        <v>0</v>
      </c>
      <c r="AA157" s="25"/>
      <c r="AB157" s="25"/>
      <c r="AC157" s="42">
        <f t="shared" si="137"/>
        <v>0</v>
      </c>
      <c r="AD157" s="25"/>
      <c r="AE157" s="25"/>
      <c r="AF157" s="25"/>
      <c r="AG157" s="25"/>
      <c r="AH157" s="25"/>
      <c r="AI157" s="25"/>
      <c r="AJ157" s="25"/>
      <c r="AK157" s="25"/>
      <c r="AL157" s="42">
        <f t="shared" si="138"/>
        <v>0</v>
      </c>
      <c r="AM157" s="25"/>
      <c r="AN157" s="25"/>
      <c r="AO157" s="41">
        <f t="shared" si="139"/>
        <v>0</v>
      </c>
      <c r="AP157" s="84">
        <f t="shared" si="176"/>
        <v>0</v>
      </c>
      <c r="AQ157" s="79">
        <f t="shared" si="128"/>
        <v>0</v>
      </c>
      <c r="AR157" s="25"/>
      <c r="AS157" s="25"/>
      <c r="AT157" s="41">
        <f t="shared" si="140"/>
        <v>0</v>
      </c>
      <c r="AU157" s="25"/>
      <c r="AV157" s="25"/>
      <c r="AW157" s="41">
        <f t="shared" si="141"/>
        <v>0</v>
      </c>
      <c r="AX157" s="25"/>
      <c r="AY157" s="25"/>
      <c r="AZ157" s="41">
        <f t="shared" si="142"/>
        <v>0</v>
      </c>
      <c r="BA157" s="25"/>
      <c r="BB157" s="25"/>
      <c r="BC157" s="41">
        <f t="shared" si="143"/>
        <v>0</v>
      </c>
      <c r="BD157" s="25"/>
      <c r="BE157" s="25"/>
      <c r="BF157" s="41">
        <f t="shared" si="144"/>
        <v>0</v>
      </c>
      <c r="BG157" s="25"/>
      <c r="BH157" s="25"/>
      <c r="BI157" s="41">
        <f t="shared" si="145"/>
        <v>0</v>
      </c>
      <c r="BJ157" s="25"/>
      <c r="BK157" s="25">
        <v>4</v>
      </c>
      <c r="BL157" s="42">
        <f t="shared" si="146"/>
        <v>2.4</v>
      </c>
      <c r="BM157" s="25"/>
      <c r="BN157" s="25"/>
      <c r="BO157" s="42">
        <f t="shared" si="147"/>
        <v>0</v>
      </c>
      <c r="BP157" s="85">
        <f t="shared" si="172"/>
        <v>4</v>
      </c>
      <c r="BQ157" s="83">
        <f t="shared" si="172"/>
        <v>2.4</v>
      </c>
      <c r="BR157" s="25"/>
      <c r="BS157" s="25"/>
      <c r="BT157" s="42">
        <f t="shared" si="148"/>
        <v>0</v>
      </c>
      <c r="BU157" s="25"/>
      <c r="BV157" s="25"/>
      <c r="BW157" s="42">
        <f t="shared" si="149"/>
        <v>0</v>
      </c>
      <c r="BX157" s="25"/>
      <c r="BY157" s="25"/>
      <c r="BZ157" s="42">
        <f t="shared" si="150"/>
        <v>0</v>
      </c>
      <c r="CA157" s="25"/>
      <c r="CB157" s="25"/>
      <c r="CC157" s="42">
        <f t="shared" si="151"/>
        <v>0</v>
      </c>
      <c r="CD157" s="25"/>
      <c r="CE157" s="25"/>
      <c r="CF157" s="42">
        <f t="shared" si="152"/>
        <v>0</v>
      </c>
      <c r="CG157" s="25"/>
      <c r="CH157" s="25"/>
      <c r="CI157" s="42">
        <f t="shared" si="153"/>
        <v>0</v>
      </c>
      <c r="CJ157" s="25"/>
      <c r="CK157" s="25"/>
      <c r="CL157" s="42">
        <f t="shared" si="154"/>
        <v>0</v>
      </c>
      <c r="CM157" s="25"/>
      <c r="CN157" s="25"/>
      <c r="CO157" s="42">
        <f t="shared" si="155"/>
        <v>0</v>
      </c>
      <c r="CP157" s="25"/>
      <c r="CQ157" s="25"/>
      <c r="CR157" s="42">
        <f t="shared" si="156"/>
        <v>0</v>
      </c>
      <c r="CS157" s="25"/>
      <c r="CT157" s="25"/>
      <c r="CU157" s="42">
        <f t="shared" si="157"/>
        <v>0</v>
      </c>
      <c r="CV157" s="25"/>
      <c r="CW157" s="25"/>
      <c r="CX157" s="42">
        <f t="shared" si="158"/>
        <v>0</v>
      </c>
      <c r="CY157" s="25"/>
      <c r="CZ157" s="25"/>
      <c r="DA157" s="42">
        <f t="shared" si="159"/>
        <v>0</v>
      </c>
      <c r="DB157" s="25"/>
      <c r="DC157" s="25"/>
      <c r="DD157" s="42">
        <f t="shared" si="160"/>
        <v>0</v>
      </c>
      <c r="DE157" s="25"/>
      <c r="DF157" s="25"/>
      <c r="DG157" s="42">
        <f t="shared" si="161"/>
        <v>0</v>
      </c>
      <c r="DH157" s="85">
        <f t="shared" si="173"/>
        <v>0</v>
      </c>
      <c r="DI157" s="83">
        <f t="shared" si="173"/>
        <v>0</v>
      </c>
      <c r="DJ157" s="25"/>
      <c r="DK157" s="25"/>
      <c r="DL157" s="42">
        <f t="shared" si="162"/>
        <v>0</v>
      </c>
      <c r="DM157" s="25"/>
      <c r="DN157" s="25"/>
      <c r="DO157" s="42">
        <f t="shared" si="163"/>
        <v>0</v>
      </c>
      <c r="DP157" s="25"/>
      <c r="DQ157" s="25"/>
      <c r="DR157" s="42">
        <f t="shared" si="164"/>
        <v>0</v>
      </c>
      <c r="DS157" s="25"/>
      <c r="DT157" s="25"/>
      <c r="DU157" s="42">
        <f t="shared" si="165"/>
        <v>0</v>
      </c>
      <c r="DV157" s="25"/>
      <c r="DW157" s="25"/>
      <c r="DX157" s="42">
        <f t="shared" si="166"/>
        <v>0</v>
      </c>
      <c r="DY157" s="25"/>
      <c r="DZ157" s="25"/>
      <c r="EA157" s="42">
        <f t="shared" si="167"/>
        <v>0</v>
      </c>
      <c r="EB157" s="25"/>
      <c r="EC157" s="25"/>
      <c r="ED157" s="42">
        <f t="shared" si="168"/>
        <v>0</v>
      </c>
      <c r="EE157" s="25"/>
      <c r="EF157" s="25"/>
      <c r="EG157" s="42">
        <f t="shared" si="169"/>
        <v>0</v>
      </c>
      <c r="EH157" s="25"/>
      <c r="EI157" s="25"/>
      <c r="EJ157" s="42">
        <f t="shared" si="170"/>
        <v>0</v>
      </c>
      <c r="EK157" s="25"/>
      <c r="EL157" s="45"/>
      <c r="EM157" s="86">
        <f t="shared" si="171"/>
        <v>0</v>
      </c>
      <c r="EN157" s="85">
        <f t="shared" si="177"/>
        <v>0</v>
      </c>
      <c r="EO157" s="94">
        <f t="shared" si="178"/>
        <v>0</v>
      </c>
      <c r="EP157" s="25"/>
      <c r="EQ157" s="25"/>
      <c r="ER157" s="25"/>
    </row>
    <row r="158" spans="1:148" s="1" customFormat="1">
      <c r="A158" s="27"/>
      <c r="B158" s="119" t="s">
        <v>539</v>
      </c>
      <c r="C158" s="134">
        <v>25</v>
      </c>
      <c r="D158" s="135">
        <f t="shared" si="174"/>
        <v>2</v>
      </c>
      <c r="E158" s="178">
        <f t="shared" si="175"/>
        <v>50</v>
      </c>
      <c r="F158" s="25"/>
      <c r="G158" s="25"/>
      <c r="H158" s="41">
        <f t="shared" si="130"/>
        <v>0</v>
      </c>
      <c r="I158" s="31"/>
      <c r="J158" s="31"/>
      <c r="K158" s="41">
        <f t="shared" si="131"/>
        <v>0</v>
      </c>
      <c r="L158" s="25"/>
      <c r="M158" s="25"/>
      <c r="N158" s="42">
        <f t="shared" si="132"/>
        <v>0</v>
      </c>
      <c r="O158" s="25"/>
      <c r="P158" s="25"/>
      <c r="Q158" s="42">
        <f t="shared" si="133"/>
        <v>0</v>
      </c>
      <c r="R158" s="25"/>
      <c r="S158" s="25"/>
      <c r="T158" s="42">
        <f t="shared" si="134"/>
        <v>0</v>
      </c>
      <c r="U158" s="25"/>
      <c r="V158" s="25"/>
      <c r="W158" s="42">
        <f t="shared" si="135"/>
        <v>0</v>
      </c>
      <c r="X158" s="25"/>
      <c r="Y158" s="25"/>
      <c r="Z158" s="42">
        <f t="shared" si="136"/>
        <v>0</v>
      </c>
      <c r="AA158" s="25"/>
      <c r="AB158" s="25"/>
      <c r="AC158" s="42">
        <f t="shared" si="137"/>
        <v>0</v>
      </c>
      <c r="AD158" s="25"/>
      <c r="AE158" s="25"/>
      <c r="AF158" s="25"/>
      <c r="AG158" s="25"/>
      <c r="AH158" s="25"/>
      <c r="AI158" s="25"/>
      <c r="AJ158" s="25"/>
      <c r="AK158" s="25"/>
      <c r="AL158" s="42">
        <f t="shared" si="138"/>
        <v>0</v>
      </c>
      <c r="AM158" s="25"/>
      <c r="AN158" s="25"/>
      <c r="AO158" s="41">
        <f t="shared" si="139"/>
        <v>0</v>
      </c>
      <c r="AP158" s="84">
        <f t="shared" si="176"/>
        <v>0</v>
      </c>
      <c r="AQ158" s="79">
        <f t="shared" si="128"/>
        <v>0</v>
      </c>
      <c r="AR158" s="25"/>
      <c r="AS158" s="25"/>
      <c r="AT158" s="41">
        <f t="shared" si="140"/>
        <v>0</v>
      </c>
      <c r="AU158" s="25"/>
      <c r="AV158" s="25"/>
      <c r="AW158" s="41">
        <f t="shared" si="141"/>
        <v>0</v>
      </c>
      <c r="AX158" s="25"/>
      <c r="AY158" s="25"/>
      <c r="AZ158" s="41">
        <f t="shared" si="142"/>
        <v>0</v>
      </c>
      <c r="BA158" s="25"/>
      <c r="BB158" s="25"/>
      <c r="BC158" s="41">
        <f t="shared" si="143"/>
        <v>0</v>
      </c>
      <c r="BD158" s="25"/>
      <c r="BE158" s="25"/>
      <c r="BF158" s="41">
        <f t="shared" si="144"/>
        <v>0</v>
      </c>
      <c r="BG158" s="25"/>
      <c r="BH158" s="25"/>
      <c r="BI158" s="41">
        <f t="shared" si="145"/>
        <v>0</v>
      </c>
      <c r="BJ158" s="25"/>
      <c r="BK158" s="25">
        <v>2</v>
      </c>
      <c r="BL158" s="42">
        <f t="shared" si="146"/>
        <v>50</v>
      </c>
      <c r="BM158" s="25"/>
      <c r="BN158" s="25"/>
      <c r="BO158" s="42">
        <f t="shared" si="147"/>
        <v>0</v>
      </c>
      <c r="BP158" s="85">
        <f t="shared" si="172"/>
        <v>2</v>
      </c>
      <c r="BQ158" s="83">
        <f t="shared" si="172"/>
        <v>50</v>
      </c>
      <c r="BR158" s="25"/>
      <c r="BS158" s="25"/>
      <c r="BT158" s="42">
        <f t="shared" si="148"/>
        <v>0</v>
      </c>
      <c r="BU158" s="25"/>
      <c r="BV158" s="25"/>
      <c r="BW158" s="42">
        <f t="shared" si="149"/>
        <v>0</v>
      </c>
      <c r="BX158" s="25"/>
      <c r="BY158" s="25"/>
      <c r="BZ158" s="42">
        <f t="shared" si="150"/>
        <v>0</v>
      </c>
      <c r="CA158" s="25"/>
      <c r="CB158" s="25"/>
      <c r="CC158" s="42">
        <f t="shared" si="151"/>
        <v>0</v>
      </c>
      <c r="CD158" s="25"/>
      <c r="CE158" s="25"/>
      <c r="CF158" s="42">
        <f t="shared" si="152"/>
        <v>0</v>
      </c>
      <c r="CG158" s="25"/>
      <c r="CH158" s="25"/>
      <c r="CI158" s="42">
        <f t="shared" si="153"/>
        <v>0</v>
      </c>
      <c r="CJ158" s="25"/>
      <c r="CK158" s="25"/>
      <c r="CL158" s="42">
        <f t="shared" si="154"/>
        <v>0</v>
      </c>
      <c r="CM158" s="25"/>
      <c r="CN158" s="25"/>
      <c r="CO158" s="42">
        <f t="shared" si="155"/>
        <v>0</v>
      </c>
      <c r="CP158" s="25"/>
      <c r="CQ158" s="25"/>
      <c r="CR158" s="42">
        <f t="shared" si="156"/>
        <v>0</v>
      </c>
      <c r="CS158" s="25"/>
      <c r="CT158" s="25"/>
      <c r="CU158" s="42">
        <f t="shared" si="157"/>
        <v>0</v>
      </c>
      <c r="CV158" s="25"/>
      <c r="CW158" s="25"/>
      <c r="CX158" s="42">
        <f t="shared" si="158"/>
        <v>0</v>
      </c>
      <c r="CY158" s="25"/>
      <c r="CZ158" s="25"/>
      <c r="DA158" s="42">
        <f t="shared" si="159"/>
        <v>0</v>
      </c>
      <c r="DB158" s="25"/>
      <c r="DC158" s="25"/>
      <c r="DD158" s="42">
        <f t="shared" si="160"/>
        <v>0</v>
      </c>
      <c r="DE158" s="25"/>
      <c r="DF158" s="25"/>
      <c r="DG158" s="42">
        <f t="shared" si="161"/>
        <v>0</v>
      </c>
      <c r="DH158" s="85">
        <f t="shared" si="173"/>
        <v>0</v>
      </c>
      <c r="DI158" s="83">
        <f t="shared" si="173"/>
        <v>0</v>
      </c>
      <c r="DJ158" s="25"/>
      <c r="DK158" s="25"/>
      <c r="DL158" s="42">
        <f t="shared" si="162"/>
        <v>0</v>
      </c>
      <c r="DM158" s="25"/>
      <c r="DN158" s="25"/>
      <c r="DO158" s="42">
        <f t="shared" si="163"/>
        <v>0</v>
      </c>
      <c r="DP158" s="25"/>
      <c r="DQ158" s="25"/>
      <c r="DR158" s="42">
        <f t="shared" si="164"/>
        <v>0</v>
      </c>
      <c r="DS158" s="25"/>
      <c r="DT158" s="25"/>
      <c r="DU158" s="42">
        <f t="shared" si="165"/>
        <v>0</v>
      </c>
      <c r="DV158" s="25"/>
      <c r="DW158" s="25"/>
      <c r="DX158" s="42">
        <f t="shared" si="166"/>
        <v>0</v>
      </c>
      <c r="DY158" s="25"/>
      <c r="DZ158" s="25"/>
      <c r="EA158" s="42">
        <f t="shared" si="167"/>
        <v>0</v>
      </c>
      <c r="EB158" s="25"/>
      <c r="EC158" s="25"/>
      <c r="ED158" s="42">
        <f t="shared" si="168"/>
        <v>0</v>
      </c>
      <c r="EE158" s="25"/>
      <c r="EF158" s="25"/>
      <c r="EG158" s="42">
        <f t="shared" si="169"/>
        <v>0</v>
      </c>
      <c r="EH158" s="25"/>
      <c r="EI158" s="25"/>
      <c r="EJ158" s="42">
        <f t="shared" si="170"/>
        <v>0</v>
      </c>
      <c r="EK158" s="25"/>
      <c r="EL158" s="45"/>
      <c r="EM158" s="86">
        <f t="shared" si="171"/>
        <v>0</v>
      </c>
      <c r="EN158" s="85">
        <f t="shared" si="177"/>
        <v>0</v>
      </c>
      <c r="EO158" s="94">
        <f t="shared" si="178"/>
        <v>0</v>
      </c>
      <c r="EP158" s="25"/>
      <c r="EQ158" s="25"/>
      <c r="ER158" s="25"/>
    </row>
    <row r="159" spans="1:148" s="1" customFormat="1">
      <c r="A159" s="27"/>
      <c r="B159" s="119" t="s">
        <v>540</v>
      </c>
      <c r="C159" s="134">
        <v>7</v>
      </c>
      <c r="D159" s="135">
        <f t="shared" si="174"/>
        <v>2</v>
      </c>
      <c r="E159" s="178">
        <f t="shared" si="175"/>
        <v>14</v>
      </c>
      <c r="F159" s="25"/>
      <c r="G159" s="25"/>
      <c r="H159" s="41">
        <f t="shared" si="130"/>
        <v>0</v>
      </c>
      <c r="I159" s="31"/>
      <c r="J159" s="31"/>
      <c r="K159" s="41">
        <f t="shared" si="131"/>
        <v>0</v>
      </c>
      <c r="L159" s="25"/>
      <c r="M159" s="25"/>
      <c r="N159" s="42">
        <f t="shared" si="132"/>
        <v>0</v>
      </c>
      <c r="O159" s="25"/>
      <c r="P159" s="25"/>
      <c r="Q159" s="42">
        <f t="shared" si="133"/>
        <v>0</v>
      </c>
      <c r="R159" s="25"/>
      <c r="S159" s="25"/>
      <c r="T159" s="42">
        <f t="shared" si="134"/>
        <v>0</v>
      </c>
      <c r="U159" s="25"/>
      <c r="V159" s="25"/>
      <c r="W159" s="42">
        <f t="shared" si="135"/>
        <v>0</v>
      </c>
      <c r="X159" s="25"/>
      <c r="Y159" s="25"/>
      <c r="Z159" s="42">
        <f t="shared" si="136"/>
        <v>0</v>
      </c>
      <c r="AA159" s="25"/>
      <c r="AB159" s="25"/>
      <c r="AC159" s="42">
        <f t="shared" si="137"/>
        <v>0</v>
      </c>
      <c r="AD159" s="25"/>
      <c r="AE159" s="25"/>
      <c r="AF159" s="25"/>
      <c r="AG159" s="25"/>
      <c r="AH159" s="25"/>
      <c r="AI159" s="25"/>
      <c r="AJ159" s="25"/>
      <c r="AK159" s="25"/>
      <c r="AL159" s="42">
        <f t="shared" si="138"/>
        <v>0</v>
      </c>
      <c r="AM159" s="25"/>
      <c r="AN159" s="25"/>
      <c r="AO159" s="41">
        <f t="shared" si="139"/>
        <v>0</v>
      </c>
      <c r="AP159" s="84">
        <f t="shared" si="176"/>
        <v>0</v>
      </c>
      <c r="AQ159" s="79">
        <f t="shared" si="128"/>
        <v>0</v>
      </c>
      <c r="AR159" s="25"/>
      <c r="AS159" s="25"/>
      <c r="AT159" s="41">
        <f t="shared" si="140"/>
        <v>0</v>
      </c>
      <c r="AU159" s="25"/>
      <c r="AV159" s="25"/>
      <c r="AW159" s="41">
        <f t="shared" si="141"/>
        <v>0</v>
      </c>
      <c r="AX159" s="25"/>
      <c r="AY159" s="25"/>
      <c r="AZ159" s="41">
        <f t="shared" si="142"/>
        <v>0</v>
      </c>
      <c r="BA159" s="25"/>
      <c r="BB159" s="25"/>
      <c r="BC159" s="41">
        <f t="shared" si="143"/>
        <v>0</v>
      </c>
      <c r="BD159" s="25"/>
      <c r="BE159" s="25"/>
      <c r="BF159" s="41">
        <f t="shared" si="144"/>
        <v>0</v>
      </c>
      <c r="BG159" s="25"/>
      <c r="BH159" s="25"/>
      <c r="BI159" s="41">
        <f t="shared" si="145"/>
        <v>0</v>
      </c>
      <c r="BJ159" s="25"/>
      <c r="BK159" s="25">
        <v>2</v>
      </c>
      <c r="BL159" s="42">
        <f t="shared" si="146"/>
        <v>14</v>
      </c>
      <c r="BM159" s="25"/>
      <c r="BN159" s="25"/>
      <c r="BO159" s="42">
        <f t="shared" si="147"/>
        <v>0</v>
      </c>
      <c r="BP159" s="85">
        <f t="shared" si="172"/>
        <v>2</v>
      </c>
      <c r="BQ159" s="83">
        <f t="shared" si="172"/>
        <v>14</v>
      </c>
      <c r="BR159" s="25"/>
      <c r="BS159" s="25"/>
      <c r="BT159" s="42">
        <f t="shared" si="148"/>
        <v>0</v>
      </c>
      <c r="BU159" s="25"/>
      <c r="BV159" s="25"/>
      <c r="BW159" s="42">
        <f t="shared" si="149"/>
        <v>0</v>
      </c>
      <c r="BX159" s="25"/>
      <c r="BY159" s="25"/>
      <c r="BZ159" s="42">
        <f t="shared" si="150"/>
        <v>0</v>
      </c>
      <c r="CA159" s="25"/>
      <c r="CB159" s="25"/>
      <c r="CC159" s="42">
        <f t="shared" si="151"/>
        <v>0</v>
      </c>
      <c r="CD159" s="25"/>
      <c r="CE159" s="25"/>
      <c r="CF159" s="42">
        <f t="shared" si="152"/>
        <v>0</v>
      </c>
      <c r="CG159" s="25"/>
      <c r="CH159" s="25"/>
      <c r="CI159" s="42">
        <f t="shared" si="153"/>
        <v>0</v>
      </c>
      <c r="CJ159" s="25"/>
      <c r="CK159" s="25"/>
      <c r="CL159" s="42">
        <f t="shared" si="154"/>
        <v>0</v>
      </c>
      <c r="CM159" s="25"/>
      <c r="CN159" s="25"/>
      <c r="CO159" s="42">
        <f t="shared" si="155"/>
        <v>0</v>
      </c>
      <c r="CP159" s="25"/>
      <c r="CQ159" s="25"/>
      <c r="CR159" s="42">
        <f t="shared" si="156"/>
        <v>0</v>
      </c>
      <c r="CS159" s="25"/>
      <c r="CT159" s="25"/>
      <c r="CU159" s="42">
        <f t="shared" si="157"/>
        <v>0</v>
      </c>
      <c r="CV159" s="25"/>
      <c r="CW159" s="25"/>
      <c r="CX159" s="42">
        <f t="shared" si="158"/>
        <v>0</v>
      </c>
      <c r="CY159" s="25"/>
      <c r="CZ159" s="25"/>
      <c r="DA159" s="42">
        <f t="shared" si="159"/>
        <v>0</v>
      </c>
      <c r="DB159" s="25"/>
      <c r="DC159" s="25"/>
      <c r="DD159" s="42">
        <f t="shared" si="160"/>
        <v>0</v>
      </c>
      <c r="DE159" s="25"/>
      <c r="DF159" s="25"/>
      <c r="DG159" s="42">
        <f t="shared" si="161"/>
        <v>0</v>
      </c>
      <c r="DH159" s="85">
        <f t="shared" si="173"/>
        <v>0</v>
      </c>
      <c r="DI159" s="83">
        <f t="shared" si="173"/>
        <v>0</v>
      </c>
      <c r="DJ159" s="25"/>
      <c r="DK159" s="25"/>
      <c r="DL159" s="42">
        <f t="shared" si="162"/>
        <v>0</v>
      </c>
      <c r="DM159" s="25"/>
      <c r="DN159" s="25"/>
      <c r="DO159" s="42">
        <f t="shared" si="163"/>
        <v>0</v>
      </c>
      <c r="DP159" s="25"/>
      <c r="DQ159" s="25"/>
      <c r="DR159" s="42">
        <f t="shared" si="164"/>
        <v>0</v>
      </c>
      <c r="DS159" s="25"/>
      <c r="DT159" s="25"/>
      <c r="DU159" s="42">
        <f t="shared" si="165"/>
        <v>0</v>
      </c>
      <c r="DV159" s="25"/>
      <c r="DW159" s="25"/>
      <c r="DX159" s="42">
        <f t="shared" si="166"/>
        <v>0</v>
      </c>
      <c r="DY159" s="25"/>
      <c r="DZ159" s="25"/>
      <c r="EA159" s="42">
        <f t="shared" si="167"/>
        <v>0</v>
      </c>
      <c r="EB159" s="25"/>
      <c r="EC159" s="25"/>
      <c r="ED159" s="42">
        <f t="shared" si="168"/>
        <v>0</v>
      </c>
      <c r="EE159" s="25"/>
      <c r="EF159" s="25"/>
      <c r="EG159" s="42">
        <f t="shared" si="169"/>
        <v>0</v>
      </c>
      <c r="EH159" s="25"/>
      <c r="EI159" s="25"/>
      <c r="EJ159" s="42">
        <f t="shared" si="170"/>
        <v>0</v>
      </c>
      <c r="EK159" s="25"/>
      <c r="EL159" s="45"/>
      <c r="EM159" s="86">
        <f t="shared" si="171"/>
        <v>0</v>
      </c>
      <c r="EN159" s="85">
        <f t="shared" si="177"/>
        <v>0</v>
      </c>
      <c r="EO159" s="94">
        <f t="shared" si="178"/>
        <v>0</v>
      </c>
      <c r="EP159" s="25"/>
      <c r="EQ159" s="25"/>
      <c r="ER159" s="25"/>
    </row>
    <row r="160" spans="1:148" s="1" customFormat="1">
      <c r="A160" s="27"/>
      <c r="B160" s="119" t="s">
        <v>541</v>
      </c>
      <c r="C160" s="134">
        <v>7</v>
      </c>
      <c r="D160" s="135">
        <f t="shared" si="174"/>
        <v>1</v>
      </c>
      <c r="E160" s="178">
        <f t="shared" si="175"/>
        <v>7</v>
      </c>
      <c r="F160" s="25"/>
      <c r="G160" s="25"/>
      <c r="H160" s="41">
        <f t="shared" si="130"/>
        <v>0</v>
      </c>
      <c r="I160" s="31"/>
      <c r="J160" s="31"/>
      <c r="K160" s="41">
        <f t="shared" si="131"/>
        <v>0</v>
      </c>
      <c r="L160" s="25"/>
      <c r="M160" s="25"/>
      <c r="N160" s="42">
        <f t="shared" si="132"/>
        <v>0</v>
      </c>
      <c r="O160" s="25"/>
      <c r="P160" s="25"/>
      <c r="Q160" s="42">
        <f t="shared" si="133"/>
        <v>0</v>
      </c>
      <c r="R160" s="25"/>
      <c r="S160" s="25"/>
      <c r="T160" s="42">
        <f t="shared" si="134"/>
        <v>0</v>
      </c>
      <c r="U160" s="25"/>
      <c r="V160" s="25"/>
      <c r="W160" s="42">
        <f t="shared" si="135"/>
        <v>0</v>
      </c>
      <c r="X160" s="25"/>
      <c r="Y160" s="25"/>
      <c r="Z160" s="42">
        <f t="shared" si="136"/>
        <v>0</v>
      </c>
      <c r="AA160" s="25"/>
      <c r="AB160" s="25"/>
      <c r="AC160" s="42">
        <f t="shared" si="137"/>
        <v>0</v>
      </c>
      <c r="AD160" s="25"/>
      <c r="AE160" s="25"/>
      <c r="AF160" s="25"/>
      <c r="AG160" s="25"/>
      <c r="AH160" s="25"/>
      <c r="AI160" s="25"/>
      <c r="AJ160" s="25"/>
      <c r="AK160" s="25"/>
      <c r="AL160" s="42">
        <f t="shared" si="138"/>
        <v>0</v>
      </c>
      <c r="AM160" s="25"/>
      <c r="AN160" s="25"/>
      <c r="AO160" s="41">
        <f t="shared" si="139"/>
        <v>0</v>
      </c>
      <c r="AP160" s="84">
        <f t="shared" si="176"/>
        <v>0</v>
      </c>
      <c r="AQ160" s="79">
        <f t="shared" si="128"/>
        <v>0</v>
      </c>
      <c r="AR160" s="25"/>
      <c r="AS160" s="25"/>
      <c r="AT160" s="41">
        <f t="shared" si="140"/>
        <v>0</v>
      </c>
      <c r="AU160" s="25"/>
      <c r="AV160" s="25"/>
      <c r="AW160" s="41">
        <f t="shared" si="141"/>
        <v>0</v>
      </c>
      <c r="AX160" s="25"/>
      <c r="AY160" s="25"/>
      <c r="AZ160" s="41">
        <f t="shared" si="142"/>
        <v>0</v>
      </c>
      <c r="BA160" s="25"/>
      <c r="BB160" s="25"/>
      <c r="BC160" s="41">
        <f t="shared" si="143"/>
        <v>0</v>
      </c>
      <c r="BD160" s="25"/>
      <c r="BE160" s="25"/>
      <c r="BF160" s="41">
        <f t="shared" si="144"/>
        <v>0</v>
      </c>
      <c r="BG160" s="25"/>
      <c r="BH160" s="25"/>
      <c r="BI160" s="41">
        <f t="shared" si="145"/>
        <v>0</v>
      </c>
      <c r="BJ160" s="25"/>
      <c r="BK160" s="25">
        <v>1</v>
      </c>
      <c r="BL160" s="42">
        <f t="shared" si="146"/>
        <v>7</v>
      </c>
      <c r="BM160" s="25"/>
      <c r="BN160" s="25"/>
      <c r="BO160" s="42">
        <f t="shared" si="147"/>
        <v>0</v>
      </c>
      <c r="BP160" s="85">
        <f t="shared" si="172"/>
        <v>1</v>
      </c>
      <c r="BQ160" s="83">
        <f t="shared" si="172"/>
        <v>7</v>
      </c>
      <c r="BR160" s="25"/>
      <c r="BS160" s="25"/>
      <c r="BT160" s="42">
        <f t="shared" si="148"/>
        <v>0</v>
      </c>
      <c r="BU160" s="25"/>
      <c r="BV160" s="25"/>
      <c r="BW160" s="42">
        <f t="shared" si="149"/>
        <v>0</v>
      </c>
      <c r="BX160" s="25"/>
      <c r="BY160" s="25"/>
      <c r="BZ160" s="42">
        <f t="shared" si="150"/>
        <v>0</v>
      </c>
      <c r="CA160" s="25"/>
      <c r="CB160" s="25"/>
      <c r="CC160" s="42">
        <f t="shared" si="151"/>
        <v>0</v>
      </c>
      <c r="CD160" s="25"/>
      <c r="CE160" s="25"/>
      <c r="CF160" s="42">
        <f t="shared" si="152"/>
        <v>0</v>
      </c>
      <c r="CG160" s="25"/>
      <c r="CH160" s="25"/>
      <c r="CI160" s="42">
        <f t="shared" si="153"/>
        <v>0</v>
      </c>
      <c r="CJ160" s="25"/>
      <c r="CK160" s="25"/>
      <c r="CL160" s="42">
        <f t="shared" si="154"/>
        <v>0</v>
      </c>
      <c r="CM160" s="25"/>
      <c r="CN160" s="25"/>
      <c r="CO160" s="42">
        <f t="shared" si="155"/>
        <v>0</v>
      </c>
      <c r="CP160" s="25"/>
      <c r="CQ160" s="25"/>
      <c r="CR160" s="42">
        <f t="shared" si="156"/>
        <v>0</v>
      </c>
      <c r="CS160" s="25"/>
      <c r="CT160" s="25"/>
      <c r="CU160" s="42">
        <f t="shared" si="157"/>
        <v>0</v>
      </c>
      <c r="CV160" s="25"/>
      <c r="CW160" s="25"/>
      <c r="CX160" s="42">
        <f t="shared" si="158"/>
        <v>0</v>
      </c>
      <c r="CY160" s="25"/>
      <c r="CZ160" s="25"/>
      <c r="DA160" s="42">
        <f t="shared" si="159"/>
        <v>0</v>
      </c>
      <c r="DB160" s="25"/>
      <c r="DC160" s="25"/>
      <c r="DD160" s="42">
        <f t="shared" si="160"/>
        <v>0</v>
      </c>
      <c r="DE160" s="25"/>
      <c r="DF160" s="25"/>
      <c r="DG160" s="42">
        <f t="shared" si="161"/>
        <v>0</v>
      </c>
      <c r="DH160" s="85">
        <f t="shared" si="173"/>
        <v>0</v>
      </c>
      <c r="DI160" s="83">
        <f t="shared" si="173"/>
        <v>0</v>
      </c>
      <c r="DJ160" s="25"/>
      <c r="DK160" s="25"/>
      <c r="DL160" s="42">
        <f t="shared" si="162"/>
        <v>0</v>
      </c>
      <c r="DM160" s="25"/>
      <c r="DN160" s="25"/>
      <c r="DO160" s="42">
        <f t="shared" si="163"/>
        <v>0</v>
      </c>
      <c r="DP160" s="25"/>
      <c r="DQ160" s="25"/>
      <c r="DR160" s="42">
        <f t="shared" si="164"/>
        <v>0</v>
      </c>
      <c r="DS160" s="25"/>
      <c r="DT160" s="25"/>
      <c r="DU160" s="42">
        <f t="shared" si="165"/>
        <v>0</v>
      </c>
      <c r="DV160" s="25"/>
      <c r="DW160" s="25"/>
      <c r="DX160" s="42">
        <f t="shared" si="166"/>
        <v>0</v>
      </c>
      <c r="DY160" s="25"/>
      <c r="DZ160" s="25"/>
      <c r="EA160" s="42">
        <f t="shared" si="167"/>
        <v>0</v>
      </c>
      <c r="EB160" s="25"/>
      <c r="EC160" s="25"/>
      <c r="ED160" s="42">
        <f t="shared" si="168"/>
        <v>0</v>
      </c>
      <c r="EE160" s="25"/>
      <c r="EF160" s="25"/>
      <c r="EG160" s="42">
        <f t="shared" si="169"/>
        <v>0</v>
      </c>
      <c r="EH160" s="25"/>
      <c r="EI160" s="25"/>
      <c r="EJ160" s="42">
        <f t="shared" si="170"/>
        <v>0</v>
      </c>
      <c r="EK160" s="25"/>
      <c r="EL160" s="45"/>
      <c r="EM160" s="86">
        <f t="shared" si="171"/>
        <v>0</v>
      </c>
      <c r="EN160" s="85">
        <f t="shared" si="177"/>
        <v>0</v>
      </c>
      <c r="EO160" s="94">
        <f t="shared" si="178"/>
        <v>0</v>
      </c>
      <c r="EP160" s="25"/>
      <c r="EQ160" s="25"/>
      <c r="ER160" s="25"/>
    </row>
    <row r="161" spans="1:148" s="1" customFormat="1">
      <c r="A161" s="27"/>
      <c r="B161" s="119" t="s">
        <v>542</v>
      </c>
      <c r="C161" s="134">
        <v>1.5</v>
      </c>
      <c r="D161" s="135">
        <f t="shared" si="174"/>
        <v>1</v>
      </c>
      <c r="E161" s="178">
        <f t="shared" si="175"/>
        <v>1.5</v>
      </c>
      <c r="F161" s="25"/>
      <c r="G161" s="25"/>
      <c r="H161" s="41">
        <f t="shared" si="130"/>
        <v>0</v>
      </c>
      <c r="I161" s="31"/>
      <c r="J161" s="31"/>
      <c r="K161" s="41">
        <f t="shared" si="131"/>
        <v>0</v>
      </c>
      <c r="L161" s="25"/>
      <c r="M161" s="25"/>
      <c r="N161" s="42">
        <f t="shared" si="132"/>
        <v>0</v>
      </c>
      <c r="O161" s="25"/>
      <c r="P161" s="25"/>
      <c r="Q161" s="42">
        <f t="shared" si="133"/>
        <v>0</v>
      </c>
      <c r="R161" s="25"/>
      <c r="S161" s="25"/>
      <c r="T161" s="42">
        <f t="shared" si="134"/>
        <v>0</v>
      </c>
      <c r="U161" s="25"/>
      <c r="V161" s="25"/>
      <c r="W161" s="42">
        <f t="shared" si="135"/>
        <v>0</v>
      </c>
      <c r="X161" s="25"/>
      <c r="Y161" s="25"/>
      <c r="Z161" s="42">
        <f t="shared" si="136"/>
        <v>0</v>
      </c>
      <c r="AA161" s="25"/>
      <c r="AB161" s="25"/>
      <c r="AC161" s="42">
        <f t="shared" si="137"/>
        <v>0</v>
      </c>
      <c r="AD161" s="25"/>
      <c r="AE161" s="25"/>
      <c r="AF161" s="25"/>
      <c r="AG161" s="25"/>
      <c r="AH161" s="25"/>
      <c r="AI161" s="25"/>
      <c r="AJ161" s="25"/>
      <c r="AK161" s="25"/>
      <c r="AL161" s="42">
        <f t="shared" si="138"/>
        <v>0</v>
      </c>
      <c r="AM161" s="25"/>
      <c r="AN161" s="25"/>
      <c r="AO161" s="41">
        <f t="shared" si="139"/>
        <v>0</v>
      </c>
      <c r="AP161" s="84">
        <f t="shared" si="176"/>
        <v>0</v>
      </c>
      <c r="AQ161" s="79">
        <f t="shared" si="128"/>
        <v>0</v>
      </c>
      <c r="AR161" s="25"/>
      <c r="AS161" s="25"/>
      <c r="AT161" s="41">
        <f t="shared" si="140"/>
        <v>0</v>
      </c>
      <c r="AU161" s="25"/>
      <c r="AV161" s="25"/>
      <c r="AW161" s="41">
        <f t="shared" si="141"/>
        <v>0</v>
      </c>
      <c r="AX161" s="25"/>
      <c r="AY161" s="25"/>
      <c r="AZ161" s="41">
        <f t="shared" si="142"/>
        <v>0</v>
      </c>
      <c r="BA161" s="25"/>
      <c r="BB161" s="25"/>
      <c r="BC161" s="41">
        <f t="shared" si="143"/>
        <v>0</v>
      </c>
      <c r="BD161" s="25"/>
      <c r="BE161" s="25"/>
      <c r="BF161" s="41">
        <f t="shared" si="144"/>
        <v>0</v>
      </c>
      <c r="BG161" s="25"/>
      <c r="BH161" s="25"/>
      <c r="BI161" s="41">
        <f t="shared" si="145"/>
        <v>0</v>
      </c>
      <c r="BJ161" s="25"/>
      <c r="BK161" s="25">
        <v>1</v>
      </c>
      <c r="BL161" s="42">
        <f t="shared" si="146"/>
        <v>1.5</v>
      </c>
      <c r="BM161" s="25"/>
      <c r="BN161" s="25"/>
      <c r="BO161" s="42">
        <f t="shared" si="147"/>
        <v>0</v>
      </c>
      <c r="BP161" s="85">
        <f t="shared" si="172"/>
        <v>1</v>
      </c>
      <c r="BQ161" s="83">
        <f t="shared" si="172"/>
        <v>1.5</v>
      </c>
      <c r="BR161" s="25"/>
      <c r="BS161" s="25"/>
      <c r="BT161" s="42">
        <f t="shared" si="148"/>
        <v>0</v>
      </c>
      <c r="BU161" s="25"/>
      <c r="BV161" s="25"/>
      <c r="BW161" s="42">
        <f t="shared" si="149"/>
        <v>0</v>
      </c>
      <c r="BX161" s="25"/>
      <c r="BY161" s="25"/>
      <c r="BZ161" s="42">
        <f t="shared" si="150"/>
        <v>0</v>
      </c>
      <c r="CA161" s="25"/>
      <c r="CB161" s="25"/>
      <c r="CC161" s="42">
        <f t="shared" si="151"/>
        <v>0</v>
      </c>
      <c r="CD161" s="25"/>
      <c r="CE161" s="25"/>
      <c r="CF161" s="42">
        <f t="shared" si="152"/>
        <v>0</v>
      </c>
      <c r="CG161" s="25"/>
      <c r="CH161" s="25"/>
      <c r="CI161" s="42">
        <f t="shared" si="153"/>
        <v>0</v>
      </c>
      <c r="CJ161" s="25"/>
      <c r="CK161" s="25"/>
      <c r="CL161" s="42">
        <f t="shared" si="154"/>
        <v>0</v>
      </c>
      <c r="CM161" s="25"/>
      <c r="CN161" s="25"/>
      <c r="CO161" s="42">
        <f t="shared" si="155"/>
        <v>0</v>
      </c>
      <c r="CP161" s="25"/>
      <c r="CQ161" s="25"/>
      <c r="CR161" s="42">
        <f t="shared" si="156"/>
        <v>0</v>
      </c>
      <c r="CS161" s="25"/>
      <c r="CT161" s="25"/>
      <c r="CU161" s="42">
        <f t="shared" si="157"/>
        <v>0</v>
      </c>
      <c r="CV161" s="25"/>
      <c r="CW161" s="25"/>
      <c r="CX161" s="42">
        <f t="shared" si="158"/>
        <v>0</v>
      </c>
      <c r="CY161" s="25"/>
      <c r="CZ161" s="25"/>
      <c r="DA161" s="42">
        <f t="shared" si="159"/>
        <v>0</v>
      </c>
      <c r="DB161" s="25"/>
      <c r="DC161" s="25"/>
      <c r="DD161" s="42">
        <f t="shared" si="160"/>
        <v>0</v>
      </c>
      <c r="DE161" s="25"/>
      <c r="DF161" s="25"/>
      <c r="DG161" s="42">
        <f t="shared" si="161"/>
        <v>0</v>
      </c>
      <c r="DH161" s="85">
        <f t="shared" si="173"/>
        <v>0</v>
      </c>
      <c r="DI161" s="83">
        <f t="shared" si="173"/>
        <v>0</v>
      </c>
      <c r="DJ161" s="25"/>
      <c r="DK161" s="25"/>
      <c r="DL161" s="42">
        <f t="shared" si="162"/>
        <v>0</v>
      </c>
      <c r="DM161" s="25"/>
      <c r="DN161" s="25"/>
      <c r="DO161" s="42">
        <f t="shared" si="163"/>
        <v>0</v>
      </c>
      <c r="DP161" s="25"/>
      <c r="DQ161" s="25"/>
      <c r="DR161" s="42">
        <f t="shared" si="164"/>
        <v>0</v>
      </c>
      <c r="DS161" s="25"/>
      <c r="DT161" s="25"/>
      <c r="DU161" s="42">
        <f t="shared" si="165"/>
        <v>0</v>
      </c>
      <c r="DV161" s="25"/>
      <c r="DW161" s="25"/>
      <c r="DX161" s="42">
        <f t="shared" si="166"/>
        <v>0</v>
      </c>
      <c r="DY161" s="25"/>
      <c r="DZ161" s="25"/>
      <c r="EA161" s="42">
        <f t="shared" si="167"/>
        <v>0</v>
      </c>
      <c r="EB161" s="25"/>
      <c r="EC161" s="25"/>
      <c r="ED161" s="42">
        <f t="shared" si="168"/>
        <v>0</v>
      </c>
      <c r="EE161" s="25"/>
      <c r="EF161" s="25"/>
      <c r="EG161" s="42">
        <f t="shared" si="169"/>
        <v>0</v>
      </c>
      <c r="EH161" s="25"/>
      <c r="EI161" s="25"/>
      <c r="EJ161" s="42">
        <f t="shared" si="170"/>
        <v>0</v>
      </c>
      <c r="EK161" s="25"/>
      <c r="EL161" s="45"/>
      <c r="EM161" s="86">
        <f t="shared" si="171"/>
        <v>0</v>
      </c>
      <c r="EN161" s="85">
        <f t="shared" si="177"/>
        <v>0</v>
      </c>
      <c r="EO161" s="94">
        <f t="shared" si="178"/>
        <v>0</v>
      </c>
      <c r="EP161" s="25"/>
      <c r="EQ161" s="25"/>
      <c r="ER161" s="25"/>
    </row>
    <row r="162" spans="1:148" s="1" customFormat="1">
      <c r="A162" s="27"/>
      <c r="B162" s="119" t="s">
        <v>620</v>
      </c>
      <c r="C162" s="134">
        <v>10</v>
      </c>
      <c r="D162" s="135">
        <f t="shared" si="174"/>
        <v>2</v>
      </c>
      <c r="E162" s="178">
        <f t="shared" si="175"/>
        <v>20</v>
      </c>
      <c r="F162" s="25"/>
      <c r="G162" s="25"/>
      <c r="H162" s="41">
        <f t="shared" si="130"/>
        <v>0</v>
      </c>
      <c r="I162" s="31"/>
      <c r="J162" s="31"/>
      <c r="K162" s="41">
        <f t="shared" si="131"/>
        <v>0</v>
      </c>
      <c r="L162" s="25"/>
      <c r="M162" s="25"/>
      <c r="N162" s="42">
        <f t="shared" si="132"/>
        <v>0</v>
      </c>
      <c r="O162" s="25"/>
      <c r="P162" s="25"/>
      <c r="Q162" s="42">
        <f t="shared" si="133"/>
        <v>0</v>
      </c>
      <c r="R162" s="25"/>
      <c r="S162" s="25"/>
      <c r="T162" s="42">
        <f t="shared" si="134"/>
        <v>0</v>
      </c>
      <c r="U162" s="25"/>
      <c r="V162" s="25"/>
      <c r="W162" s="42">
        <f t="shared" si="135"/>
        <v>0</v>
      </c>
      <c r="X162" s="25"/>
      <c r="Y162" s="25"/>
      <c r="Z162" s="42">
        <f t="shared" si="136"/>
        <v>0</v>
      </c>
      <c r="AA162" s="25"/>
      <c r="AB162" s="25"/>
      <c r="AC162" s="42">
        <f t="shared" si="137"/>
        <v>0</v>
      </c>
      <c r="AD162" s="25"/>
      <c r="AE162" s="25"/>
      <c r="AF162" s="25"/>
      <c r="AG162" s="25"/>
      <c r="AH162" s="25"/>
      <c r="AI162" s="25"/>
      <c r="AJ162" s="25"/>
      <c r="AK162" s="25"/>
      <c r="AL162" s="42">
        <f t="shared" si="138"/>
        <v>0</v>
      </c>
      <c r="AM162" s="25"/>
      <c r="AN162" s="25"/>
      <c r="AO162" s="41">
        <f t="shared" si="139"/>
        <v>0</v>
      </c>
      <c r="AP162" s="84">
        <f t="shared" si="176"/>
        <v>0</v>
      </c>
      <c r="AQ162" s="79">
        <f t="shared" si="128"/>
        <v>0</v>
      </c>
      <c r="AR162" s="25"/>
      <c r="AS162" s="25"/>
      <c r="AT162" s="41">
        <f t="shared" si="140"/>
        <v>0</v>
      </c>
      <c r="AU162" s="25"/>
      <c r="AV162" s="25"/>
      <c r="AW162" s="41">
        <f t="shared" si="141"/>
        <v>0</v>
      </c>
      <c r="AX162" s="25"/>
      <c r="AY162" s="25"/>
      <c r="AZ162" s="41">
        <f t="shared" si="142"/>
        <v>0</v>
      </c>
      <c r="BA162" s="25"/>
      <c r="BB162" s="25"/>
      <c r="BC162" s="41">
        <f t="shared" si="143"/>
        <v>0</v>
      </c>
      <c r="BD162" s="25"/>
      <c r="BE162" s="25"/>
      <c r="BF162" s="41">
        <f t="shared" si="144"/>
        <v>0</v>
      </c>
      <c r="BG162" s="25"/>
      <c r="BH162" s="25"/>
      <c r="BI162" s="41">
        <f t="shared" si="145"/>
        <v>0</v>
      </c>
      <c r="BJ162" s="25"/>
      <c r="BK162" s="25">
        <v>1</v>
      </c>
      <c r="BL162" s="42">
        <f t="shared" si="146"/>
        <v>10</v>
      </c>
      <c r="BM162" s="25"/>
      <c r="BN162" s="25"/>
      <c r="BO162" s="42">
        <f t="shared" si="147"/>
        <v>0</v>
      </c>
      <c r="BP162" s="85">
        <f t="shared" si="172"/>
        <v>1</v>
      </c>
      <c r="BQ162" s="83">
        <f t="shared" si="172"/>
        <v>10</v>
      </c>
      <c r="BR162" s="25"/>
      <c r="BS162" s="25"/>
      <c r="BT162" s="42">
        <f t="shared" si="148"/>
        <v>0</v>
      </c>
      <c r="BU162" s="25"/>
      <c r="BV162" s="25"/>
      <c r="BW162" s="42">
        <f t="shared" si="149"/>
        <v>0</v>
      </c>
      <c r="BX162" s="25"/>
      <c r="BY162" s="25"/>
      <c r="BZ162" s="42">
        <f t="shared" si="150"/>
        <v>0</v>
      </c>
      <c r="CA162" s="25"/>
      <c r="CB162" s="25"/>
      <c r="CC162" s="42">
        <f t="shared" si="151"/>
        <v>0</v>
      </c>
      <c r="CD162" s="25"/>
      <c r="CE162" s="25"/>
      <c r="CF162" s="42">
        <f t="shared" si="152"/>
        <v>0</v>
      </c>
      <c r="CG162" s="25"/>
      <c r="CH162" s="25"/>
      <c r="CI162" s="42">
        <f t="shared" si="153"/>
        <v>0</v>
      </c>
      <c r="CJ162" s="25"/>
      <c r="CK162" s="25"/>
      <c r="CL162" s="42">
        <f t="shared" si="154"/>
        <v>0</v>
      </c>
      <c r="CM162" s="25"/>
      <c r="CN162" s="25"/>
      <c r="CO162" s="42">
        <f t="shared" si="155"/>
        <v>0</v>
      </c>
      <c r="CP162" s="25"/>
      <c r="CQ162" s="25"/>
      <c r="CR162" s="42">
        <f t="shared" si="156"/>
        <v>0</v>
      </c>
      <c r="CS162" s="25"/>
      <c r="CT162" s="25"/>
      <c r="CU162" s="42">
        <f t="shared" si="157"/>
        <v>0</v>
      </c>
      <c r="CV162" s="25"/>
      <c r="CW162" s="25"/>
      <c r="CX162" s="42">
        <f t="shared" si="158"/>
        <v>0</v>
      </c>
      <c r="CY162" s="25"/>
      <c r="CZ162" s="25">
        <v>1</v>
      </c>
      <c r="DA162" s="42">
        <f t="shared" si="159"/>
        <v>10</v>
      </c>
      <c r="DB162" s="25"/>
      <c r="DC162" s="25"/>
      <c r="DD162" s="42">
        <f t="shared" si="160"/>
        <v>0</v>
      </c>
      <c r="DE162" s="25"/>
      <c r="DF162" s="25"/>
      <c r="DG162" s="42">
        <f t="shared" si="161"/>
        <v>0</v>
      </c>
      <c r="DH162" s="85">
        <f t="shared" si="173"/>
        <v>1</v>
      </c>
      <c r="DI162" s="83">
        <f t="shared" si="173"/>
        <v>10</v>
      </c>
      <c r="DJ162" s="25"/>
      <c r="DK162" s="25"/>
      <c r="DL162" s="42">
        <f t="shared" si="162"/>
        <v>0</v>
      </c>
      <c r="DM162" s="25"/>
      <c r="DN162" s="25"/>
      <c r="DO162" s="42">
        <f t="shared" si="163"/>
        <v>0</v>
      </c>
      <c r="DP162" s="25"/>
      <c r="DQ162" s="25"/>
      <c r="DR162" s="42">
        <f t="shared" si="164"/>
        <v>0</v>
      </c>
      <c r="DS162" s="25"/>
      <c r="DT162" s="25"/>
      <c r="DU162" s="42">
        <f t="shared" si="165"/>
        <v>0</v>
      </c>
      <c r="DV162" s="25"/>
      <c r="DW162" s="25"/>
      <c r="DX162" s="42">
        <f t="shared" si="166"/>
        <v>0</v>
      </c>
      <c r="DY162" s="25"/>
      <c r="DZ162" s="25"/>
      <c r="EA162" s="42">
        <f t="shared" si="167"/>
        <v>0</v>
      </c>
      <c r="EB162" s="25"/>
      <c r="EC162" s="25"/>
      <c r="ED162" s="42">
        <f t="shared" si="168"/>
        <v>0</v>
      </c>
      <c r="EE162" s="25"/>
      <c r="EF162" s="25"/>
      <c r="EG162" s="42">
        <f t="shared" si="169"/>
        <v>0</v>
      </c>
      <c r="EH162" s="25"/>
      <c r="EI162" s="25"/>
      <c r="EJ162" s="42">
        <f t="shared" si="170"/>
        <v>0</v>
      </c>
      <c r="EK162" s="25"/>
      <c r="EL162" s="45"/>
      <c r="EM162" s="86">
        <f t="shared" si="171"/>
        <v>0</v>
      </c>
      <c r="EN162" s="85">
        <f t="shared" si="177"/>
        <v>0</v>
      </c>
      <c r="EO162" s="94">
        <f t="shared" si="178"/>
        <v>0</v>
      </c>
      <c r="EP162" s="25"/>
      <c r="EQ162" s="25"/>
      <c r="ER162" s="25"/>
    </row>
    <row r="163" spans="1:148" s="1" customFormat="1">
      <c r="A163" s="27"/>
      <c r="B163" s="119" t="s">
        <v>568</v>
      </c>
      <c r="C163" s="134">
        <v>2</v>
      </c>
      <c r="D163" s="135">
        <f t="shared" si="174"/>
        <v>31</v>
      </c>
      <c r="E163" s="178">
        <f t="shared" si="175"/>
        <v>62</v>
      </c>
      <c r="F163" s="25"/>
      <c r="G163" s="25"/>
      <c r="H163" s="41">
        <f t="shared" si="130"/>
        <v>0</v>
      </c>
      <c r="I163" s="31"/>
      <c r="J163" s="31"/>
      <c r="K163" s="41">
        <f t="shared" si="131"/>
        <v>0</v>
      </c>
      <c r="L163" s="25"/>
      <c r="M163" s="25"/>
      <c r="N163" s="42">
        <f t="shared" si="132"/>
        <v>0</v>
      </c>
      <c r="O163" s="25"/>
      <c r="P163" s="25"/>
      <c r="Q163" s="42">
        <f t="shared" si="133"/>
        <v>0</v>
      </c>
      <c r="R163" s="25"/>
      <c r="S163" s="25"/>
      <c r="T163" s="42">
        <f t="shared" si="134"/>
        <v>0</v>
      </c>
      <c r="U163" s="25"/>
      <c r="V163" s="25"/>
      <c r="W163" s="42">
        <f t="shared" si="135"/>
        <v>0</v>
      </c>
      <c r="X163" s="25"/>
      <c r="Y163" s="25"/>
      <c r="Z163" s="42">
        <f t="shared" si="136"/>
        <v>0</v>
      </c>
      <c r="AA163" s="25"/>
      <c r="AB163" s="25"/>
      <c r="AC163" s="42">
        <f t="shared" si="137"/>
        <v>0</v>
      </c>
      <c r="AD163" s="25"/>
      <c r="AE163" s="25"/>
      <c r="AF163" s="25"/>
      <c r="AG163" s="25"/>
      <c r="AH163" s="25"/>
      <c r="AI163" s="25"/>
      <c r="AJ163" s="25"/>
      <c r="AK163" s="25"/>
      <c r="AL163" s="42">
        <f t="shared" si="138"/>
        <v>0</v>
      </c>
      <c r="AM163" s="25"/>
      <c r="AN163" s="25"/>
      <c r="AO163" s="41">
        <f t="shared" si="139"/>
        <v>0</v>
      </c>
      <c r="AP163" s="84">
        <f t="shared" si="176"/>
        <v>0</v>
      </c>
      <c r="AQ163" s="79">
        <f t="shared" si="128"/>
        <v>0</v>
      </c>
      <c r="AR163" s="25"/>
      <c r="AS163" s="25"/>
      <c r="AT163" s="41">
        <f t="shared" si="140"/>
        <v>0</v>
      </c>
      <c r="AU163" s="25"/>
      <c r="AV163" s="25"/>
      <c r="AW163" s="41">
        <f t="shared" si="141"/>
        <v>0</v>
      </c>
      <c r="AX163" s="25"/>
      <c r="AY163" s="25"/>
      <c r="AZ163" s="41">
        <f t="shared" si="142"/>
        <v>0</v>
      </c>
      <c r="BA163" s="25"/>
      <c r="BB163" s="25"/>
      <c r="BC163" s="41">
        <f t="shared" si="143"/>
        <v>0</v>
      </c>
      <c r="BD163" s="25"/>
      <c r="BE163" s="25"/>
      <c r="BF163" s="41">
        <f t="shared" si="144"/>
        <v>0</v>
      </c>
      <c r="BG163" s="25"/>
      <c r="BH163" s="25"/>
      <c r="BI163" s="41">
        <f t="shared" si="145"/>
        <v>0</v>
      </c>
      <c r="BJ163" s="25"/>
      <c r="BK163" s="25">
        <v>12</v>
      </c>
      <c r="BL163" s="42">
        <f t="shared" si="146"/>
        <v>24</v>
      </c>
      <c r="BM163" s="25"/>
      <c r="BN163" s="25">
        <v>19</v>
      </c>
      <c r="BO163" s="42">
        <f t="shared" si="147"/>
        <v>38</v>
      </c>
      <c r="BP163" s="85">
        <f t="shared" si="172"/>
        <v>31</v>
      </c>
      <c r="BQ163" s="83">
        <f t="shared" si="172"/>
        <v>62</v>
      </c>
      <c r="BR163" s="25"/>
      <c r="BS163" s="25"/>
      <c r="BT163" s="42">
        <f t="shared" si="148"/>
        <v>0</v>
      </c>
      <c r="BU163" s="25"/>
      <c r="BV163" s="25"/>
      <c r="BW163" s="42">
        <f t="shared" si="149"/>
        <v>0</v>
      </c>
      <c r="BX163" s="25"/>
      <c r="BY163" s="25"/>
      <c r="BZ163" s="42">
        <f t="shared" si="150"/>
        <v>0</v>
      </c>
      <c r="CA163" s="25"/>
      <c r="CB163" s="25"/>
      <c r="CC163" s="42">
        <f t="shared" si="151"/>
        <v>0</v>
      </c>
      <c r="CD163" s="25"/>
      <c r="CE163" s="25"/>
      <c r="CF163" s="42">
        <f t="shared" si="152"/>
        <v>0</v>
      </c>
      <c r="CG163" s="25"/>
      <c r="CH163" s="25"/>
      <c r="CI163" s="42">
        <f t="shared" si="153"/>
        <v>0</v>
      </c>
      <c r="CJ163" s="25"/>
      <c r="CK163" s="25"/>
      <c r="CL163" s="42">
        <f t="shared" si="154"/>
        <v>0</v>
      </c>
      <c r="CM163" s="25"/>
      <c r="CN163" s="25"/>
      <c r="CO163" s="42">
        <f t="shared" si="155"/>
        <v>0</v>
      </c>
      <c r="CP163" s="25"/>
      <c r="CQ163" s="25"/>
      <c r="CR163" s="42">
        <f t="shared" si="156"/>
        <v>0</v>
      </c>
      <c r="CS163" s="25"/>
      <c r="CT163" s="25"/>
      <c r="CU163" s="42">
        <f t="shared" si="157"/>
        <v>0</v>
      </c>
      <c r="CV163" s="25"/>
      <c r="CW163" s="25"/>
      <c r="CX163" s="42">
        <f t="shared" si="158"/>
        <v>0</v>
      </c>
      <c r="CY163" s="25"/>
      <c r="CZ163" s="25"/>
      <c r="DA163" s="42">
        <f t="shared" si="159"/>
        <v>0</v>
      </c>
      <c r="DB163" s="25"/>
      <c r="DC163" s="25"/>
      <c r="DD163" s="42">
        <f t="shared" si="160"/>
        <v>0</v>
      </c>
      <c r="DE163" s="25"/>
      <c r="DF163" s="25"/>
      <c r="DG163" s="42">
        <f t="shared" si="161"/>
        <v>0</v>
      </c>
      <c r="DH163" s="85">
        <f t="shared" si="173"/>
        <v>0</v>
      </c>
      <c r="DI163" s="83">
        <f t="shared" si="173"/>
        <v>0</v>
      </c>
      <c r="DJ163" s="25"/>
      <c r="DK163" s="25"/>
      <c r="DL163" s="42">
        <f t="shared" si="162"/>
        <v>0</v>
      </c>
      <c r="DM163" s="25"/>
      <c r="DN163" s="25"/>
      <c r="DO163" s="42">
        <f t="shared" si="163"/>
        <v>0</v>
      </c>
      <c r="DP163" s="25"/>
      <c r="DQ163" s="25"/>
      <c r="DR163" s="42">
        <f t="shared" si="164"/>
        <v>0</v>
      </c>
      <c r="DS163" s="25"/>
      <c r="DT163" s="25"/>
      <c r="DU163" s="42">
        <f t="shared" si="165"/>
        <v>0</v>
      </c>
      <c r="DV163" s="25"/>
      <c r="DW163" s="25"/>
      <c r="DX163" s="42">
        <f t="shared" si="166"/>
        <v>0</v>
      </c>
      <c r="DY163" s="25"/>
      <c r="DZ163" s="25"/>
      <c r="EA163" s="42">
        <f t="shared" si="167"/>
        <v>0</v>
      </c>
      <c r="EB163" s="25"/>
      <c r="EC163" s="25"/>
      <c r="ED163" s="42">
        <f t="shared" si="168"/>
        <v>0</v>
      </c>
      <c r="EE163" s="25"/>
      <c r="EF163" s="25"/>
      <c r="EG163" s="42">
        <f t="shared" si="169"/>
        <v>0</v>
      </c>
      <c r="EH163" s="25"/>
      <c r="EI163" s="25"/>
      <c r="EJ163" s="42">
        <f t="shared" si="170"/>
        <v>0</v>
      </c>
      <c r="EK163" s="25"/>
      <c r="EL163" s="45"/>
      <c r="EM163" s="86">
        <f t="shared" si="171"/>
        <v>0</v>
      </c>
      <c r="EN163" s="85">
        <f t="shared" si="177"/>
        <v>0</v>
      </c>
      <c r="EO163" s="94">
        <f t="shared" si="178"/>
        <v>0</v>
      </c>
      <c r="EP163" s="25"/>
      <c r="EQ163" s="25"/>
      <c r="ER163" s="25"/>
    </row>
    <row r="164" spans="1:148" s="1" customFormat="1">
      <c r="A164" s="27"/>
      <c r="B164" s="119" t="s">
        <v>544</v>
      </c>
      <c r="C164" s="134">
        <v>0.75</v>
      </c>
      <c r="D164" s="135">
        <f t="shared" si="174"/>
        <v>4</v>
      </c>
      <c r="E164" s="178">
        <f t="shared" si="175"/>
        <v>3</v>
      </c>
      <c r="F164" s="25"/>
      <c r="G164" s="25"/>
      <c r="H164" s="41">
        <f t="shared" si="130"/>
        <v>0</v>
      </c>
      <c r="I164" s="31"/>
      <c r="J164" s="31"/>
      <c r="K164" s="41">
        <f t="shared" si="131"/>
        <v>0</v>
      </c>
      <c r="L164" s="25"/>
      <c r="M164" s="25"/>
      <c r="N164" s="42">
        <f t="shared" si="132"/>
        <v>0</v>
      </c>
      <c r="O164" s="25"/>
      <c r="P164" s="25"/>
      <c r="Q164" s="42">
        <f t="shared" si="133"/>
        <v>0</v>
      </c>
      <c r="R164" s="25"/>
      <c r="S164" s="25"/>
      <c r="T164" s="42">
        <f t="shared" si="134"/>
        <v>0</v>
      </c>
      <c r="U164" s="25"/>
      <c r="V164" s="25"/>
      <c r="W164" s="42">
        <f t="shared" si="135"/>
        <v>0</v>
      </c>
      <c r="X164" s="25"/>
      <c r="Y164" s="25"/>
      <c r="Z164" s="42">
        <f t="shared" si="136"/>
        <v>0</v>
      </c>
      <c r="AA164" s="25"/>
      <c r="AB164" s="25"/>
      <c r="AC164" s="42">
        <f t="shared" si="137"/>
        <v>0</v>
      </c>
      <c r="AD164" s="25"/>
      <c r="AE164" s="25"/>
      <c r="AF164" s="25"/>
      <c r="AG164" s="25"/>
      <c r="AH164" s="25"/>
      <c r="AI164" s="25"/>
      <c r="AJ164" s="25"/>
      <c r="AK164" s="25"/>
      <c r="AL164" s="42">
        <f t="shared" si="138"/>
        <v>0</v>
      </c>
      <c r="AM164" s="25"/>
      <c r="AN164" s="25"/>
      <c r="AO164" s="41">
        <f t="shared" si="139"/>
        <v>0</v>
      </c>
      <c r="AP164" s="84">
        <f t="shared" si="176"/>
        <v>0</v>
      </c>
      <c r="AQ164" s="79">
        <f t="shared" si="128"/>
        <v>0</v>
      </c>
      <c r="AR164" s="25"/>
      <c r="AS164" s="25"/>
      <c r="AT164" s="41">
        <f t="shared" si="140"/>
        <v>0</v>
      </c>
      <c r="AU164" s="25"/>
      <c r="AV164" s="25"/>
      <c r="AW164" s="41">
        <f t="shared" si="141"/>
        <v>0</v>
      </c>
      <c r="AX164" s="25"/>
      <c r="AY164" s="25"/>
      <c r="AZ164" s="41">
        <f t="shared" si="142"/>
        <v>0</v>
      </c>
      <c r="BA164" s="25"/>
      <c r="BB164" s="25"/>
      <c r="BC164" s="41">
        <f t="shared" si="143"/>
        <v>0</v>
      </c>
      <c r="BD164" s="25"/>
      <c r="BE164" s="25"/>
      <c r="BF164" s="41">
        <f t="shared" si="144"/>
        <v>0</v>
      </c>
      <c r="BG164" s="25"/>
      <c r="BH164" s="25"/>
      <c r="BI164" s="41">
        <f t="shared" si="145"/>
        <v>0</v>
      </c>
      <c r="BJ164" s="25"/>
      <c r="BK164" s="25">
        <v>4</v>
      </c>
      <c r="BL164" s="42">
        <f t="shared" si="146"/>
        <v>3</v>
      </c>
      <c r="BM164" s="25"/>
      <c r="BN164" s="25"/>
      <c r="BO164" s="42">
        <f t="shared" si="147"/>
        <v>0</v>
      </c>
      <c r="BP164" s="85">
        <f t="shared" si="172"/>
        <v>4</v>
      </c>
      <c r="BQ164" s="83">
        <f t="shared" si="172"/>
        <v>3</v>
      </c>
      <c r="BR164" s="25"/>
      <c r="BS164" s="25"/>
      <c r="BT164" s="42">
        <f t="shared" si="148"/>
        <v>0</v>
      </c>
      <c r="BU164" s="25"/>
      <c r="BV164" s="25"/>
      <c r="BW164" s="42">
        <f t="shared" si="149"/>
        <v>0</v>
      </c>
      <c r="BX164" s="25"/>
      <c r="BY164" s="25"/>
      <c r="BZ164" s="42">
        <f t="shared" si="150"/>
        <v>0</v>
      </c>
      <c r="CA164" s="25"/>
      <c r="CB164" s="25"/>
      <c r="CC164" s="42">
        <f t="shared" si="151"/>
        <v>0</v>
      </c>
      <c r="CD164" s="25"/>
      <c r="CE164" s="25"/>
      <c r="CF164" s="42">
        <f t="shared" si="152"/>
        <v>0</v>
      </c>
      <c r="CG164" s="25"/>
      <c r="CH164" s="25"/>
      <c r="CI164" s="42">
        <f t="shared" si="153"/>
        <v>0</v>
      </c>
      <c r="CJ164" s="25"/>
      <c r="CK164" s="25"/>
      <c r="CL164" s="42">
        <f t="shared" si="154"/>
        <v>0</v>
      </c>
      <c r="CM164" s="25"/>
      <c r="CN164" s="25"/>
      <c r="CO164" s="42">
        <f t="shared" si="155"/>
        <v>0</v>
      </c>
      <c r="CP164" s="25"/>
      <c r="CQ164" s="25"/>
      <c r="CR164" s="42">
        <f t="shared" si="156"/>
        <v>0</v>
      </c>
      <c r="CS164" s="25"/>
      <c r="CT164" s="25"/>
      <c r="CU164" s="42">
        <f t="shared" si="157"/>
        <v>0</v>
      </c>
      <c r="CV164" s="25"/>
      <c r="CW164" s="25"/>
      <c r="CX164" s="42">
        <f t="shared" si="158"/>
        <v>0</v>
      </c>
      <c r="CY164" s="25"/>
      <c r="CZ164" s="25"/>
      <c r="DA164" s="42">
        <f t="shared" si="159"/>
        <v>0</v>
      </c>
      <c r="DB164" s="25"/>
      <c r="DC164" s="25"/>
      <c r="DD164" s="42">
        <f t="shared" si="160"/>
        <v>0</v>
      </c>
      <c r="DE164" s="25"/>
      <c r="DF164" s="25"/>
      <c r="DG164" s="42">
        <f t="shared" si="161"/>
        <v>0</v>
      </c>
      <c r="DH164" s="85">
        <f t="shared" si="173"/>
        <v>0</v>
      </c>
      <c r="DI164" s="83">
        <f t="shared" si="173"/>
        <v>0</v>
      </c>
      <c r="DJ164" s="25"/>
      <c r="DK164" s="25"/>
      <c r="DL164" s="42">
        <f t="shared" si="162"/>
        <v>0</v>
      </c>
      <c r="DM164" s="25"/>
      <c r="DN164" s="25"/>
      <c r="DO164" s="42">
        <f t="shared" si="163"/>
        <v>0</v>
      </c>
      <c r="DP164" s="25"/>
      <c r="DQ164" s="25"/>
      <c r="DR164" s="42">
        <f t="shared" si="164"/>
        <v>0</v>
      </c>
      <c r="DS164" s="25"/>
      <c r="DT164" s="25"/>
      <c r="DU164" s="42">
        <f t="shared" si="165"/>
        <v>0</v>
      </c>
      <c r="DV164" s="25"/>
      <c r="DW164" s="25"/>
      <c r="DX164" s="42">
        <f t="shared" si="166"/>
        <v>0</v>
      </c>
      <c r="DY164" s="25"/>
      <c r="DZ164" s="25"/>
      <c r="EA164" s="42">
        <f t="shared" si="167"/>
        <v>0</v>
      </c>
      <c r="EB164" s="25"/>
      <c r="EC164" s="25"/>
      <c r="ED164" s="42">
        <f t="shared" si="168"/>
        <v>0</v>
      </c>
      <c r="EE164" s="25"/>
      <c r="EF164" s="25"/>
      <c r="EG164" s="42">
        <f t="shared" si="169"/>
        <v>0</v>
      </c>
      <c r="EH164" s="25"/>
      <c r="EI164" s="25"/>
      <c r="EJ164" s="42">
        <f t="shared" si="170"/>
        <v>0</v>
      </c>
      <c r="EK164" s="25"/>
      <c r="EL164" s="45"/>
      <c r="EM164" s="86">
        <f t="shared" si="171"/>
        <v>0</v>
      </c>
      <c r="EN164" s="85">
        <f t="shared" si="177"/>
        <v>0</v>
      </c>
      <c r="EO164" s="94">
        <f t="shared" si="178"/>
        <v>0</v>
      </c>
      <c r="EP164" s="25"/>
      <c r="EQ164" s="25"/>
      <c r="ER164" s="25"/>
    </row>
    <row r="165" spans="1:148" s="1" customFormat="1">
      <c r="A165" s="27"/>
      <c r="B165" s="119" t="s">
        <v>560</v>
      </c>
      <c r="C165" s="134">
        <v>0.35</v>
      </c>
      <c r="D165" s="135">
        <f t="shared" si="174"/>
        <v>3</v>
      </c>
      <c r="E165" s="178">
        <f t="shared" si="175"/>
        <v>1.0499999999999998</v>
      </c>
      <c r="F165" s="25"/>
      <c r="G165" s="25"/>
      <c r="H165" s="41">
        <f t="shared" si="130"/>
        <v>0</v>
      </c>
      <c r="I165" s="31"/>
      <c r="J165" s="31"/>
      <c r="K165" s="41">
        <f t="shared" si="131"/>
        <v>0</v>
      </c>
      <c r="L165" s="25"/>
      <c r="M165" s="25"/>
      <c r="N165" s="42">
        <f t="shared" si="132"/>
        <v>0</v>
      </c>
      <c r="O165" s="25"/>
      <c r="P165" s="25"/>
      <c r="Q165" s="42">
        <f t="shared" si="133"/>
        <v>0</v>
      </c>
      <c r="R165" s="25"/>
      <c r="S165" s="25"/>
      <c r="T165" s="42">
        <f t="shared" si="134"/>
        <v>0</v>
      </c>
      <c r="U165" s="25"/>
      <c r="V165" s="25"/>
      <c r="W165" s="42">
        <f t="shared" si="135"/>
        <v>0</v>
      </c>
      <c r="X165" s="25"/>
      <c r="Y165" s="25"/>
      <c r="Z165" s="42">
        <f t="shared" si="136"/>
        <v>0</v>
      </c>
      <c r="AA165" s="25"/>
      <c r="AB165" s="25"/>
      <c r="AC165" s="42">
        <f t="shared" si="137"/>
        <v>0</v>
      </c>
      <c r="AD165" s="25"/>
      <c r="AE165" s="25"/>
      <c r="AF165" s="25"/>
      <c r="AG165" s="25"/>
      <c r="AH165" s="25"/>
      <c r="AI165" s="25"/>
      <c r="AJ165" s="25"/>
      <c r="AK165" s="25"/>
      <c r="AL165" s="42">
        <f t="shared" si="138"/>
        <v>0</v>
      </c>
      <c r="AM165" s="25"/>
      <c r="AN165" s="25"/>
      <c r="AO165" s="41">
        <f t="shared" si="139"/>
        <v>0</v>
      </c>
      <c r="AP165" s="84">
        <f t="shared" si="176"/>
        <v>0</v>
      </c>
      <c r="AQ165" s="79">
        <f t="shared" si="128"/>
        <v>0</v>
      </c>
      <c r="AR165" s="25"/>
      <c r="AS165" s="25"/>
      <c r="AT165" s="41">
        <f t="shared" si="140"/>
        <v>0</v>
      </c>
      <c r="AU165" s="25"/>
      <c r="AV165" s="25"/>
      <c r="AW165" s="41">
        <f t="shared" si="141"/>
        <v>0</v>
      </c>
      <c r="AX165" s="25"/>
      <c r="AY165" s="25"/>
      <c r="AZ165" s="41">
        <f t="shared" si="142"/>
        <v>0</v>
      </c>
      <c r="BA165" s="25"/>
      <c r="BB165" s="25"/>
      <c r="BC165" s="41">
        <f t="shared" si="143"/>
        <v>0</v>
      </c>
      <c r="BD165" s="25"/>
      <c r="BE165" s="25"/>
      <c r="BF165" s="41">
        <f t="shared" si="144"/>
        <v>0</v>
      </c>
      <c r="BG165" s="25"/>
      <c r="BH165" s="25"/>
      <c r="BI165" s="41">
        <f t="shared" si="145"/>
        <v>0</v>
      </c>
      <c r="BJ165" s="25"/>
      <c r="BK165" s="25"/>
      <c r="BL165" s="42">
        <f t="shared" si="146"/>
        <v>0</v>
      </c>
      <c r="BM165" s="25"/>
      <c r="BN165" s="25">
        <v>3</v>
      </c>
      <c r="BO165" s="42">
        <f t="shared" si="147"/>
        <v>1.0499999999999998</v>
      </c>
      <c r="BP165" s="85">
        <f t="shared" si="172"/>
        <v>3</v>
      </c>
      <c r="BQ165" s="83">
        <f t="shared" si="172"/>
        <v>1.0499999999999998</v>
      </c>
      <c r="BR165" s="25"/>
      <c r="BS165" s="25"/>
      <c r="BT165" s="42">
        <f t="shared" si="148"/>
        <v>0</v>
      </c>
      <c r="BU165" s="25"/>
      <c r="BV165" s="25"/>
      <c r="BW165" s="42">
        <f t="shared" si="149"/>
        <v>0</v>
      </c>
      <c r="BX165" s="25"/>
      <c r="BY165" s="25"/>
      <c r="BZ165" s="42">
        <f t="shared" si="150"/>
        <v>0</v>
      </c>
      <c r="CA165" s="25"/>
      <c r="CB165" s="25"/>
      <c r="CC165" s="42">
        <f t="shared" si="151"/>
        <v>0</v>
      </c>
      <c r="CD165" s="25"/>
      <c r="CE165" s="25"/>
      <c r="CF165" s="42">
        <f t="shared" si="152"/>
        <v>0</v>
      </c>
      <c r="CG165" s="25"/>
      <c r="CH165" s="25"/>
      <c r="CI165" s="42">
        <f t="shared" si="153"/>
        <v>0</v>
      </c>
      <c r="CJ165" s="25"/>
      <c r="CK165" s="25"/>
      <c r="CL165" s="42">
        <f t="shared" si="154"/>
        <v>0</v>
      </c>
      <c r="CM165" s="25"/>
      <c r="CN165" s="25"/>
      <c r="CO165" s="42">
        <f t="shared" si="155"/>
        <v>0</v>
      </c>
      <c r="CP165" s="25"/>
      <c r="CQ165" s="25"/>
      <c r="CR165" s="42">
        <f t="shared" si="156"/>
        <v>0</v>
      </c>
      <c r="CS165" s="25"/>
      <c r="CT165" s="25"/>
      <c r="CU165" s="42">
        <f t="shared" si="157"/>
        <v>0</v>
      </c>
      <c r="CV165" s="25"/>
      <c r="CW165" s="25"/>
      <c r="CX165" s="42">
        <f t="shared" si="158"/>
        <v>0</v>
      </c>
      <c r="CY165" s="25"/>
      <c r="CZ165" s="25"/>
      <c r="DA165" s="42">
        <f t="shared" si="159"/>
        <v>0</v>
      </c>
      <c r="DB165" s="25"/>
      <c r="DC165" s="25"/>
      <c r="DD165" s="42">
        <f t="shared" si="160"/>
        <v>0</v>
      </c>
      <c r="DE165" s="25"/>
      <c r="DF165" s="25"/>
      <c r="DG165" s="42">
        <f t="shared" si="161"/>
        <v>0</v>
      </c>
      <c r="DH165" s="85">
        <f t="shared" si="173"/>
        <v>0</v>
      </c>
      <c r="DI165" s="83">
        <f t="shared" si="173"/>
        <v>0</v>
      </c>
      <c r="DJ165" s="25"/>
      <c r="DK165" s="25"/>
      <c r="DL165" s="42">
        <f t="shared" si="162"/>
        <v>0</v>
      </c>
      <c r="DM165" s="25"/>
      <c r="DN165" s="25"/>
      <c r="DO165" s="42">
        <f t="shared" si="163"/>
        <v>0</v>
      </c>
      <c r="DP165" s="25"/>
      <c r="DQ165" s="25"/>
      <c r="DR165" s="42">
        <f t="shared" si="164"/>
        <v>0</v>
      </c>
      <c r="DS165" s="25"/>
      <c r="DT165" s="25"/>
      <c r="DU165" s="42">
        <f t="shared" si="165"/>
        <v>0</v>
      </c>
      <c r="DV165" s="25"/>
      <c r="DW165" s="25"/>
      <c r="DX165" s="42">
        <f t="shared" si="166"/>
        <v>0</v>
      </c>
      <c r="DY165" s="25"/>
      <c r="DZ165" s="25"/>
      <c r="EA165" s="42">
        <f t="shared" si="167"/>
        <v>0</v>
      </c>
      <c r="EB165" s="25"/>
      <c r="EC165" s="25"/>
      <c r="ED165" s="42">
        <f t="shared" si="168"/>
        <v>0</v>
      </c>
      <c r="EE165" s="25"/>
      <c r="EF165" s="25"/>
      <c r="EG165" s="42">
        <f t="shared" si="169"/>
        <v>0</v>
      </c>
      <c r="EH165" s="25"/>
      <c r="EI165" s="25"/>
      <c r="EJ165" s="42">
        <f t="shared" si="170"/>
        <v>0</v>
      </c>
      <c r="EK165" s="25"/>
      <c r="EL165" s="45"/>
      <c r="EM165" s="86">
        <f t="shared" si="171"/>
        <v>0</v>
      </c>
      <c r="EN165" s="85">
        <f t="shared" si="177"/>
        <v>0</v>
      </c>
      <c r="EO165" s="94">
        <f t="shared" si="178"/>
        <v>0</v>
      </c>
      <c r="EP165" s="25"/>
      <c r="EQ165" s="25"/>
      <c r="ER165" s="25"/>
    </row>
    <row r="166" spans="1:148" s="1" customFormat="1">
      <c r="A166" s="27"/>
      <c r="B166" s="119" t="s">
        <v>561</v>
      </c>
      <c r="C166" s="134">
        <v>3.75</v>
      </c>
      <c r="D166" s="135">
        <f t="shared" si="174"/>
        <v>20</v>
      </c>
      <c r="E166" s="178">
        <f t="shared" si="175"/>
        <v>75</v>
      </c>
      <c r="F166" s="25"/>
      <c r="G166" s="25"/>
      <c r="H166" s="41">
        <f t="shared" si="130"/>
        <v>0</v>
      </c>
      <c r="I166" s="31"/>
      <c r="J166" s="31"/>
      <c r="K166" s="41">
        <f t="shared" si="131"/>
        <v>0</v>
      </c>
      <c r="L166" s="25"/>
      <c r="M166" s="25"/>
      <c r="N166" s="42">
        <f t="shared" si="132"/>
        <v>0</v>
      </c>
      <c r="O166" s="25"/>
      <c r="P166" s="25"/>
      <c r="Q166" s="42">
        <f t="shared" si="133"/>
        <v>0</v>
      </c>
      <c r="R166" s="25"/>
      <c r="S166" s="25"/>
      <c r="T166" s="42">
        <f t="shared" si="134"/>
        <v>0</v>
      </c>
      <c r="U166" s="25"/>
      <c r="V166" s="25"/>
      <c r="W166" s="42">
        <f t="shared" si="135"/>
        <v>0</v>
      </c>
      <c r="X166" s="25"/>
      <c r="Y166" s="25"/>
      <c r="Z166" s="42">
        <f t="shared" si="136"/>
        <v>0</v>
      </c>
      <c r="AA166" s="25"/>
      <c r="AB166" s="25"/>
      <c r="AC166" s="42">
        <f t="shared" si="137"/>
        <v>0</v>
      </c>
      <c r="AD166" s="25"/>
      <c r="AE166" s="25"/>
      <c r="AF166" s="25"/>
      <c r="AG166" s="25"/>
      <c r="AH166" s="25"/>
      <c r="AI166" s="25"/>
      <c r="AJ166" s="25"/>
      <c r="AK166" s="25"/>
      <c r="AL166" s="42">
        <f t="shared" si="138"/>
        <v>0</v>
      </c>
      <c r="AM166" s="25"/>
      <c r="AN166" s="25"/>
      <c r="AO166" s="41">
        <f t="shared" si="139"/>
        <v>0</v>
      </c>
      <c r="AP166" s="84">
        <f t="shared" si="176"/>
        <v>0</v>
      </c>
      <c r="AQ166" s="79">
        <f t="shared" si="128"/>
        <v>0</v>
      </c>
      <c r="AR166" s="25"/>
      <c r="AS166" s="25"/>
      <c r="AT166" s="41">
        <f t="shared" si="140"/>
        <v>0</v>
      </c>
      <c r="AU166" s="25"/>
      <c r="AV166" s="25"/>
      <c r="AW166" s="41">
        <f t="shared" si="141"/>
        <v>0</v>
      </c>
      <c r="AX166" s="25"/>
      <c r="AY166" s="25"/>
      <c r="AZ166" s="41">
        <f t="shared" si="142"/>
        <v>0</v>
      </c>
      <c r="BA166" s="25"/>
      <c r="BB166" s="25"/>
      <c r="BC166" s="41">
        <f t="shared" si="143"/>
        <v>0</v>
      </c>
      <c r="BD166" s="25"/>
      <c r="BE166" s="25"/>
      <c r="BF166" s="41">
        <f t="shared" si="144"/>
        <v>0</v>
      </c>
      <c r="BG166" s="25"/>
      <c r="BH166" s="25"/>
      <c r="BI166" s="41">
        <f t="shared" si="145"/>
        <v>0</v>
      </c>
      <c r="BJ166" s="25"/>
      <c r="BK166" s="25">
        <v>5</v>
      </c>
      <c r="BL166" s="42">
        <f t="shared" si="146"/>
        <v>18.75</v>
      </c>
      <c r="BM166" s="25"/>
      <c r="BN166" s="25">
        <v>15</v>
      </c>
      <c r="BO166" s="42">
        <f t="shared" si="147"/>
        <v>56.25</v>
      </c>
      <c r="BP166" s="85">
        <f t="shared" si="172"/>
        <v>20</v>
      </c>
      <c r="BQ166" s="83">
        <f t="shared" si="172"/>
        <v>75</v>
      </c>
      <c r="BR166" s="25"/>
      <c r="BS166" s="25"/>
      <c r="BT166" s="42">
        <f t="shared" si="148"/>
        <v>0</v>
      </c>
      <c r="BU166" s="25"/>
      <c r="BV166" s="25"/>
      <c r="BW166" s="42">
        <f t="shared" si="149"/>
        <v>0</v>
      </c>
      <c r="BX166" s="25"/>
      <c r="BY166" s="25"/>
      <c r="BZ166" s="42">
        <f t="shared" si="150"/>
        <v>0</v>
      </c>
      <c r="CA166" s="25"/>
      <c r="CB166" s="25"/>
      <c r="CC166" s="42">
        <f t="shared" si="151"/>
        <v>0</v>
      </c>
      <c r="CD166" s="25"/>
      <c r="CE166" s="25"/>
      <c r="CF166" s="42">
        <f t="shared" si="152"/>
        <v>0</v>
      </c>
      <c r="CG166" s="25"/>
      <c r="CH166" s="25"/>
      <c r="CI166" s="42">
        <f t="shared" si="153"/>
        <v>0</v>
      </c>
      <c r="CJ166" s="25"/>
      <c r="CK166" s="25"/>
      <c r="CL166" s="42">
        <f t="shared" si="154"/>
        <v>0</v>
      </c>
      <c r="CM166" s="25"/>
      <c r="CN166" s="25"/>
      <c r="CO166" s="42">
        <f t="shared" si="155"/>
        <v>0</v>
      </c>
      <c r="CP166" s="25"/>
      <c r="CQ166" s="25"/>
      <c r="CR166" s="42">
        <f t="shared" si="156"/>
        <v>0</v>
      </c>
      <c r="CS166" s="25"/>
      <c r="CT166" s="25"/>
      <c r="CU166" s="42">
        <f t="shared" si="157"/>
        <v>0</v>
      </c>
      <c r="CV166" s="25"/>
      <c r="CW166" s="25"/>
      <c r="CX166" s="42">
        <f t="shared" si="158"/>
        <v>0</v>
      </c>
      <c r="CY166" s="25"/>
      <c r="CZ166" s="25"/>
      <c r="DA166" s="42">
        <f t="shared" si="159"/>
        <v>0</v>
      </c>
      <c r="DB166" s="25"/>
      <c r="DC166" s="25"/>
      <c r="DD166" s="42">
        <f t="shared" si="160"/>
        <v>0</v>
      </c>
      <c r="DE166" s="25"/>
      <c r="DF166" s="25"/>
      <c r="DG166" s="42">
        <f t="shared" si="161"/>
        <v>0</v>
      </c>
      <c r="DH166" s="85">
        <f t="shared" si="173"/>
        <v>0</v>
      </c>
      <c r="DI166" s="83">
        <f t="shared" si="173"/>
        <v>0</v>
      </c>
      <c r="DJ166" s="25"/>
      <c r="DK166" s="25"/>
      <c r="DL166" s="42">
        <f t="shared" si="162"/>
        <v>0</v>
      </c>
      <c r="DM166" s="25"/>
      <c r="DN166" s="25"/>
      <c r="DO166" s="42">
        <f t="shared" si="163"/>
        <v>0</v>
      </c>
      <c r="DP166" s="25"/>
      <c r="DQ166" s="25"/>
      <c r="DR166" s="42">
        <f t="shared" si="164"/>
        <v>0</v>
      </c>
      <c r="DS166" s="25"/>
      <c r="DT166" s="25"/>
      <c r="DU166" s="42">
        <f t="shared" si="165"/>
        <v>0</v>
      </c>
      <c r="DV166" s="25"/>
      <c r="DW166" s="25"/>
      <c r="DX166" s="42">
        <f t="shared" si="166"/>
        <v>0</v>
      </c>
      <c r="DY166" s="25"/>
      <c r="DZ166" s="25"/>
      <c r="EA166" s="42">
        <f t="shared" si="167"/>
        <v>0</v>
      </c>
      <c r="EB166" s="25"/>
      <c r="EC166" s="25"/>
      <c r="ED166" s="42">
        <f t="shared" si="168"/>
        <v>0</v>
      </c>
      <c r="EE166" s="25"/>
      <c r="EF166" s="25"/>
      <c r="EG166" s="42">
        <f t="shared" si="169"/>
        <v>0</v>
      </c>
      <c r="EH166" s="25"/>
      <c r="EI166" s="25"/>
      <c r="EJ166" s="42">
        <f t="shared" si="170"/>
        <v>0</v>
      </c>
      <c r="EK166" s="25"/>
      <c r="EL166" s="45"/>
      <c r="EM166" s="86">
        <f t="shared" si="171"/>
        <v>0</v>
      </c>
      <c r="EN166" s="85">
        <f t="shared" si="177"/>
        <v>0</v>
      </c>
      <c r="EO166" s="94">
        <f t="shared" si="178"/>
        <v>0</v>
      </c>
      <c r="EP166" s="25"/>
      <c r="EQ166" s="25"/>
      <c r="ER166" s="25"/>
    </row>
    <row r="167" spans="1:148" s="1" customFormat="1">
      <c r="A167" s="27"/>
      <c r="B167" s="119" t="s">
        <v>562</v>
      </c>
      <c r="C167" s="134">
        <v>14</v>
      </c>
      <c r="D167" s="135">
        <f t="shared" si="174"/>
        <v>8</v>
      </c>
      <c r="E167" s="178">
        <f t="shared" si="175"/>
        <v>112</v>
      </c>
      <c r="F167" s="25"/>
      <c r="G167" s="25"/>
      <c r="H167" s="41">
        <f t="shared" si="130"/>
        <v>0</v>
      </c>
      <c r="I167" s="31"/>
      <c r="J167" s="31"/>
      <c r="K167" s="41">
        <f t="shared" si="131"/>
        <v>0</v>
      </c>
      <c r="L167" s="25"/>
      <c r="M167" s="25"/>
      <c r="N167" s="42">
        <f t="shared" si="132"/>
        <v>0</v>
      </c>
      <c r="O167" s="25"/>
      <c r="P167" s="25"/>
      <c r="Q167" s="42">
        <f t="shared" si="133"/>
        <v>0</v>
      </c>
      <c r="R167" s="25"/>
      <c r="S167" s="25"/>
      <c r="T167" s="42">
        <f t="shared" si="134"/>
        <v>0</v>
      </c>
      <c r="U167" s="25"/>
      <c r="V167" s="25"/>
      <c r="W167" s="42">
        <f t="shared" si="135"/>
        <v>0</v>
      </c>
      <c r="X167" s="25"/>
      <c r="Y167" s="25"/>
      <c r="Z167" s="42">
        <f t="shared" si="136"/>
        <v>0</v>
      </c>
      <c r="AA167" s="25"/>
      <c r="AB167" s="25"/>
      <c r="AC167" s="42">
        <f t="shared" si="137"/>
        <v>0</v>
      </c>
      <c r="AD167" s="25"/>
      <c r="AE167" s="25"/>
      <c r="AF167" s="25"/>
      <c r="AG167" s="25"/>
      <c r="AH167" s="25"/>
      <c r="AI167" s="25"/>
      <c r="AJ167" s="25"/>
      <c r="AK167" s="25"/>
      <c r="AL167" s="42">
        <f t="shared" si="138"/>
        <v>0</v>
      </c>
      <c r="AM167" s="25"/>
      <c r="AN167" s="25"/>
      <c r="AO167" s="41">
        <f t="shared" si="139"/>
        <v>0</v>
      </c>
      <c r="AP167" s="84">
        <f t="shared" si="176"/>
        <v>0</v>
      </c>
      <c r="AQ167" s="79">
        <f t="shared" si="128"/>
        <v>0</v>
      </c>
      <c r="AR167" s="25"/>
      <c r="AS167" s="25"/>
      <c r="AT167" s="41">
        <f t="shared" si="140"/>
        <v>0</v>
      </c>
      <c r="AU167" s="25"/>
      <c r="AV167" s="25"/>
      <c r="AW167" s="41">
        <f t="shared" si="141"/>
        <v>0</v>
      </c>
      <c r="AX167" s="25"/>
      <c r="AY167" s="25"/>
      <c r="AZ167" s="41">
        <f t="shared" si="142"/>
        <v>0</v>
      </c>
      <c r="BA167" s="25"/>
      <c r="BB167" s="25"/>
      <c r="BC167" s="41">
        <f t="shared" si="143"/>
        <v>0</v>
      </c>
      <c r="BD167" s="25"/>
      <c r="BE167" s="25"/>
      <c r="BF167" s="41">
        <f t="shared" si="144"/>
        <v>0</v>
      </c>
      <c r="BG167" s="25"/>
      <c r="BH167" s="25"/>
      <c r="BI167" s="41">
        <f t="shared" si="145"/>
        <v>0</v>
      </c>
      <c r="BJ167" s="25"/>
      <c r="BK167" s="25">
        <v>1</v>
      </c>
      <c r="BL167" s="42">
        <f t="shared" si="146"/>
        <v>14</v>
      </c>
      <c r="BM167" s="25"/>
      <c r="BN167" s="25">
        <v>7</v>
      </c>
      <c r="BO167" s="42">
        <f t="shared" si="147"/>
        <v>98</v>
      </c>
      <c r="BP167" s="85">
        <f t="shared" si="172"/>
        <v>8</v>
      </c>
      <c r="BQ167" s="83">
        <f t="shared" si="172"/>
        <v>112</v>
      </c>
      <c r="BR167" s="25"/>
      <c r="BS167" s="25"/>
      <c r="BT167" s="42">
        <f t="shared" si="148"/>
        <v>0</v>
      </c>
      <c r="BU167" s="25"/>
      <c r="BV167" s="25"/>
      <c r="BW167" s="42">
        <f t="shared" si="149"/>
        <v>0</v>
      </c>
      <c r="BX167" s="25"/>
      <c r="BY167" s="25"/>
      <c r="BZ167" s="42">
        <f t="shared" si="150"/>
        <v>0</v>
      </c>
      <c r="CA167" s="25"/>
      <c r="CB167" s="25"/>
      <c r="CC167" s="42">
        <f t="shared" si="151"/>
        <v>0</v>
      </c>
      <c r="CD167" s="25"/>
      <c r="CE167" s="25"/>
      <c r="CF167" s="42">
        <f t="shared" si="152"/>
        <v>0</v>
      </c>
      <c r="CG167" s="25"/>
      <c r="CH167" s="25"/>
      <c r="CI167" s="42">
        <f t="shared" si="153"/>
        <v>0</v>
      </c>
      <c r="CJ167" s="25"/>
      <c r="CK167" s="25"/>
      <c r="CL167" s="42">
        <f t="shared" si="154"/>
        <v>0</v>
      </c>
      <c r="CM167" s="25"/>
      <c r="CN167" s="25"/>
      <c r="CO167" s="42">
        <f t="shared" si="155"/>
        <v>0</v>
      </c>
      <c r="CP167" s="25"/>
      <c r="CQ167" s="25"/>
      <c r="CR167" s="42">
        <f t="shared" si="156"/>
        <v>0</v>
      </c>
      <c r="CS167" s="25"/>
      <c r="CT167" s="25"/>
      <c r="CU167" s="42">
        <f t="shared" si="157"/>
        <v>0</v>
      </c>
      <c r="CV167" s="25"/>
      <c r="CW167" s="25"/>
      <c r="CX167" s="42">
        <f t="shared" si="158"/>
        <v>0</v>
      </c>
      <c r="CY167" s="25"/>
      <c r="CZ167" s="25"/>
      <c r="DA167" s="42">
        <f t="shared" si="159"/>
        <v>0</v>
      </c>
      <c r="DB167" s="25"/>
      <c r="DC167" s="25"/>
      <c r="DD167" s="42">
        <f t="shared" si="160"/>
        <v>0</v>
      </c>
      <c r="DE167" s="25"/>
      <c r="DF167" s="25"/>
      <c r="DG167" s="42">
        <f t="shared" si="161"/>
        <v>0</v>
      </c>
      <c r="DH167" s="85">
        <f t="shared" si="173"/>
        <v>0</v>
      </c>
      <c r="DI167" s="83">
        <f t="shared" si="173"/>
        <v>0</v>
      </c>
      <c r="DJ167" s="25"/>
      <c r="DK167" s="25"/>
      <c r="DL167" s="42">
        <f t="shared" si="162"/>
        <v>0</v>
      </c>
      <c r="DM167" s="25"/>
      <c r="DN167" s="25"/>
      <c r="DO167" s="42">
        <f t="shared" si="163"/>
        <v>0</v>
      </c>
      <c r="DP167" s="25"/>
      <c r="DQ167" s="25"/>
      <c r="DR167" s="42">
        <f t="shared" si="164"/>
        <v>0</v>
      </c>
      <c r="DS167" s="25"/>
      <c r="DT167" s="25"/>
      <c r="DU167" s="42">
        <f t="shared" si="165"/>
        <v>0</v>
      </c>
      <c r="DV167" s="25"/>
      <c r="DW167" s="25"/>
      <c r="DX167" s="42">
        <f t="shared" si="166"/>
        <v>0</v>
      </c>
      <c r="DY167" s="25"/>
      <c r="DZ167" s="25"/>
      <c r="EA167" s="42">
        <f t="shared" si="167"/>
        <v>0</v>
      </c>
      <c r="EB167" s="25"/>
      <c r="EC167" s="25"/>
      <c r="ED167" s="42">
        <f t="shared" si="168"/>
        <v>0</v>
      </c>
      <c r="EE167" s="25"/>
      <c r="EF167" s="25"/>
      <c r="EG167" s="42">
        <f t="shared" si="169"/>
        <v>0</v>
      </c>
      <c r="EH167" s="25"/>
      <c r="EI167" s="25"/>
      <c r="EJ167" s="42">
        <f t="shared" si="170"/>
        <v>0</v>
      </c>
      <c r="EK167" s="25"/>
      <c r="EL167" s="45"/>
      <c r="EM167" s="86">
        <f t="shared" si="171"/>
        <v>0</v>
      </c>
      <c r="EN167" s="85">
        <f t="shared" si="177"/>
        <v>0</v>
      </c>
      <c r="EO167" s="94">
        <f t="shared" si="178"/>
        <v>0</v>
      </c>
      <c r="EP167" s="25"/>
      <c r="EQ167" s="25"/>
      <c r="ER167" s="25"/>
    </row>
    <row r="168" spans="1:148" s="1" customFormat="1">
      <c r="A168" s="27"/>
      <c r="B168" s="119" t="s">
        <v>563</v>
      </c>
      <c r="C168" s="134">
        <v>3</v>
      </c>
      <c r="D168" s="135">
        <f t="shared" si="174"/>
        <v>14</v>
      </c>
      <c r="E168" s="178">
        <f t="shared" si="175"/>
        <v>42</v>
      </c>
      <c r="F168" s="25"/>
      <c r="G168" s="25"/>
      <c r="H168" s="41">
        <f t="shared" si="130"/>
        <v>0</v>
      </c>
      <c r="I168" s="31"/>
      <c r="J168" s="31"/>
      <c r="K168" s="41">
        <f t="shared" si="131"/>
        <v>0</v>
      </c>
      <c r="L168" s="25"/>
      <c r="M168" s="25"/>
      <c r="N168" s="42">
        <f t="shared" si="132"/>
        <v>0</v>
      </c>
      <c r="O168" s="25"/>
      <c r="P168" s="25"/>
      <c r="Q168" s="42">
        <f t="shared" si="133"/>
        <v>0</v>
      </c>
      <c r="R168" s="25"/>
      <c r="S168" s="25"/>
      <c r="T168" s="42">
        <f t="shared" si="134"/>
        <v>0</v>
      </c>
      <c r="U168" s="25"/>
      <c r="V168" s="25"/>
      <c r="W168" s="42">
        <f t="shared" si="135"/>
        <v>0</v>
      </c>
      <c r="X168" s="25"/>
      <c r="Y168" s="25"/>
      <c r="Z168" s="42">
        <f t="shared" si="136"/>
        <v>0</v>
      </c>
      <c r="AA168" s="25"/>
      <c r="AB168" s="25"/>
      <c r="AC168" s="42">
        <f t="shared" si="137"/>
        <v>0</v>
      </c>
      <c r="AD168" s="25"/>
      <c r="AE168" s="25"/>
      <c r="AF168" s="25"/>
      <c r="AG168" s="25"/>
      <c r="AH168" s="25"/>
      <c r="AI168" s="25"/>
      <c r="AJ168" s="25"/>
      <c r="AK168" s="25"/>
      <c r="AL168" s="42">
        <f t="shared" si="138"/>
        <v>0</v>
      </c>
      <c r="AM168" s="25"/>
      <c r="AN168" s="25"/>
      <c r="AO168" s="41">
        <f t="shared" si="139"/>
        <v>0</v>
      </c>
      <c r="AP168" s="84">
        <f t="shared" si="176"/>
        <v>0</v>
      </c>
      <c r="AQ168" s="79">
        <f t="shared" si="128"/>
        <v>0</v>
      </c>
      <c r="AR168" s="25"/>
      <c r="AS168" s="25"/>
      <c r="AT168" s="41">
        <f t="shared" si="140"/>
        <v>0</v>
      </c>
      <c r="AU168" s="25"/>
      <c r="AV168" s="25"/>
      <c r="AW168" s="41">
        <f t="shared" si="141"/>
        <v>0</v>
      </c>
      <c r="AX168" s="25"/>
      <c r="AY168" s="25"/>
      <c r="AZ168" s="41">
        <f t="shared" si="142"/>
        <v>0</v>
      </c>
      <c r="BA168" s="25"/>
      <c r="BB168" s="25"/>
      <c r="BC168" s="41">
        <f t="shared" si="143"/>
        <v>0</v>
      </c>
      <c r="BD168" s="25"/>
      <c r="BE168" s="25"/>
      <c r="BF168" s="41">
        <f t="shared" si="144"/>
        <v>0</v>
      </c>
      <c r="BG168" s="25"/>
      <c r="BH168" s="25"/>
      <c r="BI168" s="41">
        <f t="shared" si="145"/>
        <v>0</v>
      </c>
      <c r="BJ168" s="25"/>
      <c r="BK168" s="25">
        <v>4</v>
      </c>
      <c r="BL168" s="42">
        <f t="shared" si="146"/>
        <v>12</v>
      </c>
      <c r="BM168" s="25"/>
      <c r="BN168" s="25">
        <v>10</v>
      </c>
      <c r="BO168" s="42">
        <f t="shared" si="147"/>
        <v>30</v>
      </c>
      <c r="BP168" s="85">
        <f t="shared" si="172"/>
        <v>14</v>
      </c>
      <c r="BQ168" s="83">
        <f t="shared" si="172"/>
        <v>42</v>
      </c>
      <c r="BR168" s="25"/>
      <c r="BS168" s="25"/>
      <c r="BT168" s="42">
        <f t="shared" si="148"/>
        <v>0</v>
      </c>
      <c r="BU168" s="25"/>
      <c r="BV168" s="25"/>
      <c r="BW168" s="42">
        <f t="shared" si="149"/>
        <v>0</v>
      </c>
      <c r="BX168" s="25"/>
      <c r="BY168" s="25"/>
      <c r="BZ168" s="42">
        <f t="shared" si="150"/>
        <v>0</v>
      </c>
      <c r="CA168" s="25"/>
      <c r="CB168" s="25"/>
      <c r="CC168" s="42">
        <f t="shared" si="151"/>
        <v>0</v>
      </c>
      <c r="CD168" s="25"/>
      <c r="CE168" s="25"/>
      <c r="CF168" s="42">
        <f t="shared" si="152"/>
        <v>0</v>
      </c>
      <c r="CG168" s="25"/>
      <c r="CH168" s="25"/>
      <c r="CI168" s="42">
        <f t="shared" si="153"/>
        <v>0</v>
      </c>
      <c r="CJ168" s="25"/>
      <c r="CK168" s="25"/>
      <c r="CL168" s="42">
        <f t="shared" si="154"/>
        <v>0</v>
      </c>
      <c r="CM168" s="25"/>
      <c r="CN168" s="25"/>
      <c r="CO168" s="42">
        <f t="shared" si="155"/>
        <v>0</v>
      </c>
      <c r="CP168" s="25"/>
      <c r="CQ168" s="25"/>
      <c r="CR168" s="42">
        <f t="shared" si="156"/>
        <v>0</v>
      </c>
      <c r="CS168" s="25"/>
      <c r="CT168" s="25"/>
      <c r="CU168" s="42">
        <f t="shared" si="157"/>
        <v>0</v>
      </c>
      <c r="CV168" s="25"/>
      <c r="CW168" s="25"/>
      <c r="CX168" s="42">
        <f t="shared" si="158"/>
        <v>0</v>
      </c>
      <c r="CY168" s="25"/>
      <c r="CZ168" s="25"/>
      <c r="DA168" s="42">
        <f t="shared" si="159"/>
        <v>0</v>
      </c>
      <c r="DB168" s="25"/>
      <c r="DC168" s="25"/>
      <c r="DD168" s="42">
        <f t="shared" si="160"/>
        <v>0</v>
      </c>
      <c r="DE168" s="25"/>
      <c r="DF168" s="25"/>
      <c r="DG168" s="42">
        <f t="shared" si="161"/>
        <v>0</v>
      </c>
      <c r="DH168" s="85">
        <f t="shared" si="173"/>
        <v>0</v>
      </c>
      <c r="DI168" s="83">
        <f t="shared" si="173"/>
        <v>0</v>
      </c>
      <c r="DJ168" s="25"/>
      <c r="DK168" s="25"/>
      <c r="DL168" s="42">
        <f t="shared" si="162"/>
        <v>0</v>
      </c>
      <c r="DM168" s="25"/>
      <c r="DN168" s="25"/>
      <c r="DO168" s="42">
        <f t="shared" si="163"/>
        <v>0</v>
      </c>
      <c r="DP168" s="25"/>
      <c r="DQ168" s="25"/>
      <c r="DR168" s="42">
        <f t="shared" si="164"/>
        <v>0</v>
      </c>
      <c r="DS168" s="25"/>
      <c r="DT168" s="25"/>
      <c r="DU168" s="42">
        <f t="shared" si="165"/>
        <v>0</v>
      </c>
      <c r="DV168" s="25"/>
      <c r="DW168" s="25"/>
      <c r="DX168" s="42">
        <f t="shared" si="166"/>
        <v>0</v>
      </c>
      <c r="DY168" s="25"/>
      <c r="DZ168" s="25"/>
      <c r="EA168" s="42">
        <f t="shared" si="167"/>
        <v>0</v>
      </c>
      <c r="EB168" s="25"/>
      <c r="EC168" s="25"/>
      <c r="ED168" s="42">
        <f t="shared" si="168"/>
        <v>0</v>
      </c>
      <c r="EE168" s="25"/>
      <c r="EF168" s="25"/>
      <c r="EG168" s="42">
        <f t="shared" si="169"/>
        <v>0</v>
      </c>
      <c r="EH168" s="25"/>
      <c r="EI168" s="25"/>
      <c r="EJ168" s="42">
        <f t="shared" si="170"/>
        <v>0</v>
      </c>
      <c r="EK168" s="25"/>
      <c r="EL168" s="45"/>
      <c r="EM168" s="86">
        <f t="shared" si="171"/>
        <v>0</v>
      </c>
      <c r="EN168" s="85">
        <f t="shared" si="177"/>
        <v>0</v>
      </c>
      <c r="EO168" s="94">
        <f t="shared" si="178"/>
        <v>0</v>
      </c>
      <c r="EP168" s="25"/>
      <c r="EQ168" s="25"/>
      <c r="ER168" s="25"/>
    </row>
    <row r="169" spans="1:148" s="1" customFormat="1">
      <c r="A169" s="27"/>
      <c r="B169" s="119" t="s">
        <v>564</v>
      </c>
      <c r="C169" s="134">
        <v>2</v>
      </c>
      <c r="D169" s="135">
        <f t="shared" si="174"/>
        <v>5</v>
      </c>
      <c r="E169" s="178">
        <f t="shared" si="175"/>
        <v>10</v>
      </c>
      <c r="F169" s="25"/>
      <c r="G169" s="25"/>
      <c r="H169" s="41">
        <f t="shared" si="130"/>
        <v>0</v>
      </c>
      <c r="I169" s="31"/>
      <c r="J169" s="31"/>
      <c r="K169" s="41">
        <f t="shared" si="131"/>
        <v>0</v>
      </c>
      <c r="L169" s="25"/>
      <c r="M169" s="25"/>
      <c r="N169" s="42">
        <f t="shared" si="132"/>
        <v>0</v>
      </c>
      <c r="O169" s="25"/>
      <c r="P169" s="25"/>
      <c r="Q169" s="42">
        <f t="shared" si="133"/>
        <v>0</v>
      </c>
      <c r="R169" s="25"/>
      <c r="S169" s="25"/>
      <c r="T169" s="42">
        <f t="shared" si="134"/>
        <v>0</v>
      </c>
      <c r="U169" s="25"/>
      <c r="V169" s="25"/>
      <c r="W169" s="42">
        <f t="shared" si="135"/>
        <v>0</v>
      </c>
      <c r="X169" s="25"/>
      <c r="Y169" s="25"/>
      <c r="Z169" s="42">
        <f t="shared" si="136"/>
        <v>0</v>
      </c>
      <c r="AA169" s="25"/>
      <c r="AB169" s="25"/>
      <c r="AC169" s="42">
        <f t="shared" si="137"/>
        <v>0</v>
      </c>
      <c r="AD169" s="25"/>
      <c r="AE169" s="25"/>
      <c r="AF169" s="25"/>
      <c r="AG169" s="25"/>
      <c r="AH169" s="25"/>
      <c r="AI169" s="25"/>
      <c r="AJ169" s="25"/>
      <c r="AK169" s="25"/>
      <c r="AL169" s="42">
        <f t="shared" si="138"/>
        <v>0</v>
      </c>
      <c r="AM169" s="25"/>
      <c r="AN169" s="25"/>
      <c r="AO169" s="41">
        <f t="shared" si="139"/>
        <v>0</v>
      </c>
      <c r="AP169" s="84">
        <f t="shared" si="176"/>
        <v>0</v>
      </c>
      <c r="AQ169" s="79">
        <f t="shared" si="128"/>
        <v>0</v>
      </c>
      <c r="AR169" s="25"/>
      <c r="AS169" s="25"/>
      <c r="AT169" s="41">
        <f t="shared" si="140"/>
        <v>0</v>
      </c>
      <c r="AU169" s="25"/>
      <c r="AV169" s="25"/>
      <c r="AW169" s="41">
        <f t="shared" si="141"/>
        <v>0</v>
      </c>
      <c r="AX169" s="25"/>
      <c r="AY169" s="25"/>
      <c r="AZ169" s="41">
        <f t="shared" si="142"/>
        <v>0</v>
      </c>
      <c r="BA169" s="25"/>
      <c r="BB169" s="25"/>
      <c r="BC169" s="41">
        <f t="shared" si="143"/>
        <v>0</v>
      </c>
      <c r="BD169" s="25"/>
      <c r="BE169" s="25"/>
      <c r="BF169" s="41">
        <f t="shared" si="144"/>
        <v>0</v>
      </c>
      <c r="BG169" s="25"/>
      <c r="BH169" s="25"/>
      <c r="BI169" s="41">
        <f t="shared" si="145"/>
        <v>0</v>
      </c>
      <c r="BJ169" s="25"/>
      <c r="BK169" s="25"/>
      <c r="BL169" s="42">
        <f t="shared" si="146"/>
        <v>0</v>
      </c>
      <c r="BM169" s="25"/>
      <c r="BN169" s="25">
        <v>5</v>
      </c>
      <c r="BO169" s="42">
        <f t="shared" si="147"/>
        <v>10</v>
      </c>
      <c r="BP169" s="85">
        <f t="shared" si="172"/>
        <v>5</v>
      </c>
      <c r="BQ169" s="83">
        <f t="shared" si="172"/>
        <v>10</v>
      </c>
      <c r="BR169" s="25"/>
      <c r="BS169" s="25"/>
      <c r="BT169" s="42">
        <f t="shared" si="148"/>
        <v>0</v>
      </c>
      <c r="BU169" s="25"/>
      <c r="BV169" s="25"/>
      <c r="BW169" s="42">
        <f t="shared" si="149"/>
        <v>0</v>
      </c>
      <c r="BX169" s="25"/>
      <c r="BY169" s="25"/>
      <c r="BZ169" s="42">
        <f t="shared" si="150"/>
        <v>0</v>
      </c>
      <c r="CA169" s="25"/>
      <c r="CB169" s="25"/>
      <c r="CC169" s="42">
        <f t="shared" si="151"/>
        <v>0</v>
      </c>
      <c r="CD169" s="25"/>
      <c r="CE169" s="25"/>
      <c r="CF169" s="42">
        <f t="shared" si="152"/>
        <v>0</v>
      </c>
      <c r="CG169" s="25"/>
      <c r="CH169" s="25"/>
      <c r="CI169" s="42">
        <f t="shared" si="153"/>
        <v>0</v>
      </c>
      <c r="CJ169" s="25"/>
      <c r="CK169" s="25"/>
      <c r="CL169" s="42">
        <f t="shared" si="154"/>
        <v>0</v>
      </c>
      <c r="CM169" s="25"/>
      <c r="CN169" s="25"/>
      <c r="CO169" s="42">
        <f t="shared" si="155"/>
        <v>0</v>
      </c>
      <c r="CP169" s="25"/>
      <c r="CQ169" s="25"/>
      <c r="CR169" s="42">
        <f t="shared" si="156"/>
        <v>0</v>
      </c>
      <c r="CS169" s="25"/>
      <c r="CT169" s="25"/>
      <c r="CU169" s="42">
        <f t="shared" si="157"/>
        <v>0</v>
      </c>
      <c r="CV169" s="25"/>
      <c r="CW169" s="25"/>
      <c r="CX169" s="42">
        <f t="shared" si="158"/>
        <v>0</v>
      </c>
      <c r="CY169" s="25"/>
      <c r="CZ169" s="25"/>
      <c r="DA169" s="42">
        <f t="shared" si="159"/>
        <v>0</v>
      </c>
      <c r="DB169" s="25"/>
      <c r="DC169" s="25"/>
      <c r="DD169" s="42">
        <f t="shared" si="160"/>
        <v>0</v>
      </c>
      <c r="DE169" s="25"/>
      <c r="DF169" s="25"/>
      <c r="DG169" s="42">
        <f t="shared" si="161"/>
        <v>0</v>
      </c>
      <c r="DH169" s="85">
        <f t="shared" si="173"/>
        <v>0</v>
      </c>
      <c r="DI169" s="83">
        <f t="shared" si="173"/>
        <v>0</v>
      </c>
      <c r="DJ169" s="25"/>
      <c r="DK169" s="25"/>
      <c r="DL169" s="42">
        <f t="shared" si="162"/>
        <v>0</v>
      </c>
      <c r="DM169" s="25"/>
      <c r="DN169" s="25"/>
      <c r="DO169" s="42">
        <f t="shared" si="163"/>
        <v>0</v>
      </c>
      <c r="DP169" s="25"/>
      <c r="DQ169" s="25"/>
      <c r="DR169" s="42">
        <f t="shared" si="164"/>
        <v>0</v>
      </c>
      <c r="DS169" s="25"/>
      <c r="DT169" s="25"/>
      <c r="DU169" s="42">
        <f t="shared" si="165"/>
        <v>0</v>
      </c>
      <c r="DV169" s="25"/>
      <c r="DW169" s="25"/>
      <c r="DX169" s="42">
        <f t="shared" si="166"/>
        <v>0</v>
      </c>
      <c r="DY169" s="25"/>
      <c r="DZ169" s="25"/>
      <c r="EA169" s="42">
        <f t="shared" si="167"/>
        <v>0</v>
      </c>
      <c r="EB169" s="25"/>
      <c r="EC169" s="25"/>
      <c r="ED169" s="42">
        <f t="shared" si="168"/>
        <v>0</v>
      </c>
      <c r="EE169" s="25"/>
      <c r="EF169" s="25"/>
      <c r="EG169" s="42">
        <f t="shared" si="169"/>
        <v>0</v>
      </c>
      <c r="EH169" s="25"/>
      <c r="EI169" s="25"/>
      <c r="EJ169" s="42">
        <f t="shared" si="170"/>
        <v>0</v>
      </c>
      <c r="EK169" s="25"/>
      <c r="EL169" s="45"/>
      <c r="EM169" s="86">
        <f t="shared" si="171"/>
        <v>0</v>
      </c>
      <c r="EN169" s="85">
        <f t="shared" si="177"/>
        <v>0</v>
      </c>
      <c r="EO169" s="94">
        <f t="shared" si="178"/>
        <v>0</v>
      </c>
      <c r="EP169" s="25"/>
      <c r="EQ169" s="25"/>
      <c r="ER169" s="25"/>
    </row>
    <row r="170" spans="1:148" s="1" customFormat="1">
      <c r="A170" s="27"/>
      <c r="B170" s="119" t="s">
        <v>566</v>
      </c>
      <c r="C170" s="134">
        <v>6</v>
      </c>
      <c r="D170" s="135">
        <f t="shared" si="174"/>
        <v>122</v>
      </c>
      <c r="E170" s="178">
        <f t="shared" si="175"/>
        <v>732</v>
      </c>
      <c r="F170" s="25"/>
      <c r="G170" s="25"/>
      <c r="H170" s="41">
        <f t="shared" si="130"/>
        <v>0</v>
      </c>
      <c r="I170" s="31"/>
      <c r="J170" s="31"/>
      <c r="K170" s="41">
        <f t="shared" si="131"/>
        <v>0</v>
      </c>
      <c r="L170" s="25"/>
      <c r="M170" s="25"/>
      <c r="N170" s="42">
        <f t="shared" si="132"/>
        <v>0</v>
      </c>
      <c r="O170" s="25"/>
      <c r="P170" s="25"/>
      <c r="Q170" s="42">
        <f t="shared" si="133"/>
        <v>0</v>
      </c>
      <c r="R170" s="25"/>
      <c r="S170" s="25"/>
      <c r="T170" s="42">
        <f t="shared" si="134"/>
        <v>0</v>
      </c>
      <c r="U170" s="25"/>
      <c r="V170" s="25"/>
      <c r="W170" s="42">
        <f t="shared" si="135"/>
        <v>0</v>
      </c>
      <c r="X170" s="25"/>
      <c r="Y170" s="25"/>
      <c r="Z170" s="42">
        <f t="shared" si="136"/>
        <v>0</v>
      </c>
      <c r="AA170" s="25"/>
      <c r="AB170" s="25"/>
      <c r="AC170" s="42">
        <f t="shared" si="137"/>
        <v>0</v>
      </c>
      <c r="AD170" s="25"/>
      <c r="AE170" s="25"/>
      <c r="AF170" s="25"/>
      <c r="AG170" s="25"/>
      <c r="AH170" s="25"/>
      <c r="AI170" s="25"/>
      <c r="AJ170" s="25"/>
      <c r="AK170" s="25"/>
      <c r="AL170" s="42">
        <f t="shared" si="138"/>
        <v>0</v>
      </c>
      <c r="AM170" s="25"/>
      <c r="AN170" s="25"/>
      <c r="AO170" s="41">
        <f t="shared" si="139"/>
        <v>0</v>
      </c>
      <c r="AP170" s="84">
        <f t="shared" si="176"/>
        <v>0</v>
      </c>
      <c r="AQ170" s="79">
        <f t="shared" si="128"/>
        <v>0</v>
      </c>
      <c r="AR170" s="25"/>
      <c r="AS170" s="25"/>
      <c r="AT170" s="41">
        <f t="shared" si="140"/>
        <v>0</v>
      </c>
      <c r="AU170" s="25"/>
      <c r="AV170" s="25">
        <v>2</v>
      </c>
      <c r="AW170" s="41">
        <f t="shared" si="141"/>
        <v>12</v>
      </c>
      <c r="AX170" s="25"/>
      <c r="AY170" s="25"/>
      <c r="AZ170" s="41">
        <f t="shared" si="142"/>
        <v>0</v>
      </c>
      <c r="BA170" s="25"/>
      <c r="BB170" s="25"/>
      <c r="BC170" s="41">
        <f t="shared" si="143"/>
        <v>0</v>
      </c>
      <c r="BD170" s="25"/>
      <c r="BE170" s="25"/>
      <c r="BF170" s="41">
        <f t="shared" si="144"/>
        <v>0</v>
      </c>
      <c r="BG170" s="25"/>
      <c r="BH170" s="25"/>
      <c r="BI170" s="41">
        <f t="shared" si="145"/>
        <v>0</v>
      </c>
      <c r="BJ170" s="25"/>
      <c r="BK170" s="25"/>
      <c r="BL170" s="42">
        <f t="shared" si="146"/>
        <v>0</v>
      </c>
      <c r="BM170" s="25">
        <v>10</v>
      </c>
      <c r="BN170" s="24">
        <f>BM170*12</f>
        <v>120</v>
      </c>
      <c r="BO170" s="42">
        <f t="shared" si="147"/>
        <v>720</v>
      </c>
      <c r="BP170" s="85">
        <f t="shared" si="172"/>
        <v>122</v>
      </c>
      <c r="BQ170" s="83">
        <f t="shared" si="172"/>
        <v>732</v>
      </c>
      <c r="BR170" s="25"/>
      <c r="BS170" s="25"/>
      <c r="BT170" s="42">
        <f t="shared" si="148"/>
        <v>0</v>
      </c>
      <c r="BU170" s="25"/>
      <c r="BV170" s="25"/>
      <c r="BW170" s="42">
        <f t="shared" si="149"/>
        <v>0</v>
      </c>
      <c r="BX170" s="25"/>
      <c r="BY170" s="25"/>
      <c r="BZ170" s="42">
        <f t="shared" si="150"/>
        <v>0</v>
      </c>
      <c r="CA170" s="25"/>
      <c r="CB170" s="25"/>
      <c r="CC170" s="42">
        <f t="shared" si="151"/>
        <v>0</v>
      </c>
      <c r="CD170" s="25"/>
      <c r="CE170" s="25"/>
      <c r="CF170" s="42">
        <f t="shared" si="152"/>
        <v>0</v>
      </c>
      <c r="CG170" s="25"/>
      <c r="CH170" s="25"/>
      <c r="CI170" s="42">
        <f t="shared" si="153"/>
        <v>0</v>
      </c>
      <c r="CJ170" s="25"/>
      <c r="CK170" s="25"/>
      <c r="CL170" s="42">
        <f t="shared" si="154"/>
        <v>0</v>
      </c>
      <c r="CM170" s="25"/>
      <c r="CN170" s="25"/>
      <c r="CO170" s="42">
        <f t="shared" si="155"/>
        <v>0</v>
      </c>
      <c r="CP170" s="25"/>
      <c r="CQ170" s="25"/>
      <c r="CR170" s="42">
        <f t="shared" si="156"/>
        <v>0</v>
      </c>
      <c r="CS170" s="25"/>
      <c r="CT170" s="25"/>
      <c r="CU170" s="42">
        <f t="shared" si="157"/>
        <v>0</v>
      </c>
      <c r="CV170" s="25"/>
      <c r="CW170" s="25"/>
      <c r="CX170" s="42">
        <f t="shared" si="158"/>
        <v>0</v>
      </c>
      <c r="CY170" s="25"/>
      <c r="CZ170" s="25"/>
      <c r="DA170" s="42">
        <f t="shared" si="159"/>
        <v>0</v>
      </c>
      <c r="DB170" s="25"/>
      <c r="DC170" s="25"/>
      <c r="DD170" s="42">
        <f t="shared" si="160"/>
        <v>0</v>
      </c>
      <c r="DE170" s="25"/>
      <c r="DF170" s="25"/>
      <c r="DG170" s="42">
        <f t="shared" si="161"/>
        <v>0</v>
      </c>
      <c r="DH170" s="85">
        <f t="shared" si="173"/>
        <v>0</v>
      </c>
      <c r="DI170" s="83">
        <f t="shared" si="173"/>
        <v>0</v>
      </c>
      <c r="DJ170" s="25"/>
      <c r="DK170" s="25"/>
      <c r="DL170" s="42">
        <f t="shared" si="162"/>
        <v>0</v>
      </c>
      <c r="DM170" s="25"/>
      <c r="DN170" s="25"/>
      <c r="DO170" s="42">
        <f t="shared" si="163"/>
        <v>0</v>
      </c>
      <c r="DP170" s="25"/>
      <c r="DQ170" s="25"/>
      <c r="DR170" s="42">
        <f t="shared" si="164"/>
        <v>0</v>
      </c>
      <c r="DS170" s="25"/>
      <c r="DT170" s="25"/>
      <c r="DU170" s="42">
        <f t="shared" si="165"/>
        <v>0</v>
      </c>
      <c r="DV170" s="25"/>
      <c r="DW170" s="25"/>
      <c r="DX170" s="42">
        <f t="shared" si="166"/>
        <v>0</v>
      </c>
      <c r="DY170" s="25"/>
      <c r="DZ170" s="25"/>
      <c r="EA170" s="42">
        <f t="shared" si="167"/>
        <v>0</v>
      </c>
      <c r="EB170" s="25"/>
      <c r="EC170" s="25"/>
      <c r="ED170" s="42">
        <f t="shared" si="168"/>
        <v>0</v>
      </c>
      <c r="EE170" s="25"/>
      <c r="EF170" s="25"/>
      <c r="EG170" s="42">
        <f t="shared" si="169"/>
        <v>0</v>
      </c>
      <c r="EH170" s="25"/>
      <c r="EI170" s="25"/>
      <c r="EJ170" s="42">
        <f t="shared" si="170"/>
        <v>0</v>
      </c>
      <c r="EK170" s="25"/>
      <c r="EL170" s="45"/>
      <c r="EM170" s="86">
        <f t="shared" si="171"/>
        <v>0</v>
      </c>
      <c r="EN170" s="85">
        <f t="shared" si="177"/>
        <v>0</v>
      </c>
      <c r="EO170" s="94">
        <f t="shared" si="178"/>
        <v>0</v>
      </c>
      <c r="EP170" s="25"/>
      <c r="EQ170" s="25"/>
      <c r="ER170" s="25"/>
    </row>
    <row r="171" spans="1:148" s="1" customFormat="1">
      <c r="A171" s="27"/>
      <c r="B171" s="119" t="s">
        <v>567</v>
      </c>
      <c r="C171" s="134">
        <v>4.5</v>
      </c>
      <c r="D171" s="135">
        <f t="shared" si="174"/>
        <v>270</v>
      </c>
      <c r="E171" s="178">
        <f t="shared" si="175"/>
        <v>1215</v>
      </c>
      <c r="F171" s="25"/>
      <c r="G171" s="25"/>
      <c r="H171" s="41">
        <f t="shared" si="130"/>
        <v>0</v>
      </c>
      <c r="I171" s="31"/>
      <c r="J171" s="31"/>
      <c r="K171" s="41">
        <f t="shared" si="131"/>
        <v>0</v>
      </c>
      <c r="L171" s="25"/>
      <c r="M171" s="25"/>
      <c r="N171" s="42">
        <f t="shared" si="132"/>
        <v>0</v>
      </c>
      <c r="O171" s="25"/>
      <c r="P171" s="25"/>
      <c r="Q171" s="42">
        <f t="shared" si="133"/>
        <v>0</v>
      </c>
      <c r="R171" s="25"/>
      <c r="S171" s="25"/>
      <c r="T171" s="42">
        <f t="shared" si="134"/>
        <v>0</v>
      </c>
      <c r="U171" s="25"/>
      <c r="V171" s="25"/>
      <c r="W171" s="42">
        <f t="shared" si="135"/>
        <v>0</v>
      </c>
      <c r="X171" s="25"/>
      <c r="Y171" s="25"/>
      <c r="Z171" s="42">
        <f t="shared" si="136"/>
        <v>0</v>
      </c>
      <c r="AA171" s="25"/>
      <c r="AB171" s="25"/>
      <c r="AC171" s="42">
        <f t="shared" si="137"/>
        <v>0</v>
      </c>
      <c r="AD171" s="25"/>
      <c r="AE171" s="25"/>
      <c r="AF171" s="25"/>
      <c r="AG171" s="25"/>
      <c r="AH171" s="25"/>
      <c r="AI171" s="25"/>
      <c r="AJ171" s="25"/>
      <c r="AK171" s="25"/>
      <c r="AL171" s="42">
        <f t="shared" si="138"/>
        <v>0</v>
      </c>
      <c r="AM171" s="25"/>
      <c r="AN171" s="25"/>
      <c r="AO171" s="41">
        <f t="shared" si="139"/>
        <v>0</v>
      </c>
      <c r="AP171" s="84">
        <f t="shared" si="176"/>
        <v>0</v>
      </c>
      <c r="AQ171" s="79">
        <f t="shared" si="128"/>
        <v>0</v>
      </c>
      <c r="AR171" s="25"/>
      <c r="AS171" s="25"/>
      <c r="AT171" s="41">
        <f t="shared" si="140"/>
        <v>0</v>
      </c>
      <c r="AU171" s="25"/>
      <c r="AV171" s="25"/>
      <c r="AW171" s="41">
        <f t="shared" si="141"/>
        <v>0</v>
      </c>
      <c r="AX171" s="25"/>
      <c r="AY171" s="25"/>
      <c r="AZ171" s="41">
        <f t="shared" si="142"/>
        <v>0</v>
      </c>
      <c r="BA171" s="25"/>
      <c r="BB171" s="25"/>
      <c r="BC171" s="41">
        <f t="shared" si="143"/>
        <v>0</v>
      </c>
      <c r="BD171" s="25"/>
      <c r="BE171" s="25"/>
      <c r="BF171" s="41">
        <f t="shared" si="144"/>
        <v>0</v>
      </c>
      <c r="BG171" s="25"/>
      <c r="BH171" s="25"/>
      <c r="BI171" s="41">
        <f t="shared" si="145"/>
        <v>0</v>
      </c>
      <c r="BJ171" s="25"/>
      <c r="BK171" s="25"/>
      <c r="BL171" s="42">
        <f t="shared" si="146"/>
        <v>0</v>
      </c>
      <c r="BM171" s="25">
        <v>20</v>
      </c>
      <c r="BN171" s="24">
        <f>BM171*12</f>
        <v>240</v>
      </c>
      <c r="BO171" s="42">
        <f t="shared" si="147"/>
        <v>1080</v>
      </c>
      <c r="BP171" s="85">
        <f t="shared" si="172"/>
        <v>240</v>
      </c>
      <c r="BQ171" s="83">
        <f t="shared" si="172"/>
        <v>1080</v>
      </c>
      <c r="BR171" s="25"/>
      <c r="BS171" s="25"/>
      <c r="BT171" s="42">
        <f t="shared" si="148"/>
        <v>0</v>
      </c>
      <c r="BU171" s="25"/>
      <c r="BV171" s="25"/>
      <c r="BW171" s="42">
        <f t="shared" si="149"/>
        <v>0</v>
      </c>
      <c r="BX171" s="25"/>
      <c r="BY171" s="25"/>
      <c r="BZ171" s="42">
        <f t="shared" si="150"/>
        <v>0</v>
      </c>
      <c r="CA171" s="25"/>
      <c r="CB171" s="25"/>
      <c r="CC171" s="42">
        <f t="shared" si="151"/>
        <v>0</v>
      </c>
      <c r="CD171" s="25"/>
      <c r="CE171" s="25"/>
      <c r="CF171" s="42">
        <f t="shared" si="152"/>
        <v>0</v>
      </c>
      <c r="CG171" s="25"/>
      <c r="CH171" s="25"/>
      <c r="CI171" s="42">
        <f t="shared" si="153"/>
        <v>0</v>
      </c>
      <c r="CJ171" s="25"/>
      <c r="CK171" s="25"/>
      <c r="CL171" s="42">
        <f t="shared" si="154"/>
        <v>0</v>
      </c>
      <c r="CM171" s="25"/>
      <c r="CN171" s="25"/>
      <c r="CO171" s="42">
        <f t="shared" si="155"/>
        <v>0</v>
      </c>
      <c r="CP171" s="25"/>
      <c r="CQ171" s="25">
        <v>25</v>
      </c>
      <c r="CR171" s="42">
        <f t="shared" si="156"/>
        <v>112.5</v>
      </c>
      <c r="CS171" s="25"/>
      <c r="CT171" s="25"/>
      <c r="CU171" s="42">
        <f t="shared" si="157"/>
        <v>0</v>
      </c>
      <c r="CV171" s="25"/>
      <c r="CW171" s="25"/>
      <c r="CX171" s="42">
        <f t="shared" si="158"/>
        <v>0</v>
      </c>
      <c r="CY171" s="25"/>
      <c r="CZ171" s="25"/>
      <c r="DA171" s="42">
        <f t="shared" si="159"/>
        <v>0</v>
      </c>
      <c r="DB171" s="25"/>
      <c r="DC171" s="25"/>
      <c r="DD171" s="42">
        <f t="shared" si="160"/>
        <v>0</v>
      </c>
      <c r="DE171" s="25"/>
      <c r="DF171" s="25"/>
      <c r="DG171" s="42">
        <f t="shared" si="161"/>
        <v>0</v>
      </c>
      <c r="DH171" s="85">
        <f t="shared" si="173"/>
        <v>25</v>
      </c>
      <c r="DI171" s="83">
        <f t="shared" si="173"/>
        <v>112.5</v>
      </c>
      <c r="DJ171" s="25"/>
      <c r="DK171" s="25"/>
      <c r="DL171" s="42">
        <f t="shared" si="162"/>
        <v>0</v>
      </c>
      <c r="DM171" s="25"/>
      <c r="DN171" s="25"/>
      <c r="DO171" s="42">
        <f t="shared" si="163"/>
        <v>0</v>
      </c>
      <c r="DP171" s="25"/>
      <c r="DQ171" s="25"/>
      <c r="DR171" s="42">
        <f t="shared" si="164"/>
        <v>0</v>
      </c>
      <c r="DS171" s="25"/>
      <c r="DT171" s="25"/>
      <c r="DU171" s="42">
        <f t="shared" si="165"/>
        <v>0</v>
      </c>
      <c r="DV171" s="25"/>
      <c r="DW171" s="25"/>
      <c r="DX171" s="42">
        <f t="shared" si="166"/>
        <v>0</v>
      </c>
      <c r="DY171" s="25"/>
      <c r="DZ171" s="25"/>
      <c r="EA171" s="42">
        <f t="shared" si="167"/>
        <v>0</v>
      </c>
      <c r="EB171" s="25"/>
      <c r="EC171" s="25"/>
      <c r="ED171" s="42">
        <f t="shared" si="168"/>
        <v>0</v>
      </c>
      <c r="EE171" s="25"/>
      <c r="EF171" s="25"/>
      <c r="EG171" s="42">
        <f t="shared" si="169"/>
        <v>0</v>
      </c>
      <c r="EH171" s="25"/>
      <c r="EI171" s="25">
        <v>5</v>
      </c>
      <c r="EJ171" s="42">
        <f t="shared" si="170"/>
        <v>22.5</v>
      </c>
      <c r="EK171" s="25"/>
      <c r="EL171" s="45"/>
      <c r="EM171" s="86">
        <f t="shared" si="171"/>
        <v>0</v>
      </c>
      <c r="EN171" s="85">
        <f t="shared" si="177"/>
        <v>5</v>
      </c>
      <c r="EO171" s="94">
        <f t="shared" si="178"/>
        <v>22.5</v>
      </c>
      <c r="EP171" s="25"/>
      <c r="EQ171" s="25"/>
      <c r="ER171" s="25"/>
    </row>
    <row r="172" spans="1:148" s="1" customFormat="1">
      <c r="A172" s="27"/>
      <c r="B172" s="119" t="s">
        <v>611</v>
      </c>
      <c r="C172" s="134">
        <v>5</v>
      </c>
      <c r="D172" s="135">
        <f t="shared" si="174"/>
        <v>30</v>
      </c>
      <c r="E172" s="178">
        <f t="shared" si="175"/>
        <v>150</v>
      </c>
      <c r="F172" s="25"/>
      <c r="G172" s="25"/>
      <c r="H172" s="41">
        <f t="shared" si="130"/>
        <v>0</v>
      </c>
      <c r="I172" s="31"/>
      <c r="J172" s="31"/>
      <c r="K172" s="41">
        <f t="shared" si="131"/>
        <v>0</v>
      </c>
      <c r="L172" s="25"/>
      <c r="M172" s="25"/>
      <c r="N172" s="42">
        <f t="shared" si="132"/>
        <v>0</v>
      </c>
      <c r="O172" s="25"/>
      <c r="P172" s="25"/>
      <c r="Q172" s="42">
        <f t="shared" si="133"/>
        <v>0</v>
      </c>
      <c r="R172" s="25"/>
      <c r="S172" s="25"/>
      <c r="T172" s="42">
        <f t="shared" si="134"/>
        <v>0</v>
      </c>
      <c r="U172" s="25"/>
      <c r="V172" s="25"/>
      <c r="W172" s="42">
        <f t="shared" si="135"/>
        <v>0</v>
      </c>
      <c r="X172" s="25"/>
      <c r="Y172" s="25"/>
      <c r="Z172" s="42">
        <f t="shared" si="136"/>
        <v>0</v>
      </c>
      <c r="AA172" s="25"/>
      <c r="AB172" s="25"/>
      <c r="AC172" s="42">
        <f t="shared" si="137"/>
        <v>0</v>
      </c>
      <c r="AD172" s="25"/>
      <c r="AE172" s="25"/>
      <c r="AF172" s="25"/>
      <c r="AG172" s="25"/>
      <c r="AH172" s="25"/>
      <c r="AI172" s="25"/>
      <c r="AJ172" s="25"/>
      <c r="AK172" s="25"/>
      <c r="AL172" s="42">
        <f t="shared" si="138"/>
        <v>0</v>
      </c>
      <c r="AM172" s="25"/>
      <c r="AN172" s="25"/>
      <c r="AO172" s="41">
        <f t="shared" si="139"/>
        <v>0</v>
      </c>
      <c r="AP172" s="84">
        <f t="shared" si="176"/>
        <v>0</v>
      </c>
      <c r="AQ172" s="79">
        <f t="shared" si="128"/>
        <v>0</v>
      </c>
      <c r="AR172" s="25"/>
      <c r="AS172" s="25"/>
      <c r="AT172" s="41">
        <f t="shared" si="140"/>
        <v>0</v>
      </c>
      <c r="AU172" s="25"/>
      <c r="AV172" s="25"/>
      <c r="AW172" s="41">
        <f t="shared" si="141"/>
        <v>0</v>
      </c>
      <c r="AX172" s="25"/>
      <c r="AY172" s="25"/>
      <c r="AZ172" s="41">
        <f t="shared" si="142"/>
        <v>0</v>
      </c>
      <c r="BA172" s="25"/>
      <c r="BB172" s="25"/>
      <c r="BC172" s="41">
        <f t="shared" si="143"/>
        <v>0</v>
      </c>
      <c r="BD172" s="25"/>
      <c r="BE172" s="25"/>
      <c r="BF172" s="41">
        <f t="shared" si="144"/>
        <v>0</v>
      </c>
      <c r="BG172" s="25"/>
      <c r="BH172" s="25"/>
      <c r="BI172" s="41">
        <f t="shared" si="145"/>
        <v>0</v>
      </c>
      <c r="BJ172" s="25"/>
      <c r="BK172" s="25"/>
      <c r="BL172" s="42">
        <f t="shared" si="146"/>
        <v>0</v>
      </c>
      <c r="BM172" s="25"/>
      <c r="BN172" s="25"/>
      <c r="BO172" s="42">
        <f t="shared" si="147"/>
        <v>0</v>
      </c>
      <c r="BP172" s="85">
        <f t="shared" si="172"/>
        <v>0</v>
      </c>
      <c r="BQ172" s="83">
        <f t="shared" si="172"/>
        <v>0</v>
      </c>
      <c r="BR172" s="25"/>
      <c r="BS172" s="25">
        <v>30</v>
      </c>
      <c r="BT172" s="42">
        <f t="shared" si="148"/>
        <v>150</v>
      </c>
      <c r="BU172" s="25"/>
      <c r="BV172" s="25"/>
      <c r="BW172" s="42">
        <f t="shared" si="149"/>
        <v>0</v>
      </c>
      <c r="BX172" s="25"/>
      <c r="BY172" s="25"/>
      <c r="BZ172" s="42">
        <f t="shared" si="150"/>
        <v>0</v>
      </c>
      <c r="CA172" s="25"/>
      <c r="CB172" s="25"/>
      <c r="CC172" s="42">
        <f t="shared" si="151"/>
        <v>0</v>
      </c>
      <c r="CD172" s="25"/>
      <c r="CE172" s="25"/>
      <c r="CF172" s="42">
        <f t="shared" si="152"/>
        <v>0</v>
      </c>
      <c r="CG172" s="25"/>
      <c r="CH172" s="25"/>
      <c r="CI172" s="42">
        <f t="shared" si="153"/>
        <v>0</v>
      </c>
      <c r="CJ172" s="25"/>
      <c r="CK172" s="25"/>
      <c r="CL172" s="42">
        <f t="shared" si="154"/>
        <v>0</v>
      </c>
      <c r="CM172" s="25"/>
      <c r="CN172" s="25"/>
      <c r="CO172" s="42">
        <f t="shared" si="155"/>
        <v>0</v>
      </c>
      <c r="CP172" s="25"/>
      <c r="CQ172" s="25"/>
      <c r="CR172" s="42">
        <f t="shared" si="156"/>
        <v>0</v>
      </c>
      <c r="CS172" s="25"/>
      <c r="CT172" s="25"/>
      <c r="CU172" s="42">
        <f t="shared" si="157"/>
        <v>0</v>
      </c>
      <c r="CV172" s="25"/>
      <c r="CW172" s="25"/>
      <c r="CX172" s="42">
        <f t="shared" si="158"/>
        <v>0</v>
      </c>
      <c r="CY172" s="25"/>
      <c r="CZ172" s="25"/>
      <c r="DA172" s="42">
        <f t="shared" si="159"/>
        <v>0</v>
      </c>
      <c r="DB172" s="25"/>
      <c r="DC172" s="25"/>
      <c r="DD172" s="42">
        <f t="shared" si="160"/>
        <v>0</v>
      </c>
      <c r="DE172" s="25"/>
      <c r="DF172" s="25"/>
      <c r="DG172" s="42">
        <f t="shared" si="161"/>
        <v>0</v>
      </c>
      <c r="DH172" s="85">
        <f t="shared" si="173"/>
        <v>30</v>
      </c>
      <c r="DI172" s="83">
        <f t="shared" si="173"/>
        <v>150</v>
      </c>
      <c r="DJ172" s="25"/>
      <c r="DK172" s="25"/>
      <c r="DL172" s="42">
        <f t="shared" si="162"/>
        <v>0</v>
      </c>
      <c r="DM172" s="25"/>
      <c r="DN172" s="25"/>
      <c r="DO172" s="42">
        <f t="shared" si="163"/>
        <v>0</v>
      </c>
      <c r="DP172" s="25"/>
      <c r="DQ172" s="25"/>
      <c r="DR172" s="42">
        <f t="shared" si="164"/>
        <v>0</v>
      </c>
      <c r="DS172" s="25"/>
      <c r="DT172" s="25"/>
      <c r="DU172" s="42">
        <f t="shared" si="165"/>
        <v>0</v>
      </c>
      <c r="DV172" s="25"/>
      <c r="DW172" s="25"/>
      <c r="DX172" s="42">
        <f t="shared" si="166"/>
        <v>0</v>
      </c>
      <c r="DY172" s="25"/>
      <c r="DZ172" s="25"/>
      <c r="EA172" s="42">
        <f t="shared" si="167"/>
        <v>0</v>
      </c>
      <c r="EB172" s="25"/>
      <c r="EC172" s="25"/>
      <c r="ED172" s="42">
        <f t="shared" si="168"/>
        <v>0</v>
      </c>
      <c r="EE172" s="25"/>
      <c r="EF172" s="25"/>
      <c r="EG172" s="42">
        <f t="shared" si="169"/>
        <v>0</v>
      </c>
      <c r="EH172" s="25"/>
      <c r="EI172" s="25"/>
      <c r="EJ172" s="42">
        <f t="shared" si="170"/>
        <v>0</v>
      </c>
      <c r="EK172" s="25"/>
      <c r="EL172" s="45"/>
      <c r="EM172" s="86">
        <f t="shared" si="171"/>
        <v>0</v>
      </c>
      <c r="EN172" s="85">
        <f t="shared" si="177"/>
        <v>0</v>
      </c>
      <c r="EO172" s="94">
        <f t="shared" si="178"/>
        <v>0</v>
      </c>
      <c r="EP172" s="25"/>
      <c r="EQ172" s="25"/>
      <c r="ER172" s="25"/>
    </row>
    <row r="173" spans="1:148" s="1" customFormat="1">
      <c r="A173" s="27"/>
      <c r="B173" s="119" t="s">
        <v>612</v>
      </c>
      <c r="C173" s="134">
        <v>10</v>
      </c>
      <c r="D173" s="135">
        <f t="shared" si="174"/>
        <v>40</v>
      </c>
      <c r="E173" s="178">
        <f t="shared" si="175"/>
        <v>400</v>
      </c>
      <c r="F173" s="25"/>
      <c r="G173" s="25"/>
      <c r="H173" s="41">
        <f t="shared" si="130"/>
        <v>0</v>
      </c>
      <c r="I173" s="31"/>
      <c r="J173" s="31"/>
      <c r="K173" s="41">
        <f t="shared" si="131"/>
        <v>0</v>
      </c>
      <c r="L173" s="25"/>
      <c r="M173" s="25"/>
      <c r="N173" s="42">
        <f t="shared" si="132"/>
        <v>0</v>
      </c>
      <c r="O173" s="25"/>
      <c r="P173" s="25"/>
      <c r="Q173" s="42">
        <f t="shared" si="133"/>
        <v>0</v>
      </c>
      <c r="R173" s="25"/>
      <c r="S173" s="25"/>
      <c r="T173" s="42">
        <f t="shared" si="134"/>
        <v>0</v>
      </c>
      <c r="U173" s="25"/>
      <c r="V173" s="25"/>
      <c r="W173" s="42">
        <f t="shared" si="135"/>
        <v>0</v>
      </c>
      <c r="X173" s="25"/>
      <c r="Y173" s="25"/>
      <c r="Z173" s="42">
        <f t="shared" si="136"/>
        <v>0</v>
      </c>
      <c r="AA173" s="25"/>
      <c r="AB173" s="25"/>
      <c r="AC173" s="42">
        <f t="shared" si="137"/>
        <v>0</v>
      </c>
      <c r="AD173" s="25"/>
      <c r="AE173" s="25"/>
      <c r="AF173" s="25"/>
      <c r="AG173" s="25"/>
      <c r="AH173" s="25"/>
      <c r="AI173" s="25"/>
      <c r="AJ173" s="25"/>
      <c r="AK173" s="25"/>
      <c r="AL173" s="42">
        <f t="shared" si="138"/>
        <v>0</v>
      </c>
      <c r="AM173" s="25"/>
      <c r="AN173" s="25"/>
      <c r="AO173" s="41">
        <f t="shared" si="139"/>
        <v>0</v>
      </c>
      <c r="AP173" s="84">
        <f t="shared" si="176"/>
        <v>0</v>
      </c>
      <c r="AQ173" s="79">
        <f t="shared" si="128"/>
        <v>0</v>
      </c>
      <c r="AR173" s="25"/>
      <c r="AS173" s="25"/>
      <c r="AT173" s="41">
        <f t="shared" si="140"/>
        <v>0</v>
      </c>
      <c r="AU173" s="25"/>
      <c r="AV173" s="25"/>
      <c r="AW173" s="41">
        <f t="shared" si="141"/>
        <v>0</v>
      </c>
      <c r="AX173" s="25"/>
      <c r="AY173" s="25"/>
      <c r="AZ173" s="41">
        <f t="shared" si="142"/>
        <v>0</v>
      </c>
      <c r="BA173" s="25"/>
      <c r="BB173" s="25"/>
      <c r="BC173" s="41">
        <f t="shared" si="143"/>
        <v>0</v>
      </c>
      <c r="BD173" s="25"/>
      <c r="BE173" s="25"/>
      <c r="BF173" s="41">
        <f t="shared" si="144"/>
        <v>0</v>
      </c>
      <c r="BG173" s="25"/>
      <c r="BH173" s="25"/>
      <c r="BI173" s="41">
        <f t="shared" si="145"/>
        <v>0</v>
      </c>
      <c r="BJ173" s="25"/>
      <c r="BK173" s="25"/>
      <c r="BL173" s="42">
        <f t="shared" si="146"/>
        <v>0</v>
      </c>
      <c r="BM173" s="25"/>
      <c r="BN173" s="25"/>
      <c r="BO173" s="42">
        <f t="shared" si="147"/>
        <v>0</v>
      </c>
      <c r="BP173" s="85">
        <f t="shared" si="172"/>
        <v>0</v>
      </c>
      <c r="BQ173" s="83">
        <f t="shared" si="172"/>
        <v>0</v>
      </c>
      <c r="BR173" s="25"/>
      <c r="BS173" s="25">
        <v>40</v>
      </c>
      <c r="BT173" s="42">
        <f t="shared" si="148"/>
        <v>400</v>
      </c>
      <c r="BU173" s="25"/>
      <c r="BV173" s="25"/>
      <c r="BW173" s="42">
        <f t="shared" si="149"/>
        <v>0</v>
      </c>
      <c r="BX173" s="25"/>
      <c r="BY173" s="25"/>
      <c r="BZ173" s="42">
        <f t="shared" si="150"/>
        <v>0</v>
      </c>
      <c r="CA173" s="25"/>
      <c r="CB173" s="25"/>
      <c r="CC173" s="42">
        <f t="shared" si="151"/>
        <v>0</v>
      </c>
      <c r="CD173" s="25"/>
      <c r="CE173" s="25"/>
      <c r="CF173" s="42">
        <f t="shared" si="152"/>
        <v>0</v>
      </c>
      <c r="CG173" s="25"/>
      <c r="CH173" s="25"/>
      <c r="CI173" s="42">
        <f t="shared" si="153"/>
        <v>0</v>
      </c>
      <c r="CJ173" s="25"/>
      <c r="CK173" s="25"/>
      <c r="CL173" s="42">
        <f t="shared" si="154"/>
        <v>0</v>
      </c>
      <c r="CM173" s="25"/>
      <c r="CN173" s="25"/>
      <c r="CO173" s="42">
        <f t="shared" si="155"/>
        <v>0</v>
      </c>
      <c r="CP173" s="25"/>
      <c r="CQ173" s="25"/>
      <c r="CR173" s="42">
        <f t="shared" si="156"/>
        <v>0</v>
      </c>
      <c r="CS173" s="25"/>
      <c r="CT173" s="25"/>
      <c r="CU173" s="42">
        <f t="shared" si="157"/>
        <v>0</v>
      </c>
      <c r="CV173" s="25"/>
      <c r="CW173" s="25"/>
      <c r="CX173" s="42">
        <f t="shared" si="158"/>
        <v>0</v>
      </c>
      <c r="CY173" s="25"/>
      <c r="CZ173" s="25"/>
      <c r="DA173" s="42">
        <f t="shared" si="159"/>
        <v>0</v>
      </c>
      <c r="DB173" s="25"/>
      <c r="DC173" s="25"/>
      <c r="DD173" s="42">
        <f t="shared" si="160"/>
        <v>0</v>
      </c>
      <c r="DE173" s="25"/>
      <c r="DF173" s="25"/>
      <c r="DG173" s="42">
        <f t="shared" si="161"/>
        <v>0</v>
      </c>
      <c r="DH173" s="85">
        <f t="shared" si="173"/>
        <v>40</v>
      </c>
      <c r="DI173" s="83">
        <f t="shared" si="173"/>
        <v>400</v>
      </c>
      <c r="DJ173" s="25"/>
      <c r="DK173" s="25"/>
      <c r="DL173" s="42">
        <f t="shared" si="162"/>
        <v>0</v>
      </c>
      <c r="DM173" s="25"/>
      <c r="DN173" s="25"/>
      <c r="DO173" s="42">
        <f t="shared" si="163"/>
        <v>0</v>
      </c>
      <c r="DP173" s="25"/>
      <c r="DQ173" s="25"/>
      <c r="DR173" s="42">
        <f t="shared" si="164"/>
        <v>0</v>
      </c>
      <c r="DS173" s="25"/>
      <c r="DT173" s="25"/>
      <c r="DU173" s="42">
        <f t="shared" si="165"/>
        <v>0</v>
      </c>
      <c r="DV173" s="25"/>
      <c r="DW173" s="25"/>
      <c r="DX173" s="42">
        <f t="shared" si="166"/>
        <v>0</v>
      </c>
      <c r="DY173" s="25"/>
      <c r="DZ173" s="25"/>
      <c r="EA173" s="42">
        <f t="shared" si="167"/>
        <v>0</v>
      </c>
      <c r="EB173" s="25"/>
      <c r="EC173" s="25"/>
      <c r="ED173" s="42">
        <f t="shared" si="168"/>
        <v>0</v>
      </c>
      <c r="EE173" s="25"/>
      <c r="EF173" s="25"/>
      <c r="EG173" s="42">
        <f t="shared" si="169"/>
        <v>0</v>
      </c>
      <c r="EH173" s="25"/>
      <c r="EI173" s="25"/>
      <c r="EJ173" s="42">
        <f t="shared" si="170"/>
        <v>0</v>
      </c>
      <c r="EK173" s="25"/>
      <c r="EL173" s="45"/>
      <c r="EM173" s="86">
        <f t="shared" si="171"/>
        <v>0</v>
      </c>
      <c r="EN173" s="85">
        <f t="shared" si="177"/>
        <v>0</v>
      </c>
      <c r="EO173" s="94">
        <f t="shared" si="178"/>
        <v>0</v>
      </c>
      <c r="EP173" s="25"/>
      <c r="EQ173" s="25"/>
      <c r="ER173" s="25"/>
    </row>
    <row r="174" spans="1:148" s="1" customFormat="1">
      <c r="A174" s="27"/>
      <c r="B174" s="119" t="s">
        <v>613</v>
      </c>
      <c r="C174" s="134">
        <v>12</v>
      </c>
      <c r="D174" s="135">
        <f t="shared" si="174"/>
        <v>33</v>
      </c>
      <c r="E174" s="178">
        <f t="shared" si="175"/>
        <v>396</v>
      </c>
      <c r="F174" s="25"/>
      <c r="G174" s="25"/>
      <c r="H174" s="41">
        <f t="shared" si="130"/>
        <v>0</v>
      </c>
      <c r="I174" s="31"/>
      <c r="J174" s="31"/>
      <c r="K174" s="41">
        <f t="shared" si="131"/>
        <v>0</v>
      </c>
      <c r="L174" s="25"/>
      <c r="M174" s="25"/>
      <c r="N174" s="42">
        <f t="shared" si="132"/>
        <v>0</v>
      </c>
      <c r="O174" s="25"/>
      <c r="P174" s="25"/>
      <c r="Q174" s="42">
        <f t="shared" si="133"/>
        <v>0</v>
      </c>
      <c r="R174" s="25"/>
      <c r="S174" s="25"/>
      <c r="T174" s="42">
        <f t="shared" si="134"/>
        <v>0</v>
      </c>
      <c r="U174" s="25"/>
      <c r="V174" s="25"/>
      <c r="W174" s="42">
        <f t="shared" si="135"/>
        <v>0</v>
      </c>
      <c r="X174" s="25"/>
      <c r="Y174" s="25"/>
      <c r="Z174" s="42">
        <f t="shared" si="136"/>
        <v>0</v>
      </c>
      <c r="AA174" s="25"/>
      <c r="AB174" s="25"/>
      <c r="AC174" s="42">
        <f t="shared" si="137"/>
        <v>0</v>
      </c>
      <c r="AD174" s="25"/>
      <c r="AE174" s="25"/>
      <c r="AF174" s="25"/>
      <c r="AG174" s="25"/>
      <c r="AH174" s="25"/>
      <c r="AI174" s="25"/>
      <c r="AJ174" s="25"/>
      <c r="AK174" s="25"/>
      <c r="AL174" s="42">
        <f t="shared" si="138"/>
        <v>0</v>
      </c>
      <c r="AM174" s="25"/>
      <c r="AN174" s="25"/>
      <c r="AO174" s="41">
        <f t="shared" si="139"/>
        <v>0</v>
      </c>
      <c r="AP174" s="84">
        <f t="shared" si="176"/>
        <v>0</v>
      </c>
      <c r="AQ174" s="79">
        <f t="shared" si="128"/>
        <v>0</v>
      </c>
      <c r="AR174" s="25"/>
      <c r="AS174" s="25"/>
      <c r="AT174" s="41">
        <f t="shared" si="140"/>
        <v>0</v>
      </c>
      <c r="AU174" s="25"/>
      <c r="AV174" s="25"/>
      <c r="AW174" s="41">
        <f t="shared" si="141"/>
        <v>0</v>
      </c>
      <c r="AX174" s="25"/>
      <c r="AY174" s="25"/>
      <c r="AZ174" s="41">
        <f t="shared" si="142"/>
        <v>0</v>
      </c>
      <c r="BA174" s="25"/>
      <c r="BB174" s="25"/>
      <c r="BC174" s="41">
        <f t="shared" si="143"/>
        <v>0</v>
      </c>
      <c r="BD174" s="25"/>
      <c r="BE174" s="25"/>
      <c r="BF174" s="41">
        <f t="shared" si="144"/>
        <v>0</v>
      </c>
      <c r="BG174" s="25"/>
      <c r="BH174" s="25"/>
      <c r="BI174" s="41">
        <f t="shared" si="145"/>
        <v>0</v>
      </c>
      <c r="BJ174" s="25"/>
      <c r="BK174" s="25"/>
      <c r="BL174" s="42">
        <f t="shared" si="146"/>
        <v>0</v>
      </c>
      <c r="BM174" s="25"/>
      <c r="BN174" s="25"/>
      <c r="BO174" s="42">
        <f t="shared" si="147"/>
        <v>0</v>
      </c>
      <c r="BP174" s="85">
        <f t="shared" si="172"/>
        <v>0</v>
      </c>
      <c r="BQ174" s="83">
        <f t="shared" si="172"/>
        <v>0</v>
      </c>
      <c r="BR174" s="25"/>
      <c r="BS174" s="25">
        <v>30</v>
      </c>
      <c r="BT174" s="42">
        <f t="shared" si="148"/>
        <v>360</v>
      </c>
      <c r="BU174" s="25"/>
      <c r="BV174" s="25"/>
      <c r="BW174" s="42">
        <f t="shared" si="149"/>
        <v>0</v>
      </c>
      <c r="BX174" s="25"/>
      <c r="BY174" s="25"/>
      <c r="BZ174" s="42">
        <f t="shared" si="150"/>
        <v>0</v>
      </c>
      <c r="CA174" s="25"/>
      <c r="CB174" s="25"/>
      <c r="CC174" s="42">
        <f t="shared" si="151"/>
        <v>0</v>
      </c>
      <c r="CD174" s="25"/>
      <c r="CE174" s="25"/>
      <c r="CF174" s="42">
        <f t="shared" si="152"/>
        <v>0</v>
      </c>
      <c r="CG174" s="25"/>
      <c r="CH174" s="25"/>
      <c r="CI174" s="42">
        <f t="shared" si="153"/>
        <v>0</v>
      </c>
      <c r="CJ174" s="25"/>
      <c r="CK174" s="25">
        <v>2</v>
      </c>
      <c r="CL174" s="42">
        <f t="shared" si="154"/>
        <v>24</v>
      </c>
      <c r="CM174" s="25"/>
      <c r="CN174" s="25">
        <v>1</v>
      </c>
      <c r="CO174" s="42">
        <f t="shared" si="155"/>
        <v>12</v>
      </c>
      <c r="CP174" s="25"/>
      <c r="CQ174" s="25"/>
      <c r="CR174" s="42">
        <f t="shared" si="156"/>
        <v>0</v>
      </c>
      <c r="CS174" s="25"/>
      <c r="CT174" s="25"/>
      <c r="CU174" s="42">
        <f t="shared" si="157"/>
        <v>0</v>
      </c>
      <c r="CV174" s="25"/>
      <c r="CW174" s="25"/>
      <c r="CX174" s="42">
        <f t="shared" si="158"/>
        <v>0</v>
      </c>
      <c r="CY174" s="25"/>
      <c r="CZ174" s="25"/>
      <c r="DA174" s="42">
        <f t="shared" si="159"/>
        <v>0</v>
      </c>
      <c r="DB174" s="25"/>
      <c r="DC174" s="25"/>
      <c r="DD174" s="42">
        <f t="shared" si="160"/>
        <v>0</v>
      </c>
      <c r="DE174" s="25"/>
      <c r="DF174" s="25"/>
      <c r="DG174" s="42">
        <f t="shared" si="161"/>
        <v>0</v>
      </c>
      <c r="DH174" s="85">
        <f t="shared" si="173"/>
        <v>33</v>
      </c>
      <c r="DI174" s="83">
        <f t="shared" si="173"/>
        <v>396</v>
      </c>
      <c r="DJ174" s="25"/>
      <c r="DK174" s="25"/>
      <c r="DL174" s="42">
        <f t="shared" si="162"/>
        <v>0</v>
      </c>
      <c r="DM174" s="25"/>
      <c r="DN174" s="25"/>
      <c r="DO174" s="42">
        <f t="shared" si="163"/>
        <v>0</v>
      </c>
      <c r="DP174" s="25"/>
      <c r="DQ174" s="25"/>
      <c r="DR174" s="42">
        <f t="shared" si="164"/>
        <v>0</v>
      </c>
      <c r="DS174" s="25"/>
      <c r="DT174" s="25"/>
      <c r="DU174" s="42">
        <f t="shared" si="165"/>
        <v>0</v>
      </c>
      <c r="DV174" s="25"/>
      <c r="DW174" s="25"/>
      <c r="DX174" s="42">
        <f t="shared" si="166"/>
        <v>0</v>
      </c>
      <c r="DY174" s="25"/>
      <c r="DZ174" s="25"/>
      <c r="EA174" s="42">
        <f t="shared" si="167"/>
        <v>0</v>
      </c>
      <c r="EB174" s="25"/>
      <c r="EC174" s="25"/>
      <c r="ED174" s="42">
        <f t="shared" si="168"/>
        <v>0</v>
      </c>
      <c r="EE174" s="25"/>
      <c r="EF174" s="25"/>
      <c r="EG174" s="42">
        <f t="shared" si="169"/>
        <v>0</v>
      </c>
      <c r="EH174" s="25"/>
      <c r="EI174" s="25"/>
      <c r="EJ174" s="42">
        <f t="shared" si="170"/>
        <v>0</v>
      </c>
      <c r="EK174" s="25"/>
      <c r="EL174" s="45"/>
      <c r="EM174" s="86">
        <f t="shared" si="171"/>
        <v>0</v>
      </c>
      <c r="EN174" s="85">
        <f t="shared" si="177"/>
        <v>0</v>
      </c>
      <c r="EO174" s="94">
        <f t="shared" si="178"/>
        <v>0</v>
      </c>
      <c r="EP174" s="25"/>
      <c r="EQ174" s="25"/>
      <c r="ER174" s="25"/>
    </row>
    <row r="175" spans="1:148" s="1" customFormat="1">
      <c r="A175" s="27"/>
      <c r="B175" s="119" t="s">
        <v>614</v>
      </c>
      <c r="C175" s="134">
        <v>4</v>
      </c>
      <c r="D175" s="135">
        <f t="shared" si="174"/>
        <v>40</v>
      </c>
      <c r="E175" s="178">
        <f t="shared" si="175"/>
        <v>160</v>
      </c>
      <c r="F175" s="25"/>
      <c r="G175" s="25"/>
      <c r="H175" s="41">
        <f t="shared" si="130"/>
        <v>0</v>
      </c>
      <c r="I175" s="31"/>
      <c r="J175" s="31"/>
      <c r="K175" s="41">
        <f t="shared" si="131"/>
        <v>0</v>
      </c>
      <c r="L175" s="25"/>
      <c r="M175" s="25"/>
      <c r="N175" s="42">
        <f t="shared" si="132"/>
        <v>0</v>
      </c>
      <c r="O175" s="25"/>
      <c r="P175" s="25"/>
      <c r="Q175" s="42">
        <f t="shared" si="133"/>
        <v>0</v>
      </c>
      <c r="R175" s="25"/>
      <c r="S175" s="25"/>
      <c r="T175" s="42">
        <f t="shared" si="134"/>
        <v>0</v>
      </c>
      <c r="U175" s="25"/>
      <c r="V175" s="25"/>
      <c r="W175" s="42">
        <f t="shared" si="135"/>
        <v>0</v>
      </c>
      <c r="X175" s="25"/>
      <c r="Y175" s="25"/>
      <c r="Z175" s="42">
        <f t="shared" si="136"/>
        <v>0</v>
      </c>
      <c r="AA175" s="25"/>
      <c r="AB175" s="25"/>
      <c r="AC175" s="42">
        <f t="shared" si="137"/>
        <v>0</v>
      </c>
      <c r="AD175" s="25"/>
      <c r="AE175" s="25"/>
      <c r="AF175" s="25"/>
      <c r="AG175" s="25"/>
      <c r="AH175" s="25"/>
      <c r="AI175" s="25"/>
      <c r="AJ175" s="25"/>
      <c r="AK175" s="25"/>
      <c r="AL175" s="42">
        <f t="shared" si="138"/>
        <v>0</v>
      </c>
      <c r="AM175" s="25"/>
      <c r="AN175" s="25"/>
      <c r="AO175" s="41">
        <f t="shared" si="139"/>
        <v>0</v>
      </c>
      <c r="AP175" s="84">
        <f t="shared" si="176"/>
        <v>0</v>
      </c>
      <c r="AQ175" s="79">
        <f t="shared" si="128"/>
        <v>0</v>
      </c>
      <c r="AR175" s="25"/>
      <c r="AS175" s="25"/>
      <c r="AT175" s="41">
        <f t="shared" si="140"/>
        <v>0</v>
      </c>
      <c r="AU175" s="25"/>
      <c r="AV175" s="25"/>
      <c r="AW175" s="41">
        <f t="shared" si="141"/>
        <v>0</v>
      </c>
      <c r="AX175" s="25"/>
      <c r="AY175" s="25"/>
      <c r="AZ175" s="41">
        <f t="shared" si="142"/>
        <v>0</v>
      </c>
      <c r="BA175" s="25"/>
      <c r="BB175" s="25"/>
      <c r="BC175" s="41">
        <f t="shared" si="143"/>
        <v>0</v>
      </c>
      <c r="BD175" s="25"/>
      <c r="BE175" s="25"/>
      <c r="BF175" s="41">
        <f t="shared" si="144"/>
        <v>0</v>
      </c>
      <c r="BG175" s="25"/>
      <c r="BH175" s="25"/>
      <c r="BI175" s="41">
        <f t="shared" si="145"/>
        <v>0</v>
      </c>
      <c r="BJ175" s="25"/>
      <c r="BK175" s="25"/>
      <c r="BL175" s="42">
        <f t="shared" si="146"/>
        <v>0</v>
      </c>
      <c r="BM175" s="25"/>
      <c r="BN175" s="25"/>
      <c r="BO175" s="42">
        <f t="shared" si="147"/>
        <v>0</v>
      </c>
      <c r="BP175" s="85">
        <f t="shared" si="172"/>
        <v>0</v>
      </c>
      <c r="BQ175" s="83">
        <f t="shared" si="172"/>
        <v>0</v>
      </c>
      <c r="BR175" s="25"/>
      <c r="BS175" s="25">
        <v>40</v>
      </c>
      <c r="BT175" s="42">
        <f t="shared" si="148"/>
        <v>160</v>
      </c>
      <c r="BU175" s="25"/>
      <c r="BV175" s="25"/>
      <c r="BW175" s="42">
        <f t="shared" si="149"/>
        <v>0</v>
      </c>
      <c r="BX175" s="25"/>
      <c r="BY175" s="25"/>
      <c r="BZ175" s="42">
        <f t="shared" si="150"/>
        <v>0</v>
      </c>
      <c r="CA175" s="25"/>
      <c r="CB175" s="25"/>
      <c r="CC175" s="42">
        <f t="shared" si="151"/>
        <v>0</v>
      </c>
      <c r="CD175" s="25"/>
      <c r="CE175" s="25"/>
      <c r="CF175" s="42">
        <f t="shared" si="152"/>
        <v>0</v>
      </c>
      <c r="CG175" s="25"/>
      <c r="CH175" s="25"/>
      <c r="CI175" s="42">
        <f t="shared" si="153"/>
        <v>0</v>
      </c>
      <c r="CJ175" s="25"/>
      <c r="CK175" s="25"/>
      <c r="CL175" s="42">
        <f t="shared" si="154"/>
        <v>0</v>
      </c>
      <c r="CM175" s="25"/>
      <c r="CN175" s="25"/>
      <c r="CO175" s="42">
        <f t="shared" si="155"/>
        <v>0</v>
      </c>
      <c r="CP175" s="25"/>
      <c r="CQ175" s="25"/>
      <c r="CR175" s="42">
        <f t="shared" si="156"/>
        <v>0</v>
      </c>
      <c r="CS175" s="25"/>
      <c r="CT175" s="25"/>
      <c r="CU175" s="42">
        <f t="shared" si="157"/>
        <v>0</v>
      </c>
      <c r="CV175" s="25"/>
      <c r="CW175" s="25"/>
      <c r="CX175" s="42">
        <f t="shared" si="158"/>
        <v>0</v>
      </c>
      <c r="CY175" s="25"/>
      <c r="CZ175" s="25"/>
      <c r="DA175" s="42">
        <f t="shared" si="159"/>
        <v>0</v>
      </c>
      <c r="DB175" s="25"/>
      <c r="DC175" s="25"/>
      <c r="DD175" s="42">
        <f t="shared" si="160"/>
        <v>0</v>
      </c>
      <c r="DE175" s="25"/>
      <c r="DF175" s="25"/>
      <c r="DG175" s="42">
        <f t="shared" si="161"/>
        <v>0</v>
      </c>
      <c r="DH175" s="85">
        <f t="shared" si="173"/>
        <v>40</v>
      </c>
      <c r="DI175" s="83">
        <f t="shared" si="173"/>
        <v>160</v>
      </c>
      <c r="DJ175" s="25"/>
      <c r="DK175" s="25"/>
      <c r="DL175" s="42">
        <f t="shared" si="162"/>
        <v>0</v>
      </c>
      <c r="DM175" s="25"/>
      <c r="DN175" s="25"/>
      <c r="DO175" s="42">
        <f t="shared" si="163"/>
        <v>0</v>
      </c>
      <c r="DP175" s="25"/>
      <c r="DQ175" s="25"/>
      <c r="DR175" s="42">
        <f t="shared" si="164"/>
        <v>0</v>
      </c>
      <c r="DS175" s="25"/>
      <c r="DT175" s="25"/>
      <c r="DU175" s="42">
        <f t="shared" si="165"/>
        <v>0</v>
      </c>
      <c r="DV175" s="25"/>
      <c r="DW175" s="25"/>
      <c r="DX175" s="42">
        <f t="shared" si="166"/>
        <v>0</v>
      </c>
      <c r="DY175" s="25"/>
      <c r="DZ175" s="25"/>
      <c r="EA175" s="42">
        <f t="shared" si="167"/>
        <v>0</v>
      </c>
      <c r="EB175" s="25"/>
      <c r="EC175" s="25"/>
      <c r="ED175" s="42">
        <f t="shared" si="168"/>
        <v>0</v>
      </c>
      <c r="EE175" s="25"/>
      <c r="EF175" s="25"/>
      <c r="EG175" s="42">
        <f t="shared" si="169"/>
        <v>0</v>
      </c>
      <c r="EH175" s="25"/>
      <c r="EI175" s="25"/>
      <c r="EJ175" s="42">
        <f t="shared" si="170"/>
        <v>0</v>
      </c>
      <c r="EK175" s="25"/>
      <c r="EL175" s="45"/>
      <c r="EM175" s="86">
        <f t="shared" si="171"/>
        <v>0</v>
      </c>
      <c r="EN175" s="85">
        <f t="shared" si="177"/>
        <v>0</v>
      </c>
      <c r="EO175" s="94">
        <f t="shared" si="178"/>
        <v>0</v>
      </c>
      <c r="EP175" s="25"/>
      <c r="EQ175" s="25"/>
      <c r="ER175" s="25"/>
    </row>
    <row r="176" spans="1:148" s="1" customFormat="1">
      <c r="A176" s="27"/>
      <c r="B176" s="119" t="s">
        <v>621</v>
      </c>
      <c r="C176" s="134">
        <v>1</v>
      </c>
      <c r="D176" s="135">
        <f t="shared" si="174"/>
        <v>12</v>
      </c>
      <c r="E176" s="178">
        <f t="shared" si="175"/>
        <v>12</v>
      </c>
      <c r="F176" s="25"/>
      <c r="G176" s="25"/>
      <c r="H176" s="41">
        <f t="shared" si="130"/>
        <v>0</v>
      </c>
      <c r="I176" s="31"/>
      <c r="J176" s="31"/>
      <c r="K176" s="41">
        <f t="shared" si="131"/>
        <v>0</v>
      </c>
      <c r="L176" s="25"/>
      <c r="M176" s="25"/>
      <c r="N176" s="42">
        <f t="shared" si="132"/>
        <v>0</v>
      </c>
      <c r="O176" s="25"/>
      <c r="P176" s="25"/>
      <c r="Q176" s="42">
        <f t="shared" si="133"/>
        <v>0</v>
      </c>
      <c r="R176" s="25"/>
      <c r="S176" s="25"/>
      <c r="T176" s="42">
        <f t="shared" si="134"/>
        <v>0</v>
      </c>
      <c r="U176" s="25"/>
      <c r="V176" s="25"/>
      <c r="W176" s="42">
        <f t="shared" si="135"/>
        <v>0</v>
      </c>
      <c r="X176" s="25"/>
      <c r="Y176" s="25"/>
      <c r="Z176" s="42">
        <f t="shared" si="136"/>
        <v>0</v>
      </c>
      <c r="AA176" s="25"/>
      <c r="AB176" s="25"/>
      <c r="AC176" s="42">
        <f t="shared" si="137"/>
        <v>0</v>
      </c>
      <c r="AD176" s="25"/>
      <c r="AE176" s="25"/>
      <c r="AF176" s="25"/>
      <c r="AG176" s="25"/>
      <c r="AH176" s="25"/>
      <c r="AI176" s="25"/>
      <c r="AJ176" s="25"/>
      <c r="AK176" s="25"/>
      <c r="AL176" s="42">
        <f t="shared" si="138"/>
        <v>0</v>
      </c>
      <c r="AM176" s="25"/>
      <c r="AN176" s="25"/>
      <c r="AO176" s="41">
        <f t="shared" si="139"/>
        <v>0</v>
      </c>
      <c r="AP176" s="84">
        <f t="shared" si="176"/>
        <v>0</v>
      </c>
      <c r="AQ176" s="79">
        <f t="shared" si="128"/>
        <v>0</v>
      </c>
      <c r="AR176" s="25"/>
      <c r="AS176" s="25"/>
      <c r="AT176" s="41">
        <f t="shared" si="140"/>
        <v>0</v>
      </c>
      <c r="AU176" s="25"/>
      <c r="AV176" s="25"/>
      <c r="AW176" s="41">
        <f t="shared" si="141"/>
        <v>0</v>
      </c>
      <c r="AX176" s="25"/>
      <c r="AY176" s="25"/>
      <c r="AZ176" s="41">
        <f t="shared" si="142"/>
        <v>0</v>
      </c>
      <c r="BA176" s="25"/>
      <c r="BB176" s="25"/>
      <c r="BC176" s="41">
        <f t="shared" si="143"/>
        <v>0</v>
      </c>
      <c r="BD176" s="25"/>
      <c r="BE176" s="25"/>
      <c r="BF176" s="41">
        <f t="shared" si="144"/>
        <v>0</v>
      </c>
      <c r="BG176" s="25"/>
      <c r="BH176" s="25"/>
      <c r="BI176" s="41">
        <f t="shared" si="145"/>
        <v>0</v>
      </c>
      <c r="BJ176" s="25"/>
      <c r="BK176" s="25">
        <v>2</v>
      </c>
      <c r="BL176" s="42">
        <f t="shared" si="146"/>
        <v>2</v>
      </c>
      <c r="BM176" s="25"/>
      <c r="BN176" s="25"/>
      <c r="BO176" s="42">
        <f t="shared" si="147"/>
        <v>0</v>
      </c>
      <c r="BP176" s="85">
        <f t="shared" si="172"/>
        <v>2</v>
      </c>
      <c r="BQ176" s="83">
        <f t="shared" si="172"/>
        <v>2</v>
      </c>
      <c r="BR176" s="25"/>
      <c r="BS176" s="25"/>
      <c r="BT176" s="42">
        <f t="shared" si="148"/>
        <v>0</v>
      </c>
      <c r="BU176" s="25"/>
      <c r="BV176" s="25"/>
      <c r="BW176" s="42">
        <f t="shared" si="149"/>
        <v>0</v>
      </c>
      <c r="BX176" s="25"/>
      <c r="BY176" s="25"/>
      <c r="BZ176" s="42">
        <f t="shared" si="150"/>
        <v>0</v>
      </c>
      <c r="CA176" s="25"/>
      <c r="CB176" s="25"/>
      <c r="CC176" s="42">
        <f t="shared" si="151"/>
        <v>0</v>
      </c>
      <c r="CD176" s="25"/>
      <c r="CE176" s="25"/>
      <c r="CF176" s="42">
        <f t="shared" si="152"/>
        <v>0</v>
      </c>
      <c r="CG176" s="25"/>
      <c r="CH176" s="25"/>
      <c r="CI176" s="42">
        <f t="shared" si="153"/>
        <v>0</v>
      </c>
      <c r="CJ176" s="25"/>
      <c r="CK176" s="25"/>
      <c r="CL176" s="42">
        <f t="shared" si="154"/>
        <v>0</v>
      </c>
      <c r="CM176" s="25"/>
      <c r="CN176" s="25"/>
      <c r="CO176" s="42">
        <f t="shared" si="155"/>
        <v>0</v>
      </c>
      <c r="CP176" s="25"/>
      <c r="CQ176" s="25"/>
      <c r="CR176" s="42">
        <f t="shared" si="156"/>
        <v>0</v>
      </c>
      <c r="CS176" s="25"/>
      <c r="CT176" s="25"/>
      <c r="CU176" s="42">
        <f t="shared" si="157"/>
        <v>0</v>
      </c>
      <c r="CV176" s="25"/>
      <c r="CW176" s="25"/>
      <c r="CX176" s="42">
        <f t="shared" si="158"/>
        <v>0</v>
      </c>
      <c r="CY176" s="25"/>
      <c r="CZ176" s="25">
        <v>10</v>
      </c>
      <c r="DA176" s="42">
        <f t="shared" si="159"/>
        <v>10</v>
      </c>
      <c r="DB176" s="25"/>
      <c r="DC176" s="25"/>
      <c r="DD176" s="42">
        <f t="shared" si="160"/>
        <v>0</v>
      </c>
      <c r="DE176" s="25"/>
      <c r="DF176" s="25"/>
      <c r="DG176" s="42">
        <f t="shared" si="161"/>
        <v>0</v>
      </c>
      <c r="DH176" s="85">
        <f t="shared" si="173"/>
        <v>10</v>
      </c>
      <c r="DI176" s="83">
        <f t="shared" si="173"/>
        <v>10</v>
      </c>
      <c r="DJ176" s="25"/>
      <c r="DK176" s="25"/>
      <c r="DL176" s="42">
        <f t="shared" si="162"/>
        <v>0</v>
      </c>
      <c r="DM176" s="25"/>
      <c r="DN176" s="25"/>
      <c r="DO176" s="42">
        <f t="shared" si="163"/>
        <v>0</v>
      </c>
      <c r="DP176" s="25"/>
      <c r="DQ176" s="25"/>
      <c r="DR176" s="42">
        <f t="shared" si="164"/>
        <v>0</v>
      </c>
      <c r="DS176" s="25"/>
      <c r="DT176" s="25"/>
      <c r="DU176" s="42">
        <f t="shared" si="165"/>
        <v>0</v>
      </c>
      <c r="DV176" s="25"/>
      <c r="DW176" s="25"/>
      <c r="DX176" s="42">
        <f t="shared" si="166"/>
        <v>0</v>
      </c>
      <c r="DY176" s="25"/>
      <c r="DZ176" s="25"/>
      <c r="EA176" s="42">
        <f t="shared" si="167"/>
        <v>0</v>
      </c>
      <c r="EB176" s="25"/>
      <c r="EC176" s="25"/>
      <c r="ED176" s="42">
        <f t="shared" si="168"/>
        <v>0</v>
      </c>
      <c r="EE176" s="25"/>
      <c r="EF176" s="25"/>
      <c r="EG176" s="42">
        <f t="shared" si="169"/>
        <v>0</v>
      </c>
      <c r="EH176" s="25"/>
      <c r="EI176" s="25"/>
      <c r="EJ176" s="42">
        <f t="shared" si="170"/>
        <v>0</v>
      </c>
      <c r="EK176" s="25"/>
      <c r="EL176" s="45"/>
      <c r="EM176" s="86">
        <f t="shared" si="171"/>
        <v>0</v>
      </c>
      <c r="EN176" s="85">
        <f t="shared" si="177"/>
        <v>0</v>
      </c>
      <c r="EO176" s="94">
        <f t="shared" si="178"/>
        <v>0</v>
      </c>
      <c r="EP176" s="25"/>
      <c r="EQ176" s="25"/>
      <c r="ER176" s="25"/>
    </row>
    <row r="177" spans="1:148" s="1" customFormat="1">
      <c r="A177" s="27"/>
      <c r="B177" s="119" t="s">
        <v>622</v>
      </c>
      <c r="C177" s="134">
        <v>28</v>
      </c>
      <c r="D177" s="135">
        <f t="shared" si="174"/>
        <v>1</v>
      </c>
      <c r="E177" s="178">
        <f t="shared" si="175"/>
        <v>28</v>
      </c>
      <c r="F177" s="25"/>
      <c r="G177" s="25"/>
      <c r="H177" s="41">
        <f t="shared" si="130"/>
        <v>0</v>
      </c>
      <c r="I177" s="31"/>
      <c r="J177" s="31"/>
      <c r="K177" s="41">
        <f t="shared" si="131"/>
        <v>0</v>
      </c>
      <c r="L177" s="25"/>
      <c r="M177" s="25"/>
      <c r="N177" s="42">
        <f t="shared" si="132"/>
        <v>0</v>
      </c>
      <c r="O177" s="25"/>
      <c r="P177" s="25"/>
      <c r="Q177" s="42">
        <f t="shared" si="133"/>
        <v>0</v>
      </c>
      <c r="R177" s="25"/>
      <c r="S177" s="25"/>
      <c r="T177" s="42">
        <f t="shared" si="134"/>
        <v>0</v>
      </c>
      <c r="U177" s="25"/>
      <c r="V177" s="25"/>
      <c r="W177" s="42">
        <f t="shared" si="135"/>
        <v>0</v>
      </c>
      <c r="X177" s="25"/>
      <c r="Y177" s="25"/>
      <c r="Z177" s="42">
        <f t="shared" si="136"/>
        <v>0</v>
      </c>
      <c r="AA177" s="25"/>
      <c r="AB177" s="25"/>
      <c r="AC177" s="42">
        <f t="shared" si="137"/>
        <v>0</v>
      </c>
      <c r="AD177" s="25"/>
      <c r="AE177" s="25"/>
      <c r="AF177" s="25"/>
      <c r="AG177" s="25"/>
      <c r="AH177" s="25"/>
      <c r="AI177" s="25"/>
      <c r="AJ177" s="25"/>
      <c r="AK177" s="25"/>
      <c r="AL177" s="42">
        <f t="shared" si="138"/>
        <v>0</v>
      </c>
      <c r="AM177" s="25"/>
      <c r="AN177" s="25"/>
      <c r="AO177" s="41">
        <f t="shared" si="139"/>
        <v>0</v>
      </c>
      <c r="AP177" s="84">
        <f t="shared" si="176"/>
        <v>0</v>
      </c>
      <c r="AQ177" s="79">
        <f t="shared" si="128"/>
        <v>0</v>
      </c>
      <c r="AR177" s="25"/>
      <c r="AS177" s="25"/>
      <c r="AT177" s="41">
        <f t="shared" si="140"/>
        <v>0</v>
      </c>
      <c r="AU177" s="25"/>
      <c r="AV177" s="25"/>
      <c r="AW177" s="41">
        <f t="shared" si="141"/>
        <v>0</v>
      </c>
      <c r="AX177" s="25"/>
      <c r="AY177" s="25"/>
      <c r="AZ177" s="41">
        <f t="shared" si="142"/>
        <v>0</v>
      </c>
      <c r="BA177" s="25"/>
      <c r="BB177" s="25"/>
      <c r="BC177" s="41">
        <f t="shared" si="143"/>
        <v>0</v>
      </c>
      <c r="BD177" s="25"/>
      <c r="BE177" s="25"/>
      <c r="BF177" s="41">
        <f t="shared" si="144"/>
        <v>0</v>
      </c>
      <c r="BG177" s="25"/>
      <c r="BH177" s="25"/>
      <c r="BI177" s="41">
        <f t="shared" si="145"/>
        <v>0</v>
      </c>
      <c r="BJ177" s="25"/>
      <c r="BK177" s="25"/>
      <c r="BL177" s="42">
        <f t="shared" si="146"/>
        <v>0</v>
      </c>
      <c r="BM177" s="25"/>
      <c r="BN177" s="25"/>
      <c r="BO177" s="42">
        <f t="shared" si="147"/>
        <v>0</v>
      </c>
      <c r="BP177" s="85">
        <f t="shared" si="172"/>
        <v>0</v>
      </c>
      <c r="BQ177" s="83">
        <f t="shared" si="172"/>
        <v>0</v>
      </c>
      <c r="BR177" s="25"/>
      <c r="BS177" s="25"/>
      <c r="BT177" s="42">
        <f t="shared" si="148"/>
        <v>0</v>
      </c>
      <c r="BU177" s="25"/>
      <c r="BV177" s="25"/>
      <c r="BW177" s="42">
        <f t="shared" si="149"/>
        <v>0</v>
      </c>
      <c r="BX177" s="25"/>
      <c r="BY177" s="25"/>
      <c r="BZ177" s="42">
        <f t="shared" si="150"/>
        <v>0</v>
      </c>
      <c r="CA177" s="25"/>
      <c r="CB177" s="25"/>
      <c r="CC177" s="42">
        <f t="shared" si="151"/>
        <v>0</v>
      </c>
      <c r="CD177" s="25"/>
      <c r="CE177" s="25"/>
      <c r="CF177" s="42">
        <f t="shared" si="152"/>
        <v>0</v>
      </c>
      <c r="CG177" s="25"/>
      <c r="CH177" s="25"/>
      <c r="CI177" s="42">
        <f t="shared" si="153"/>
        <v>0</v>
      </c>
      <c r="CJ177" s="25"/>
      <c r="CK177" s="25"/>
      <c r="CL177" s="42">
        <f t="shared" si="154"/>
        <v>0</v>
      </c>
      <c r="CM177" s="25"/>
      <c r="CN177" s="25"/>
      <c r="CO177" s="42">
        <f t="shared" si="155"/>
        <v>0</v>
      </c>
      <c r="CP177" s="25"/>
      <c r="CQ177" s="25"/>
      <c r="CR177" s="42">
        <f t="shared" si="156"/>
        <v>0</v>
      </c>
      <c r="CS177" s="25"/>
      <c r="CT177" s="25"/>
      <c r="CU177" s="42">
        <f t="shared" si="157"/>
        <v>0</v>
      </c>
      <c r="CV177" s="25"/>
      <c r="CW177" s="25"/>
      <c r="CX177" s="42">
        <f t="shared" si="158"/>
        <v>0</v>
      </c>
      <c r="CY177" s="25"/>
      <c r="CZ177" s="25">
        <v>1</v>
      </c>
      <c r="DA177" s="42">
        <f t="shared" si="159"/>
        <v>28</v>
      </c>
      <c r="DB177" s="25"/>
      <c r="DC177" s="25"/>
      <c r="DD177" s="42">
        <f t="shared" si="160"/>
        <v>0</v>
      </c>
      <c r="DE177" s="25"/>
      <c r="DF177" s="25"/>
      <c r="DG177" s="42">
        <f t="shared" si="161"/>
        <v>0</v>
      </c>
      <c r="DH177" s="85">
        <f t="shared" si="173"/>
        <v>1</v>
      </c>
      <c r="DI177" s="83">
        <f t="shared" si="173"/>
        <v>28</v>
      </c>
      <c r="DJ177" s="25"/>
      <c r="DK177" s="25"/>
      <c r="DL177" s="42">
        <f t="shared" si="162"/>
        <v>0</v>
      </c>
      <c r="DM177" s="25"/>
      <c r="DN177" s="25"/>
      <c r="DO177" s="42">
        <f t="shared" si="163"/>
        <v>0</v>
      </c>
      <c r="DP177" s="25"/>
      <c r="DQ177" s="25"/>
      <c r="DR177" s="42">
        <f t="shared" si="164"/>
        <v>0</v>
      </c>
      <c r="DS177" s="25"/>
      <c r="DT177" s="25"/>
      <c r="DU177" s="42">
        <f t="shared" si="165"/>
        <v>0</v>
      </c>
      <c r="DV177" s="25"/>
      <c r="DW177" s="25"/>
      <c r="DX177" s="42">
        <f t="shared" si="166"/>
        <v>0</v>
      </c>
      <c r="DY177" s="25"/>
      <c r="DZ177" s="25"/>
      <c r="EA177" s="42">
        <f t="shared" si="167"/>
        <v>0</v>
      </c>
      <c r="EB177" s="25"/>
      <c r="EC177" s="25"/>
      <c r="ED177" s="42">
        <f t="shared" si="168"/>
        <v>0</v>
      </c>
      <c r="EE177" s="25"/>
      <c r="EF177" s="25"/>
      <c r="EG177" s="42">
        <f t="shared" si="169"/>
        <v>0</v>
      </c>
      <c r="EH177" s="25"/>
      <c r="EI177" s="25"/>
      <c r="EJ177" s="42">
        <f t="shared" si="170"/>
        <v>0</v>
      </c>
      <c r="EK177" s="25"/>
      <c r="EL177" s="45"/>
      <c r="EM177" s="86">
        <f t="shared" si="171"/>
        <v>0</v>
      </c>
      <c r="EN177" s="85">
        <f t="shared" si="177"/>
        <v>0</v>
      </c>
      <c r="EO177" s="94">
        <f t="shared" si="178"/>
        <v>0</v>
      </c>
      <c r="EP177" s="25"/>
      <c r="EQ177" s="25"/>
      <c r="ER177" s="25"/>
    </row>
    <row r="178" spans="1:148" s="1" customFormat="1">
      <c r="A178" s="27"/>
      <c r="B178" s="119" t="s">
        <v>624</v>
      </c>
      <c r="C178" s="134">
        <v>26</v>
      </c>
      <c r="D178" s="135">
        <f t="shared" si="174"/>
        <v>10</v>
      </c>
      <c r="E178" s="178">
        <f t="shared" si="175"/>
        <v>260</v>
      </c>
      <c r="F178" s="25"/>
      <c r="G178" s="25"/>
      <c r="H178" s="41">
        <f t="shared" si="130"/>
        <v>0</v>
      </c>
      <c r="I178" s="31"/>
      <c r="J178" s="31"/>
      <c r="K178" s="41">
        <f t="shared" si="131"/>
        <v>0</v>
      </c>
      <c r="L178" s="25"/>
      <c r="M178" s="25"/>
      <c r="N178" s="42">
        <f t="shared" si="132"/>
        <v>0</v>
      </c>
      <c r="O178" s="25"/>
      <c r="P178" s="25"/>
      <c r="Q178" s="42">
        <f t="shared" si="133"/>
        <v>0</v>
      </c>
      <c r="R178" s="25"/>
      <c r="S178" s="25"/>
      <c r="T178" s="42">
        <f t="shared" si="134"/>
        <v>0</v>
      </c>
      <c r="U178" s="25"/>
      <c r="V178" s="25"/>
      <c r="W178" s="42">
        <f t="shared" si="135"/>
        <v>0</v>
      </c>
      <c r="X178" s="25"/>
      <c r="Y178" s="25"/>
      <c r="Z178" s="42">
        <f t="shared" si="136"/>
        <v>0</v>
      </c>
      <c r="AA178" s="25"/>
      <c r="AB178" s="25"/>
      <c r="AC178" s="42">
        <f t="shared" si="137"/>
        <v>0</v>
      </c>
      <c r="AD178" s="25"/>
      <c r="AE178" s="25"/>
      <c r="AF178" s="25"/>
      <c r="AG178" s="25"/>
      <c r="AH178" s="25"/>
      <c r="AI178" s="25"/>
      <c r="AJ178" s="25"/>
      <c r="AK178" s="25"/>
      <c r="AL178" s="42">
        <f t="shared" si="138"/>
        <v>0</v>
      </c>
      <c r="AM178" s="25"/>
      <c r="AN178" s="25"/>
      <c r="AO178" s="41">
        <f t="shared" si="139"/>
        <v>0</v>
      </c>
      <c r="AP178" s="84">
        <f t="shared" si="176"/>
        <v>0</v>
      </c>
      <c r="AQ178" s="79">
        <f t="shared" si="128"/>
        <v>0</v>
      </c>
      <c r="AR178" s="25"/>
      <c r="AS178" s="25"/>
      <c r="AT178" s="41">
        <f t="shared" si="140"/>
        <v>0</v>
      </c>
      <c r="AU178" s="25"/>
      <c r="AV178" s="25"/>
      <c r="AW178" s="41">
        <f t="shared" si="141"/>
        <v>0</v>
      </c>
      <c r="AX178" s="25"/>
      <c r="AY178" s="25"/>
      <c r="AZ178" s="41">
        <f t="shared" si="142"/>
        <v>0</v>
      </c>
      <c r="BA178" s="25"/>
      <c r="BB178" s="25"/>
      <c r="BC178" s="41">
        <f t="shared" si="143"/>
        <v>0</v>
      </c>
      <c r="BD178" s="25"/>
      <c r="BE178" s="25"/>
      <c r="BF178" s="41">
        <f t="shared" si="144"/>
        <v>0</v>
      </c>
      <c r="BG178" s="25"/>
      <c r="BH178" s="25"/>
      <c r="BI178" s="41">
        <f t="shared" si="145"/>
        <v>0</v>
      </c>
      <c r="BJ178" s="25"/>
      <c r="BK178" s="25"/>
      <c r="BL178" s="42">
        <f t="shared" si="146"/>
        <v>0</v>
      </c>
      <c r="BM178" s="25"/>
      <c r="BN178" s="25"/>
      <c r="BO178" s="42">
        <f t="shared" si="147"/>
        <v>0</v>
      </c>
      <c r="BP178" s="85">
        <f t="shared" si="172"/>
        <v>0</v>
      </c>
      <c r="BQ178" s="83">
        <f t="shared" si="172"/>
        <v>0</v>
      </c>
      <c r="BR178" s="25"/>
      <c r="BS178" s="25"/>
      <c r="BT178" s="42">
        <f t="shared" si="148"/>
        <v>0</v>
      </c>
      <c r="BU178" s="25"/>
      <c r="BV178" s="25"/>
      <c r="BW178" s="42">
        <f t="shared" si="149"/>
        <v>0</v>
      </c>
      <c r="BX178" s="25"/>
      <c r="BY178" s="25"/>
      <c r="BZ178" s="42">
        <f t="shared" si="150"/>
        <v>0</v>
      </c>
      <c r="CA178" s="25"/>
      <c r="CB178" s="25"/>
      <c r="CC178" s="42">
        <f t="shared" si="151"/>
        <v>0</v>
      </c>
      <c r="CD178" s="25"/>
      <c r="CE178" s="25"/>
      <c r="CF178" s="42">
        <f t="shared" si="152"/>
        <v>0</v>
      </c>
      <c r="CG178" s="25"/>
      <c r="CH178" s="25"/>
      <c r="CI178" s="42">
        <f t="shared" si="153"/>
        <v>0</v>
      </c>
      <c r="CJ178" s="25"/>
      <c r="CK178" s="25"/>
      <c r="CL178" s="42">
        <f t="shared" si="154"/>
        <v>0</v>
      </c>
      <c r="CM178" s="25"/>
      <c r="CN178" s="25"/>
      <c r="CO178" s="42">
        <f t="shared" si="155"/>
        <v>0</v>
      </c>
      <c r="CP178" s="25"/>
      <c r="CQ178" s="25">
        <v>10</v>
      </c>
      <c r="CR178" s="42">
        <f t="shared" si="156"/>
        <v>260</v>
      </c>
      <c r="CS178" s="25"/>
      <c r="CT178" s="25"/>
      <c r="CU178" s="42">
        <f t="shared" si="157"/>
        <v>0</v>
      </c>
      <c r="CV178" s="25"/>
      <c r="CW178" s="25"/>
      <c r="CX178" s="42">
        <f t="shared" si="158"/>
        <v>0</v>
      </c>
      <c r="CY178" s="25"/>
      <c r="CZ178" s="25"/>
      <c r="DA178" s="42">
        <f t="shared" si="159"/>
        <v>0</v>
      </c>
      <c r="DB178" s="25"/>
      <c r="DC178" s="25"/>
      <c r="DD178" s="42">
        <f t="shared" si="160"/>
        <v>0</v>
      </c>
      <c r="DE178" s="25"/>
      <c r="DF178" s="25"/>
      <c r="DG178" s="42">
        <f t="shared" si="161"/>
        <v>0</v>
      </c>
      <c r="DH178" s="85">
        <f t="shared" si="173"/>
        <v>10</v>
      </c>
      <c r="DI178" s="83">
        <f t="shared" si="173"/>
        <v>260</v>
      </c>
      <c r="DJ178" s="25"/>
      <c r="DK178" s="25"/>
      <c r="DL178" s="42">
        <f t="shared" si="162"/>
        <v>0</v>
      </c>
      <c r="DM178" s="25"/>
      <c r="DN178" s="25"/>
      <c r="DO178" s="42">
        <f t="shared" si="163"/>
        <v>0</v>
      </c>
      <c r="DP178" s="25"/>
      <c r="DQ178" s="25"/>
      <c r="DR178" s="42">
        <f t="shared" si="164"/>
        <v>0</v>
      </c>
      <c r="DS178" s="25"/>
      <c r="DT178" s="25"/>
      <c r="DU178" s="42">
        <f t="shared" si="165"/>
        <v>0</v>
      </c>
      <c r="DV178" s="25"/>
      <c r="DW178" s="25"/>
      <c r="DX178" s="42">
        <f t="shared" si="166"/>
        <v>0</v>
      </c>
      <c r="DY178" s="25"/>
      <c r="DZ178" s="25"/>
      <c r="EA178" s="42">
        <f t="shared" si="167"/>
        <v>0</v>
      </c>
      <c r="EB178" s="25"/>
      <c r="EC178" s="25"/>
      <c r="ED178" s="42">
        <f t="shared" si="168"/>
        <v>0</v>
      </c>
      <c r="EE178" s="25"/>
      <c r="EF178" s="25"/>
      <c r="EG178" s="42">
        <f t="shared" si="169"/>
        <v>0</v>
      </c>
      <c r="EH178" s="25"/>
      <c r="EI178" s="25"/>
      <c r="EJ178" s="42">
        <f t="shared" si="170"/>
        <v>0</v>
      </c>
      <c r="EK178" s="25"/>
      <c r="EL178" s="45"/>
      <c r="EM178" s="86">
        <f t="shared" si="171"/>
        <v>0</v>
      </c>
      <c r="EN178" s="85">
        <f t="shared" si="177"/>
        <v>0</v>
      </c>
      <c r="EO178" s="94">
        <f t="shared" si="178"/>
        <v>0</v>
      </c>
      <c r="EP178" s="25"/>
      <c r="EQ178" s="25"/>
      <c r="ER178" s="25"/>
    </row>
    <row r="179" spans="1:148" s="1" customFormat="1">
      <c r="A179" s="27"/>
      <c r="B179" s="119" t="s">
        <v>625</v>
      </c>
      <c r="C179" s="134">
        <v>9</v>
      </c>
      <c r="D179" s="135">
        <f t="shared" si="174"/>
        <v>5</v>
      </c>
      <c r="E179" s="178">
        <f t="shared" si="175"/>
        <v>45</v>
      </c>
      <c r="F179" s="25"/>
      <c r="G179" s="25"/>
      <c r="H179" s="41">
        <f t="shared" si="130"/>
        <v>0</v>
      </c>
      <c r="I179" s="31"/>
      <c r="J179" s="31"/>
      <c r="K179" s="41">
        <f t="shared" si="131"/>
        <v>0</v>
      </c>
      <c r="L179" s="25"/>
      <c r="M179" s="25"/>
      <c r="N179" s="42">
        <f t="shared" si="132"/>
        <v>0</v>
      </c>
      <c r="O179" s="25"/>
      <c r="P179" s="25"/>
      <c r="Q179" s="42">
        <f t="shared" si="133"/>
        <v>0</v>
      </c>
      <c r="R179" s="25"/>
      <c r="S179" s="25"/>
      <c r="T179" s="42">
        <f t="shared" si="134"/>
        <v>0</v>
      </c>
      <c r="U179" s="25"/>
      <c r="V179" s="25"/>
      <c r="W179" s="42">
        <f t="shared" si="135"/>
        <v>0</v>
      </c>
      <c r="X179" s="25"/>
      <c r="Y179" s="25"/>
      <c r="Z179" s="42">
        <f t="shared" si="136"/>
        <v>0</v>
      </c>
      <c r="AA179" s="25"/>
      <c r="AB179" s="25"/>
      <c r="AC179" s="42">
        <f t="shared" si="137"/>
        <v>0</v>
      </c>
      <c r="AD179" s="25"/>
      <c r="AE179" s="25"/>
      <c r="AF179" s="25"/>
      <c r="AG179" s="25"/>
      <c r="AH179" s="25"/>
      <c r="AI179" s="25"/>
      <c r="AJ179" s="25"/>
      <c r="AK179" s="25"/>
      <c r="AL179" s="42">
        <f t="shared" si="138"/>
        <v>0</v>
      </c>
      <c r="AM179" s="25"/>
      <c r="AN179" s="25"/>
      <c r="AO179" s="41">
        <f t="shared" si="139"/>
        <v>0</v>
      </c>
      <c r="AP179" s="84">
        <f t="shared" si="176"/>
        <v>0</v>
      </c>
      <c r="AQ179" s="79">
        <f t="shared" si="128"/>
        <v>0</v>
      </c>
      <c r="AR179" s="25"/>
      <c r="AS179" s="25"/>
      <c r="AT179" s="41">
        <f t="shared" si="140"/>
        <v>0</v>
      </c>
      <c r="AU179" s="25"/>
      <c r="AV179" s="25"/>
      <c r="AW179" s="41">
        <f t="shared" si="141"/>
        <v>0</v>
      </c>
      <c r="AX179" s="25"/>
      <c r="AY179" s="25"/>
      <c r="AZ179" s="41">
        <f t="shared" si="142"/>
        <v>0</v>
      </c>
      <c r="BA179" s="25"/>
      <c r="BB179" s="25"/>
      <c r="BC179" s="41">
        <f t="shared" si="143"/>
        <v>0</v>
      </c>
      <c r="BD179" s="25"/>
      <c r="BE179" s="25"/>
      <c r="BF179" s="41">
        <f t="shared" si="144"/>
        <v>0</v>
      </c>
      <c r="BG179" s="25"/>
      <c r="BH179" s="25"/>
      <c r="BI179" s="41">
        <f t="shared" si="145"/>
        <v>0</v>
      </c>
      <c r="BJ179" s="25"/>
      <c r="BK179" s="25"/>
      <c r="BL179" s="42">
        <f t="shared" si="146"/>
        <v>0</v>
      </c>
      <c r="BM179" s="25"/>
      <c r="BN179" s="25"/>
      <c r="BO179" s="42">
        <f t="shared" si="147"/>
        <v>0</v>
      </c>
      <c r="BP179" s="85">
        <f t="shared" si="172"/>
        <v>0</v>
      </c>
      <c r="BQ179" s="83">
        <f t="shared" si="172"/>
        <v>0</v>
      </c>
      <c r="BR179" s="25"/>
      <c r="BS179" s="25"/>
      <c r="BT179" s="42">
        <f t="shared" si="148"/>
        <v>0</v>
      </c>
      <c r="BU179" s="25"/>
      <c r="BV179" s="25"/>
      <c r="BW179" s="42">
        <f t="shared" si="149"/>
        <v>0</v>
      </c>
      <c r="BX179" s="25"/>
      <c r="BY179" s="25"/>
      <c r="BZ179" s="42">
        <f t="shared" si="150"/>
        <v>0</v>
      </c>
      <c r="CA179" s="25"/>
      <c r="CB179" s="25"/>
      <c r="CC179" s="42">
        <f t="shared" si="151"/>
        <v>0</v>
      </c>
      <c r="CD179" s="25"/>
      <c r="CE179" s="25"/>
      <c r="CF179" s="42">
        <f t="shared" si="152"/>
        <v>0</v>
      </c>
      <c r="CG179" s="25"/>
      <c r="CH179" s="25"/>
      <c r="CI179" s="42">
        <f t="shared" si="153"/>
        <v>0</v>
      </c>
      <c r="CJ179" s="25"/>
      <c r="CK179" s="25"/>
      <c r="CL179" s="42">
        <f t="shared" si="154"/>
        <v>0</v>
      </c>
      <c r="CM179" s="25"/>
      <c r="CN179" s="25"/>
      <c r="CO179" s="42">
        <f t="shared" si="155"/>
        <v>0</v>
      </c>
      <c r="CP179" s="25"/>
      <c r="CQ179" s="25">
        <v>5</v>
      </c>
      <c r="CR179" s="42">
        <f t="shared" si="156"/>
        <v>45</v>
      </c>
      <c r="CS179" s="25"/>
      <c r="CT179" s="25"/>
      <c r="CU179" s="42">
        <f t="shared" si="157"/>
        <v>0</v>
      </c>
      <c r="CV179" s="25"/>
      <c r="CW179" s="25"/>
      <c r="CX179" s="42">
        <f t="shared" si="158"/>
        <v>0</v>
      </c>
      <c r="CY179" s="25"/>
      <c r="CZ179" s="25"/>
      <c r="DA179" s="42">
        <f t="shared" si="159"/>
        <v>0</v>
      </c>
      <c r="DB179" s="25"/>
      <c r="DC179" s="25"/>
      <c r="DD179" s="42">
        <f t="shared" si="160"/>
        <v>0</v>
      </c>
      <c r="DE179" s="25"/>
      <c r="DF179" s="25"/>
      <c r="DG179" s="42">
        <f t="shared" si="161"/>
        <v>0</v>
      </c>
      <c r="DH179" s="85">
        <f t="shared" si="173"/>
        <v>5</v>
      </c>
      <c r="DI179" s="83">
        <f t="shared" si="173"/>
        <v>45</v>
      </c>
      <c r="DJ179" s="25"/>
      <c r="DK179" s="25"/>
      <c r="DL179" s="42">
        <f t="shared" si="162"/>
        <v>0</v>
      </c>
      <c r="DM179" s="25"/>
      <c r="DN179" s="25"/>
      <c r="DO179" s="42">
        <f t="shared" si="163"/>
        <v>0</v>
      </c>
      <c r="DP179" s="25"/>
      <c r="DQ179" s="25"/>
      <c r="DR179" s="42">
        <f t="shared" si="164"/>
        <v>0</v>
      </c>
      <c r="DS179" s="25"/>
      <c r="DT179" s="25"/>
      <c r="DU179" s="42">
        <f t="shared" si="165"/>
        <v>0</v>
      </c>
      <c r="DV179" s="25"/>
      <c r="DW179" s="25"/>
      <c r="DX179" s="42">
        <f t="shared" si="166"/>
        <v>0</v>
      </c>
      <c r="DY179" s="25"/>
      <c r="DZ179" s="25"/>
      <c r="EA179" s="42">
        <f t="shared" si="167"/>
        <v>0</v>
      </c>
      <c r="EB179" s="25"/>
      <c r="EC179" s="25"/>
      <c r="ED179" s="42">
        <f t="shared" si="168"/>
        <v>0</v>
      </c>
      <c r="EE179" s="25"/>
      <c r="EF179" s="25"/>
      <c r="EG179" s="42">
        <f t="shared" si="169"/>
        <v>0</v>
      </c>
      <c r="EH179" s="25"/>
      <c r="EI179" s="25"/>
      <c r="EJ179" s="42">
        <f t="shared" si="170"/>
        <v>0</v>
      </c>
      <c r="EK179" s="25"/>
      <c r="EL179" s="45"/>
      <c r="EM179" s="86">
        <f t="shared" si="171"/>
        <v>0</v>
      </c>
      <c r="EN179" s="85">
        <f t="shared" si="177"/>
        <v>0</v>
      </c>
      <c r="EO179" s="94">
        <f t="shared" si="178"/>
        <v>0</v>
      </c>
      <c r="EP179" s="25"/>
      <c r="EQ179" s="25"/>
      <c r="ER179" s="25"/>
    </row>
    <row r="180" spans="1:148" s="1" customFormat="1">
      <c r="A180" s="27"/>
      <c r="B180" s="119" t="s">
        <v>659</v>
      </c>
      <c r="C180" s="134">
        <v>2.5</v>
      </c>
      <c r="D180" s="135">
        <f t="shared" si="174"/>
        <v>50</v>
      </c>
      <c r="E180" s="178">
        <f t="shared" si="175"/>
        <v>125</v>
      </c>
      <c r="F180" s="25"/>
      <c r="G180" s="25"/>
      <c r="H180" s="41">
        <f t="shared" si="130"/>
        <v>0</v>
      </c>
      <c r="I180" s="31"/>
      <c r="J180" s="31"/>
      <c r="K180" s="41">
        <f t="shared" si="131"/>
        <v>0</v>
      </c>
      <c r="L180" s="25"/>
      <c r="M180" s="25"/>
      <c r="N180" s="42">
        <f t="shared" si="132"/>
        <v>0</v>
      </c>
      <c r="O180" s="25"/>
      <c r="P180" s="25"/>
      <c r="Q180" s="42">
        <f t="shared" si="133"/>
        <v>0</v>
      </c>
      <c r="R180" s="25"/>
      <c r="S180" s="25"/>
      <c r="T180" s="42">
        <f t="shared" si="134"/>
        <v>0</v>
      </c>
      <c r="U180" s="25"/>
      <c r="V180" s="25"/>
      <c r="W180" s="42">
        <f t="shared" si="135"/>
        <v>0</v>
      </c>
      <c r="X180" s="25"/>
      <c r="Y180" s="25"/>
      <c r="Z180" s="42">
        <f t="shared" si="136"/>
        <v>0</v>
      </c>
      <c r="AA180" s="25"/>
      <c r="AB180" s="25"/>
      <c r="AC180" s="42">
        <f t="shared" si="137"/>
        <v>0</v>
      </c>
      <c r="AD180" s="25"/>
      <c r="AE180" s="25"/>
      <c r="AF180" s="25"/>
      <c r="AG180" s="25"/>
      <c r="AH180" s="25"/>
      <c r="AI180" s="25"/>
      <c r="AJ180" s="25"/>
      <c r="AK180" s="25"/>
      <c r="AL180" s="42">
        <f t="shared" si="138"/>
        <v>0</v>
      </c>
      <c r="AM180" s="25"/>
      <c r="AN180" s="25"/>
      <c r="AO180" s="41">
        <f t="shared" si="139"/>
        <v>0</v>
      </c>
      <c r="AP180" s="84">
        <f t="shared" si="176"/>
        <v>0</v>
      </c>
      <c r="AQ180" s="79">
        <f t="shared" si="128"/>
        <v>0</v>
      </c>
      <c r="AR180" s="25"/>
      <c r="AS180" s="25"/>
      <c r="AT180" s="41">
        <f t="shared" si="140"/>
        <v>0</v>
      </c>
      <c r="AU180" s="25"/>
      <c r="AV180" s="25"/>
      <c r="AW180" s="41">
        <f t="shared" si="141"/>
        <v>0</v>
      </c>
      <c r="AX180" s="25"/>
      <c r="AY180" s="25"/>
      <c r="AZ180" s="41">
        <f t="shared" si="142"/>
        <v>0</v>
      </c>
      <c r="BA180" s="25"/>
      <c r="BB180" s="25"/>
      <c r="BC180" s="41">
        <f t="shared" si="143"/>
        <v>0</v>
      </c>
      <c r="BD180" s="25"/>
      <c r="BE180" s="25"/>
      <c r="BF180" s="41">
        <f t="shared" si="144"/>
        <v>0</v>
      </c>
      <c r="BG180" s="25"/>
      <c r="BH180" s="25"/>
      <c r="BI180" s="41">
        <f t="shared" si="145"/>
        <v>0</v>
      </c>
      <c r="BJ180" s="25"/>
      <c r="BK180" s="25"/>
      <c r="BL180" s="42">
        <f t="shared" si="146"/>
        <v>0</v>
      </c>
      <c r="BM180" s="25"/>
      <c r="BN180" s="25"/>
      <c r="BO180" s="42">
        <f t="shared" si="147"/>
        <v>0</v>
      </c>
      <c r="BP180" s="85">
        <f t="shared" si="172"/>
        <v>0</v>
      </c>
      <c r="BQ180" s="83">
        <f t="shared" si="172"/>
        <v>0</v>
      </c>
      <c r="BR180" s="25"/>
      <c r="BS180" s="25"/>
      <c r="BT180" s="42">
        <f t="shared" si="148"/>
        <v>0</v>
      </c>
      <c r="BU180" s="25"/>
      <c r="BV180" s="25"/>
      <c r="BW180" s="42">
        <f t="shared" si="149"/>
        <v>0</v>
      </c>
      <c r="BX180" s="25"/>
      <c r="BY180" s="25"/>
      <c r="BZ180" s="42">
        <f t="shared" si="150"/>
        <v>0</v>
      </c>
      <c r="CA180" s="25"/>
      <c r="CB180" s="25"/>
      <c r="CC180" s="42">
        <f t="shared" si="151"/>
        <v>0</v>
      </c>
      <c r="CD180" s="25"/>
      <c r="CE180" s="25"/>
      <c r="CF180" s="42">
        <f t="shared" si="152"/>
        <v>0</v>
      </c>
      <c r="CG180" s="25"/>
      <c r="CH180" s="25"/>
      <c r="CI180" s="42">
        <f t="shared" si="153"/>
        <v>0</v>
      </c>
      <c r="CJ180" s="25"/>
      <c r="CK180" s="25"/>
      <c r="CL180" s="42">
        <f t="shared" si="154"/>
        <v>0</v>
      </c>
      <c r="CM180" s="25"/>
      <c r="CN180" s="25"/>
      <c r="CO180" s="42">
        <f t="shared" si="155"/>
        <v>0</v>
      </c>
      <c r="CP180" s="25"/>
      <c r="CQ180" s="25"/>
      <c r="CR180" s="42">
        <f t="shared" si="156"/>
        <v>0</v>
      </c>
      <c r="CS180" s="25"/>
      <c r="CT180" s="25"/>
      <c r="CU180" s="42">
        <f t="shared" si="157"/>
        <v>0</v>
      </c>
      <c r="CV180" s="25"/>
      <c r="CW180" s="25"/>
      <c r="CX180" s="42">
        <f t="shared" si="158"/>
        <v>0</v>
      </c>
      <c r="CY180" s="25"/>
      <c r="CZ180" s="25"/>
      <c r="DA180" s="42">
        <f t="shared" si="159"/>
        <v>0</v>
      </c>
      <c r="DB180" s="25"/>
      <c r="DC180" s="25"/>
      <c r="DD180" s="42">
        <f t="shared" si="160"/>
        <v>0</v>
      </c>
      <c r="DE180" s="25"/>
      <c r="DF180" s="25"/>
      <c r="DG180" s="42">
        <f t="shared" si="161"/>
        <v>0</v>
      </c>
      <c r="DH180" s="85">
        <f t="shared" si="173"/>
        <v>0</v>
      </c>
      <c r="DI180" s="83">
        <f t="shared" si="173"/>
        <v>0</v>
      </c>
      <c r="DJ180" s="25"/>
      <c r="DK180" s="25"/>
      <c r="DL180" s="42">
        <f t="shared" si="162"/>
        <v>0</v>
      </c>
      <c r="DM180" s="25"/>
      <c r="DN180" s="25"/>
      <c r="DO180" s="42">
        <f t="shared" si="163"/>
        <v>0</v>
      </c>
      <c r="DP180" s="25"/>
      <c r="DQ180" s="25"/>
      <c r="DR180" s="42">
        <f t="shared" si="164"/>
        <v>0</v>
      </c>
      <c r="DS180" s="25"/>
      <c r="DT180" s="25"/>
      <c r="DU180" s="42">
        <f t="shared" si="165"/>
        <v>0</v>
      </c>
      <c r="DV180" s="25"/>
      <c r="DW180" s="25"/>
      <c r="DX180" s="42">
        <f t="shared" si="166"/>
        <v>0</v>
      </c>
      <c r="DY180" s="25"/>
      <c r="DZ180" s="25"/>
      <c r="EA180" s="42">
        <f t="shared" si="167"/>
        <v>0</v>
      </c>
      <c r="EB180" s="25"/>
      <c r="EC180" s="25">
        <v>50</v>
      </c>
      <c r="ED180" s="42">
        <f t="shared" si="168"/>
        <v>125</v>
      </c>
      <c r="EE180" s="25"/>
      <c r="EF180" s="25"/>
      <c r="EG180" s="42">
        <f t="shared" si="169"/>
        <v>0</v>
      </c>
      <c r="EH180" s="25"/>
      <c r="EI180" s="25"/>
      <c r="EJ180" s="42">
        <f t="shared" si="170"/>
        <v>0</v>
      </c>
      <c r="EK180" s="25"/>
      <c r="EL180" s="45"/>
      <c r="EM180" s="86">
        <f t="shared" si="171"/>
        <v>0</v>
      </c>
      <c r="EN180" s="85">
        <f t="shared" si="177"/>
        <v>50</v>
      </c>
      <c r="EO180" s="94">
        <f t="shared" si="178"/>
        <v>125</v>
      </c>
      <c r="EP180" s="25"/>
      <c r="EQ180" s="25"/>
      <c r="ER180" s="25"/>
    </row>
    <row r="181" spans="1:148" s="1" customFormat="1">
      <c r="A181" s="27"/>
      <c r="B181" s="119" t="s">
        <v>660</v>
      </c>
      <c r="C181" s="134">
        <v>12</v>
      </c>
      <c r="D181" s="135">
        <f t="shared" si="174"/>
        <v>6</v>
      </c>
      <c r="E181" s="178">
        <f t="shared" si="175"/>
        <v>72</v>
      </c>
      <c r="F181" s="25"/>
      <c r="G181" s="25"/>
      <c r="H181" s="41">
        <f t="shared" si="130"/>
        <v>0</v>
      </c>
      <c r="I181" s="31"/>
      <c r="J181" s="31"/>
      <c r="K181" s="41">
        <f t="shared" si="131"/>
        <v>0</v>
      </c>
      <c r="L181" s="25"/>
      <c r="M181" s="25"/>
      <c r="N181" s="42">
        <f t="shared" si="132"/>
        <v>0</v>
      </c>
      <c r="O181" s="25"/>
      <c r="P181" s="25"/>
      <c r="Q181" s="42">
        <f t="shared" si="133"/>
        <v>0</v>
      </c>
      <c r="R181" s="25"/>
      <c r="S181" s="25"/>
      <c r="T181" s="42">
        <f t="shared" si="134"/>
        <v>0</v>
      </c>
      <c r="U181" s="25"/>
      <c r="V181" s="25"/>
      <c r="W181" s="42">
        <f t="shared" si="135"/>
        <v>0</v>
      </c>
      <c r="X181" s="25"/>
      <c r="Y181" s="25"/>
      <c r="Z181" s="42">
        <f t="shared" si="136"/>
        <v>0</v>
      </c>
      <c r="AA181" s="25"/>
      <c r="AB181" s="25"/>
      <c r="AC181" s="42">
        <f t="shared" si="137"/>
        <v>0</v>
      </c>
      <c r="AD181" s="25"/>
      <c r="AE181" s="25"/>
      <c r="AF181" s="25"/>
      <c r="AG181" s="25"/>
      <c r="AH181" s="25"/>
      <c r="AI181" s="25"/>
      <c r="AJ181" s="25"/>
      <c r="AK181" s="25"/>
      <c r="AL181" s="42">
        <f t="shared" si="138"/>
        <v>0</v>
      </c>
      <c r="AM181" s="25"/>
      <c r="AN181" s="25"/>
      <c r="AO181" s="41">
        <f t="shared" si="139"/>
        <v>0</v>
      </c>
      <c r="AP181" s="84">
        <f t="shared" si="176"/>
        <v>0</v>
      </c>
      <c r="AQ181" s="79">
        <f t="shared" si="128"/>
        <v>0</v>
      </c>
      <c r="AR181" s="25"/>
      <c r="AS181" s="25"/>
      <c r="AT181" s="41">
        <f t="shared" si="140"/>
        <v>0</v>
      </c>
      <c r="AU181" s="25"/>
      <c r="AV181" s="25"/>
      <c r="AW181" s="41">
        <f t="shared" si="141"/>
        <v>0</v>
      </c>
      <c r="AX181" s="25"/>
      <c r="AY181" s="25"/>
      <c r="AZ181" s="41">
        <f t="shared" si="142"/>
        <v>0</v>
      </c>
      <c r="BA181" s="25"/>
      <c r="BB181" s="25"/>
      <c r="BC181" s="41">
        <f t="shared" si="143"/>
        <v>0</v>
      </c>
      <c r="BD181" s="25"/>
      <c r="BE181" s="25"/>
      <c r="BF181" s="41">
        <f t="shared" si="144"/>
        <v>0</v>
      </c>
      <c r="BG181" s="25"/>
      <c r="BH181" s="25"/>
      <c r="BI181" s="41">
        <f t="shared" si="145"/>
        <v>0</v>
      </c>
      <c r="BJ181" s="25"/>
      <c r="BK181" s="25"/>
      <c r="BL181" s="42">
        <f t="shared" si="146"/>
        <v>0</v>
      </c>
      <c r="BM181" s="25"/>
      <c r="BN181" s="25"/>
      <c r="BO181" s="42">
        <f t="shared" si="147"/>
        <v>0</v>
      </c>
      <c r="BP181" s="85">
        <f t="shared" si="172"/>
        <v>0</v>
      </c>
      <c r="BQ181" s="83">
        <f t="shared" si="172"/>
        <v>0</v>
      </c>
      <c r="BR181" s="25"/>
      <c r="BS181" s="25"/>
      <c r="BT181" s="42">
        <f t="shared" si="148"/>
        <v>0</v>
      </c>
      <c r="BU181" s="25"/>
      <c r="BV181" s="25"/>
      <c r="BW181" s="42">
        <f t="shared" si="149"/>
        <v>0</v>
      </c>
      <c r="BX181" s="25"/>
      <c r="BY181" s="25"/>
      <c r="BZ181" s="42">
        <f t="shared" si="150"/>
        <v>0</v>
      </c>
      <c r="CA181" s="25"/>
      <c r="CB181" s="25"/>
      <c r="CC181" s="42">
        <f t="shared" si="151"/>
        <v>0</v>
      </c>
      <c r="CD181" s="25"/>
      <c r="CE181" s="25"/>
      <c r="CF181" s="42">
        <f t="shared" si="152"/>
        <v>0</v>
      </c>
      <c r="CG181" s="25"/>
      <c r="CH181" s="25"/>
      <c r="CI181" s="42">
        <f t="shared" si="153"/>
        <v>0</v>
      </c>
      <c r="CJ181" s="25"/>
      <c r="CK181" s="25"/>
      <c r="CL181" s="42">
        <f t="shared" si="154"/>
        <v>0</v>
      </c>
      <c r="CM181" s="25"/>
      <c r="CN181" s="25"/>
      <c r="CO181" s="42">
        <f t="shared" si="155"/>
        <v>0</v>
      </c>
      <c r="CP181" s="25"/>
      <c r="CQ181" s="25"/>
      <c r="CR181" s="42">
        <f t="shared" si="156"/>
        <v>0</v>
      </c>
      <c r="CS181" s="25"/>
      <c r="CT181" s="25"/>
      <c r="CU181" s="42">
        <f t="shared" si="157"/>
        <v>0</v>
      </c>
      <c r="CV181" s="25"/>
      <c r="CW181" s="25"/>
      <c r="CX181" s="42">
        <f t="shared" si="158"/>
        <v>0</v>
      </c>
      <c r="CY181" s="25"/>
      <c r="CZ181" s="25"/>
      <c r="DA181" s="42">
        <f t="shared" si="159"/>
        <v>0</v>
      </c>
      <c r="DB181" s="25"/>
      <c r="DC181" s="25"/>
      <c r="DD181" s="42">
        <f t="shared" si="160"/>
        <v>0</v>
      </c>
      <c r="DE181" s="25"/>
      <c r="DF181" s="25"/>
      <c r="DG181" s="42">
        <f t="shared" si="161"/>
        <v>0</v>
      </c>
      <c r="DH181" s="85">
        <f t="shared" si="173"/>
        <v>0</v>
      </c>
      <c r="DI181" s="83">
        <f t="shared" si="173"/>
        <v>0</v>
      </c>
      <c r="DJ181" s="25"/>
      <c r="DK181" s="25"/>
      <c r="DL181" s="42">
        <f t="shared" si="162"/>
        <v>0</v>
      </c>
      <c r="DM181" s="25"/>
      <c r="DN181" s="25"/>
      <c r="DO181" s="42">
        <f t="shared" si="163"/>
        <v>0</v>
      </c>
      <c r="DP181" s="25"/>
      <c r="DQ181" s="25"/>
      <c r="DR181" s="42">
        <f t="shared" si="164"/>
        <v>0</v>
      </c>
      <c r="DS181" s="25"/>
      <c r="DT181" s="25"/>
      <c r="DU181" s="42">
        <f t="shared" si="165"/>
        <v>0</v>
      </c>
      <c r="DV181" s="25"/>
      <c r="DW181" s="25"/>
      <c r="DX181" s="42">
        <f t="shared" si="166"/>
        <v>0</v>
      </c>
      <c r="DY181" s="25"/>
      <c r="DZ181" s="25"/>
      <c r="EA181" s="42">
        <f t="shared" si="167"/>
        <v>0</v>
      </c>
      <c r="EB181" s="25"/>
      <c r="EC181" s="25">
        <v>6</v>
      </c>
      <c r="ED181" s="42">
        <f t="shared" si="168"/>
        <v>72</v>
      </c>
      <c r="EE181" s="25"/>
      <c r="EF181" s="25"/>
      <c r="EG181" s="42">
        <f t="shared" si="169"/>
        <v>0</v>
      </c>
      <c r="EH181" s="25"/>
      <c r="EI181" s="25"/>
      <c r="EJ181" s="42">
        <f t="shared" si="170"/>
        <v>0</v>
      </c>
      <c r="EK181" s="25"/>
      <c r="EL181" s="45"/>
      <c r="EM181" s="86">
        <f t="shared" si="171"/>
        <v>0</v>
      </c>
      <c r="EN181" s="85">
        <f t="shared" si="177"/>
        <v>6</v>
      </c>
      <c r="EO181" s="94">
        <f t="shared" si="178"/>
        <v>72</v>
      </c>
      <c r="EP181" s="25"/>
      <c r="EQ181" s="25"/>
      <c r="ER181" s="25"/>
    </row>
    <row r="182" spans="1:148" s="1" customFormat="1">
      <c r="A182" s="27"/>
      <c r="B182" s="119" t="s">
        <v>661</v>
      </c>
      <c r="C182" s="134">
        <v>15</v>
      </c>
      <c r="D182" s="135">
        <f t="shared" si="174"/>
        <v>6</v>
      </c>
      <c r="E182" s="178">
        <f t="shared" si="175"/>
        <v>90</v>
      </c>
      <c r="F182" s="25"/>
      <c r="G182" s="25"/>
      <c r="H182" s="41">
        <f t="shared" si="130"/>
        <v>0</v>
      </c>
      <c r="I182" s="31"/>
      <c r="J182" s="31"/>
      <c r="K182" s="41">
        <f t="shared" si="131"/>
        <v>0</v>
      </c>
      <c r="L182" s="25"/>
      <c r="M182" s="25"/>
      <c r="N182" s="42">
        <f t="shared" si="132"/>
        <v>0</v>
      </c>
      <c r="O182" s="25"/>
      <c r="P182" s="25"/>
      <c r="Q182" s="42">
        <f t="shared" si="133"/>
        <v>0</v>
      </c>
      <c r="R182" s="25"/>
      <c r="S182" s="25"/>
      <c r="T182" s="42">
        <f t="shared" si="134"/>
        <v>0</v>
      </c>
      <c r="U182" s="25"/>
      <c r="V182" s="25"/>
      <c r="W182" s="42">
        <f t="shared" si="135"/>
        <v>0</v>
      </c>
      <c r="X182" s="25"/>
      <c r="Y182" s="25"/>
      <c r="Z182" s="42">
        <f t="shared" si="136"/>
        <v>0</v>
      </c>
      <c r="AA182" s="25"/>
      <c r="AB182" s="25"/>
      <c r="AC182" s="42">
        <f t="shared" si="137"/>
        <v>0</v>
      </c>
      <c r="AD182" s="25"/>
      <c r="AE182" s="25"/>
      <c r="AF182" s="25"/>
      <c r="AG182" s="25"/>
      <c r="AH182" s="25"/>
      <c r="AI182" s="25"/>
      <c r="AJ182" s="25"/>
      <c r="AK182" s="25"/>
      <c r="AL182" s="42">
        <f t="shared" si="138"/>
        <v>0</v>
      </c>
      <c r="AM182" s="25"/>
      <c r="AN182" s="25"/>
      <c r="AO182" s="41">
        <f t="shared" si="139"/>
        <v>0</v>
      </c>
      <c r="AP182" s="84">
        <f t="shared" si="176"/>
        <v>0</v>
      </c>
      <c r="AQ182" s="79">
        <f t="shared" si="128"/>
        <v>0</v>
      </c>
      <c r="AR182" s="25"/>
      <c r="AS182" s="25"/>
      <c r="AT182" s="41">
        <f t="shared" si="140"/>
        <v>0</v>
      </c>
      <c r="AU182" s="25"/>
      <c r="AV182" s="25"/>
      <c r="AW182" s="41">
        <f t="shared" si="141"/>
        <v>0</v>
      </c>
      <c r="AX182" s="25"/>
      <c r="AY182" s="25"/>
      <c r="AZ182" s="41">
        <f t="shared" si="142"/>
        <v>0</v>
      </c>
      <c r="BA182" s="25"/>
      <c r="BB182" s="25"/>
      <c r="BC182" s="41">
        <f t="shared" si="143"/>
        <v>0</v>
      </c>
      <c r="BD182" s="25"/>
      <c r="BE182" s="25"/>
      <c r="BF182" s="41">
        <f t="shared" si="144"/>
        <v>0</v>
      </c>
      <c r="BG182" s="25"/>
      <c r="BH182" s="25"/>
      <c r="BI182" s="41">
        <f t="shared" si="145"/>
        <v>0</v>
      </c>
      <c r="BJ182" s="25"/>
      <c r="BK182" s="25"/>
      <c r="BL182" s="42">
        <f t="shared" si="146"/>
        <v>0</v>
      </c>
      <c r="BM182" s="25"/>
      <c r="BN182" s="25"/>
      <c r="BO182" s="42">
        <f t="shared" si="147"/>
        <v>0</v>
      </c>
      <c r="BP182" s="85">
        <f t="shared" si="172"/>
        <v>0</v>
      </c>
      <c r="BQ182" s="83">
        <f t="shared" si="172"/>
        <v>0</v>
      </c>
      <c r="BR182" s="25"/>
      <c r="BS182" s="25"/>
      <c r="BT182" s="42">
        <f t="shared" si="148"/>
        <v>0</v>
      </c>
      <c r="BU182" s="25"/>
      <c r="BV182" s="25"/>
      <c r="BW182" s="42">
        <f t="shared" si="149"/>
        <v>0</v>
      </c>
      <c r="BX182" s="25"/>
      <c r="BY182" s="25"/>
      <c r="BZ182" s="42">
        <f t="shared" si="150"/>
        <v>0</v>
      </c>
      <c r="CA182" s="25"/>
      <c r="CB182" s="25"/>
      <c r="CC182" s="42">
        <f t="shared" si="151"/>
        <v>0</v>
      </c>
      <c r="CD182" s="25"/>
      <c r="CE182" s="25"/>
      <c r="CF182" s="42">
        <f t="shared" si="152"/>
        <v>0</v>
      </c>
      <c r="CG182" s="25"/>
      <c r="CH182" s="25"/>
      <c r="CI182" s="42">
        <f t="shared" si="153"/>
        <v>0</v>
      </c>
      <c r="CJ182" s="25"/>
      <c r="CK182" s="25"/>
      <c r="CL182" s="42">
        <f t="shared" si="154"/>
        <v>0</v>
      </c>
      <c r="CM182" s="25"/>
      <c r="CN182" s="25"/>
      <c r="CO182" s="42">
        <f t="shared" si="155"/>
        <v>0</v>
      </c>
      <c r="CP182" s="25"/>
      <c r="CQ182" s="25"/>
      <c r="CR182" s="42">
        <f t="shared" si="156"/>
        <v>0</v>
      </c>
      <c r="CS182" s="25"/>
      <c r="CT182" s="25"/>
      <c r="CU182" s="42">
        <f t="shared" si="157"/>
        <v>0</v>
      </c>
      <c r="CV182" s="25"/>
      <c r="CW182" s="25"/>
      <c r="CX182" s="42">
        <f t="shared" si="158"/>
        <v>0</v>
      </c>
      <c r="CY182" s="25"/>
      <c r="CZ182" s="25"/>
      <c r="DA182" s="42">
        <f t="shared" si="159"/>
        <v>0</v>
      </c>
      <c r="DB182" s="25"/>
      <c r="DC182" s="25"/>
      <c r="DD182" s="42">
        <f t="shared" si="160"/>
        <v>0</v>
      </c>
      <c r="DE182" s="25"/>
      <c r="DF182" s="25"/>
      <c r="DG182" s="42">
        <f t="shared" si="161"/>
        <v>0</v>
      </c>
      <c r="DH182" s="85">
        <f t="shared" si="173"/>
        <v>0</v>
      </c>
      <c r="DI182" s="83">
        <f t="shared" si="173"/>
        <v>0</v>
      </c>
      <c r="DJ182" s="25"/>
      <c r="DK182" s="25"/>
      <c r="DL182" s="42">
        <f t="shared" si="162"/>
        <v>0</v>
      </c>
      <c r="DM182" s="25"/>
      <c r="DN182" s="25"/>
      <c r="DO182" s="42">
        <f t="shared" si="163"/>
        <v>0</v>
      </c>
      <c r="DP182" s="25"/>
      <c r="DQ182" s="25"/>
      <c r="DR182" s="42">
        <f t="shared" si="164"/>
        <v>0</v>
      </c>
      <c r="DS182" s="25"/>
      <c r="DT182" s="25"/>
      <c r="DU182" s="42">
        <f t="shared" si="165"/>
        <v>0</v>
      </c>
      <c r="DV182" s="25"/>
      <c r="DW182" s="25"/>
      <c r="DX182" s="42">
        <f t="shared" si="166"/>
        <v>0</v>
      </c>
      <c r="DY182" s="25"/>
      <c r="DZ182" s="25"/>
      <c r="EA182" s="42">
        <f t="shared" si="167"/>
        <v>0</v>
      </c>
      <c r="EB182" s="25"/>
      <c r="EC182" s="25">
        <v>6</v>
      </c>
      <c r="ED182" s="42">
        <f t="shared" si="168"/>
        <v>90</v>
      </c>
      <c r="EE182" s="25"/>
      <c r="EF182" s="25"/>
      <c r="EG182" s="42">
        <f t="shared" si="169"/>
        <v>0</v>
      </c>
      <c r="EH182" s="25"/>
      <c r="EI182" s="25"/>
      <c r="EJ182" s="42">
        <f t="shared" si="170"/>
        <v>0</v>
      </c>
      <c r="EK182" s="25"/>
      <c r="EL182" s="45"/>
      <c r="EM182" s="86">
        <f t="shared" si="171"/>
        <v>0</v>
      </c>
      <c r="EN182" s="85">
        <f t="shared" si="177"/>
        <v>6</v>
      </c>
      <c r="EO182" s="94">
        <f t="shared" si="178"/>
        <v>90</v>
      </c>
      <c r="EP182" s="25"/>
      <c r="EQ182" s="25"/>
      <c r="ER182" s="25"/>
    </row>
    <row r="183" spans="1:148" s="1" customFormat="1">
      <c r="A183" s="27"/>
      <c r="B183" s="119" t="s">
        <v>750</v>
      </c>
      <c r="C183" s="134">
        <v>0.41</v>
      </c>
      <c r="D183" s="135">
        <v>100</v>
      </c>
      <c r="E183" s="178">
        <f t="shared" si="175"/>
        <v>41</v>
      </c>
      <c r="F183" s="25"/>
      <c r="G183" s="25"/>
      <c r="H183" s="41">
        <f t="shared" si="130"/>
        <v>0</v>
      </c>
      <c r="I183" s="31"/>
      <c r="J183" s="31"/>
      <c r="K183" s="41">
        <f t="shared" si="131"/>
        <v>0</v>
      </c>
      <c r="L183" s="25"/>
      <c r="M183" s="25"/>
      <c r="N183" s="42">
        <f t="shared" si="132"/>
        <v>0</v>
      </c>
      <c r="O183" s="25"/>
      <c r="P183" s="25"/>
      <c r="Q183" s="42">
        <f t="shared" si="133"/>
        <v>0</v>
      </c>
      <c r="R183" s="25"/>
      <c r="S183" s="25"/>
      <c r="T183" s="42">
        <f t="shared" si="134"/>
        <v>0</v>
      </c>
      <c r="U183" s="25"/>
      <c r="V183" s="25"/>
      <c r="W183" s="42">
        <f t="shared" si="135"/>
        <v>0</v>
      </c>
      <c r="X183" s="25"/>
      <c r="Y183" s="25"/>
      <c r="Z183" s="42">
        <f t="shared" si="136"/>
        <v>0</v>
      </c>
      <c r="AA183" s="25"/>
      <c r="AB183" s="25"/>
      <c r="AC183" s="42">
        <f t="shared" si="137"/>
        <v>0</v>
      </c>
      <c r="AD183" s="25"/>
      <c r="AE183" s="25"/>
      <c r="AF183" s="25"/>
      <c r="AG183" s="25"/>
      <c r="AH183" s="25"/>
      <c r="AI183" s="25"/>
      <c r="AJ183" s="25"/>
      <c r="AK183" s="25"/>
      <c r="AL183" s="42">
        <f t="shared" si="138"/>
        <v>0</v>
      </c>
      <c r="AM183" s="25"/>
      <c r="AN183" s="25"/>
      <c r="AO183" s="41">
        <f t="shared" si="139"/>
        <v>0</v>
      </c>
      <c r="AP183" s="84"/>
      <c r="AQ183" s="79">
        <f t="shared" si="128"/>
        <v>0</v>
      </c>
      <c r="AR183" s="25"/>
      <c r="AS183" s="25"/>
      <c r="AT183" s="41">
        <f t="shared" si="140"/>
        <v>0</v>
      </c>
      <c r="AU183" s="25"/>
      <c r="AV183" s="25"/>
      <c r="AW183" s="41">
        <f t="shared" si="141"/>
        <v>0</v>
      </c>
      <c r="AX183" s="25"/>
      <c r="AY183" s="25"/>
      <c r="AZ183" s="41">
        <f t="shared" si="142"/>
        <v>0</v>
      </c>
      <c r="BA183" s="25"/>
      <c r="BB183" s="25"/>
      <c r="BC183" s="41">
        <f t="shared" si="143"/>
        <v>0</v>
      </c>
      <c r="BD183" s="25"/>
      <c r="BE183" s="25"/>
      <c r="BF183" s="41">
        <f t="shared" si="144"/>
        <v>0</v>
      </c>
      <c r="BG183" s="25"/>
      <c r="BH183" s="25"/>
      <c r="BI183" s="41">
        <f t="shared" si="145"/>
        <v>0</v>
      </c>
      <c r="BJ183" s="25"/>
      <c r="BK183" s="25"/>
      <c r="BL183" s="42">
        <f t="shared" si="146"/>
        <v>0</v>
      </c>
      <c r="BM183" s="25"/>
      <c r="BN183" s="25"/>
      <c r="BO183" s="42">
        <f t="shared" si="147"/>
        <v>0</v>
      </c>
      <c r="BP183" s="85"/>
      <c r="BQ183" s="83">
        <f t="shared" si="172"/>
        <v>0</v>
      </c>
      <c r="BR183" s="25"/>
      <c r="BS183" s="25"/>
      <c r="BT183" s="42">
        <f t="shared" si="148"/>
        <v>0</v>
      </c>
      <c r="BU183" s="25"/>
      <c r="BV183" s="25"/>
      <c r="BW183" s="42">
        <f t="shared" si="149"/>
        <v>0</v>
      </c>
      <c r="BX183" s="25"/>
      <c r="BY183" s="25"/>
      <c r="BZ183" s="42">
        <f t="shared" si="150"/>
        <v>0</v>
      </c>
      <c r="CA183" s="25"/>
      <c r="CB183" s="25"/>
      <c r="CC183" s="42">
        <f t="shared" si="151"/>
        <v>0</v>
      </c>
      <c r="CD183" s="25"/>
      <c r="CE183" s="25"/>
      <c r="CF183" s="42">
        <f t="shared" si="152"/>
        <v>0</v>
      </c>
      <c r="CG183" s="25"/>
      <c r="CH183" s="25"/>
      <c r="CI183" s="42">
        <f t="shared" si="153"/>
        <v>0</v>
      </c>
      <c r="CJ183" s="25"/>
      <c r="CK183" s="25">
        <v>100</v>
      </c>
      <c r="CL183" s="42">
        <f t="shared" si="154"/>
        <v>41</v>
      </c>
      <c r="CM183" s="25"/>
      <c r="CN183" s="25">
        <v>50</v>
      </c>
      <c r="CO183" s="42">
        <f t="shared" si="155"/>
        <v>20.5</v>
      </c>
      <c r="CP183" s="25"/>
      <c r="CQ183" s="25"/>
      <c r="CR183" s="42">
        <f t="shared" si="156"/>
        <v>0</v>
      </c>
      <c r="CS183" s="25"/>
      <c r="CT183" s="25"/>
      <c r="CU183" s="42">
        <f t="shared" si="157"/>
        <v>0</v>
      </c>
      <c r="CV183" s="25"/>
      <c r="CW183" s="25"/>
      <c r="CX183" s="42">
        <f t="shared" si="158"/>
        <v>0</v>
      </c>
      <c r="CY183" s="25"/>
      <c r="CZ183" s="25"/>
      <c r="DA183" s="42">
        <f t="shared" si="159"/>
        <v>0</v>
      </c>
      <c r="DB183" s="25"/>
      <c r="DC183" s="25"/>
      <c r="DD183" s="42">
        <f t="shared" si="160"/>
        <v>0</v>
      </c>
      <c r="DE183" s="25"/>
      <c r="DF183" s="25"/>
      <c r="DG183" s="42">
        <f t="shared" si="161"/>
        <v>0</v>
      </c>
      <c r="DH183" s="85"/>
      <c r="DI183" s="83">
        <f t="shared" si="173"/>
        <v>61.5</v>
      </c>
      <c r="DJ183" s="25"/>
      <c r="DK183" s="25"/>
      <c r="DL183" s="42">
        <f t="shared" si="162"/>
        <v>0</v>
      </c>
      <c r="DM183" s="25"/>
      <c r="DN183" s="25"/>
      <c r="DO183" s="42">
        <f t="shared" si="163"/>
        <v>0</v>
      </c>
      <c r="DP183" s="25"/>
      <c r="DQ183" s="25"/>
      <c r="DR183" s="42">
        <f t="shared" si="164"/>
        <v>0</v>
      </c>
      <c r="DS183" s="25"/>
      <c r="DT183" s="25"/>
      <c r="DU183" s="42">
        <f t="shared" si="165"/>
        <v>0</v>
      </c>
      <c r="DV183" s="25"/>
      <c r="DW183" s="25"/>
      <c r="DX183" s="42">
        <f t="shared" si="166"/>
        <v>0</v>
      </c>
      <c r="DY183" s="25"/>
      <c r="DZ183" s="25"/>
      <c r="EA183" s="42">
        <f t="shared" si="167"/>
        <v>0</v>
      </c>
      <c r="EB183" s="25"/>
      <c r="EC183" s="25"/>
      <c r="ED183" s="42"/>
      <c r="EE183" s="25"/>
      <c r="EF183" s="25"/>
      <c r="EG183" s="42">
        <f t="shared" si="169"/>
        <v>0</v>
      </c>
      <c r="EH183" s="25"/>
      <c r="EI183" s="25"/>
      <c r="EJ183" s="42">
        <f t="shared" si="170"/>
        <v>0</v>
      </c>
      <c r="EK183" s="25"/>
      <c r="EL183" s="45"/>
      <c r="EM183" s="86">
        <f t="shared" si="171"/>
        <v>0</v>
      </c>
      <c r="EN183" s="85">
        <f t="shared" si="177"/>
        <v>0</v>
      </c>
      <c r="EO183" s="94">
        <f t="shared" si="178"/>
        <v>0</v>
      </c>
      <c r="EP183" s="25"/>
      <c r="EQ183" s="25"/>
      <c r="ER183" s="25"/>
    </row>
    <row r="184" spans="1:148" s="1" customFormat="1">
      <c r="A184" s="27"/>
      <c r="B184" s="119" t="s">
        <v>662</v>
      </c>
      <c r="C184" s="134">
        <v>112</v>
      </c>
      <c r="D184" s="135">
        <f t="shared" si="174"/>
        <v>10</v>
      </c>
      <c r="E184" s="178">
        <f t="shared" si="175"/>
        <v>1120</v>
      </c>
      <c r="F184" s="25"/>
      <c r="G184" s="25"/>
      <c r="H184" s="41">
        <f t="shared" si="130"/>
        <v>0</v>
      </c>
      <c r="I184" s="31"/>
      <c r="J184" s="31"/>
      <c r="K184" s="41">
        <f t="shared" si="131"/>
        <v>0</v>
      </c>
      <c r="L184" s="25"/>
      <c r="M184" s="25"/>
      <c r="N184" s="42">
        <f t="shared" si="132"/>
        <v>0</v>
      </c>
      <c r="O184" s="25"/>
      <c r="P184" s="25"/>
      <c r="Q184" s="42">
        <f t="shared" si="133"/>
        <v>0</v>
      </c>
      <c r="R184" s="25"/>
      <c r="S184" s="25"/>
      <c r="T184" s="42">
        <f t="shared" si="134"/>
        <v>0</v>
      </c>
      <c r="U184" s="25"/>
      <c r="V184" s="25"/>
      <c r="W184" s="42">
        <f t="shared" si="135"/>
        <v>0</v>
      </c>
      <c r="X184" s="25"/>
      <c r="Y184" s="25"/>
      <c r="Z184" s="42">
        <f t="shared" si="136"/>
        <v>0</v>
      </c>
      <c r="AA184" s="25"/>
      <c r="AB184" s="25"/>
      <c r="AC184" s="42">
        <f t="shared" si="137"/>
        <v>0</v>
      </c>
      <c r="AD184" s="25"/>
      <c r="AE184" s="25"/>
      <c r="AF184" s="25"/>
      <c r="AG184" s="25"/>
      <c r="AH184" s="25"/>
      <c r="AI184" s="25"/>
      <c r="AJ184" s="25"/>
      <c r="AK184" s="25"/>
      <c r="AL184" s="42">
        <f t="shared" si="138"/>
        <v>0</v>
      </c>
      <c r="AM184" s="25"/>
      <c r="AN184" s="25"/>
      <c r="AO184" s="41">
        <f t="shared" si="139"/>
        <v>0</v>
      </c>
      <c r="AP184" s="84">
        <f t="shared" si="176"/>
        <v>0</v>
      </c>
      <c r="AQ184" s="79">
        <f t="shared" si="128"/>
        <v>0</v>
      </c>
      <c r="AR184" s="25"/>
      <c r="AS184" s="25"/>
      <c r="AT184" s="41">
        <f t="shared" si="140"/>
        <v>0</v>
      </c>
      <c r="AU184" s="25"/>
      <c r="AV184" s="25"/>
      <c r="AW184" s="41">
        <f t="shared" si="141"/>
        <v>0</v>
      </c>
      <c r="AX184" s="25"/>
      <c r="AY184" s="25"/>
      <c r="AZ184" s="41">
        <f t="shared" si="142"/>
        <v>0</v>
      </c>
      <c r="BA184" s="25"/>
      <c r="BB184" s="25"/>
      <c r="BC184" s="41">
        <f t="shared" si="143"/>
        <v>0</v>
      </c>
      <c r="BD184" s="25"/>
      <c r="BE184" s="25"/>
      <c r="BF184" s="41">
        <f t="shared" si="144"/>
        <v>0</v>
      </c>
      <c r="BG184" s="25"/>
      <c r="BH184" s="25"/>
      <c r="BI184" s="41">
        <f t="shared" si="145"/>
        <v>0</v>
      </c>
      <c r="BJ184" s="25"/>
      <c r="BK184" s="25"/>
      <c r="BL184" s="42">
        <f t="shared" si="146"/>
        <v>0</v>
      </c>
      <c r="BM184" s="25"/>
      <c r="BN184" s="25"/>
      <c r="BO184" s="42">
        <f t="shared" si="147"/>
        <v>0</v>
      </c>
      <c r="BP184" s="85">
        <f t="shared" si="172"/>
        <v>0</v>
      </c>
      <c r="BQ184" s="83">
        <f t="shared" si="172"/>
        <v>0</v>
      </c>
      <c r="BR184" s="25"/>
      <c r="BS184" s="25"/>
      <c r="BT184" s="42">
        <f t="shared" si="148"/>
        <v>0</v>
      </c>
      <c r="BU184" s="25"/>
      <c r="BV184" s="25"/>
      <c r="BW184" s="42">
        <f t="shared" si="149"/>
        <v>0</v>
      </c>
      <c r="BX184" s="25"/>
      <c r="BY184" s="25"/>
      <c r="BZ184" s="42">
        <f t="shared" si="150"/>
        <v>0</v>
      </c>
      <c r="CA184" s="25"/>
      <c r="CB184" s="25"/>
      <c r="CC184" s="42">
        <f t="shared" si="151"/>
        <v>0</v>
      </c>
      <c r="CD184" s="25"/>
      <c r="CE184" s="25"/>
      <c r="CF184" s="42">
        <f t="shared" si="152"/>
        <v>0</v>
      </c>
      <c r="CG184" s="25"/>
      <c r="CH184" s="25"/>
      <c r="CI184" s="42">
        <f t="shared" si="153"/>
        <v>0</v>
      </c>
      <c r="CJ184" s="25"/>
      <c r="CK184" s="25"/>
      <c r="CL184" s="42">
        <f t="shared" si="154"/>
        <v>0</v>
      </c>
      <c r="CM184" s="25"/>
      <c r="CN184" s="25"/>
      <c r="CO184" s="42">
        <f t="shared" si="155"/>
        <v>0</v>
      </c>
      <c r="CP184" s="25"/>
      <c r="CQ184" s="25"/>
      <c r="CR184" s="42">
        <f t="shared" si="156"/>
        <v>0</v>
      </c>
      <c r="CS184" s="25"/>
      <c r="CT184" s="25"/>
      <c r="CU184" s="42">
        <f t="shared" si="157"/>
        <v>0</v>
      </c>
      <c r="CV184" s="25"/>
      <c r="CW184" s="25"/>
      <c r="CX184" s="42">
        <f t="shared" si="158"/>
        <v>0</v>
      </c>
      <c r="CY184" s="25"/>
      <c r="CZ184" s="25"/>
      <c r="DA184" s="42">
        <f t="shared" si="159"/>
        <v>0</v>
      </c>
      <c r="DB184" s="25"/>
      <c r="DC184" s="25"/>
      <c r="DD184" s="42">
        <f t="shared" si="160"/>
        <v>0</v>
      </c>
      <c r="DE184" s="25"/>
      <c r="DF184" s="25"/>
      <c r="DG184" s="42">
        <f t="shared" si="161"/>
        <v>0</v>
      </c>
      <c r="DH184" s="85">
        <f t="shared" si="173"/>
        <v>0</v>
      </c>
      <c r="DI184" s="83">
        <f t="shared" si="173"/>
        <v>0</v>
      </c>
      <c r="DJ184" s="25"/>
      <c r="DK184" s="25"/>
      <c r="DL184" s="42">
        <f t="shared" si="162"/>
        <v>0</v>
      </c>
      <c r="DM184" s="25"/>
      <c r="DN184" s="25"/>
      <c r="DO184" s="42">
        <f t="shared" si="163"/>
        <v>0</v>
      </c>
      <c r="DP184" s="25"/>
      <c r="DQ184" s="25"/>
      <c r="DR184" s="42">
        <f t="shared" si="164"/>
        <v>0</v>
      </c>
      <c r="DS184" s="25"/>
      <c r="DT184" s="25"/>
      <c r="DU184" s="42">
        <f t="shared" si="165"/>
        <v>0</v>
      </c>
      <c r="DV184" s="25"/>
      <c r="DW184" s="25"/>
      <c r="DX184" s="42">
        <f t="shared" si="166"/>
        <v>0</v>
      </c>
      <c r="DY184" s="25"/>
      <c r="DZ184" s="25"/>
      <c r="EA184" s="42">
        <f t="shared" si="167"/>
        <v>0</v>
      </c>
      <c r="EB184" s="25"/>
      <c r="EC184" s="25"/>
      <c r="ED184" s="42">
        <f t="shared" si="168"/>
        <v>0</v>
      </c>
      <c r="EE184" s="25"/>
      <c r="EF184" s="25">
        <v>10</v>
      </c>
      <c r="EG184" s="42">
        <f t="shared" si="169"/>
        <v>1120</v>
      </c>
      <c r="EH184" s="25"/>
      <c r="EI184" s="25"/>
      <c r="EJ184" s="42">
        <f t="shared" si="170"/>
        <v>0</v>
      </c>
      <c r="EK184" s="25"/>
      <c r="EL184" s="45"/>
      <c r="EM184" s="86">
        <f t="shared" si="171"/>
        <v>0</v>
      </c>
      <c r="EN184" s="85">
        <f t="shared" si="177"/>
        <v>10</v>
      </c>
      <c r="EO184" s="94">
        <f t="shared" si="178"/>
        <v>1120</v>
      </c>
      <c r="EP184" s="25"/>
      <c r="EQ184" s="25"/>
      <c r="ER184" s="25"/>
    </row>
    <row r="185" spans="1:148" s="1" customFormat="1">
      <c r="A185" s="27"/>
      <c r="B185" s="119" t="s">
        <v>663</v>
      </c>
      <c r="C185" s="134">
        <v>112</v>
      </c>
      <c r="D185" s="135">
        <f t="shared" si="174"/>
        <v>10</v>
      </c>
      <c r="E185" s="178">
        <f t="shared" si="175"/>
        <v>1120</v>
      </c>
      <c r="F185" s="25"/>
      <c r="G185" s="25"/>
      <c r="H185" s="41">
        <f t="shared" si="130"/>
        <v>0</v>
      </c>
      <c r="I185" s="31"/>
      <c r="J185" s="31"/>
      <c r="K185" s="41">
        <f t="shared" si="131"/>
        <v>0</v>
      </c>
      <c r="L185" s="25"/>
      <c r="M185" s="25"/>
      <c r="N185" s="42">
        <f t="shared" si="132"/>
        <v>0</v>
      </c>
      <c r="O185" s="25"/>
      <c r="P185" s="25"/>
      <c r="Q185" s="42">
        <f t="shared" si="133"/>
        <v>0</v>
      </c>
      <c r="R185" s="25"/>
      <c r="S185" s="25"/>
      <c r="T185" s="42">
        <f t="shared" si="134"/>
        <v>0</v>
      </c>
      <c r="U185" s="25"/>
      <c r="V185" s="25"/>
      <c r="W185" s="42">
        <f t="shared" si="135"/>
        <v>0</v>
      </c>
      <c r="X185" s="25"/>
      <c r="Y185" s="25"/>
      <c r="Z185" s="42">
        <f t="shared" si="136"/>
        <v>0</v>
      </c>
      <c r="AA185" s="25"/>
      <c r="AB185" s="25"/>
      <c r="AC185" s="42">
        <f t="shared" si="137"/>
        <v>0</v>
      </c>
      <c r="AD185" s="25"/>
      <c r="AE185" s="25"/>
      <c r="AF185" s="25"/>
      <c r="AG185" s="25"/>
      <c r="AH185" s="25"/>
      <c r="AI185" s="25"/>
      <c r="AJ185" s="25"/>
      <c r="AK185" s="25"/>
      <c r="AL185" s="42">
        <f t="shared" si="138"/>
        <v>0</v>
      </c>
      <c r="AM185" s="25"/>
      <c r="AN185" s="25"/>
      <c r="AO185" s="41">
        <f t="shared" si="139"/>
        <v>0</v>
      </c>
      <c r="AP185" s="84">
        <f t="shared" si="176"/>
        <v>0</v>
      </c>
      <c r="AQ185" s="79">
        <f t="shared" si="128"/>
        <v>0</v>
      </c>
      <c r="AR185" s="25"/>
      <c r="AS185" s="25"/>
      <c r="AT185" s="41">
        <f t="shared" si="140"/>
        <v>0</v>
      </c>
      <c r="AU185" s="25"/>
      <c r="AV185" s="25"/>
      <c r="AW185" s="41">
        <f t="shared" si="141"/>
        <v>0</v>
      </c>
      <c r="AX185" s="25"/>
      <c r="AY185" s="25"/>
      <c r="AZ185" s="41">
        <f t="shared" si="142"/>
        <v>0</v>
      </c>
      <c r="BA185" s="25"/>
      <c r="BB185" s="25"/>
      <c r="BC185" s="41">
        <f t="shared" si="143"/>
        <v>0</v>
      </c>
      <c r="BD185" s="25"/>
      <c r="BE185" s="25"/>
      <c r="BF185" s="41">
        <f t="shared" si="144"/>
        <v>0</v>
      </c>
      <c r="BG185" s="25"/>
      <c r="BH185" s="25"/>
      <c r="BI185" s="41">
        <f t="shared" si="145"/>
        <v>0</v>
      </c>
      <c r="BJ185" s="25"/>
      <c r="BK185" s="25"/>
      <c r="BL185" s="42">
        <f t="shared" si="146"/>
        <v>0</v>
      </c>
      <c r="BM185" s="25"/>
      <c r="BN185" s="25"/>
      <c r="BO185" s="42">
        <f t="shared" si="147"/>
        <v>0</v>
      </c>
      <c r="BP185" s="85">
        <f t="shared" si="172"/>
        <v>0</v>
      </c>
      <c r="BQ185" s="83">
        <f t="shared" si="172"/>
        <v>0</v>
      </c>
      <c r="BR185" s="25"/>
      <c r="BS185" s="25"/>
      <c r="BT185" s="42">
        <f t="shared" si="148"/>
        <v>0</v>
      </c>
      <c r="BU185" s="25"/>
      <c r="BV185" s="25"/>
      <c r="BW185" s="42">
        <f t="shared" si="149"/>
        <v>0</v>
      </c>
      <c r="BX185" s="25"/>
      <c r="BY185" s="25"/>
      <c r="BZ185" s="42">
        <f t="shared" si="150"/>
        <v>0</v>
      </c>
      <c r="CA185" s="25"/>
      <c r="CB185" s="25"/>
      <c r="CC185" s="42">
        <f t="shared" si="151"/>
        <v>0</v>
      </c>
      <c r="CD185" s="25"/>
      <c r="CE185" s="25"/>
      <c r="CF185" s="42">
        <f t="shared" si="152"/>
        <v>0</v>
      </c>
      <c r="CG185" s="25"/>
      <c r="CH185" s="25"/>
      <c r="CI185" s="42">
        <f t="shared" si="153"/>
        <v>0</v>
      </c>
      <c r="CJ185" s="25"/>
      <c r="CK185" s="25"/>
      <c r="CL185" s="42">
        <f t="shared" si="154"/>
        <v>0</v>
      </c>
      <c r="CM185" s="25"/>
      <c r="CN185" s="25"/>
      <c r="CO185" s="42">
        <f t="shared" si="155"/>
        <v>0</v>
      </c>
      <c r="CP185" s="25"/>
      <c r="CQ185" s="25"/>
      <c r="CR185" s="42">
        <f t="shared" si="156"/>
        <v>0</v>
      </c>
      <c r="CS185" s="25"/>
      <c r="CT185" s="25"/>
      <c r="CU185" s="42">
        <f t="shared" si="157"/>
        <v>0</v>
      </c>
      <c r="CV185" s="25"/>
      <c r="CW185" s="25"/>
      <c r="CX185" s="42">
        <f t="shared" si="158"/>
        <v>0</v>
      </c>
      <c r="CY185" s="25"/>
      <c r="CZ185" s="25"/>
      <c r="DA185" s="42">
        <f t="shared" si="159"/>
        <v>0</v>
      </c>
      <c r="DB185" s="25"/>
      <c r="DC185" s="25"/>
      <c r="DD185" s="42">
        <f t="shared" si="160"/>
        <v>0</v>
      </c>
      <c r="DE185" s="25"/>
      <c r="DF185" s="25"/>
      <c r="DG185" s="42">
        <f t="shared" si="161"/>
        <v>0</v>
      </c>
      <c r="DH185" s="85">
        <f t="shared" si="173"/>
        <v>0</v>
      </c>
      <c r="DI185" s="83">
        <f t="shared" si="173"/>
        <v>0</v>
      </c>
      <c r="DJ185" s="25"/>
      <c r="DK185" s="25"/>
      <c r="DL185" s="42">
        <f t="shared" si="162"/>
        <v>0</v>
      </c>
      <c r="DM185" s="25"/>
      <c r="DN185" s="25"/>
      <c r="DO185" s="42">
        <f t="shared" si="163"/>
        <v>0</v>
      </c>
      <c r="DP185" s="25"/>
      <c r="DQ185" s="25"/>
      <c r="DR185" s="42">
        <f t="shared" si="164"/>
        <v>0</v>
      </c>
      <c r="DS185" s="25"/>
      <c r="DT185" s="25"/>
      <c r="DU185" s="42">
        <f t="shared" si="165"/>
        <v>0</v>
      </c>
      <c r="DV185" s="25"/>
      <c r="DW185" s="25"/>
      <c r="DX185" s="42">
        <f t="shared" si="166"/>
        <v>0</v>
      </c>
      <c r="DY185" s="25"/>
      <c r="DZ185" s="25"/>
      <c r="EA185" s="42">
        <f t="shared" si="167"/>
        <v>0</v>
      </c>
      <c r="EB185" s="25"/>
      <c r="EC185" s="25"/>
      <c r="ED185" s="42">
        <f t="shared" si="168"/>
        <v>0</v>
      </c>
      <c r="EE185" s="25"/>
      <c r="EF185" s="25">
        <v>10</v>
      </c>
      <c r="EG185" s="42">
        <f t="shared" si="169"/>
        <v>1120</v>
      </c>
      <c r="EH185" s="25"/>
      <c r="EI185" s="25"/>
      <c r="EJ185" s="42">
        <f t="shared" si="170"/>
        <v>0</v>
      </c>
      <c r="EK185" s="25"/>
      <c r="EL185" s="45"/>
      <c r="EM185" s="86">
        <f t="shared" si="171"/>
        <v>0</v>
      </c>
      <c r="EN185" s="85">
        <f t="shared" si="177"/>
        <v>10</v>
      </c>
      <c r="EO185" s="94">
        <f t="shared" si="178"/>
        <v>1120</v>
      </c>
      <c r="EP185" s="25"/>
      <c r="EQ185" s="25"/>
      <c r="ER185" s="25"/>
    </row>
    <row r="186" spans="1:148" s="1" customFormat="1">
      <c r="A186" s="27"/>
      <c r="B186" s="119" t="s">
        <v>665</v>
      </c>
      <c r="C186" s="134">
        <v>112</v>
      </c>
      <c r="D186" s="135">
        <f t="shared" si="174"/>
        <v>10</v>
      </c>
      <c r="E186" s="178">
        <f t="shared" si="175"/>
        <v>1120</v>
      </c>
      <c r="F186" s="25"/>
      <c r="G186" s="25"/>
      <c r="H186" s="41">
        <f t="shared" si="130"/>
        <v>0</v>
      </c>
      <c r="I186" s="31"/>
      <c r="J186" s="31"/>
      <c r="K186" s="41">
        <f t="shared" si="131"/>
        <v>0</v>
      </c>
      <c r="L186" s="25"/>
      <c r="M186" s="25"/>
      <c r="N186" s="42">
        <f t="shared" si="132"/>
        <v>0</v>
      </c>
      <c r="O186" s="25"/>
      <c r="P186" s="25"/>
      <c r="Q186" s="42">
        <f t="shared" si="133"/>
        <v>0</v>
      </c>
      <c r="R186" s="25"/>
      <c r="S186" s="25"/>
      <c r="T186" s="42">
        <f t="shared" si="134"/>
        <v>0</v>
      </c>
      <c r="U186" s="25"/>
      <c r="V186" s="25"/>
      <c r="W186" s="42">
        <f t="shared" si="135"/>
        <v>0</v>
      </c>
      <c r="X186" s="25"/>
      <c r="Y186" s="25"/>
      <c r="Z186" s="42">
        <f t="shared" si="136"/>
        <v>0</v>
      </c>
      <c r="AA186" s="25"/>
      <c r="AB186" s="25"/>
      <c r="AC186" s="42">
        <f t="shared" si="137"/>
        <v>0</v>
      </c>
      <c r="AD186" s="25"/>
      <c r="AE186" s="25"/>
      <c r="AF186" s="25"/>
      <c r="AG186" s="25"/>
      <c r="AH186" s="25"/>
      <c r="AI186" s="25"/>
      <c r="AJ186" s="25"/>
      <c r="AK186" s="25"/>
      <c r="AL186" s="42">
        <f t="shared" si="138"/>
        <v>0</v>
      </c>
      <c r="AM186" s="25"/>
      <c r="AN186" s="25"/>
      <c r="AO186" s="41">
        <f t="shared" si="139"/>
        <v>0</v>
      </c>
      <c r="AP186" s="84">
        <f t="shared" si="176"/>
        <v>0</v>
      </c>
      <c r="AQ186" s="79">
        <f t="shared" si="128"/>
        <v>0</v>
      </c>
      <c r="AR186" s="25"/>
      <c r="AS186" s="25"/>
      <c r="AT186" s="41">
        <f t="shared" si="140"/>
        <v>0</v>
      </c>
      <c r="AU186" s="25"/>
      <c r="AV186" s="25"/>
      <c r="AW186" s="41">
        <f t="shared" si="141"/>
        <v>0</v>
      </c>
      <c r="AX186" s="25"/>
      <c r="AY186" s="25"/>
      <c r="AZ186" s="41">
        <f t="shared" si="142"/>
        <v>0</v>
      </c>
      <c r="BA186" s="25"/>
      <c r="BB186" s="25"/>
      <c r="BC186" s="41">
        <f t="shared" si="143"/>
        <v>0</v>
      </c>
      <c r="BD186" s="25"/>
      <c r="BE186" s="25"/>
      <c r="BF186" s="41">
        <f t="shared" si="144"/>
        <v>0</v>
      </c>
      <c r="BG186" s="25"/>
      <c r="BH186" s="25"/>
      <c r="BI186" s="41">
        <f t="shared" si="145"/>
        <v>0</v>
      </c>
      <c r="BJ186" s="25"/>
      <c r="BK186" s="25"/>
      <c r="BL186" s="42">
        <f t="shared" si="146"/>
        <v>0</v>
      </c>
      <c r="BM186" s="25"/>
      <c r="BN186" s="25"/>
      <c r="BO186" s="42">
        <f t="shared" si="147"/>
        <v>0</v>
      </c>
      <c r="BP186" s="85">
        <f t="shared" si="172"/>
        <v>0</v>
      </c>
      <c r="BQ186" s="83">
        <f t="shared" si="172"/>
        <v>0</v>
      </c>
      <c r="BR186" s="25"/>
      <c r="BS186" s="25"/>
      <c r="BT186" s="42">
        <f t="shared" si="148"/>
        <v>0</v>
      </c>
      <c r="BU186" s="25"/>
      <c r="BV186" s="25"/>
      <c r="BW186" s="42">
        <f t="shared" si="149"/>
        <v>0</v>
      </c>
      <c r="BX186" s="25"/>
      <c r="BY186" s="25"/>
      <c r="BZ186" s="42">
        <f t="shared" si="150"/>
        <v>0</v>
      </c>
      <c r="CA186" s="25"/>
      <c r="CB186" s="25"/>
      <c r="CC186" s="42">
        <f t="shared" si="151"/>
        <v>0</v>
      </c>
      <c r="CD186" s="25"/>
      <c r="CE186" s="25"/>
      <c r="CF186" s="42">
        <f t="shared" si="152"/>
        <v>0</v>
      </c>
      <c r="CG186" s="25"/>
      <c r="CH186" s="25"/>
      <c r="CI186" s="42">
        <f t="shared" si="153"/>
        <v>0</v>
      </c>
      <c r="CJ186" s="25"/>
      <c r="CK186" s="25"/>
      <c r="CL186" s="42">
        <f t="shared" si="154"/>
        <v>0</v>
      </c>
      <c r="CM186" s="25"/>
      <c r="CN186" s="25"/>
      <c r="CO186" s="42">
        <f t="shared" si="155"/>
        <v>0</v>
      </c>
      <c r="CP186" s="25"/>
      <c r="CQ186" s="25"/>
      <c r="CR186" s="42">
        <f t="shared" si="156"/>
        <v>0</v>
      </c>
      <c r="CS186" s="25"/>
      <c r="CT186" s="25"/>
      <c r="CU186" s="42">
        <f t="shared" si="157"/>
        <v>0</v>
      </c>
      <c r="CV186" s="25"/>
      <c r="CW186" s="25"/>
      <c r="CX186" s="42">
        <f t="shared" si="158"/>
        <v>0</v>
      </c>
      <c r="CY186" s="25"/>
      <c r="CZ186" s="25"/>
      <c r="DA186" s="42">
        <f t="shared" si="159"/>
        <v>0</v>
      </c>
      <c r="DB186" s="25"/>
      <c r="DC186" s="25"/>
      <c r="DD186" s="42">
        <f t="shared" si="160"/>
        <v>0</v>
      </c>
      <c r="DE186" s="25"/>
      <c r="DF186" s="25"/>
      <c r="DG186" s="42">
        <f t="shared" si="161"/>
        <v>0</v>
      </c>
      <c r="DH186" s="85">
        <f t="shared" si="173"/>
        <v>0</v>
      </c>
      <c r="DI186" s="83">
        <f t="shared" si="173"/>
        <v>0</v>
      </c>
      <c r="DJ186" s="25"/>
      <c r="DK186" s="25"/>
      <c r="DL186" s="42">
        <f t="shared" si="162"/>
        <v>0</v>
      </c>
      <c r="DM186" s="25"/>
      <c r="DN186" s="25"/>
      <c r="DO186" s="42">
        <f t="shared" si="163"/>
        <v>0</v>
      </c>
      <c r="DP186" s="25"/>
      <c r="DQ186" s="25"/>
      <c r="DR186" s="42">
        <f t="shared" si="164"/>
        <v>0</v>
      </c>
      <c r="DS186" s="25"/>
      <c r="DT186" s="25"/>
      <c r="DU186" s="42">
        <f t="shared" si="165"/>
        <v>0</v>
      </c>
      <c r="DV186" s="25"/>
      <c r="DW186" s="25"/>
      <c r="DX186" s="42">
        <f t="shared" si="166"/>
        <v>0</v>
      </c>
      <c r="DY186" s="25"/>
      <c r="DZ186" s="25"/>
      <c r="EA186" s="42">
        <f t="shared" si="167"/>
        <v>0</v>
      </c>
      <c r="EB186" s="25"/>
      <c r="EC186" s="25"/>
      <c r="ED186" s="42">
        <f t="shared" si="168"/>
        <v>0</v>
      </c>
      <c r="EE186" s="25"/>
      <c r="EF186" s="25"/>
      <c r="EG186" s="42">
        <f t="shared" si="169"/>
        <v>0</v>
      </c>
      <c r="EH186" s="25"/>
      <c r="EI186" s="25">
        <v>10</v>
      </c>
      <c r="EJ186" s="42">
        <f t="shared" si="170"/>
        <v>1120</v>
      </c>
      <c r="EK186" s="25"/>
      <c r="EL186" s="45"/>
      <c r="EM186" s="86">
        <f t="shared" si="171"/>
        <v>0</v>
      </c>
      <c r="EN186" s="85">
        <f t="shared" si="177"/>
        <v>10</v>
      </c>
      <c r="EO186" s="94">
        <f t="shared" si="178"/>
        <v>1120</v>
      </c>
      <c r="EP186" s="25"/>
      <c r="EQ186" s="25"/>
      <c r="ER186" s="25"/>
    </row>
    <row r="187" spans="1:148" s="1" customFormat="1">
      <c r="A187" s="27"/>
      <c r="B187" s="119" t="s">
        <v>647</v>
      </c>
      <c r="C187" s="137">
        <v>5000</v>
      </c>
      <c r="D187" s="135">
        <f t="shared" si="174"/>
        <v>1</v>
      </c>
      <c r="E187" s="178">
        <f t="shared" si="175"/>
        <v>5000</v>
      </c>
      <c r="F187" s="25"/>
      <c r="G187" s="25"/>
      <c r="H187" s="41">
        <f t="shared" si="130"/>
        <v>0</v>
      </c>
      <c r="I187" s="31"/>
      <c r="J187" s="31"/>
      <c r="K187" s="41">
        <f t="shared" si="131"/>
        <v>0</v>
      </c>
      <c r="L187" s="25"/>
      <c r="M187" s="25"/>
      <c r="N187" s="42">
        <f t="shared" si="132"/>
        <v>0</v>
      </c>
      <c r="O187" s="25"/>
      <c r="P187" s="25"/>
      <c r="Q187" s="42">
        <f t="shared" si="133"/>
        <v>0</v>
      </c>
      <c r="R187" s="25"/>
      <c r="S187" s="25"/>
      <c r="T187" s="42">
        <f t="shared" si="134"/>
        <v>0</v>
      </c>
      <c r="U187" s="25"/>
      <c r="V187" s="25"/>
      <c r="W187" s="42">
        <f t="shared" si="135"/>
        <v>0</v>
      </c>
      <c r="X187" s="25"/>
      <c r="Y187" s="25"/>
      <c r="Z187" s="42">
        <f t="shared" si="136"/>
        <v>0</v>
      </c>
      <c r="AA187" s="25"/>
      <c r="AB187" s="25"/>
      <c r="AC187" s="42">
        <f t="shared" si="137"/>
        <v>0</v>
      </c>
      <c r="AD187" s="25"/>
      <c r="AE187" s="25"/>
      <c r="AF187" s="25"/>
      <c r="AG187" s="25"/>
      <c r="AH187" s="25"/>
      <c r="AI187" s="25"/>
      <c r="AJ187" s="25"/>
      <c r="AK187" s="25"/>
      <c r="AL187" s="42">
        <f t="shared" si="138"/>
        <v>0</v>
      </c>
      <c r="AM187" s="25"/>
      <c r="AN187" s="25"/>
      <c r="AO187" s="41">
        <f t="shared" si="139"/>
        <v>0</v>
      </c>
      <c r="AP187" s="84">
        <f t="shared" si="176"/>
        <v>0</v>
      </c>
      <c r="AQ187" s="79">
        <f t="shared" si="128"/>
        <v>0</v>
      </c>
      <c r="AR187" s="25"/>
      <c r="AS187" s="25"/>
      <c r="AT187" s="41">
        <f t="shared" si="140"/>
        <v>0</v>
      </c>
      <c r="AU187" s="25"/>
      <c r="AV187" s="25"/>
      <c r="AW187" s="41">
        <f t="shared" si="141"/>
        <v>0</v>
      </c>
      <c r="AX187" s="25"/>
      <c r="AY187" s="25"/>
      <c r="AZ187" s="41">
        <f t="shared" si="142"/>
        <v>0</v>
      </c>
      <c r="BA187" s="25"/>
      <c r="BB187" s="25"/>
      <c r="BC187" s="41">
        <f t="shared" si="143"/>
        <v>0</v>
      </c>
      <c r="BD187" s="25"/>
      <c r="BE187" s="25"/>
      <c r="BF187" s="41">
        <f t="shared" si="144"/>
        <v>0</v>
      </c>
      <c r="BG187" s="25"/>
      <c r="BH187" s="25"/>
      <c r="BI187" s="41">
        <f t="shared" si="145"/>
        <v>0</v>
      </c>
      <c r="BJ187" s="25"/>
      <c r="BK187" s="25"/>
      <c r="BL187" s="42">
        <f t="shared" si="146"/>
        <v>0</v>
      </c>
      <c r="BM187" s="25"/>
      <c r="BN187" s="25"/>
      <c r="BO187" s="42">
        <f t="shared" si="147"/>
        <v>0</v>
      </c>
      <c r="BP187" s="85">
        <f t="shared" si="172"/>
        <v>0</v>
      </c>
      <c r="BQ187" s="83">
        <f t="shared" si="172"/>
        <v>0</v>
      </c>
      <c r="BR187" s="25"/>
      <c r="BS187" s="25"/>
      <c r="BT187" s="42">
        <f t="shared" si="148"/>
        <v>0</v>
      </c>
      <c r="BU187" s="25"/>
      <c r="BV187" s="25"/>
      <c r="BW187" s="42">
        <f t="shared" si="149"/>
        <v>0</v>
      </c>
      <c r="BX187" s="25"/>
      <c r="BY187" s="25"/>
      <c r="BZ187" s="42">
        <f t="shared" si="150"/>
        <v>0</v>
      </c>
      <c r="CA187" s="25"/>
      <c r="CB187" s="25"/>
      <c r="CC187" s="42">
        <f t="shared" si="151"/>
        <v>0</v>
      </c>
      <c r="CD187" s="25"/>
      <c r="CE187" s="25"/>
      <c r="CF187" s="42">
        <f t="shared" si="152"/>
        <v>0</v>
      </c>
      <c r="CG187" s="25"/>
      <c r="CH187" s="25"/>
      <c r="CI187" s="42">
        <f t="shared" si="153"/>
        <v>0</v>
      </c>
      <c r="CJ187" s="25"/>
      <c r="CK187" s="25"/>
      <c r="CL187" s="42">
        <f t="shared" si="154"/>
        <v>0</v>
      </c>
      <c r="CM187" s="25"/>
      <c r="CN187" s="25"/>
      <c r="CO187" s="42">
        <f t="shared" si="155"/>
        <v>0</v>
      </c>
      <c r="CP187" s="25"/>
      <c r="CQ187" s="25"/>
      <c r="CR187" s="42">
        <f t="shared" si="156"/>
        <v>0</v>
      </c>
      <c r="CS187" s="25"/>
      <c r="CT187" s="25"/>
      <c r="CU187" s="42">
        <f t="shared" si="157"/>
        <v>0</v>
      </c>
      <c r="CV187" s="25"/>
      <c r="CW187" s="25"/>
      <c r="CX187" s="42">
        <f t="shared" si="158"/>
        <v>0</v>
      </c>
      <c r="CY187" s="25"/>
      <c r="CZ187" s="25"/>
      <c r="DA187" s="42">
        <f t="shared" si="159"/>
        <v>0</v>
      </c>
      <c r="DB187" s="25"/>
      <c r="DC187" s="25"/>
      <c r="DD187" s="42">
        <f t="shared" si="160"/>
        <v>0</v>
      </c>
      <c r="DE187" s="25"/>
      <c r="DF187" s="25"/>
      <c r="DG187" s="42">
        <f t="shared" si="161"/>
        <v>0</v>
      </c>
      <c r="DH187" s="85">
        <f t="shared" si="173"/>
        <v>0</v>
      </c>
      <c r="DI187" s="83">
        <f t="shared" si="173"/>
        <v>0</v>
      </c>
      <c r="DJ187" s="25"/>
      <c r="DK187" s="25"/>
      <c r="DL187" s="42">
        <f t="shared" si="162"/>
        <v>0</v>
      </c>
      <c r="DM187" s="25"/>
      <c r="DN187" s="25">
        <v>1</v>
      </c>
      <c r="DO187" s="42">
        <f t="shared" si="163"/>
        <v>5000</v>
      </c>
      <c r="DP187" s="25"/>
      <c r="DQ187" s="25"/>
      <c r="DR187" s="42">
        <f t="shared" si="164"/>
        <v>0</v>
      </c>
      <c r="DS187" s="25"/>
      <c r="DT187" s="25"/>
      <c r="DU187" s="42">
        <f t="shared" si="165"/>
        <v>0</v>
      </c>
      <c r="DV187" s="25"/>
      <c r="DW187" s="25"/>
      <c r="DX187" s="42">
        <f t="shared" si="166"/>
        <v>0</v>
      </c>
      <c r="DY187" s="25"/>
      <c r="DZ187" s="25"/>
      <c r="EA187" s="42">
        <f t="shared" si="167"/>
        <v>0</v>
      </c>
      <c r="EB187" s="25"/>
      <c r="EC187" s="25"/>
      <c r="ED187" s="42">
        <f t="shared" si="168"/>
        <v>0</v>
      </c>
      <c r="EE187" s="25"/>
      <c r="EF187" s="25"/>
      <c r="EG187" s="42">
        <f t="shared" si="169"/>
        <v>0</v>
      </c>
      <c r="EH187" s="25"/>
      <c r="EI187" s="25"/>
      <c r="EJ187" s="42">
        <f t="shared" si="170"/>
        <v>0</v>
      </c>
      <c r="EK187" s="25"/>
      <c r="EL187" s="45"/>
      <c r="EM187" s="86">
        <f t="shared" si="171"/>
        <v>0</v>
      </c>
      <c r="EN187" s="85">
        <f t="shared" si="177"/>
        <v>1</v>
      </c>
      <c r="EO187" s="94">
        <f t="shared" si="178"/>
        <v>5000</v>
      </c>
      <c r="EP187" s="25"/>
      <c r="EQ187" s="25"/>
      <c r="ER187" s="25"/>
    </row>
    <row r="188" spans="1:148" s="1" customFormat="1">
      <c r="A188" s="27"/>
      <c r="B188" s="119" t="s">
        <v>664</v>
      </c>
      <c r="C188" s="137">
        <v>1000</v>
      </c>
      <c r="D188" s="135">
        <f t="shared" si="174"/>
        <v>1</v>
      </c>
      <c r="E188" s="178">
        <f t="shared" si="175"/>
        <v>1000</v>
      </c>
      <c r="F188" s="25"/>
      <c r="G188" s="25"/>
      <c r="H188" s="41">
        <f t="shared" si="130"/>
        <v>0</v>
      </c>
      <c r="I188" s="31"/>
      <c r="J188" s="31"/>
      <c r="K188" s="41">
        <f t="shared" si="131"/>
        <v>0</v>
      </c>
      <c r="L188" s="25"/>
      <c r="M188" s="25"/>
      <c r="N188" s="42">
        <f t="shared" si="132"/>
        <v>0</v>
      </c>
      <c r="O188" s="25"/>
      <c r="P188" s="25"/>
      <c r="Q188" s="42">
        <f t="shared" si="133"/>
        <v>0</v>
      </c>
      <c r="R188" s="25"/>
      <c r="S188" s="25"/>
      <c r="T188" s="42">
        <f t="shared" si="134"/>
        <v>0</v>
      </c>
      <c r="U188" s="25"/>
      <c r="V188" s="25"/>
      <c r="W188" s="42">
        <f t="shared" si="135"/>
        <v>0</v>
      </c>
      <c r="X188" s="25"/>
      <c r="Y188" s="25"/>
      <c r="Z188" s="42">
        <f t="shared" si="136"/>
        <v>0</v>
      </c>
      <c r="AA188" s="25"/>
      <c r="AB188" s="25"/>
      <c r="AC188" s="42">
        <f t="shared" si="137"/>
        <v>0</v>
      </c>
      <c r="AD188" s="25"/>
      <c r="AE188" s="25"/>
      <c r="AF188" s="25"/>
      <c r="AG188" s="25"/>
      <c r="AH188" s="25"/>
      <c r="AI188" s="25"/>
      <c r="AJ188" s="25"/>
      <c r="AK188" s="25"/>
      <c r="AL188" s="42">
        <f t="shared" si="138"/>
        <v>0</v>
      </c>
      <c r="AM188" s="25"/>
      <c r="AN188" s="25"/>
      <c r="AO188" s="41">
        <f t="shared" si="139"/>
        <v>0</v>
      </c>
      <c r="AP188" s="84">
        <f t="shared" si="176"/>
        <v>0</v>
      </c>
      <c r="AQ188" s="79">
        <f t="shared" si="128"/>
        <v>0</v>
      </c>
      <c r="AR188" s="25"/>
      <c r="AS188" s="25"/>
      <c r="AT188" s="41">
        <f t="shared" si="140"/>
        <v>0</v>
      </c>
      <c r="AU188" s="25"/>
      <c r="AV188" s="25"/>
      <c r="AW188" s="41">
        <f t="shared" si="141"/>
        <v>0</v>
      </c>
      <c r="AX188" s="25"/>
      <c r="AY188" s="25"/>
      <c r="AZ188" s="41">
        <f t="shared" si="142"/>
        <v>0</v>
      </c>
      <c r="BA188" s="25"/>
      <c r="BB188" s="25"/>
      <c r="BC188" s="41">
        <f t="shared" si="143"/>
        <v>0</v>
      </c>
      <c r="BD188" s="25"/>
      <c r="BE188" s="25"/>
      <c r="BF188" s="41">
        <f t="shared" si="144"/>
        <v>0</v>
      </c>
      <c r="BG188" s="25"/>
      <c r="BH188" s="25"/>
      <c r="BI188" s="41">
        <f t="shared" si="145"/>
        <v>0</v>
      </c>
      <c r="BJ188" s="25"/>
      <c r="BK188" s="25"/>
      <c r="BL188" s="42">
        <f t="shared" si="146"/>
        <v>0</v>
      </c>
      <c r="BM188" s="25"/>
      <c r="BN188" s="25"/>
      <c r="BO188" s="42">
        <f t="shared" si="147"/>
        <v>0</v>
      </c>
      <c r="BP188" s="85">
        <f t="shared" si="172"/>
        <v>0</v>
      </c>
      <c r="BQ188" s="83">
        <f t="shared" si="172"/>
        <v>0</v>
      </c>
      <c r="BR188" s="25"/>
      <c r="BS188" s="25"/>
      <c r="BT188" s="42">
        <f t="shared" si="148"/>
        <v>0</v>
      </c>
      <c r="BU188" s="25"/>
      <c r="BV188" s="25"/>
      <c r="BW188" s="42">
        <f t="shared" si="149"/>
        <v>0</v>
      </c>
      <c r="BX188" s="25"/>
      <c r="BY188" s="25"/>
      <c r="BZ188" s="42">
        <f t="shared" si="150"/>
        <v>0</v>
      </c>
      <c r="CA188" s="25"/>
      <c r="CB188" s="25"/>
      <c r="CC188" s="42">
        <f t="shared" si="151"/>
        <v>0</v>
      </c>
      <c r="CD188" s="25"/>
      <c r="CE188" s="25"/>
      <c r="CF188" s="42">
        <f t="shared" si="152"/>
        <v>0</v>
      </c>
      <c r="CG188" s="25"/>
      <c r="CH188" s="25"/>
      <c r="CI188" s="42">
        <f t="shared" si="153"/>
        <v>0</v>
      </c>
      <c r="CJ188" s="25"/>
      <c r="CK188" s="25"/>
      <c r="CL188" s="42">
        <f t="shared" si="154"/>
        <v>0</v>
      </c>
      <c r="CM188" s="25"/>
      <c r="CN188" s="25"/>
      <c r="CO188" s="42">
        <f t="shared" si="155"/>
        <v>0</v>
      </c>
      <c r="CP188" s="25"/>
      <c r="CQ188" s="25"/>
      <c r="CR188" s="42">
        <f t="shared" si="156"/>
        <v>0</v>
      </c>
      <c r="CS188" s="25"/>
      <c r="CT188" s="25"/>
      <c r="CU188" s="42">
        <f t="shared" si="157"/>
        <v>0</v>
      </c>
      <c r="CV188" s="25"/>
      <c r="CW188" s="25"/>
      <c r="CX188" s="42">
        <f t="shared" si="158"/>
        <v>0</v>
      </c>
      <c r="CY188" s="25"/>
      <c r="CZ188" s="25"/>
      <c r="DA188" s="42">
        <f t="shared" si="159"/>
        <v>0</v>
      </c>
      <c r="DB188" s="25"/>
      <c r="DC188" s="25"/>
      <c r="DD188" s="42">
        <f t="shared" si="160"/>
        <v>0</v>
      </c>
      <c r="DE188" s="25"/>
      <c r="DF188" s="25"/>
      <c r="DG188" s="42">
        <f t="shared" si="161"/>
        <v>0</v>
      </c>
      <c r="DH188" s="85">
        <f t="shared" si="173"/>
        <v>0</v>
      </c>
      <c r="DI188" s="83">
        <f t="shared" si="173"/>
        <v>0</v>
      </c>
      <c r="DJ188" s="25"/>
      <c r="DK188" s="25"/>
      <c r="DL188" s="42">
        <f t="shared" si="162"/>
        <v>0</v>
      </c>
      <c r="DM188" s="25"/>
      <c r="DN188" s="25"/>
      <c r="DO188" s="42">
        <f t="shared" si="163"/>
        <v>0</v>
      </c>
      <c r="DP188" s="25"/>
      <c r="DQ188" s="25"/>
      <c r="DR188" s="42">
        <f t="shared" si="164"/>
        <v>0</v>
      </c>
      <c r="DS188" s="25"/>
      <c r="DT188" s="25"/>
      <c r="DU188" s="42">
        <f t="shared" si="165"/>
        <v>0</v>
      </c>
      <c r="DV188" s="25"/>
      <c r="DW188" s="25"/>
      <c r="DX188" s="42">
        <f t="shared" si="166"/>
        <v>0</v>
      </c>
      <c r="DY188" s="25"/>
      <c r="DZ188" s="25"/>
      <c r="EA188" s="42">
        <f t="shared" si="167"/>
        <v>0</v>
      </c>
      <c r="EB188" s="25"/>
      <c r="EC188" s="25"/>
      <c r="ED188" s="42">
        <f t="shared" si="168"/>
        <v>0</v>
      </c>
      <c r="EE188" s="25"/>
      <c r="EF188" s="25">
        <v>1</v>
      </c>
      <c r="EG188" s="42">
        <f t="shared" si="169"/>
        <v>1000</v>
      </c>
      <c r="EH188" s="25"/>
      <c r="EI188" s="25"/>
      <c r="EJ188" s="42">
        <f t="shared" si="170"/>
        <v>0</v>
      </c>
      <c r="EK188" s="25"/>
      <c r="EL188" s="45"/>
      <c r="EM188" s="86">
        <f t="shared" si="171"/>
        <v>0</v>
      </c>
      <c r="EN188" s="85">
        <f t="shared" si="177"/>
        <v>1</v>
      </c>
      <c r="EO188" s="94">
        <f t="shared" si="178"/>
        <v>1000</v>
      </c>
      <c r="EP188" s="25"/>
      <c r="EQ188" s="25"/>
      <c r="ER188" s="25"/>
    </row>
    <row r="189" spans="1:148">
      <c r="B189" s="119" t="s">
        <v>672</v>
      </c>
      <c r="C189" s="139">
        <v>1000</v>
      </c>
      <c r="D189" s="140">
        <f t="shared" si="174"/>
        <v>1</v>
      </c>
      <c r="E189" s="182">
        <f t="shared" si="175"/>
        <v>1000</v>
      </c>
      <c r="G189" s="97"/>
      <c r="H189" s="98">
        <f t="shared" si="130"/>
        <v>0</v>
      </c>
      <c r="J189" s="99"/>
      <c r="K189" s="98">
        <f t="shared" si="131"/>
        <v>0</v>
      </c>
      <c r="M189" s="24"/>
      <c r="N189" s="100">
        <f t="shared" si="132"/>
        <v>0</v>
      </c>
      <c r="P189" s="24"/>
      <c r="Q189" s="100">
        <f t="shared" si="133"/>
        <v>0</v>
      </c>
      <c r="S189" s="24"/>
      <c r="T189" s="100">
        <f t="shared" si="134"/>
        <v>0</v>
      </c>
      <c r="V189" s="101"/>
      <c r="W189" s="100">
        <f t="shared" si="135"/>
        <v>0</v>
      </c>
      <c r="Z189" s="100">
        <f t="shared" si="136"/>
        <v>0</v>
      </c>
      <c r="AC189" s="100">
        <f t="shared" si="137"/>
        <v>0</v>
      </c>
      <c r="AL189" s="100">
        <f t="shared" si="138"/>
        <v>0</v>
      </c>
      <c r="AO189" s="98">
        <f t="shared" si="139"/>
        <v>0</v>
      </c>
      <c r="AP189" s="102">
        <f t="shared" si="176"/>
        <v>0</v>
      </c>
      <c r="AQ189" s="103">
        <f t="shared" si="128"/>
        <v>0</v>
      </c>
      <c r="AT189" s="98">
        <f t="shared" si="140"/>
        <v>0</v>
      </c>
      <c r="AW189" s="98">
        <f t="shared" si="141"/>
        <v>0</v>
      </c>
      <c r="AZ189" s="98">
        <f t="shared" si="142"/>
        <v>0</v>
      </c>
      <c r="BC189" s="98">
        <f t="shared" si="143"/>
        <v>0</v>
      </c>
      <c r="BF189" s="98">
        <f t="shared" si="144"/>
        <v>0</v>
      </c>
      <c r="BI189" s="98">
        <f t="shared" si="145"/>
        <v>0</v>
      </c>
      <c r="BK189" s="24"/>
      <c r="BL189" s="100">
        <f t="shared" si="146"/>
        <v>0</v>
      </c>
      <c r="BN189" s="24"/>
      <c r="BO189" s="100">
        <f t="shared" si="147"/>
        <v>0</v>
      </c>
      <c r="BP189" s="104">
        <f t="shared" si="172"/>
        <v>0</v>
      </c>
      <c r="BQ189" s="105">
        <f t="shared" si="172"/>
        <v>0</v>
      </c>
      <c r="BT189" s="100">
        <f t="shared" si="148"/>
        <v>0</v>
      </c>
      <c r="BW189" s="100">
        <f t="shared" si="149"/>
        <v>0</v>
      </c>
      <c r="BZ189" s="100">
        <f t="shared" si="150"/>
        <v>0</v>
      </c>
      <c r="CB189" s="101"/>
      <c r="CC189" s="100">
        <f t="shared" si="151"/>
        <v>0</v>
      </c>
      <c r="CE189" s="101"/>
      <c r="CF189" s="100">
        <f t="shared" si="152"/>
        <v>0</v>
      </c>
      <c r="CH189" s="101"/>
      <c r="CI189" s="100">
        <f t="shared" si="153"/>
        <v>0</v>
      </c>
      <c r="CL189" s="100">
        <f t="shared" si="154"/>
        <v>0</v>
      </c>
      <c r="CO189" s="100">
        <f t="shared" si="155"/>
        <v>0</v>
      </c>
      <c r="CQ189" s="24"/>
      <c r="CR189" s="100">
        <f t="shared" si="156"/>
        <v>0</v>
      </c>
      <c r="CU189" s="100">
        <f t="shared" si="157"/>
        <v>0</v>
      </c>
      <c r="CX189" s="100">
        <f t="shared" si="158"/>
        <v>0</v>
      </c>
      <c r="DA189" s="100">
        <f t="shared" si="159"/>
        <v>0</v>
      </c>
      <c r="DD189" s="100">
        <f t="shared" si="160"/>
        <v>0</v>
      </c>
      <c r="DF189" s="101"/>
      <c r="DG189" s="100">
        <f t="shared" si="161"/>
        <v>0</v>
      </c>
      <c r="DH189" s="104">
        <f t="shared" si="173"/>
        <v>0</v>
      </c>
      <c r="DI189" s="105">
        <f t="shared" si="173"/>
        <v>0</v>
      </c>
      <c r="DL189" s="100">
        <f t="shared" si="162"/>
        <v>0</v>
      </c>
      <c r="DN189" s="24"/>
      <c r="DO189" s="100">
        <f t="shared" si="163"/>
        <v>0</v>
      </c>
      <c r="DQ189" s="24"/>
      <c r="DR189" s="100">
        <f t="shared" si="164"/>
        <v>0</v>
      </c>
      <c r="DU189" s="100">
        <f t="shared" si="165"/>
        <v>0</v>
      </c>
      <c r="DW189" s="24"/>
      <c r="DX189" s="100">
        <f t="shared" si="166"/>
        <v>0</v>
      </c>
      <c r="EA189" s="100">
        <f t="shared" si="167"/>
        <v>0</v>
      </c>
      <c r="ED189" s="100">
        <f t="shared" si="168"/>
        <v>0</v>
      </c>
      <c r="EG189" s="100">
        <f t="shared" si="169"/>
        <v>0</v>
      </c>
      <c r="EH189" s="101"/>
      <c r="EI189">
        <v>1</v>
      </c>
      <c r="EJ189" s="100">
        <f t="shared" si="170"/>
        <v>1000</v>
      </c>
      <c r="EL189" s="101"/>
      <c r="EM189" s="106">
        <f t="shared" si="171"/>
        <v>0</v>
      </c>
      <c r="EN189" s="104">
        <f t="shared" si="177"/>
        <v>1</v>
      </c>
      <c r="EO189" s="107">
        <f t="shared" si="178"/>
        <v>1000</v>
      </c>
      <c r="EP189" s="24"/>
      <c r="EQ189" s="24"/>
      <c r="ER189" s="24"/>
    </row>
    <row r="190" spans="1:148">
      <c r="A190" s="24"/>
      <c r="B190" s="119" t="s">
        <v>724</v>
      </c>
      <c r="C190" s="141">
        <v>1.75</v>
      </c>
      <c r="D190" s="135">
        <f t="shared" si="174"/>
        <v>60</v>
      </c>
      <c r="E190" s="182">
        <f t="shared" si="175"/>
        <v>105</v>
      </c>
      <c r="F190" s="25"/>
      <c r="G190" s="25"/>
      <c r="H190" s="41">
        <f t="shared" si="130"/>
        <v>0</v>
      </c>
      <c r="I190" s="30"/>
      <c r="J190" s="30"/>
      <c r="K190" s="41">
        <f t="shared" si="131"/>
        <v>0</v>
      </c>
      <c r="L190" s="24"/>
      <c r="M190" s="24"/>
      <c r="N190" s="42">
        <f t="shared" si="132"/>
        <v>0</v>
      </c>
      <c r="O190" s="24"/>
      <c r="P190" s="24"/>
      <c r="Q190" s="42">
        <f t="shared" si="133"/>
        <v>0</v>
      </c>
      <c r="R190" s="24"/>
      <c r="S190" s="24"/>
      <c r="T190" s="42">
        <f t="shared" si="134"/>
        <v>0</v>
      </c>
      <c r="U190" s="24"/>
      <c r="V190" s="24"/>
      <c r="W190" s="42">
        <f t="shared" si="135"/>
        <v>0</v>
      </c>
      <c r="X190" s="24"/>
      <c r="Y190" s="24"/>
      <c r="Z190" s="42">
        <f t="shared" si="136"/>
        <v>0</v>
      </c>
      <c r="AA190" s="24"/>
      <c r="AB190" s="24"/>
      <c r="AC190" s="42">
        <f t="shared" si="137"/>
        <v>0</v>
      </c>
      <c r="AD190" s="24"/>
      <c r="AE190" s="24"/>
      <c r="AF190" s="24"/>
      <c r="AG190" s="24"/>
      <c r="AH190" s="24"/>
      <c r="AI190" s="24"/>
      <c r="AJ190" s="24"/>
      <c r="AK190" s="24"/>
      <c r="AL190" s="42">
        <f t="shared" si="138"/>
        <v>0</v>
      </c>
      <c r="AM190" s="25"/>
      <c r="AN190" s="25"/>
      <c r="AO190" s="41">
        <f t="shared" si="139"/>
        <v>0</v>
      </c>
      <c r="AP190" s="84"/>
      <c r="AQ190" s="79">
        <f t="shared" si="128"/>
        <v>0</v>
      </c>
      <c r="AR190" s="25"/>
      <c r="AS190" s="25"/>
      <c r="AT190" s="41">
        <f t="shared" si="140"/>
        <v>0</v>
      </c>
      <c r="AU190" s="25"/>
      <c r="AV190" s="25"/>
      <c r="AW190" s="41">
        <f t="shared" si="141"/>
        <v>0</v>
      </c>
      <c r="AX190" s="25"/>
      <c r="AY190" s="25"/>
      <c r="AZ190" s="41">
        <f t="shared" si="142"/>
        <v>0</v>
      </c>
      <c r="BA190" s="25"/>
      <c r="BB190" s="25"/>
      <c r="BC190" s="41">
        <f t="shared" si="143"/>
        <v>0</v>
      </c>
      <c r="BD190" s="25"/>
      <c r="BE190" s="25"/>
      <c r="BF190" s="41">
        <f t="shared" si="144"/>
        <v>0</v>
      </c>
      <c r="BG190" s="25"/>
      <c r="BH190" s="25"/>
      <c r="BI190" s="41">
        <f t="shared" si="145"/>
        <v>0</v>
      </c>
      <c r="BJ190" s="24"/>
      <c r="BK190" s="24"/>
      <c r="BL190" s="42">
        <f t="shared" si="146"/>
        <v>0</v>
      </c>
      <c r="BM190" s="24">
        <v>5</v>
      </c>
      <c r="BN190" s="24">
        <f>BM190*12</f>
        <v>60</v>
      </c>
      <c r="BO190" s="100">
        <f t="shared" si="147"/>
        <v>105</v>
      </c>
      <c r="BP190" s="85"/>
      <c r="BQ190" s="83">
        <f t="shared" si="172"/>
        <v>105</v>
      </c>
      <c r="BR190" s="24"/>
      <c r="BS190" s="24"/>
      <c r="BT190" s="42">
        <f t="shared" si="148"/>
        <v>0</v>
      </c>
      <c r="BU190" s="24"/>
      <c r="BV190" s="24"/>
      <c r="BW190" s="42">
        <f t="shared" si="149"/>
        <v>0</v>
      </c>
      <c r="BX190" s="24"/>
      <c r="BY190" s="24"/>
      <c r="BZ190" s="42">
        <f t="shared" si="150"/>
        <v>0</v>
      </c>
      <c r="CA190" s="24"/>
      <c r="CB190" s="24"/>
      <c r="CC190" s="42">
        <f t="shared" si="151"/>
        <v>0</v>
      </c>
      <c r="CD190" s="24"/>
      <c r="CE190" s="24"/>
      <c r="CF190" s="42">
        <f t="shared" si="152"/>
        <v>0</v>
      </c>
      <c r="CG190" s="24"/>
      <c r="CH190" s="24"/>
      <c r="CI190" s="42">
        <f t="shared" si="153"/>
        <v>0</v>
      </c>
      <c r="CJ190" s="24"/>
      <c r="CK190" s="24"/>
      <c r="CL190" s="42">
        <f t="shared" si="154"/>
        <v>0</v>
      </c>
      <c r="CM190" s="24"/>
      <c r="CN190" s="24"/>
      <c r="CO190" s="42">
        <f t="shared" si="155"/>
        <v>0</v>
      </c>
      <c r="CP190" s="24"/>
      <c r="CQ190" s="24"/>
      <c r="CR190" s="42">
        <f t="shared" si="156"/>
        <v>0</v>
      </c>
      <c r="CS190" s="24"/>
      <c r="CT190" s="24"/>
      <c r="CU190" s="42">
        <f t="shared" si="157"/>
        <v>0</v>
      </c>
      <c r="CV190" s="24"/>
      <c r="CW190" s="24"/>
      <c r="CX190" s="42">
        <f t="shared" si="158"/>
        <v>0</v>
      </c>
      <c r="CY190" s="24"/>
      <c r="CZ190" s="24"/>
      <c r="DA190" s="42">
        <f t="shared" si="159"/>
        <v>0</v>
      </c>
      <c r="DB190" s="24"/>
      <c r="DC190" s="24"/>
      <c r="DD190" s="42">
        <f t="shared" si="160"/>
        <v>0</v>
      </c>
      <c r="DE190" s="24"/>
      <c r="DF190" s="24"/>
      <c r="DG190" s="42">
        <f t="shared" si="161"/>
        <v>0</v>
      </c>
      <c r="DH190" s="85"/>
      <c r="DI190" s="83">
        <f t="shared" si="173"/>
        <v>0</v>
      </c>
      <c r="DJ190" s="24"/>
      <c r="DK190" s="24"/>
      <c r="DL190" s="42">
        <f t="shared" si="162"/>
        <v>0</v>
      </c>
      <c r="DM190" s="24"/>
      <c r="DN190" s="24"/>
      <c r="DO190" s="42">
        <f t="shared" si="163"/>
        <v>0</v>
      </c>
      <c r="DP190" s="24"/>
      <c r="DQ190" s="24"/>
      <c r="DR190" s="42">
        <f t="shared" si="164"/>
        <v>0</v>
      </c>
      <c r="DS190" s="24"/>
      <c r="DT190" s="24"/>
      <c r="DU190" s="42">
        <f t="shared" si="165"/>
        <v>0</v>
      </c>
      <c r="DV190" s="24"/>
      <c r="DW190" s="24"/>
      <c r="DX190" s="42">
        <f t="shared" si="166"/>
        <v>0</v>
      </c>
      <c r="DY190" s="24"/>
      <c r="DZ190" s="24"/>
      <c r="EA190" s="42">
        <f t="shared" si="167"/>
        <v>0</v>
      </c>
      <c r="EB190" s="24"/>
      <c r="EC190" s="24"/>
      <c r="ED190" s="42">
        <f t="shared" si="168"/>
        <v>0</v>
      </c>
      <c r="EE190" s="24"/>
      <c r="EF190" s="24"/>
      <c r="EG190" s="42">
        <f t="shared" si="169"/>
        <v>0</v>
      </c>
      <c r="EH190" s="24"/>
      <c r="EI190" s="24"/>
      <c r="EJ190" s="42"/>
      <c r="EK190" s="24"/>
      <c r="EL190" s="24"/>
      <c r="EM190" s="42">
        <f t="shared" si="171"/>
        <v>0</v>
      </c>
      <c r="EN190" s="104">
        <f t="shared" si="177"/>
        <v>0</v>
      </c>
      <c r="EO190" s="107">
        <f t="shared" si="178"/>
        <v>0</v>
      </c>
      <c r="EP190" s="24"/>
      <c r="EQ190" s="24"/>
      <c r="ER190" s="24"/>
    </row>
    <row r="191" spans="1:148">
      <c r="B191" s="119" t="s">
        <v>725</v>
      </c>
      <c r="C191" s="141">
        <v>0.9</v>
      </c>
      <c r="D191" s="135">
        <f t="shared" si="174"/>
        <v>100</v>
      </c>
      <c r="E191" s="182">
        <f t="shared" si="175"/>
        <v>90</v>
      </c>
      <c r="F191" s="25"/>
      <c r="G191" s="25"/>
      <c r="H191" s="41">
        <f t="shared" si="130"/>
        <v>0</v>
      </c>
      <c r="I191" s="30"/>
      <c r="J191" s="30"/>
      <c r="K191" s="41">
        <f t="shared" si="131"/>
        <v>0</v>
      </c>
      <c r="L191" s="24"/>
      <c r="M191" s="24"/>
      <c r="N191" s="42">
        <f t="shared" si="132"/>
        <v>0</v>
      </c>
      <c r="O191" s="24"/>
      <c r="P191" s="24"/>
      <c r="Q191" s="42">
        <f t="shared" si="133"/>
        <v>0</v>
      </c>
      <c r="R191" s="24"/>
      <c r="S191" s="24"/>
      <c r="T191" s="42">
        <f t="shared" si="134"/>
        <v>0</v>
      </c>
      <c r="U191" s="24"/>
      <c r="V191" s="24"/>
      <c r="W191" s="42">
        <f t="shared" si="135"/>
        <v>0</v>
      </c>
      <c r="X191" s="24"/>
      <c r="Y191" s="24"/>
      <c r="Z191" s="42">
        <f t="shared" si="136"/>
        <v>0</v>
      </c>
      <c r="AA191" s="24"/>
      <c r="AB191" s="24"/>
      <c r="AC191" s="42">
        <f t="shared" si="137"/>
        <v>0</v>
      </c>
      <c r="AD191" s="24"/>
      <c r="AE191" s="24"/>
      <c r="AF191" s="24"/>
      <c r="AG191" s="24"/>
      <c r="AH191" s="24"/>
      <c r="AI191" s="24"/>
      <c r="AJ191" s="24"/>
      <c r="AK191" s="24"/>
      <c r="AL191" s="42">
        <f t="shared" si="138"/>
        <v>0</v>
      </c>
      <c r="AM191" s="25"/>
      <c r="AN191" s="25"/>
      <c r="AO191" s="41">
        <f t="shared" si="139"/>
        <v>0</v>
      </c>
      <c r="AP191" s="84"/>
      <c r="AQ191" s="79">
        <f t="shared" si="128"/>
        <v>0</v>
      </c>
      <c r="AR191" s="25"/>
      <c r="AS191" s="25"/>
      <c r="AT191" s="41">
        <f t="shared" si="140"/>
        <v>0</v>
      </c>
      <c r="AU191" s="25"/>
      <c r="AV191" s="25"/>
      <c r="AW191" s="41">
        <f t="shared" si="141"/>
        <v>0</v>
      </c>
      <c r="AX191" s="25"/>
      <c r="AY191" s="25"/>
      <c r="AZ191" s="41">
        <f t="shared" si="142"/>
        <v>0</v>
      </c>
      <c r="BA191" s="25"/>
      <c r="BB191" s="25"/>
      <c r="BC191" s="41">
        <f t="shared" si="143"/>
        <v>0</v>
      </c>
      <c r="BD191" s="25"/>
      <c r="BE191" s="25"/>
      <c r="BF191" s="41">
        <f t="shared" si="144"/>
        <v>0</v>
      </c>
      <c r="BG191" s="25"/>
      <c r="BH191" s="25"/>
      <c r="BI191" s="41">
        <f t="shared" si="145"/>
        <v>0</v>
      </c>
      <c r="BJ191" s="24"/>
      <c r="BK191" s="24"/>
      <c r="BL191" s="42">
        <f t="shared" si="146"/>
        <v>0</v>
      </c>
      <c r="BM191" s="24"/>
      <c r="BN191" s="24">
        <v>100</v>
      </c>
      <c r="BO191" s="100">
        <f t="shared" si="147"/>
        <v>90</v>
      </c>
      <c r="BP191" s="85"/>
      <c r="BQ191" s="83">
        <f t="shared" si="172"/>
        <v>90</v>
      </c>
      <c r="BR191" s="24"/>
      <c r="BS191" s="24"/>
      <c r="BT191" s="42">
        <f t="shared" si="148"/>
        <v>0</v>
      </c>
      <c r="BU191" s="24"/>
      <c r="BV191" s="24"/>
      <c r="BW191" s="42">
        <f t="shared" si="149"/>
        <v>0</v>
      </c>
      <c r="BX191" s="24"/>
      <c r="BY191" s="24"/>
      <c r="BZ191" s="42">
        <f t="shared" si="150"/>
        <v>0</v>
      </c>
      <c r="CA191" s="24"/>
      <c r="CB191" s="24"/>
      <c r="CC191" s="42">
        <f t="shared" si="151"/>
        <v>0</v>
      </c>
      <c r="CD191" s="24"/>
      <c r="CE191" s="24"/>
      <c r="CF191" s="42">
        <f t="shared" si="152"/>
        <v>0</v>
      </c>
      <c r="CG191" s="24"/>
      <c r="CH191" s="24"/>
      <c r="CI191" s="42">
        <f t="shared" si="153"/>
        <v>0</v>
      </c>
      <c r="CJ191" s="24"/>
      <c r="CK191" s="24"/>
      <c r="CL191" s="42">
        <f t="shared" si="154"/>
        <v>0</v>
      </c>
      <c r="CM191" s="24"/>
      <c r="CN191" s="24"/>
      <c r="CO191" s="42">
        <f t="shared" si="155"/>
        <v>0</v>
      </c>
      <c r="CP191" s="24"/>
      <c r="CQ191" s="24"/>
      <c r="CR191" s="42">
        <f t="shared" si="156"/>
        <v>0</v>
      </c>
      <c r="CS191" s="24"/>
      <c r="CT191" s="24"/>
      <c r="CU191" s="42">
        <f t="shared" si="157"/>
        <v>0</v>
      </c>
      <c r="CV191" s="24"/>
      <c r="CW191" s="24"/>
      <c r="CX191" s="42">
        <f t="shared" si="158"/>
        <v>0</v>
      </c>
      <c r="CY191" s="24"/>
      <c r="CZ191" s="24"/>
      <c r="DA191" s="42">
        <f t="shared" si="159"/>
        <v>0</v>
      </c>
      <c r="DB191" s="24"/>
      <c r="DC191" s="24"/>
      <c r="DD191" s="42">
        <f t="shared" si="160"/>
        <v>0</v>
      </c>
      <c r="DE191" s="24"/>
      <c r="DF191" s="24"/>
      <c r="DG191" s="42">
        <f t="shared" si="161"/>
        <v>0</v>
      </c>
      <c r="DH191" s="85"/>
      <c r="DI191" s="83">
        <f t="shared" si="173"/>
        <v>0</v>
      </c>
      <c r="DJ191" s="24"/>
      <c r="DK191" s="24"/>
      <c r="DL191" s="42">
        <f t="shared" si="162"/>
        <v>0</v>
      </c>
      <c r="DM191" s="24"/>
      <c r="DN191" s="24"/>
      <c r="DO191" s="42">
        <f t="shared" si="163"/>
        <v>0</v>
      </c>
      <c r="DP191" s="24"/>
      <c r="DQ191" s="24"/>
      <c r="DR191" s="42">
        <f t="shared" si="164"/>
        <v>0</v>
      </c>
      <c r="DS191" s="24"/>
      <c r="DT191" s="24"/>
      <c r="DU191" s="42">
        <f t="shared" si="165"/>
        <v>0</v>
      </c>
      <c r="DV191" s="24"/>
      <c r="DW191" s="24"/>
      <c r="DX191" s="42">
        <f t="shared" si="166"/>
        <v>0</v>
      </c>
      <c r="DY191" s="24"/>
      <c r="DZ191" s="24"/>
      <c r="EA191" s="42">
        <f t="shared" si="167"/>
        <v>0</v>
      </c>
      <c r="EB191" s="24"/>
      <c r="EC191" s="24"/>
      <c r="ED191" s="42">
        <f t="shared" si="168"/>
        <v>0</v>
      </c>
      <c r="EE191" s="24"/>
      <c r="EF191" s="24"/>
      <c r="EG191" s="42">
        <f t="shared" si="169"/>
        <v>0</v>
      </c>
      <c r="EH191" s="24"/>
      <c r="EI191" s="24"/>
      <c r="EJ191" s="42"/>
      <c r="EK191" s="24"/>
      <c r="EL191" s="24"/>
      <c r="EM191" s="42">
        <f t="shared" si="171"/>
        <v>0</v>
      </c>
      <c r="EN191" s="104">
        <f t="shared" si="177"/>
        <v>0</v>
      </c>
      <c r="EO191" s="107">
        <f t="shared" si="178"/>
        <v>0</v>
      </c>
      <c r="EP191" s="24"/>
      <c r="EQ191" s="24"/>
      <c r="ER191" s="24"/>
    </row>
    <row r="192" spans="1:148" s="69" customFormat="1" ht="15.75">
      <c r="A192" s="59">
        <v>54108</v>
      </c>
      <c r="B192" s="60" t="s">
        <v>93</v>
      </c>
      <c r="C192" s="61"/>
      <c r="D192" s="70"/>
      <c r="E192" s="62">
        <f>SUM(E193:E194)</f>
        <v>1682</v>
      </c>
      <c r="F192" s="62">
        <f t="shared" ref="F192:BQ192" si="180">SUM(F193:F194)</f>
        <v>0</v>
      </c>
      <c r="G192" s="62">
        <f t="shared" si="180"/>
        <v>0</v>
      </c>
      <c r="H192" s="62">
        <f t="shared" si="180"/>
        <v>0</v>
      </c>
      <c r="I192" s="147">
        <f t="shared" si="180"/>
        <v>0</v>
      </c>
      <c r="J192" s="147">
        <f t="shared" si="180"/>
        <v>0</v>
      </c>
      <c r="K192" s="62">
        <f t="shared" si="180"/>
        <v>0</v>
      </c>
      <c r="L192" s="62">
        <f t="shared" si="180"/>
        <v>0</v>
      </c>
      <c r="M192" s="62">
        <f t="shared" si="180"/>
        <v>0</v>
      </c>
      <c r="N192" s="62">
        <f t="shared" si="180"/>
        <v>0</v>
      </c>
      <c r="O192" s="62">
        <f t="shared" si="180"/>
        <v>0</v>
      </c>
      <c r="P192" s="62">
        <f t="shared" si="180"/>
        <v>0</v>
      </c>
      <c r="Q192" s="62">
        <f t="shared" si="180"/>
        <v>0</v>
      </c>
      <c r="R192" s="62">
        <f t="shared" si="180"/>
        <v>0</v>
      </c>
      <c r="S192" s="62">
        <f t="shared" si="180"/>
        <v>0</v>
      </c>
      <c r="T192" s="62">
        <f t="shared" si="180"/>
        <v>0</v>
      </c>
      <c r="U192" s="62">
        <f t="shared" si="180"/>
        <v>0</v>
      </c>
      <c r="V192" s="62">
        <f t="shared" si="180"/>
        <v>2</v>
      </c>
      <c r="W192" s="62">
        <f t="shared" si="180"/>
        <v>11</v>
      </c>
      <c r="X192" s="62">
        <f t="shared" si="180"/>
        <v>0</v>
      </c>
      <c r="Y192" s="62">
        <f t="shared" si="180"/>
        <v>0</v>
      </c>
      <c r="Z192" s="62">
        <f t="shared" si="180"/>
        <v>0</v>
      </c>
      <c r="AA192" s="62">
        <f t="shared" si="180"/>
        <v>0</v>
      </c>
      <c r="AB192" s="62">
        <f t="shared" si="180"/>
        <v>10</v>
      </c>
      <c r="AC192" s="62">
        <f t="shared" si="180"/>
        <v>600</v>
      </c>
      <c r="AD192" s="62">
        <f t="shared" si="180"/>
        <v>0</v>
      </c>
      <c r="AE192" s="62">
        <f t="shared" si="180"/>
        <v>0</v>
      </c>
      <c r="AF192" s="62">
        <f t="shared" si="180"/>
        <v>0</v>
      </c>
      <c r="AG192" s="62">
        <f t="shared" si="180"/>
        <v>0</v>
      </c>
      <c r="AH192" s="62">
        <f t="shared" si="180"/>
        <v>0</v>
      </c>
      <c r="AI192" s="62">
        <f t="shared" si="180"/>
        <v>0</v>
      </c>
      <c r="AJ192" s="62">
        <f t="shared" si="180"/>
        <v>0</v>
      </c>
      <c r="AK192" s="62">
        <f t="shared" si="180"/>
        <v>0</v>
      </c>
      <c r="AL192" s="62">
        <f t="shared" si="180"/>
        <v>0</v>
      </c>
      <c r="AM192" s="62">
        <f t="shared" si="180"/>
        <v>0</v>
      </c>
      <c r="AN192" s="62">
        <f t="shared" si="180"/>
        <v>1</v>
      </c>
      <c r="AO192" s="62">
        <f t="shared" si="180"/>
        <v>5.5</v>
      </c>
      <c r="AP192" s="62">
        <f t="shared" si="180"/>
        <v>13</v>
      </c>
      <c r="AQ192" s="62">
        <f t="shared" si="180"/>
        <v>616.5</v>
      </c>
      <c r="AR192" s="62">
        <f t="shared" si="180"/>
        <v>0</v>
      </c>
      <c r="AS192" s="62">
        <f t="shared" si="180"/>
        <v>1</v>
      </c>
      <c r="AT192" s="62">
        <f t="shared" si="180"/>
        <v>5.5</v>
      </c>
      <c r="AU192" s="62">
        <f t="shared" si="180"/>
        <v>0</v>
      </c>
      <c r="AV192" s="62">
        <f t="shared" si="180"/>
        <v>2</v>
      </c>
      <c r="AW192" s="62">
        <f t="shared" si="180"/>
        <v>11</v>
      </c>
      <c r="AX192" s="62">
        <f t="shared" si="180"/>
        <v>0</v>
      </c>
      <c r="AY192" s="62">
        <f t="shared" si="180"/>
        <v>1</v>
      </c>
      <c r="AZ192" s="62">
        <f t="shared" si="180"/>
        <v>5.5</v>
      </c>
      <c r="BA192" s="62">
        <f t="shared" si="180"/>
        <v>0</v>
      </c>
      <c r="BB192" s="62">
        <f t="shared" si="180"/>
        <v>2</v>
      </c>
      <c r="BC192" s="62">
        <f t="shared" si="180"/>
        <v>65.5</v>
      </c>
      <c r="BD192" s="62">
        <f t="shared" si="180"/>
        <v>0</v>
      </c>
      <c r="BE192" s="62">
        <f t="shared" si="180"/>
        <v>2</v>
      </c>
      <c r="BF192" s="62">
        <f t="shared" si="180"/>
        <v>11</v>
      </c>
      <c r="BG192" s="62">
        <f t="shared" si="180"/>
        <v>0</v>
      </c>
      <c r="BH192" s="62">
        <f t="shared" si="180"/>
        <v>2</v>
      </c>
      <c r="BI192" s="62">
        <f t="shared" si="180"/>
        <v>11</v>
      </c>
      <c r="BJ192" s="62">
        <f t="shared" si="180"/>
        <v>0</v>
      </c>
      <c r="BK192" s="62">
        <f t="shared" si="180"/>
        <v>6</v>
      </c>
      <c r="BL192" s="62">
        <f t="shared" si="180"/>
        <v>87.5</v>
      </c>
      <c r="BM192" s="62">
        <f t="shared" si="180"/>
        <v>0</v>
      </c>
      <c r="BN192" s="62">
        <f t="shared" si="180"/>
        <v>0</v>
      </c>
      <c r="BO192" s="62">
        <f t="shared" si="180"/>
        <v>0</v>
      </c>
      <c r="BP192" s="62">
        <f t="shared" si="180"/>
        <v>16</v>
      </c>
      <c r="BQ192" s="62">
        <f t="shared" si="180"/>
        <v>197</v>
      </c>
      <c r="BR192" s="62">
        <f t="shared" ref="BR192:EC192" si="181">SUM(BR193:BR194)</f>
        <v>0</v>
      </c>
      <c r="BS192" s="62">
        <f t="shared" si="181"/>
        <v>1</v>
      </c>
      <c r="BT192" s="62">
        <f t="shared" si="181"/>
        <v>5.5</v>
      </c>
      <c r="BU192" s="62">
        <f t="shared" si="181"/>
        <v>0</v>
      </c>
      <c r="BV192" s="62">
        <f t="shared" si="181"/>
        <v>1</v>
      </c>
      <c r="BW192" s="62">
        <f t="shared" si="181"/>
        <v>5.5</v>
      </c>
      <c r="BX192" s="62">
        <f t="shared" si="181"/>
        <v>0</v>
      </c>
      <c r="BY192" s="62">
        <f t="shared" si="181"/>
        <v>1</v>
      </c>
      <c r="BZ192" s="62">
        <f t="shared" si="181"/>
        <v>5.5</v>
      </c>
      <c r="CA192" s="62">
        <f t="shared" si="181"/>
        <v>0</v>
      </c>
      <c r="CB192" s="62">
        <f t="shared" si="181"/>
        <v>0</v>
      </c>
      <c r="CC192" s="62">
        <f t="shared" si="181"/>
        <v>0</v>
      </c>
      <c r="CD192" s="62">
        <f t="shared" si="181"/>
        <v>0</v>
      </c>
      <c r="CE192" s="62">
        <f t="shared" si="181"/>
        <v>2</v>
      </c>
      <c r="CF192" s="62">
        <f t="shared" si="181"/>
        <v>65.5</v>
      </c>
      <c r="CG192" s="62">
        <f t="shared" si="181"/>
        <v>0</v>
      </c>
      <c r="CH192" s="62">
        <f t="shared" si="181"/>
        <v>2</v>
      </c>
      <c r="CI192" s="62">
        <f t="shared" si="181"/>
        <v>65.5</v>
      </c>
      <c r="CJ192" s="62">
        <f t="shared" si="181"/>
        <v>0</v>
      </c>
      <c r="CK192" s="62">
        <f t="shared" si="181"/>
        <v>3</v>
      </c>
      <c r="CL192" s="62">
        <f t="shared" si="181"/>
        <v>71</v>
      </c>
      <c r="CM192" s="62">
        <f t="shared" si="181"/>
        <v>0</v>
      </c>
      <c r="CN192" s="62">
        <f t="shared" si="181"/>
        <v>2</v>
      </c>
      <c r="CO192" s="62">
        <f t="shared" si="181"/>
        <v>65.5</v>
      </c>
      <c r="CP192" s="62">
        <f t="shared" si="181"/>
        <v>0</v>
      </c>
      <c r="CQ192" s="62">
        <f t="shared" si="181"/>
        <v>2</v>
      </c>
      <c r="CR192" s="62">
        <f t="shared" si="181"/>
        <v>65.5</v>
      </c>
      <c r="CS192" s="62">
        <f t="shared" si="181"/>
        <v>0</v>
      </c>
      <c r="CT192" s="62">
        <f t="shared" si="181"/>
        <v>3</v>
      </c>
      <c r="CU192" s="62">
        <f t="shared" si="181"/>
        <v>71</v>
      </c>
      <c r="CV192" s="62">
        <f t="shared" si="181"/>
        <v>0</v>
      </c>
      <c r="CW192" s="62">
        <f t="shared" si="181"/>
        <v>2</v>
      </c>
      <c r="CX192" s="62">
        <f t="shared" si="181"/>
        <v>65.5</v>
      </c>
      <c r="CY192" s="62">
        <f t="shared" si="181"/>
        <v>0</v>
      </c>
      <c r="CZ192" s="62">
        <f t="shared" si="181"/>
        <v>4</v>
      </c>
      <c r="DA192" s="62">
        <f t="shared" si="181"/>
        <v>76.5</v>
      </c>
      <c r="DB192" s="62">
        <f t="shared" si="181"/>
        <v>0</v>
      </c>
      <c r="DC192" s="62">
        <f t="shared" si="181"/>
        <v>1</v>
      </c>
      <c r="DD192" s="62">
        <f t="shared" si="181"/>
        <v>5.5</v>
      </c>
      <c r="DE192" s="62">
        <f t="shared" si="181"/>
        <v>0</v>
      </c>
      <c r="DF192" s="62">
        <f t="shared" si="181"/>
        <v>2</v>
      </c>
      <c r="DG192" s="62">
        <f t="shared" si="181"/>
        <v>65.5</v>
      </c>
      <c r="DH192" s="62">
        <f t="shared" si="181"/>
        <v>26</v>
      </c>
      <c r="DI192" s="62">
        <f t="shared" si="181"/>
        <v>633.5</v>
      </c>
      <c r="DJ192" s="62">
        <f t="shared" si="181"/>
        <v>0</v>
      </c>
      <c r="DK192" s="62">
        <f t="shared" si="181"/>
        <v>2</v>
      </c>
      <c r="DL192" s="62">
        <f t="shared" si="181"/>
        <v>65.5</v>
      </c>
      <c r="DM192" s="62">
        <f t="shared" si="181"/>
        <v>0</v>
      </c>
      <c r="DN192" s="62">
        <f t="shared" si="181"/>
        <v>2</v>
      </c>
      <c r="DO192" s="62">
        <f t="shared" si="181"/>
        <v>65.5</v>
      </c>
      <c r="DP192" s="62">
        <f t="shared" si="181"/>
        <v>0</v>
      </c>
      <c r="DQ192" s="62">
        <f t="shared" si="181"/>
        <v>9</v>
      </c>
      <c r="DR192" s="62">
        <f t="shared" si="181"/>
        <v>104</v>
      </c>
      <c r="DS192" s="62">
        <f t="shared" si="181"/>
        <v>0</v>
      </c>
      <c r="DT192" s="62">
        <f t="shared" si="181"/>
        <v>0</v>
      </c>
      <c r="DU192" s="62">
        <f t="shared" si="181"/>
        <v>0</v>
      </c>
      <c r="DV192" s="62">
        <f t="shared" si="181"/>
        <v>0</v>
      </c>
      <c r="DW192" s="62">
        <f t="shared" si="181"/>
        <v>0</v>
      </c>
      <c r="DX192" s="62">
        <f t="shared" si="181"/>
        <v>0</v>
      </c>
      <c r="DY192" s="62">
        <f t="shared" si="181"/>
        <v>0</v>
      </c>
      <c r="DZ192" s="62">
        <f t="shared" si="181"/>
        <v>0</v>
      </c>
      <c r="EA192" s="62">
        <f t="shared" si="181"/>
        <v>0</v>
      </c>
      <c r="EB192" s="62">
        <f t="shared" si="181"/>
        <v>0</v>
      </c>
      <c r="EC192" s="62">
        <f t="shared" si="181"/>
        <v>0</v>
      </c>
      <c r="ED192" s="62">
        <f t="shared" ref="ED192:EO192" si="182">SUM(ED193:ED194)</f>
        <v>0</v>
      </c>
      <c r="EE192" s="62">
        <f t="shared" si="182"/>
        <v>0</v>
      </c>
      <c r="EF192" s="62">
        <f t="shared" si="182"/>
        <v>0</v>
      </c>
      <c r="EG192" s="62">
        <f t="shared" si="182"/>
        <v>0</v>
      </c>
      <c r="EH192" s="62">
        <f t="shared" si="182"/>
        <v>0</v>
      </c>
      <c r="EI192" s="62">
        <f t="shared" si="182"/>
        <v>0</v>
      </c>
      <c r="EJ192" s="62">
        <f t="shared" si="182"/>
        <v>0</v>
      </c>
      <c r="EK192" s="62">
        <f t="shared" si="182"/>
        <v>0</v>
      </c>
      <c r="EL192" s="62">
        <f t="shared" si="182"/>
        <v>0</v>
      </c>
      <c r="EM192" s="62">
        <f t="shared" si="182"/>
        <v>0</v>
      </c>
      <c r="EN192" s="62">
        <f t="shared" si="182"/>
        <v>13</v>
      </c>
      <c r="EO192" s="95">
        <f t="shared" si="182"/>
        <v>235</v>
      </c>
      <c r="EP192" s="66"/>
      <c r="EQ192" s="66"/>
      <c r="ER192" s="66"/>
    </row>
    <row r="193" spans="1:148" s="3" customFormat="1">
      <c r="A193" s="10"/>
      <c r="B193" s="21" t="s">
        <v>249</v>
      </c>
      <c r="C193" s="134">
        <v>5.5</v>
      </c>
      <c r="D193" s="135">
        <f t="shared" si="174"/>
        <v>44</v>
      </c>
      <c r="E193" s="178">
        <f t="shared" si="175"/>
        <v>242</v>
      </c>
      <c r="F193" s="27"/>
      <c r="G193" s="27"/>
      <c r="H193" s="41">
        <f t="shared" si="130"/>
        <v>0</v>
      </c>
      <c r="I193" s="32"/>
      <c r="J193" s="32"/>
      <c r="K193" s="41">
        <f t="shared" si="131"/>
        <v>0</v>
      </c>
      <c r="L193" s="26"/>
      <c r="M193" s="26"/>
      <c r="N193" s="42">
        <f t="shared" si="132"/>
        <v>0</v>
      </c>
      <c r="O193" s="26"/>
      <c r="P193" s="26"/>
      <c r="Q193" s="42">
        <f t="shared" si="133"/>
        <v>0</v>
      </c>
      <c r="R193" s="26"/>
      <c r="S193" s="26"/>
      <c r="T193" s="42">
        <f t="shared" si="134"/>
        <v>0</v>
      </c>
      <c r="U193" s="26"/>
      <c r="V193" s="26">
        <v>2</v>
      </c>
      <c r="W193" s="42">
        <f t="shared" si="135"/>
        <v>11</v>
      </c>
      <c r="X193" s="26"/>
      <c r="Y193" s="26"/>
      <c r="Z193" s="42">
        <f t="shared" si="136"/>
        <v>0</v>
      </c>
      <c r="AA193" s="26"/>
      <c r="AB193" s="26"/>
      <c r="AC193" s="42">
        <f t="shared" si="137"/>
        <v>0</v>
      </c>
      <c r="AD193" s="26"/>
      <c r="AE193" s="26"/>
      <c r="AF193" s="26"/>
      <c r="AG193" s="26"/>
      <c r="AH193" s="26"/>
      <c r="AI193" s="26"/>
      <c r="AJ193" s="26"/>
      <c r="AK193" s="26"/>
      <c r="AL193" s="42">
        <f t="shared" si="138"/>
        <v>0</v>
      </c>
      <c r="AM193" s="27"/>
      <c r="AN193" s="27">
        <v>1</v>
      </c>
      <c r="AO193" s="41">
        <f t="shared" si="139"/>
        <v>5.5</v>
      </c>
      <c r="AP193" s="84">
        <f t="shared" si="176"/>
        <v>3</v>
      </c>
      <c r="AQ193" s="79">
        <f t="shared" si="128"/>
        <v>16.5</v>
      </c>
      <c r="AR193" s="27"/>
      <c r="AS193" s="27">
        <v>1</v>
      </c>
      <c r="AT193" s="41">
        <f t="shared" si="140"/>
        <v>5.5</v>
      </c>
      <c r="AU193" s="27"/>
      <c r="AV193" s="27">
        <v>2</v>
      </c>
      <c r="AW193" s="41">
        <f t="shared" si="141"/>
        <v>11</v>
      </c>
      <c r="AX193" s="27"/>
      <c r="AY193" s="27">
        <v>1</v>
      </c>
      <c r="AZ193" s="41">
        <f t="shared" si="142"/>
        <v>5.5</v>
      </c>
      <c r="BA193" s="27"/>
      <c r="BB193" s="27">
        <v>1</v>
      </c>
      <c r="BC193" s="41">
        <f t="shared" si="143"/>
        <v>5.5</v>
      </c>
      <c r="BD193" s="27"/>
      <c r="BE193" s="27">
        <v>2</v>
      </c>
      <c r="BF193" s="41">
        <f t="shared" si="144"/>
        <v>11</v>
      </c>
      <c r="BG193" s="27"/>
      <c r="BH193" s="27">
        <v>2</v>
      </c>
      <c r="BI193" s="41">
        <f t="shared" si="145"/>
        <v>11</v>
      </c>
      <c r="BJ193" s="26"/>
      <c r="BK193" s="26">
        <v>5</v>
      </c>
      <c r="BL193" s="42">
        <f t="shared" si="146"/>
        <v>27.5</v>
      </c>
      <c r="BM193" s="26"/>
      <c r="BN193" s="26"/>
      <c r="BO193" s="42">
        <f t="shared" si="147"/>
        <v>0</v>
      </c>
      <c r="BP193" s="85">
        <f t="shared" si="172"/>
        <v>14</v>
      </c>
      <c r="BQ193" s="83">
        <f t="shared" si="172"/>
        <v>77</v>
      </c>
      <c r="BR193" s="26"/>
      <c r="BS193" s="26">
        <v>1</v>
      </c>
      <c r="BT193" s="42">
        <f t="shared" si="148"/>
        <v>5.5</v>
      </c>
      <c r="BU193" s="26"/>
      <c r="BV193" s="26">
        <v>1</v>
      </c>
      <c r="BW193" s="42">
        <f t="shared" si="149"/>
        <v>5.5</v>
      </c>
      <c r="BX193" s="26"/>
      <c r="BY193" s="26">
        <v>1</v>
      </c>
      <c r="BZ193" s="42">
        <f t="shared" si="150"/>
        <v>5.5</v>
      </c>
      <c r="CA193" s="26"/>
      <c r="CB193" s="26"/>
      <c r="CC193" s="42">
        <f t="shared" si="151"/>
        <v>0</v>
      </c>
      <c r="CD193" s="26"/>
      <c r="CE193" s="26">
        <v>1</v>
      </c>
      <c r="CF193" s="42">
        <f t="shared" si="152"/>
        <v>5.5</v>
      </c>
      <c r="CG193" s="26"/>
      <c r="CH193" s="26">
        <v>1</v>
      </c>
      <c r="CI193" s="42">
        <f t="shared" si="153"/>
        <v>5.5</v>
      </c>
      <c r="CJ193" s="26"/>
      <c r="CK193" s="26">
        <v>2</v>
      </c>
      <c r="CL193" s="42">
        <f t="shared" si="154"/>
        <v>11</v>
      </c>
      <c r="CM193" s="26"/>
      <c r="CN193" s="26">
        <v>1</v>
      </c>
      <c r="CO193" s="42">
        <f t="shared" si="155"/>
        <v>5.5</v>
      </c>
      <c r="CP193" s="26"/>
      <c r="CQ193" s="26">
        <v>1</v>
      </c>
      <c r="CR193" s="42">
        <f t="shared" si="156"/>
        <v>5.5</v>
      </c>
      <c r="CS193" s="26"/>
      <c r="CT193" s="26">
        <v>2</v>
      </c>
      <c r="CU193" s="42">
        <f t="shared" si="157"/>
        <v>11</v>
      </c>
      <c r="CV193" s="26"/>
      <c r="CW193" s="26">
        <v>1</v>
      </c>
      <c r="CX193" s="42">
        <f t="shared" si="158"/>
        <v>5.5</v>
      </c>
      <c r="CY193" s="26"/>
      <c r="CZ193" s="26">
        <v>3</v>
      </c>
      <c r="DA193" s="42">
        <f t="shared" si="159"/>
        <v>16.5</v>
      </c>
      <c r="DB193" s="26"/>
      <c r="DC193" s="26">
        <v>1</v>
      </c>
      <c r="DD193" s="42">
        <f t="shared" si="160"/>
        <v>5.5</v>
      </c>
      <c r="DE193" s="26"/>
      <c r="DF193" s="26">
        <v>1</v>
      </c>
      <c r="DG193" s="42">
        <f t="shared" si="161"/>
        <v>5.5</v>
      </c>
      <c r="DH193" s="85">
        <f t="shared" si="173"/>
        <v>17</v>
      </c>
      <c r="DI193" s="83">
        <f t="shared" si="173"/>
        <v>93.5</v>
      </c>
      <c r="DJ193" s="26"/>
      <c r="DK193" s="26">
        <v>1</v>
      </c>
      <c r="DL193" s="42">
        <f t="shared" si="162"/>
        <v>5.5</v>
      </c>
      <c r="DM193" s="26"/>
      <c r="DN193" s="26">
        <v>1</v>
      </c>
      <c r="DO193" s="42">
        <f t="shared" si="163"/>
        <v>5.5</v>
      </c>
      <c r="DP193" s="26"/>
      <c r="DQ193" s="26">
        <v>8</v>
      </c>
      <c r="DR193" s="42">
        <f t="shared" si="164"/>
        <v>44</v>
      </c>
      <c r="DS193" s="26"/>
      <c r="DT193" s="26"/>
      <c r="DU193" s="42">
        <f t="shared" si="165"/>
        <v>0</v>
      </c>
      <c r="DV193" s="26"/>
      <c r="DW193" s="26"/>
      <c r="DX193" s="42">
        <f t="shared" si="166"/>
        <v>0</v>
      </c>
      <c r="DY193" s="26"/>
      <c r="DZ193" s="26"/>
      <c r="EA193" s="42">
        <f t="shared" si="167"/>
        <v>0</v>
      </c>
      <c r="EB193" s="26"/>
      <c r="EC193" s="26"/>
      <c r="ED193" s="42">
        <f t="shared" si="168"/>
        <v>0</v>
      </c>
      <c r="EE193" s="26"/>
      <c r="EF193" s="26"/>
      <c r="EG193" s="42">
        <f t="shared" si="169"/>
        <v>0</v>
      </c>
      <c r="EH193" s="26"/>
      <c r="EI193" s="26"/>
      <c r="EJ193" s="42">
        <f t="shared" si="170"/>
        <v>0</v>
      </c>
      <c r="EK193" s="26"/>
      <c r="EL193" s="46"/>
      <c r="EM193" s="86">
        <f t="shared" si="171"/>
        <v>0</v>
      </c>
      <c r="EN193" s="85">
        <f t="shared" si="177"/>
        <v>10</v>
      </c>
      <c r="EO193" s="94">
        <f t="shared" si="178"/>
        <v>55</v>
      </c>
      <c r="EP193" s="26"/>
      <c r="EQ193" s="26"/>
      <c r="ER193" s="26"/>
    </row>
    <row r="194" spans="1:148" s="3" customFormat="1">
      <c r="A194" s="10"/>
      <c r="B194" s="21" t="s">
        <v>463</v>
      </c>
      <c r="C194" s="134">
        <v>60</v>
      </c>
      <c r="D194" s="135">
        <f t="shared" si="174"/>
        <v>24</v>
      </c>
      <c r="E194" s="178">
        <f t="shared" si="175"/>
        <v>1440</v>
      </c>
      <c r="F194" s="27"/>
      <c r="G194" s="27"/>
      <c r="H194" s="41">
        <f t="shared" si="130"/>
        <v>0</v>
      </c>
      <c r="I194" s="32"/>
      <c r="J194" s="32"/>
      <c r="K194" s="41">
        <f t="shared" si="131"/>
        <v>0</v>
      </c>
      <c r="L194" s="26"/>
      <c r="M194" s="26"/>
      <c r="N194" s="42">
        <f t="shared" si="132"/>
        <v>0</v>
      </c>
      <c r="O194" s="26"/>
      <c r="P194" s="26"/>
      <c r="Q194" s="42">
        <f t="shared" si="133"/>
        <v>0</v>
      </c>
      <c r="R194" s="26"/>
      <c r="S194" s="26"/>
      <c r="T194" s="42">
        <f t="shared" si="134"/>
        <v>0</v>
      </c>
      <c r="U194" s="26"/>
      <c r="V194" s="26"/>
      <c r="W194" s="42">
        <f t="shared" si="135"/>
        <v>0</v>
      </c>
      <c r="X194" s="26"/>
      <c r="Y194" s="26"/>
      <c r="Z194" s="42">
        <f t="shared" si="136"/>
        <v>0</v>
      </c>
      <c r="AA194" s="26"/>
      <c r="AB194" s="26">
        <v>10</v>
      </c>
      <c r="AC194" s="42">
        <f t="shared" si="137"/>
        <v>600</v>
      </c>
      <c r="AD194" s="26"/>
      <c r="AE194" s="26"/>
      <c r="AF194" s="26"/>
      <c r="AG194" s="26"/>
      <c r="AH194" s="26"/>
      <c r="AI194" s="26"/>
      <c r="AJ194" s="26"/>
      <c r="AK194" s="26"/>
      <c r="AL194" s="42">
        <f t="shared" si="138"/>
        <v>0</v>
      </c>
      <c r="AM194" s="27"/>
      <c r="AN194" s="27"/>
      <c r="AO194" s="41">
        <f t="shared" si="139"/>
        <v>0</v>
      </c>
      <c r="AP194" s="84">
        <f t="shared" si="176"/>
        <v>10</v>
      </c>
      <c r="AQ194" s="79">
        <f t="shared" ref="AQ194:AQ262" si="183">AO194+AL194+AC194+Z194+W194+T194+Q194+N194+K194+H194</f>
        <v>600</v>
      </c>
      <c r="AR194" s="27"/>
      <c r="AS194" s="27"/>
      <c r="AT194" s="41">
        <f t="shared" si="140"/>
        <v>0</v>
      </c>
      <c r="AU194" s="27"/>
      <c r="AV194" s="27"/>
      <c r="AW194" s="41">
        <f t="shared" si="141"/>
        <v>0</v>
      </c>
      <c r="AX194" s="27"/>
      <c r="AY194" s="27"/>
      <c r="AZ194" s="41">
        <f t="shared" si="142"/>
        <v>0</v>
      </c>
      <c r="BA194" s="27"/>
      <c r="BB194" s="27">
        <v>1</v>
      </c>
      <c r="BC194" s="41">
        <f t="shared" si="143"/>
        <v>60</v>
      </c>
      <c r="BD194" s="27"/>
      <c r="BE194" s="27"/>
      <c r="BF194" s="41">
        <f t="shared" si="144"/>
        <v>0</v>
      </c>
      <c r="BG194" s="27"/>
      <c r="BH194" s="27"/>
      <c r="BI194" s="41">
        <f t="shared" si="145"/>
        <v>0</v>
      </c>
      <c r="BJ194" s="26"/>
      <c r="BK194" s="26">
        <v>1</v>
      </c>
      <c r="BL194" s="42">
        <f t="shared" si="146"/>
        <v>60</v>
      </c>
      <c r="BM194" s="26"/>
      <c r="BN194" s="26"/>
      <c r="BO194" s="42">
        <f t="shared" si="147"/>
        <v>0</v>
      </c>
      <c r="BP194" s="85">
        <f t="shared" si="172"/>
        <v>2</v>
      </c>
      <c r="BQ194" s="83">
        <f t="shared" si="172"/>
        <v>120</v>
      </c>
      <c r="BR194" s="26"/>
      <c r="BS194" s="26"/>
      <c r="BT194" s="42">
        <f t="shared" si="148"/>
        <v>0</v>
      </c>
      <c r="BU194" s="26"/>
      <c r="BV194" s="26"/>
      <c r="BW194" s="42">
        <f t="shared" si="149"/>
        <v>0</v>
      </c>
      <c r="BX194" s="26"/>
      <c r="BY194" s="26"/>
      <c r="BZ194" s="42">
        <f t="shared" si="150"/>
        <v>0</v>
      </c>
      <c r="CA194" s="26"/>
      <c r="CB194" s="26"/>
      <c r="CC194" s="42">
        <f t="shared" si="151"/>
        <v>0</v>
      </c>
      <c r="CD194" s="26"/>
      <c r="CE194" s="26">
        <v>1</v>
      </c>
      <c r="CF194" s="42">
        <f t="shared" si="152"/>
        <v>60</v>
      </c>
      <c r="CG194" s="26"/>
      <c r="CH194" s="26">
        <v>1</v>
      </c>
      <c r="CI194" s="42">
        <f t="shared" si="153"/>
        <v>60</v>
      </c>
      <c r="CJ194" s="26"/>
      <c r="CK194" s="26">
        <v>1</v>
      </c>
      <c r="CL194" s="42">
        <f t="shared" si="154"/>
        <v>60</v>
      </c>
      <c r="CM194" s="26"/>
      <c r="CN194" s="26">
        <v>1</v>
      </c>
      <c r="CO194" s="42">
        <f t="shared" si="155"/>
        <v>60</v>
      </c>
      <c r="CP194" s="26"/>
      <c r="CQ194" s="26">
        <v>1</v>
      </c>
      <c r="CR194" s="42">
        <f t="shared" si="156"/>
        <v>60</v>
      </c>
      <c r="CS194" s="26"/>
      <c r="CT194" s="26">
        <v>1</v>
      </c>
      <c r="CU194" s="42">
        <f t="shared" si="157"/>
        <v>60</v>
      </c>
      <c r="CV194" s="26"/>
      <c r="CW194" s="26">
        <v>1</v>
      </c>
      <c r="CX194" s="42">
        <f t="shared" si="158"/>
        <v>60</v>
      </c>
      <c r="CY194" s="26"/>
      <c r="CZ194" s="26">
        <v>1</v>
      </c>
      <c r="DA194" s="42">
        <f t="shared" si="159"/>
        <v>60</v>
      </c>
      <c r="DB194" s="26"/>
      <c r="DC194" s="26"/>
      <c r="DD194" s="42">
        <f t="shared" si="160"/>
        <v>0</v>
      </c>
      <c r="DE194" s="26"/>
      <c r="DF194" s="26">
        <v>1</v>
      </c>
      <c r="DG194" s="42">
        <f t="shared" si="161"/>
        <v>60</v>
      </c>
      <c r="DH194" s="85">
        <f t="shared" si="173"/>
        <v>9</v>
      </c>
      <c r="DI194" s="83">
        <f t="shared" si="173"/>
        <v>540</v>
      </c>
      <c r="DJ194" s="26"/>
      <c r="DK194" s="26">
        <v>1</v>
      </c>
      <c r="DL194" s="42">
        <f t="shared" si="162"/>
        <v>60</v>
      </c>
      <c r="DM194" s="26"/>
      <c r="DN194" s="26">
        <v>1</v>
      </c>
      <c r="DO194" s="42">
        <f t="shared" si="163"/>
        <v>60</v>
      </c>
      <c r="DP194" s="26"/>
      <c r="DQ194" s="26">
        <v>1</v>
      </c>
      <c r="DR194" s="42">
        <f t="shared" si="164"/>
        <v>60</v>
      </c>
      <c r="DS194" s="26"/>
      <c r="DT194" s="26"/>
      <c r="DU194" s="42">
        <f t="shared" si="165"/>
        <v>0</v>
      </c>
      <c r="DV194" s="26"/>
      <c r="DW194" s="26"/>
      <c r="DX194" s="42">
        <f t="shared" si="166"/>
        <v>0</v>
      </c>
      <c r="DY194" s="26"/>
      <c r="DZ194" s="26"/>
      <c r="EA194" s="42">
        <f t="shared" si="167"/>
        <v>0</v>
      </c>
      <c r="EB194" s="26"/>
      <c r="EC194" s="26"/>
      <c r="ED194" s="42">
        <f t="shared" si="168"/>
        <v>0</v>
      </c>
      <c r="EE194" s="26"/>
      <c r="EF194" s="26"/>
      <c r="EG194" s="42">
        <f t="shared" si="169"/>
        <v>0</v>
      </c>
      <c r="EH194" s="26"/>
      <c r="EI194" s="26"/>
      <c r="EJ194" s="42">
        <f t="shared" si="170"/>
        <v>0</v>
      </c>
      <c r="EK194" s="26"/>
      <c r="EL194" s="46"/>
      <c r="EM194" s="86">
        <f t="shared" si="171"/>
        <v>0</v>
      </c>
      <c r="EN194" s="85">
        <f t="shared" si="177"/>
        <v>3</v>
      </c>
      <c r="EO194" s="94">
        <f t="shared" si="178"/>
        <v>180</v>
      </c>
      <c r="EP194" s="26"/>
      <c r="EQ194" s="26"/>
      <c r="ER194" s="26"/>
    </row>
    <row r="195" spans="1:148" s="3" customFormat="1">
      <c r="A195" s="8">
        <v>54109</v>
      </c>
      <c r="B195" s="9" t="s">
        <v>7</v>
      </c>
      <c r="C195" s="130">
        <v>19500</v>
      </c>
      <c r="D195" s="135">
        <v>1</v>
      </c>
      <c r="E195" s="193">
        <f t="shared" si="175"/>
        <v>19500</v>
      </c>
      <c r="F195" s="27"/>
      <c r="G195" s="27">
        <v>1</v>
      </c>
      <c r="H195" s="41">
        <f t="shared" si="130"/>
        <v>19500</v>
      </c>
      <c r="I195" s="32"/>
      <c r="J195" s="32"/>
      <c r="K195" s="41">
        <f t="shared" si="131"/>
        <v>0</v>
      </c>
      <c r="L195" s="26"/>
      <c r="M195" s="26"/>
      <c r="N195" s="42">
        <f t="shared" si="132"/>
        <v>0</v>
      </c>
      <c r="O195" s="26"/>
      <c r="P195" s="26"/>
      <c r="Q195" s="42">
        <f t="shared" si="133"/>
        <v>0</v>
      </c>
      <c r="R195" s="26"/>
      <c r="S195" s="26"/>
      <c r="T195" s="42">
        <f t="shared" si="134"/>
        <v>0</v>
      </c>
      <c r="U195" s="26"/>
      <c r="V195" s="26"/>
      <c r="W195" s="42">
        <f t="shared" si="135"/>
        <v>0</v>
      </c>
      <c r="X195" s="26"/>
      <c r="Y195" s="26"/>
      <c r="Z195" s="42">
        <f t="shared" si="136"/>
        <v>0</v>
      </c>
      <c r="AA195" s="26"/>
      <c r="AB195" s="26"/>
      <c r="AC195" s="42">
        <f t="shared" si="137"/>
        <v>0</v>
      </c>
      <c r="AD195" s="26"/>
      <c r="AE195" s="26"/>
      <c r="AF195" s="26"/>
      <c r="AG195" s="26"/>
      <c r="AH195" s="26"/>
      <c r="AI195" s="26"/>
      <c r="AJ195" s="26"/>
      <c r="AK195" s="26"/>
      <c r="AL195" s="42">
        <f t="shared" si="138"/>
        <v>0</v>
      </c>
      <c r="AM195" s="27"/>
      <c r="AN195" s="27"/>
      <c r="AO195" s="41">
        <f t="shared" si="139"/>
        <v>0</v>
      </c>
      <c r="AP195" s="84">
        <f t="shared" si="176"/>
        <v>1</v>
      </c>
      <c r="AQ195" s="79">
        <f t="shared" si="183"/>
        <v>19500</v>
      </c>
      <c r="AR195" s="27"/>
      <c r="AS195" s="27"/>
      <c r="AT195" s="41">
        <f t="shared" si="140"/>
        <v>0</v>
      </c>
      <c r="AU195" s="27"/>
      <c r="AV195" s="27"/>
      <c r="AW195" s="41">
        <f t="shared" si="141"/>
        <v>0</v>
      </c>
      <c r="AX195" s="27"/>
      <c r="AY195" s="27"/>
      <c r="AZ195" s="41">
        <f t="shared" si="142"/>
        <v>0</v>
      </c>
      <c r="BA195" s="27"/>
      <c r="BB195" s="27"/>
      <c r="BC195" s="41">
        <f t="shared" si="143"/>
        <v>0</v>
      </c>
      <c r="BD195" s="27"/>
      <c r="BE195" s="27"/>
      <c r="BF195" s="41">
        <f t="shared" si="144"/>
        <v>0</v>
      </c>
      <c r="BG195" s="27"/>
      <c r="BH195" s="27"/>
      <c r="BI195" s="41">
        <f t="shared" si="145"/>
        <v>0</v>
      </c>
      <c r="BJ195" s="26"/>
      <c r="BK195" s="26"/>
      <c r="BL195" s="42">
        <f t="shared" si="146"/>
        <v>0</v>
      </c>
      <c r="BM195" s="26"/>
      <c r="BN195" s="26"/>
      <c r="BO195" s="42">
        <f t="shared" si="147"/>
        <v>0</v>
      </c>
      <c r="BP195" s="85">
        <f t="shared" si="172"/>
        <v>0</v>
      </c>
      <c r="BQ195" s="83">
        <f t="shared" si="172"/>
        <v>0</v>
      </c>
      <c r="BR195" s="26"/>
      <c r="BS195" s="26"/>
      <c r="BT195" s="42">
        <f t="shared" si="148"/>
        <v>0</v>
      </c>
      <c r="BU195" s="26"/>
      <c r="BV195" s="26"/>
      <c r="BW195" s="42">
        <f t="shared" si="149"/>
        <v>0</v>
      </c>
      <c r="BX195" s="26"/>
      <c r="BY195" s="26"/>
      <c r="BZ195" s="42">
        <f t="shared" si="150"/>
        <v>0</v>
      </c>
      <c r="CA195" s="26"/>
      <c r="CB195" s="26"/>
      <c r="CC195" s="42">
        <f t="shared" si="151"/>
        <v>0</v>
      </c>
      <c r="CD195" s="26"/>
      <c r="CE195" s="26"/>
      <c r="CF195" s="42">
        <f t="shared" si="152"/>
        <v>0</v>
      </c>
      <c r="CG195" s="26"/>
      <c r="CH195" s="26"/>
      <c r="CI195" s="42">
        <f t="shared" si="153"/>
        <v>0</v>
      </c>
      <c r="CJ195" s="26"/>
      <c r="CK195" s="26"/>
      <c r="CL195" s="42">
        <f t="shared" si="154"/>
        <v>0</v>
      </c>
      <c r="CM195" s="26"/>
      <c r="CN195" s="26"/>
      <c r="CO195" s="42">
        <f t="shared" si="155"/>
        <v>0</v>
      </c>
      <c r="CP195" s="26"/>
      <c r="CQ195" s="26"/>
      <c r="CR195" s="42">
        <f t="shared" si="156"/>
        <v>0</v>
      </c>
      <c r="CS195" s="26"/>
      <c r="CT195" s="26"/>
      <c r="CU195" s="42">
        <f t="shared" si="157"/>
        <v>0</v>
      </c>
      <c r="CV195" s="26"/>
      <c r="CW195" s="26"/>
      <c r="CX195" s="42">
        <f t="shared" si="158"/>
        <v>0</v>
      </c>
      <c r="CY195" s="26"/>
      <c r="CZ195" s="26"/>
      <c r="DA195" s="42">
        <f t="shared" si="159"/>
        <v>0</v>
      </c>
      <c r="DB195" s="26"/>
      <c r="DC195" s="26"/>
      <c r="DD195" s="42">
        <f t="shared" si="160"/>
        <v>0</v>
      </c>
      <c r="DE195" s="26"/>
      <c r="DF195" s="26"/>
      <c r="DG195" s="42">
        <f t="shared" si="161"/>
        <v>0</v>
      </c>
      <c r="DH195" s="85">
        <f t="shared" si="173"/>
        <v>0</v>
      </c>
      <c r="DI195" s="83">
        <f t="shared" si="173"/>
        <v>0</v>
      </c>
      <c r="DJ195" s="26"/>
      <c r="DK195" s="26"/>
      <c r="DL195" s="42">
        <f t="shared" si="162"/>
        <v>0</v>
      </c>
      <c r="DM195" s="26"/>
      <c r="DN195" s="26"/>
      <c r="DO195" s="42">
        <f t="shared" si="163"/>
        <v>0</v>
      </c>
      <c r="DP195" s="26"/>
      <c r="DQ195" s="26"/>
      <c r="DR195" s="42">
        <f t="shared" si="164"/>
        <v>0</v>
      </c>
      <c r="DS195" s="26"/>
      <c r="DT195" s="26"/>
      <c r="DU195" s="42">
        <f t="shared" si="165"/>
        <v>0</v>
      </c>
      <c r="DV195" s="26"/>
      <c r="DW195" s="26"/>
      <c r="DX195" s="42">
        <f t="shared" si="166"/>
        <v>0</v>
      </c>
      <c r="DY195" s="26"/>
      <c r="DZ195" s="26"/>
      <c r="EA195" s="42">
        <f t="shared" si="167"/>
        <v>0</v>
      </c>
      <c r="EB195" s="26"/>
      <c r="EC195" s="26"/>
      <c r="ED195" s="42">
        <f t="shared" si="168"/>
        <v>0</v>
      </c>
      <c r="EE195" s="26"/>
      <c r="EF195" s="26"/>
      <c r="EG195" s="42">
        <f t="shared" si="169"/>
        <v>0</v>
      </c>
      <c r="EH195" s="26"/>
      <c r="EI195" s="26"/>
      <c r="EJ195" s="42">
        <f t="shared" si="170"/>
        <v>0</v>
      </c>
      <c r="EK195" s="26"/>
      <c r="EL195" s="46"/>
      <c r="EM195" s="86">
        <f t="shared" si="171"/>
        <v>0</v>
      </c>
      <c r="EN195" s="85">
        <f t="shared" si="177"/>
        <v>0</v>
      </c>
      <c r="EO195" s="94">
        <f t="shared" si="178"/>
        <v>0</v>
      </c>
      <c r="EP195" s="26"/>
      <c r="EQ195" s="26"/>
      <c r="ER195" s="26"/>
    </row>
    <row r="196" spans="1:148" s="69" customFormat="1" ht="15.75">
      <c r="A196" s="59">
        <v>54110</v>
      </c>
      <c r="B196" s="60" t="s">
        <v>8</v>
      </c>
      <c r="C196" s="61"/>
      <c r="D196" s="70">
        <f t="shared" si="174"/>
        <v>700</v>
      </c>
      <c r="E196" s="62">
        <f>SUM(E197:E205)</f>
        <v>125856.97</v>
      </c>
      <c r="F196" s="62">
        <f t="shared" ref="F196:BQ196" si="184">SUM(F197:F203)</f>
        <v>0</v>
      </c>
      <c r="G196" s="62">
        <f t="shared" si="184"/>
        <v>0</v>
      </c>
      <c r="H196" s="62">
        <f t="shared" si="184"/>
        <v>0</v>
      </c>
      <c r="I196" s="147">
        <f t="shared" si="184"/>
        <v>0</v>
      </c>
      <c r="J196" s="147">
        <f t="shared" si="184"/>
        <v>0</v>
      </c>
      <c r="K196" s="62">
        <f t="shared" si="184"/>
        <v>0</v>
      </c>
      <c r="L196" s="62">
        <f t="shared" si="184"/>
        <v>0</v>
      </c>
      <c r="M196" s="62">
        <f t="shared" si="184"/>
        <v>0</v>
      </c>
      <c r="N196" s="62">
        <f t="shared" si="184"/>
        <v>0</v>
      </c>
      <c r="O196" s="62">
        <f t="shared" si="184"/>
        <v>0</v>
      </c>
      <c r="P196" s="62">
        <f t="shared" si="184"/>
        <v>0</v>
      </c>
      <c r="Q196" s="62">
        <f t="shared" si="184"/>
        <v>0</v>
      </c>
      <c r="R196" s="62">
        <f t="shared" si="184"/>
        <v>0</v>
      </c>
      <c r="S196" s="62">
        <f t="shared" si="184"/>
        <v>0</v>
      </c>
      <c r="T196" s="62">
        <f t="shared" si="184"/>
        <v>0</v>
      </c>
      <c r="U196" s="62">
        <f t="shared" si="184"/>
        <v>0</v>
      </c>
      <c r="V196" s="62">
        <f t="shared" si="184"/>
        <v>0</v>
      </c>
      <c r="W196" s="62">
        <f t="shared" si="184"/>
        <v>0</v>
      </c>
      <c r="X196" s="62">
        <f t="shared" si="184"/>
        <v>0</v>
      </c>
      <c r="Y196" s="62">
        <f t="shared" si="184"/>
        <v>0</v>
      </c>
      <c r="Z196" s="62">
        <f t="shared" si="184"/>
        <v>0</v>
      </c>
      <c r="AA196" s="62">
        <f t="shared" si="184"/>
        <v>0</v>
      </c>
      <c r="AB196" s="62">
        <f t="shared" si="184"/>
        <v>0</v>
      </c>
      <c r="AC196" s="62">
        <f t="shared" si="184"/>
        <v>0</v>
      </c>
      <c r="AD196" s="62">
        <f t="shared" si="184"/>
        <v>0</v>
      </c>
      <c r="AE196" s="62">
        <f t="shared" si="184"/>
        <v>0</v>
      </c>
      <c r="AF196" s="62">
        <f t="shared" si="184"/>
        <v>0</v>
      </c>
      <c r="AG196" s="62">
        <f t="shared" si="184"/>
        <v>0</v>
      </c>
      <c r="AH196" s="62">
        <f t="shared" si="184"/>
        <v>0</v>
      </c>
      <c r="AI196" s="62">
        <f t="shared" si="184"/>
        <v>0</v>
      </c>
      <c r="AJ196" s="62">
        <f t="shared" si="184"/>
        <v>0</v>
      </c>
      <c r="AK196" s="62">
        <f t="shared" si="184"/>
        <v>0</v>
      </c>
      <c r="AL196" s="62">
        <f t="shared" si="184"/>
        <v>0</v>
      </c>
      <c r="AM196" s="62">
        <f t="shared" si="184"/>
        <v>0</v>
      </c>
      <c r="AN196" s="62">
        <f t="shared" si="184"/>
        <v>0</v>
      </c>
      <c r="AO196" s="62">
        <f t="shared" si="184"/>
        <v>0</v>
      </c>
      <c r="AP196" s="62">
        <f t="shared" si="184"/>
        <v>0</v>
      </c>
      <c r="AQ196" s="62">
        <f t="shared" si="184"/>
        <v>0</v>
      </c>
      <c r="AR196" s="62">
        <f t="shared" si="184"/>
        <v>0</v>
      </c>
      <c r="AS196" s="62">
        <f t="shared" si="184"/>
        <v>0</v>
      </c>
      <c r="AT196" s="62">
        <f t="shared" si="184"/>
        <v>0</v>
      </c>
      <c r="AU196" s="62">
        <f t="shared" si="184"/>
        <v>0</v>
      </c>
      <c r="AV196" s="62">
        <f t="shared" si="184"/>
        <v>0</v>
      </c>
      <c r="AW196" s="62">
        <f t="shared" si="184"/>
        <v>0</v>
      </c>
      <c r="AX196" s="62">
        <f t="shared" si="184"/>
        <v>0</v>
      </c>
      <c r="AY196" s="62">
        <f t="shared" si="184"/>
        <v>0</v>
      </c>
      <c r="AZ196" s="62">
        <f t="shared" si="184"/>
        <v>0</v>
      </c>
      <c r="BA196" s="62">
        <f t="shared" si="184"/>
        <v>0</v>
      </c>
      <c r="BB196" s="62">
        <f t="shared" si="184"/>
        <v>0</v>
      </c>
      <c r="BC196" s="62">
        <f t="shared" si="184"/>
        <v>0</v>
      </c>
      <c r="BD196" s="62">
        <f t="shared" si="184"/>
        <v>0</v>
      </c>
      <c r="BE196" s="62">
        <f t="shared" si="184"/>
        <v>0</v>
      </c>
      <c r="BF196" s="62">
        <f t="shared" si="184"/>
        <v>0</v>
      </c>
      <c r="BG196" s="62">
        <f t="shared" si="184"/>
        <v>0</v>
      </c>
      <c r="BH196" s="62">
        <f t="shared" si="184"/>
        <v>0</v>
      </c>
      <c r="BI196" s="62">
        <f t="shared" si="184"/>
        <v>0</v>
      </c>
      <c r="BJ196" s="62">
        <f t="shared" si="184"/>
        <v>0</v>
      </c>
      <c r="BK196" s="62">
        <f t="shared" si="184"/>
        <v>35</v>
      </c>
      <c r="BL196" s="62">
        <f t="shared" si="184"/>
        <v>204.5</v>
      </c>
      <c r="BM196" s="62">
        <f t="shared" si="184"/>
        <v>0</v>
      </c>
      <c r="BN196" s="62">
        <f t="shared" si="184"/>
        <v>0</v>
      </c>
      <c r="BO196" s="62">
        <f t="shared" si="184"/>
        <v>0</v>
      </c>
      <c r="BP196" s="62">
        <f t="shared" si="184"/>
        <v>35</v>
      </c>
      <c r="BQ196" s="62">
        <f t="shared" si="184"/>
        <v>204.5</v>
      </c>
      <c r="BR196" s="62">
        <f t="shared" ref="BR196:EC196" si="185">SUM(BR197:BR203)</f>
        <v>0</v>
      </c>
      <c r="BS196" s="62">
        <f t="shared" si="185"/>
        <v>0</v>
      </c>
      <c r="BT196" s="62">
        <f t="shared" si="185"/>
        <v>0</v>
      </c>
      <c r="BU196" s="62">
        <f t="shared" si="185"/>
        <v>0</v>
      </c>
      <c r="BV196" s="62">
        <f t="shared" si="185"/>
        <v>0</v>
      </c>
      <c r="BW196" s="62">
        <f t="shared" si="185"/>
        <v>0</v>
      </c>
      <c r="BX196" s="62">
        <f t="shared" si="185"/>
        <v>0</v>
      </c>
      <c r="BY196" s="62">
        <f t="shared" si="185"/>
        <v>0</v>
      </c>
      <c r="BZ196" s="62">
        <f t="shared" si="185"/>
        <v>0</v>
      </c>
      <c r="CA196" s="62">
        <f t="shared" si="185"/>
        <v>0</v>
      </c>
      <c r="CB196" s="62">
        <f t="shared" si="185"/>
        <v>0</v>
      </c>
      <c r="CC196" s="62">
        <f t="shared" si="185"/>
        <v>0</v>
      </c>
      <c r="CD196" s="62">
        <f t="shared" si="185"/>
        <v>0</v>
      </c>
      <c r="CE196" s="62">
        <f t="shared" si="185"/>
        <v>0</v>
      </c>
      <c r="CF196" s="62">
        <f t="shared" si="185"/>
        <v>0</v>
      </c>
      <c r="CG196" s="62">
        <f t="shared" si="185"/>
        <v>0</v>
      </c>
      <c r="CH196" s="62">
        <f t="shared" si="185"/>
        <v>0</v>
      </c>
      <c r="CI196" s="62">
        <f t="shared" si="185"/>
        <v>0</v>
      </c>
      <c r="CJ196" s="62">
        <f t="shared" si="185"/>
        <v>0</v>
      </c>
      <c r="CK196" s="62">
        <f t="shared" si="185"/>
        <v>0</v>
      </c>
      <c r="CL196" s="62">
        <f t="shared" si="185"/>
        <v>0</v>
      </c>
      <c r="CM196" s="62">
        <f t="shared" si="185"/>
        <v>0</v>
      </c>
      <c r="CN196" s="62">
        <f t="shared" si="185"/>
        <v>0</v>
      </c>
      <c r="CO196" s="62">
        <f t="shared" si="185"/>
        <v>0</v>
      </c>
      <c r="CP196" s="62">
        <f t="shared" si="185"/>
        <v>0</v>
      </c>
      <c r="CQ196" s="62">
        <f t="shared" si="185"/>
        <v>375</v>
      </c>
      <c r="CR196" s="62">
        <f t="shared" si="185"/>
        <v>1827.2</v>
      </c>
      <c r="CS196" s="62">
        <f t="shared" si="185"/>
        <v>0</v>
      </c>
      <c r="CT196" s="62">
        <f t="shared" si="185"/>
        <v>0</v>
      </c>
      <c r="CU196" s="62">
        <f t="shared" si="185"/>
        <v>0</v>
      </c>
      <c r="CV196" s="62">
        <f t="shared" si="185"/>
        <v>14</v>
      </c>
      <c r="CW196" s="62">
        <f t="shared" si="185"/>
        <v>174</v>
      </c>
      <c r="CX196" s="62">
        <f t="shared" si="185"/>
        <v>1120</v>
      </c>
      <c r="CY196" s="62">
        <f t="shared" si="185"/>
        <v>0</v>
      </c>
      <c r="CZ196" s="62">
        <f t="shared" si="185"/>
        <v>0</v>
      </c>
      <c r="DA196" s="62">
        <f t="shared" si="185"/>
        <v>0</v>
      </c>
      <c r="DB196" s="62">
        <f t="shared" si="185"/>
        <v>0</v>
      </c>
      <c r="DC196" s="62">
        <f t="shared" si="185"/>
        <v>0</v>
      </c>
      <c r="DD196" s="62">
        <f t="shared" si="185"/>
        <v>0</v>
      </c>
      <c r="DE196" s="62">
        <f t="shared" si="185"/>
        <v>0</v>
      </c>
      <c r="DF196" s="62">
        <f t="shared" si="185"/>
        <v>25</v>
      </c>
      <c r="DG196" s="62">
        <f t="shared" si="185"/>
        <v>125</v>
      </c>
      <c r="DH196" s="62">
        <f t="shared" si="185"/>
        <v>574</v>
      </c>
      <c r="DI196" s="62">
        <f t="shared" si="185"/>
        <v>3072.2</v>
      </c>
      <c r="DJ196" s="62">
        <f t="shared" si="185"/>
        <v>0</v>
      </c>
      <c r="DK196" s="62">
        <f t="shared" si="185"/>
        <v>0</v>
      </c>
      <c r="DL196" s="62">
        <f t="shared" si="185"/>
        <v>0</v>
      </c>
      <c r="DM196" s="62">
        <f t="shared" si="185"/>
        <v>0</v>
      </c>
      <c r="DN196" s="62">
        <f t="shared" si="185"/>
        <v>0</v>
      </c>
      <c r="DO196" s="62">
        <f t="shared" si="185"/>
        <v>0</v>
      </c>
      <c r="DP196" s="62">
        <f t="shared" si="185"/>
        <v>0</v>
      </c>
      <c r="DQ196" s="62">
        <f t="shared" si="185"/>
        <v>0</v>
      </c>
      <c r="DR196" s="62">
        <f t="shared" si="185"/>
        <v>0</v>
      </c>
      <c r="DS196" s="62">
        <f t="shared" si="185"/>
        <v>0</v>
      </c>
      <c r="DT196" s="62">
        <f t="shared" si="185"/>
        <v>5</v>
      </c>
      <c r="DU196" s="62">
        <f t="shared" si="185"/>
        <v>25</v>
      </c>
      <c r="DV196" s="62">
        <f t="shared" si="185"/>
        <v>0</v>
      </c>
      <c r="DW196" s="62">
        <f t="shared" si="185"/>
        <v>0</v>
      </c>
      <c r="DX196" s="62">
        <f t="shared" si="185"/>
        <v>0</v>
      </c>
      <c r="DY196" s="62">
        <f t="shared" si="185"/>
        <v>0</v>
      </c>
      <c r="DZ196" s="62">
        <f t="shared" si="185"/>
        <v>0</v>
      </c>
      <c r="EA196" s="62">
        <f t="shared" si="185"/>
        <v>0</v>
      </c>
      <c r="EB196" s="62">
        <f t="shared" si="185"/>
        <v>0</v>
      </c>
      <c r="EC196" s="62">
        <f t="shared" si="185"/>
        <v>0</v>
      </c>
      <c r="ED196" s="62">
        <f t="shared" ref="ED196:EN196" si="186">SUM(ED197:ED203)</f>
        <v>0</v>
      </c>
      <c r="EE196" s="62">
        <f t="shared" si="186"/>
        <v>0</v>
      </c>
      <c r="EF196" s="62">
        <f t="shared" si="186"/>
        <v>0</v>
      </c>
      <c r="EG196" s="62">
        <f t="shared" si="186"/>
        <v>0</v>
      </c>
      <c r="EH196" s="62">
        <f t="shared" si="186"/>
        <v>0</v>
      </c>
      <c r="EI196" s="62">
        <f t="shared" si="186"/>
        <v>86</v>
      </c>
      <c r="EJ196" s="62">
        <f t="shared" si="186"/>
        <v>466.4</v>
      </c>
      <c r="EK196" s="62">
        <f t="shared" si="186"/>
        <v>0</v>
      </c>
      <c r="EL196" s="62">
        <f t="shared" si="186"/>
        <v>0</v>
      </c>
      <c r="EM196" s="62">
        <f t="shared" si="186"/>
        <v>0</v>
      </c>
      <c r="EN196" s="62">
        <f t="shared" si="186"/>
        <v>91</v>
      </c>
      <c r="EO196" s="95">
        <f>SUM(EO197:EO205)</f>
        <v>29491.4</v>
      </c>
      <c r="EP196" s="66"/>
      <c r="EQ196" s="66"/>
      <c r="ER196" s="66"/>
    </row>
    <row r="197" spans="1:148" s="3" customFormat="1">
      <c r="A197" s="10"/>
      <c r="B197" s="21" t="s">
        <v>226</v>
      </c>
      <c r="C197" s="134">
        <v>5</v>
      </c>
      <c r="D197" s="135">
        <f t="shared" si="174"/>
        <v>36</v>
      </c>
      <c r="E197" s="183">
        <f t="shared" si="175"/>
        <v>180</v>
      </c>
      <c r="F197" s="27"/>
      <c r="G197" s="27"/>
      <c r="H197" s="41">
        <f t="shared" si="130"/>
        <v>0</v>
      </c>
      <c r="I197" s="32"/>
      <c r="J197" s="32"/>
      <c r="K197" s="41">
        <f t="shared" si="131"/>
        <v>0</v>
      </c>
      <c r="L197" s="26"/>
      <c r="M197" s="26"/>
      <c r="N197" s="42">
        <f t="shared" si="132"/>
        <v>0</v>
      </c>
      <c r="O197" s="26"/>
      <c r="P197" s="26"/>
      <c r="Q197" s="42">
        <f t="shared" si="133"/>
        <v>0</v>
      </c>
      <c r="R197" s="26"/>
      <c r="S197" s="26"/>
      <c r="T197" s="42">
        <f t="shared" si="134"/>
        <v>0</v>
      </c>
      <c r="U197" s="26"/>
      <c r="V197" s="26"/>
      <c r="W197" s="42">
        <f t="shared" si="135"/>
        <v>0</v>
      </c>
      <c r="X197" s="26"/>
      <c r="Y197" s="26"/>
      <c r="Z197" s="42">
        <f t="shared" si="136"/>
        <v>0</v>
      </c>
      <c r="AA197" s="26"/>
      <c r="AB197" s="26"/>
      <c r="AC197" s="42">
        <f t="shared" si="137"/>
        <v>0</v>
      </c>
      <c r="AD197" s="26"/>
      <c r="AE197" s="26"/>
      <c r="AF197" s="26"/>
      <c r="AG197" s="26"/>
      <c r="AH197" s="26"/>
      <c r="AI197" s="26"/>
      <c r="AJ197" s="26"/>
      <c r="AK197" s="26"/>
      <c r="AL197" s="42">
        <f t="shared" si="138"/>
        <v>0</v>
      </c>
      <c r="AM197" s="27"/>
      <c r="AN197" s="27"/>
      <c r="AO197" s="41">
        <f t="shared" si="139"/>
        <v>0</v>
      </c>
      <c r="AP197" s="84">
        <f t="shared" si="176"/>
        <v>0</v>
      </c>
      <c r="AQ197" s="79">
        <f t="shared" si="183"/>
        <v>0</v>
      </c>
      <c r="AR197" s="27"/>
      <c r="AS197" s="27"/>
      <c r="AT197" s="41">
        <f t="shared" si="140"/>
        <v>0</v>
      </c>
      <c r="AU197" s="27"/>
      <c r="AV197" s="27"/>
      <c r="AW197" s="41">
        <f t="shared" si="141"/>
        <v>0</v>
      </c>
      <c r="AX197" s="27"/>
      <c r="AY197" s="27"/>
      <c r="AZ197" s="41">
        <f t="shared" si="142"/>
        <v>0</v>
      </c>
      <c r="BA197" s="27"/>
      <c r="BB197" s="27"/>
      <c r="BC197" s="41">
        <f t="shared" si="143"/>
        <v>0</v>
      </c>
      <c r="BD197" s="27"/>
      <c r="BE197" s="27"/>
      <c r="BF197" s="41">
        <f t="shared" si="144"/>
        <v>0</v>
      </c>
      <c r="BG197" s="27"/>
      <c r="BH197" s="27"/>
      <c r="BI197" s="41">
        <f t="shared" si="145"/>
        <v>0</v>
      </c>
      <c r="BJ197" s="26"/>
      <c r="BK197" s="26"/>
      <c r="BL197" s="42">
        <f t="shared" si="146"/>
        <v>0</v>
      </c>
      <c r="BM197" s="26"/>
      <c r="BN197" s="26"/>
      <c r="BO197" s="42">
        <f t="shared" si="147"/>
        <v>0</v>
      </c>
      <c r="BP197" s="85">
        <f t="shared" si="172"/>
        <v>0</v>
      </c>
      <c r="BQ197" s="83">
        <f t="shared" si="172"/>
        <v>0</v>
      </c>
      <c r="BR197" s="26"/>
      <c r="BS197" s="26"/>
      <c r="BT197" s="42">
        <f t="shared" si="148"/>
        <v>0</v>
      </c>
      <c r="BU197" s="26"/>
      <c r="BV197" s="26"/>
      <c r="BW197" s="42">
        <f t="shared" si="149"/>
        <v>0</v>
      </c>
      <c r="BX197" s="26"/>
      <c r="BY197" s="26"/>
      <c r="BZ197" s="42">
        <f t="shared" si="150"/>
        <v>0</v>
      </c>
      <c r="CA197" s="26"/>
      <c r="CB197" s="26"/>
      <c r="CC197" s="42">
        <f t="shared" si="151"/>
        <v>0</v>
      </c>
      <c r="CD197" s="26"/>
      <c r="CE197" s="26"/>
      <c r="CF197" s="42">
        <f t="shared" si="152"/>
        <v>0</v>
      </c>
      <c r="CG197" s="26"/>
      <c r="CH197" s="26"/>
      <c r="CI197" s="42">
        <f t="shared" si="153"/>
        <v>0</v>
      </c>
      <c r="CJ197" s="26"/>
      <c r="CK197" s="26"/>
      <c r="CL197" s="42">
        <f t="shared" si="154"/>
        <v>0</v>
      </c>
      <c r="CM197" s="26"/>
      <c r="CN197" s="26"/>
      <c r="CO197" s="42">
        <f t="shared" si="155"/>
        <v>0</v>
      </c>
      <c r="CP197" s="26"/>
      <c r="CQ197" s="26"/>
      <c r="CR197" s="42">
        <f t="shared" si="156"/>
        <v>0</v>
      </c>
      <c r="CS197" s="26"/>
      <c r="CT197" s="26"/>
      <c r="CU197" s="42">
        <f t="shared" si="157"/>
        <v>0</v>
      </c>
      <c r="CV197" s="26"/>
      <c r="CW197" s="26">
        <v>2</v>
      </c>
      <c r="CX197" s="42">
        <f t="shared" si="158"/>
        <v>10</v>
      </c>
      <c r="CY197" s="26"/>
      <c r="CZ197" s="26"/>
      <c r="DA197" s="42">
        <f t="shared" si="159"/>
        <v>0</v>
      </c>
      <c r="DB197" s="26"/>
      <c r="DC197" s="26"/>
      <c r="DD197" s="42">
        <f t="shared" si="160"/>
        <v>0</v>
      </c>
      <c r="DE197" s="26"/>
      <c r="DF197" s="26">
        <v>25</v>
      </c>
      <c r="DG197" s="42">
        <f t="shared" si="161"/>
        <v>125</v>
      </c>
      <c r="DH197" s="85">
        <f t="shared" si="173"/>
        <v>27</v>
      </c>
      <c r="DI197" s="83">
        <f t="shared" si="173"/>
        <v>135</v>
      </c>
      <c r="DJ197" s="26"/>
      <c r="DK197" s="26"/>
      <c r="DL197" s="42">
        <f t="shared" si="162"/>
        <v>0</v>
      </c>
      <c r="DM197" s="26"/>
      <c r="DN197" s="26"/>
      <c r="DO197" s="42">
        <f t="shared" si="163"/>
        <v>0</v>
      </c>
      <c r="DP197" s="26"/>
      <c r="DQ197" s="26"/>
      <c r="DR197" s="42">
        <f t="shared" si="164"/>
        <v>0</v>
      </c>
      <c r="DS197" s="26"/>
      <c r="DT197" s="26">
        <v>5</v>
      </c>
      <c r="DU197" s="42">
        <f t="shared" si="165"/>
        <v>25</v>
      </c>
      <c r="DV197" s="26"/>
      <c r="DW197" s="26"/>
      <c r="DX197" s="42">
        <f t="shared" si="166"/>
        <v>0</v>
      </c>
      <c r="DY197" s="26"/>
      <c r="DZ197" s="26"/>
      <c r="EA197" s="42">
        <f t="shared" si="167"/>
        <v>0</v>
      </c>
      <c r="EB197" s="26"/>
      <c r="EC197" s="26"/>
      <c r="ED197" s="42">
        <f t="shared" si="168"/>
        <v>0</v>
      </c>
      <c r="EE197" s="26"/>
      <c r="EF197" s="26"/>
      <c r="EG197" s="42">
        <f t="shared" si="169"/>
        <v>0</v>
      </c>
      <c r="EH197" s="26"/>
      <c r="EI197" s="26">
        <v>4</v>
      </c>
      <c r="EJ197" s="42">
        <f t="shared" si="170"/>
        <v>20</v>
      </c>
      <c r="EK197" s="26"/>
      <c r="EL197" s="46"/>
      <c r="EM197" s="86">
        <f t="shared" si="171"/>
        <v>0</v>
      </c>
      <c r="EN197" s="85">
        <f t="shared" si="177"/>
        <v>9</v>
      </c>
      <c r="EO197" s="94">
        <f t="shared" si="178"/>
        <v>45</v>
      </c>
      <c r="EP197" s="26"/>
      <c r="EQ197" s="26"/>
      <c r="ER197" s="26"/>
    </row>
    <row r="198" spans="1:148" s="3" customFormat="1">
      <c r="A198" s="10"/>
      <c r="B198" s="21" t="s">
        <v>269</v>
      </c>
      <c r="C198" s="134">
        <v>10</v>
      </c>
      <c r="D198" s="135">
        <f t="shared" si="174"/>
        <v>13</v>
      </c>
      <c r="E198" s="183">
        <f t="shared" si="175"/>
        <v>130</v>
      </c>
      <c r="F198" s="27"/>
      <c r="G198" s="27"/>
      <c r="H198" s="41">
        <f t="shared" si="130"/>
        <v>0</v>
      </c>
      <c r="I198" s="32"/>
      <c r="J198" s="32"/>
      <c r="K198" s="41">
        <f t="shared" si="131"/>
        <v>0</v>
      </c>
      <c r="L198" s="26"/>
      <c r="M198" s="26"/>
      <c r="N198" s="42">
        <f t="shared" si="132"/>
        <v>0</v>
      </c>
      <c r="O198" s="26"/>
      <c r="P198" s="26"/>
      <c r="Q198" s="42">
        <f t="shared" si="133"/>
        <v>0</v>
      </c>
      <c r="R198" s="26"/>
      <c r="S198" s="26"/>
      <c r="T198" s="42">
        <f t="shared" si="134"/>
        <v>0</v>
      </c>
      <c r="U198" s="26"/>
      <c r="V198" s="26"/>
      <c r="W198" s="42">
        <f t="shared" si="135"/>
        <v>0</v>
      </c>
      <c r="X198" s="26"/>
      <c r="Y198" s="26"/>
      <c r="Z198" s="42">
        <f t="shared" si="136"/>
        <v>0</v>
      </c>
      <c r="AA198" s="26"/>
      <c r="AB198" s="26"/>
      <c r="AC198" s="42">
        <f t="shared" si="137"/>
        <v>0</v>
      </c>
      <c r="AD198" s="26"/>
      <c r="AE198" s="26"/>
      <c r="AF198" s="26"/>
      <c r="AG198" s="26"/>
      <c r="AH198" s="26"/>
      <c r="AI198" s="26"/>
      <c r="AJ198" s="26"/>
      <c r="AK198" s="26"/>
      <c r="AL198" s="42">
        <f t="shared" si="138"/>
        <v>0</v>
      </c>
      <c r="AM198" s="27"/>
      <c r="AN198" s="27"/>
      <c r="AO198" s="41">
        <f t="shared" si="139"/>
        <v>0</v>
      </c>
      <c r="AP198" s="84">
        <f t="shared" si="176"/>
        <v>0</v>
      </c>
      <c r="AQ198" s="79">
        <f t="shared" si="183"/>
        <v>0</v>
      </c>
      <c r="AR198" s="27"/>
      <c r="AS198" s="27"/>
      <c r="AT198" s="41">
        <f t="shared" si="140"/>
        <v>0</v>
      </c>
      <c r="AU198" s="27"/>
      <c r="AV198" s="27"/>
      <c r="AW198" s="41">
        <f t="shared" si="141"/>
        <v>0</v>
      </c>
      <c r="AX198" s="27"/>
      <c r="AY198" s="27"/>
      <c r="AZ198" s="41">
        <f t="shared" si="142"/>
        <v>0</v>
      </c>
      <c r="BA198" s="27"/>
      <c r="BB198" s="27"/>
      <c r="BC198" s="41">
        <f t="shared" si="143"/>
        <v>0</v>
      </c>
      <c r="BD198" s="27"/>
      <c r="BE198" s="27"/>
      <c r="BF198" s="41">
        <f t="shared" si="144"/>
        <v>0</v>
      </c>
      <c r="BG198" s="27"/>
      <c r="BH198" s="27"/>
      <c r="BI198" s="41">
        <f t="shared" si="145"/>
        <v>0</v>
      </c>
      <c r="BJ198" s="26"/>
      <c r="BK198" s="26"/>
      <c r="BL198" s="42">
        <f t="shared" si="146"/>
        <v>0</v>
      </c>
      <c r="BM198" s="26"/>
      <c r="BN198" s="26"/>
      <c r="BO198" s="42">
        <f t="shared" si="147"/>
        <v>0</v>
      </c>
      <c r="BP198" s="85">
        <f t="shared" si="172"/>
        <v>0</v>
      </c>
      <c r="BQ198" s="83">
        <f t="shared" si="172"/>
        <v>0</v>
      </c>
      <c r="BR198" s="26"/>
      <c r="BS198" s="26"/>
      <c r="BT198" s="42">
        <f t="shared" si="148"/>
        <v>0</v>
      </c>
      <c r="BU198" s="26"/>
      <c r="BV198" s="26"/>
      <c r="BW198" s="42">
        <f t="shared" si="149"/>
        <v>0</v>
      </c>
      <c r="BX198" s="26"/>
      <c r="BY198" s="26"/>
      <c r="BZ198" s="42">
        <f t="shared" si="150"/>
        <v>0</v>
      </c>
      <c r="CA198" s="26"/>
      <c r="CB198" s="26"/>
      <c r="CC198" s="42">
        <f t="shared" si="151"/>
        <v>0</v>
      </c>
      <c r="CD198" s="26"/>
      <c r="CE198" s="26"/>
      <c r="CF198" s="42">
        <f t="shared" si="152"/>
        <v>0</v>
      </c>
      <c r="CG198" s="26"/>
      <c r="CH198" s="26"/>
      <c r="CI198" s="42">
        <f t="shared" si="153"/>
        <v>0</v>
      </c>
      <c r="CJ198" s="26"/>
      <c r="CK198" s="26"/>
      <c r="CL198" s="42">
        <f t="shared" si="154"/>
        <v>0</v>
      </c>
      <c r="CM198" s="26"/>
      <c r="CN198" s="26"/>
      <c r="CO198" s="42">
        <f t="shared" si="155"/>
        <v>0</v>
      </c>
      <c r="CP198" s="26"/>
      <c r="CQ198" s="26">
        <v>12</v>
      </c>
      <c r="CR198" s="42">
        <f t="shared" si="156"/>
        <v>120</v>
      </c>
      <c r="CS198" s="26"/>
      <c r="CT198" s="26"/>
      <c r="CU198" s="42">
        <f t="shared" si="157"/>
        <v>0</v>
      </c>
      <c r="CV198" s="26"/>
      <c r="CW198" s="26"/>
      <c r="CX198" s="42">
        <f t="shared" si="158"/>
        <v>0</v>
      </c>
      <c r="CY198" s="26"/>
      <c r="CZ198" s="26"/>
      <c r="DA198" s="42">
        <f t="shared" si="159"/>
        <v>0</v>
      </c>
      <c r="DB198" s="26"/>
      <c r="DC198" s="26"/>
      <c r="DD198" s="42">
        <f t="shared" si="160"/>
        <v>0</v>
      </c>
      <c r="DE198" s="26"/>
      <c r="DF198" s="26"/>
      <c r="DG198" s="42">
        <f t="shared" si="161"/>
        <v>0</v>
      </c>
      <c r="DH198" s="85">
        <f t="shared" si="173"/>
        <v>12</v>
      </c>
      <c r="DI198" s="83">
        <f t="shared" si="173"/>
        <v>120</v>
      </c>
      <c r="DJ198" s="26"/>
      <c r="DK198" s="26"/>
      <c r="DL198" s="42">
        <f t="shared" si="162"/>
        <v>0</v>
      </c>
      <c r="DM198" s="26"/>
      <c r="DN198" s="26"/>
      <c r="DO198" s="42">
        <f t="shared" si="163"/>
        <v>0</v>
      </c>
      <c r="DP198" s="26"/>
      <c r="DQ198" s="26"/>
      <c r="DR198" s="42">
        <f t="shared" si="164"/>
        <v>0</v>
      </c>
      <c r="DS198" s="26"/>
      <c r="DT198" s="26"/>
      <c r="DU198" s="42">
        <f t="shared" si="165"/>
        <v>0</v>
      </c>
      <c r="DV198" s="26"/>
      <c r="DW198" s="26"/>
      <c r="DX198" s="42">
        <f t="shared" si="166"/>
        <v>0</v>
      </c>
      <c r="DY198" s="26"/>
      <c r="DZ198" s="26"/>
      <c r="EA198" s="42">
        <f t="shared" si="167"/>
        <v>0</v>
      </c>
      <c r="EB198" s="26"/>
      <c r="EC198" s="26"/>
      <c r="ED198" s="42">
        <f t="shared" si="168"/>
        <v>0</v>
      </c>
      <c r="EE198" s="26"/>
      <c r="EF198" s="26"/>
      <c r="EG198" s="42">
        <f t="shared" si="169"/>
        <v>0</v>
      </c>
      <c r="EH198" s="26"/>
      <c r="EI198" s="26">
        <v>1</v>
      </c>
      <c r="EJ198" s="42">
        <f t="shared" si="170"/>
        <v>10</v>
      </c>
      <c r="EK198" s="26"/>
      <c r="EL198" s="46"/>
      <c r="EM198" s="86">
        <f t="shared" si="171"/>
        <v>0</v>
      </c>
      <c r="EN198" s="85">
        <f t="shared" si="177"/>
        <v>1</v>
      </c>
      <c r="EO198" s="94">
        <f t="shared" si="178"/>
        <v>10</v>
      </c>
      <c r="EP198" s="26"/>
      <c r="EQ198" s="26"/>
      <c r="ER198" s="26"/>
    </row>
    <row r="199" spans="1:148" s="3" customFormat="1">
      <c r="A199" s="10"/>
      <c r="B199" s="21" t="s">
        <v>270</v>
      </c>
      <c r="C199" s="134">
        <v>4.7</v>
      </c>
      <c r="D199" s="135">
        <f t="shared" si="174"/>
        <v>262</v>
      </c>
      <c r="E199" s="183">
        <f t="shared" si="175"/>
        <v>1231.4000000000001</v>
      </c>
      <c r="F199" s="27"/>
      <c r="G199" s="27"/>
      <c r="H199" s="41">
        <f t="shared" si="130"/>
        <v>0</v>
      </c>
      <c r="I199" s="32"/>
      <c r="J199" s="32"/>
      <c r="K199" s="41">
        <f t="shared" si="131"/>
        <v>0</v>
      </c>
      <c r="L199" s="26"/>
      <c r="M199" s="26"/>
      <c r="N199" s="42">
        <f t="shared" si="132"/>
        <v>0</v>
      </c>
      <c r="O199" s="26"/>
      <c r="P199" s="26"/>
      <c r="Q199" s="42">
        <f t="shared" si="133"/>
        <v>0</v>
      </c>
      <c r="R199" s="26"/>
      <c r="S199" s="26"/>
      <c r="T199" s="42">
        <f t="shared" si="134"/>
        <v>0</v>
      </c>
      <c r="U199" s="26"/>
      <c r="V199" s="26"/>
      <c r="W199" s="42">
        <f t="shared" si="135"/>
        <v>0</v>
      </c>
      <c r="X199" s="26"/>
      <c r="Y199" s="26"/>
      <c r="Z199" s="42">
        <f t="shared" si="136"/>
        <v>0</v>
      </c>
      <c r="AA199" s="26"/>
      <c r="AB199" s="26"/>
      <c r="AC199" s="42">
        <f t="shared" si="137"/>
        <v>0</v>
      </c>
      <c r="AD199" s="26"/>
      <c r="AE199" s="26"/>
      <c r="AF199" s="26"/>
      <c r="AG199" s="26"/>
      <c r="AH199" s="26"/>
      <c r="AI199" s="26"/>
      <c r="AJ199" s="26"/>
      <c r="AK199" s="26"/>
      <c r="AL199" s="42">
        <f t="shared" si="138"/>
        <v>0</v>
      </c>
      <c r="AM199" s="27"/>
      <c r="AN199" s="27"/>
      <c r="AO199" s="41">
        <f t="shared" si="139"/>
        <v>0</v>
      </c>
      <c r="AP199" s="84">
        <f t="shared" si="176"/>
        <v>0</v>
      </c>
      <c r="AQ199" s="79">
        <f t="shared" si="183"/>
        <v>0</v>
      </c>
      <c r="AR199" s="27"/>
      <c r="AS199" s="27"/>
      <c r="AT199" s="41">
        <f t="shared" si="140"/>
        <v>0</v>
      </c>
      <c r="AU199" s="27"/>
      <c r="AV199" s="27"/>
      <c r="AW199" s="41">
        <f t="shared" si="141"/>
        <v>0</v>
      </c>
      <c r="AX199" s="27"/>
      <c r="AY199" s="27"/>
      <c r="AZ199" s="41">
        <f t="shared" si="142"/>
        <v>0</v>
      </c>
      <c r="BA199" s="27"/>
      <c r="BB199" s="27"/>
      <c r="BC199" s="41">
        <f t="shared" si="143"/>
        <v>0</v>
      </c>
      <c r="BD199" s="27"/>
      <c r="BE199" s="27"/>
      <c r="BF199" s="41">
        <f t="shared" si="144"/>
        <v>0</v>
      </c>
      <c r="BG199" s="27"/>
      <c r="BH199" s="27"/>
      <c r="BI199" s="41">
        <f t="shared" si="145"/>
        <v>0</v>
      </c>
      <c r="BJ199" s="26"/>
      <c r="BK199" s="26"/>
      <c r="BL199" s="42">
        <f t="shared" si="146"/>
        <v>0</v>
      </c>
      <c r="BM199" s="26"/>
      <c r="BN199" s="26"/>
      <c r="BO199" s="42">
        <f t="shared" si="147"/>
        <v>0</v>
      </c>
      <c r="BP199" s="85">
        <f t="shared" si="172"/>
        <v>0</v>
      </c>
      <c r="BQ199" s="83">
        <f t="shared" si="172"/>
        <v>0</v>
      </c>
      <c r="BR199" s="26"/>
      <c r="BS199" s="26"/>
      <c r="BT199" s="42">
        <f t="shared" si="148"/>
        <v>0</v>
      </c>
      <c r="BU199" s="26"/>
      <c r="BV199" s="26"/>
      <c r="BW199" s="42">
        <f t="shared" si="149"/>
        <v>0</v>
      </c>
      <c r="BX199" s="26"/>
      <c r="BY199" s="26"/>
      <c r="BZ199" s="42">
        <f t="shared" si="150"/>
        <v>0</v>
      </c>
      <c r="CA199" s="26"/>
      <c r="CB199" s="26"/>
      <c r="CC199" s="42">
        <f t="shared" si="151"/>
        <v>0</v>
      </c>
      <c r="CD199" s="26"/>
      <c r="CE199" s="26"/>
      <c r="CF199" s="42">
        <f t="shared" si="152"/>
        <v>0</v>
      </c>
      <c r="CG199" s="26"/>
      <c r="CH199" s="26"/>
      <c r="CI199" s="42">
        <f t="shared" si="153"/>
        <v>0</v>
      </c>
      <c r="CJ199" s="26"/>
      <c r="CK199" s="26"/>
      <c r="CL199" s="42">
        <f t="shared" si="154"/>
        <v>0</v>
      </c>
      <c r="CM199" s="26"/>
      <c r="CN199" s="26"/>
      <c r="CO199" s="42">
        <f t="shared" si="155"/>
        <v>0</v>
      </c>
      <c r="CP199" s="26"/>
      <c r="CQ199" s="26">
        <v>250</v>
      </c>
      <c r="CR199" s="42">
        <f t="shared" si="156"/>
        <v>1175</v>
      </c>
      <c r="CS199" s="26"/>
      <c r="CT199" s="26"/>
      <c r="CU199" s="42">
        <f t="shared" si="157"/>
        <v>0</v>
      </c>
      <c r="CV199" s="26"/>
      <c r="CW199" s="26"/>
      <c r="CX199" s="42">
        <f t="shared" si="158"/>
        <v>0</v>
      </c>
      <c r="CY199" s="26"/>
      <c r="CZ199" s="26"/>
      <c r="DA199" s="42">
        <f t="shared" si="159"/>
        <v>0</v>
      </c>
      <c r="DB199" s="26"/>
      <c r="DC199" s="26"/>
      <c r="DD199" s="42">
        <f t="shared" si="160"/>
        <v>0</v>
      </c>
      <c r="DE199" s="26"/>
      <c r="DF199" s="26"/>
      <c r="DG199" s="42">
        <f t="shared" si="161"/>
        <v>0</v>
      </c>
      <c r="DH199" s="85">
        <f t="shared" si="173"/>
        <v>250</v>
      </c>
      <c r="DI199" s="83">
        <f t="shared" si="173"/>
        <v>1175</v>
      </c>
      <c r="DJ199" s="26"/>
      <c r="DK199" s="26"/>
      <c r="DL199" s="42">
        <f t="shared" si="162"/>
        <v>0</v>
      </c>
      <c r="DM199" s="26"/>
      <c r="DN199" s="26"/>
      <c r="DO199" s="42">
        <f t="shared" si="163"/>
        <v>0</v>
      </c>
      <c r="DP199" s="26"/>
      <c r="DQ199" s="26"/>
      <c r="DR199" s="42">
        <f t="shared" si="164"/>
        <v>0</v>
      </c>
      <c r="DS199" s="26"/>
      <c r="DT199" s="26"/>
      <c r="DU199" s="42">
        <f t="shared" si="165"/>
        <v>0</v>
      </c>
      <c r="DV199" s="26"/>
      <c r="DW199" s="26"/>
      <c r="DX199" s="42">
        <f t="shared" si="166"/>
        <v>0</v>
      </c>
      <c r="DY199" s="26"/>
      <c r="DZ199" s="26"/>
      <c r="EA199" s="42">
        <f t="shared" si="167"/>
        <v>0</v>
      </c>
      <c r="EB199" s="26"/>
      <c r="EC199" s="26"/>
      <c r="ED199" s="42">
        <f t="shared" si="168"/>
        <v>0</v>
      </c>
      <c r="EE199" s="26"/>
      <c r="EF199" s="26"/>
      <c r="EG199" s="42">
        <f t="shared" si="169"/>
        <v>0</v>
      </c>
      <c r="EH199" s="26"/>
      <c r="EI199" s="26">
        <v>12</v>
      </c>
      <c r="EJ199" s="42">
        <f t="shared" si="170"/>
        <v>56.400000000000006</v>
      </c>
      <c r="EK199" s="26"/>
      <c r="EL199" s="46"/>
      <c r="EM199" s="86">
        <f t="shared" si="171"/>
        <v>0</v>
      </c>
      <c r="EN199" s="85">
        <f t="shared" si="177"/>
        <v>12</v>
      </c>
      <c r="EO199" s="94">
        <f t="shared" si="178"/>
        <v>56.400000000000006</v>
      </c>
      <c r="EP199" s="26"/>
      <c r="EQ199" s="26"/>
      <c r="ER199" s="26"/>
    </row>
    <row r="200" spans="1:148" s="3" customFormat="1">
      <c r="A200" s="10"/>
      <c r="B200" s="21" t="s">
        <v>271</v>
      </c>
      <c r="C200" s="134">
        <v>4.6500000000000004</v>
      </c>
      <c r="D200" s="135">
        <f t="shared" si="174"/>
        <v>318</v>
      </c>
      <c r="E200" s="183">
        <f t="shared" si="175"/>
        <v>1478.7</v>
      </c>
      <c r="F200" s="27"/>
      <c r="G200" s="27"/>
      <c r="H200" s="41">
        <f t="shared" si="130"/>
        <v>0</v>
      </c>
      <c r="I200" s="32"/>
      <c r="J200" s="32"/>
      <c r="K200" s="41">
        <f t="shared" si="131"/>
        <v>0</v>
      </c>
      <c r="L200" s="26"/>
      <c r="M200" s="26"/>
      <c r="N200" s="42">
        <f t="shared" si="132"/>
        <v>0</v>
      </c>
      <c r="O200" s="26"/>
      <c r="P200" s="26"/>
      <c r="Q200" s="42">
        <f t="shared" si="133"/>
        <v>0</v>
      </c>
      <c r="R200" s="26"/>
      <c r="S200" s="26"/>
      <c r="T200" s="42">
        <f t="shared" si="134"/>
        <v>0</v>
      </c>
      <c r="U200" s="26"/>
      <c r="V200" s="26"/>
      <c r="W200" s="42">
        <f t="shared" si="135"/>
        <v>0</v>
      </c>
      <c r="X200" s="26"/>
      <c r="Y200" s="26"/>
      <c r="Z200" s="42">
        <f t="shared" si="136"/>
        <v>0</v>
      </c>
      <c r="AA200" s="26"/>
      <c r="AB200" s="26"/>
      <c r="AC200" s="42">
        <f t="shared" si="137"/>
        <v>0</v>
      </c>
      <c r="AD200" s="26"/>
      <c r="AE200" s="26"/>
      <c r="AF200" s="26"/>
      <c r="AG200" s="26"/>
      <c r="AH200" s="26"/>
      <c r="AI200" s="26"/>
      <c r="AJ200" s="26"/>
      <c r="AK200" s="26"/>
      <c r="AL200" s="42">
        <f t="shared" si="138"/>
        <v>0</v>
      </c>
      <c r="AM200" s="27"/>
      <c r="AN200" s="27"/>
      <c r="AO200" s="41">
        <f t="shared" si="139"/>
        <v>0</v>
      </c>
      <c r="AP200" s="84">
        <f t="shared" si="176"/>
        <v>0</v>
      </c>
      <c r="AQ200" s="79">
        <f t="shared" si="183"/>
        <v>0</v>
      </c>
      <c r="AR200" s="27"/>
      <c r="AS200" s="27"/>
      <c r="AT200" s="41">
        <f t="shared" si="140"/>
        <v>0</v>
      </c>
      <c r="AU200" s="27"/>
      <c r="AV200" s="27"/>
      <c r="AW200" s="41">
        <f t="shared" si="141"/>
        <v>0</v>
      </c>
      <c r="AX200" s="27"/>
      <c r="AY200" s="27"/>
      <c r="AZ200" s="41">
        <f t="shared" si="142"/>
        <v>0</v>
      </c>
      <c r="BA200" s="27"/>
      <c r="BB200" s="27"/>
      <c r="BC200" s="41">
        <f t="shared" si="143"/>
        <v>0</v>
      </c>
      <c r="BD200" s="27"/>
      <c r="BE200" s="27"/>
      <c r="BF200" s="41">
        <f t="shared" si="144"/>
        <v>0</v>
      </c>
      <c r="BG200" s="27"/>
      <c r="BH200" s="27"/>
      <c r="BI200" s="41">
        <f t="shared" si="145"/>
        <v>0</v>
      </c>
      <c r="BJ200" s="26"/>
      <c r="BK200" s="26">
        <v>30</v>
      </c>
      <c r="BL200" s="42">
        <f t="shared" si="146"/>
        <v>139.5</v>
      </c>
      <c r="BM200" s="26"/>
      <c r="BN200" s="26"/>
      <c r="BO200" s="42">
        <f t="shared" si="147"/>
        <v>0</v>
      </c>
      <c r="BP200" s="85">
        <f t="shared" si="172"/>
        <v>30</v>
      </c>
      <c r="BQ200" s="83">
        <f t="shared" si="172"/>
        <v>139.5</v>
      </c>
      <c r="BR200" s="26"/>
      <c r="BS200" s="26"/>
      <c r="BT200" s="42">
        <f t="shared" si="148"/>
        <v>0</v>
      </c>
      <c r="BU200" s="26"/>
      <c r="BV200" s="26"/>
      <c r="BW200" s="42">
        <f t="shared" si="149"/>
        <v>0</v>
      </c>
      <c r="BX200" s="26"/>
      <c r="BY200" s="26"/>
      <c r="BZ200" s="42">
        <f t="shared" si="150"/>
        <v>0</v>
      </c>
      <c r="CA200" s="26"/>
      <c r="CB200" s="26"/>
      <c r="CC200" s="42">
        <f t="shared" si="151"/>
        <v>0</v>
      </c>
      <c r="CD200" s="26"/>
      <c r="CE200" s="26"/>
      <c r="CF200" s="42">
        <f t="shared" si="152"/>
        <v>0</v>
      </c>
      <c r="CG200" s="26"/>
      <c r="CH200" s="26"/>
      <c r="CI200" s="42">
        <f t="shared" si="153"/>
        <v>0</v>
      </c>
      <c r="CJ200" s="26"/>
      <c r="CK200" s="26"/>
      <c r="CL200" s="42">
        <f t="shared" si="154"/>
        <v>0</v>
      </c>
      <c r="CM200" s="26"/>
      <c r="CN200" s="26"/>
      <c r="CO200" s="42">
        <f t="shared" si="155"/>
        <v>0</v>
      </c>
      <c r="CP200" s="26"/>
      <c r="CQ200" s="26">
        <v>108</v>
      </c>
      <c r="CR200" s="42">
        <f t="shared" si="156"/>
        <v>502.20000000000005</v>
      </c>
      <c r="CS200" s="26"/>
      <c r="CT200" s="26"/>
      <c r="CU200" s="42">
        <f t="shared" si="157"/>
        <v>0</v>
      </c>
      <c r="CV200" s="26">
        <v>10</v>
      </c>
      <c r="CW200" s="24">
        <f>CV200*12</f>
        <v>120</v>
      </c>
      <c r="CX200" s="42">
        <f t="shared" si="158"/>
        <v>558</v>
      </c>
      <c r="CY200" s="26"/>
      <c r="CZ200" s="26"/>
      <c r="DA200" s="42">
        <f t="shared" si="159"/>
        <v>0</v>
      </c>
      <c r="DB200" s="26"/>
      <c r="DC200" s="26"/>
      <c r="DD200" s="42">
        <f t="shared" si="160"/>
        <v>0</v>
      </c>
      <c r="DE200" s="26"/>
      <c r="DF200" s="26"/>
      <c r="DG200" s="42">
        <f t="shared" si="161"/>
        <v>0</v>
      </c>
      <c r="DH200" s="85">
        <f t="shared" si="173"/>
        <v>228</v>
      </c>
      <c r="DI200" s="83">
        <f t="shared" si="173"/>
        <v>1060.2</v>
      </c>
      <c r="DJ200" s="26"/>
      <c r="DK200" s="26"/>
      <c r="DL200" s="42">
        <f t="shared" si="162"/>
        <v>0</v>
      </c>
      <c r="DM200" s="26"/>
      <c r="DN200" s="26"/>
      <c r="DO200" s="42">
        <f t="shared" si="163"/>
        <v>0</v>
      </c>
      <c r="DP200" s="26"/>
      <c r="DQ200" s="26"/>
      <c r="DR200" s="42">
        <f t="shared" si="164"/>
        <v>0</v>
      </c>
      <c r="DS200" s="26"/>
      <c r="DT200" s="26"/>
      <c r="DU200" s="42">
        <f t="shared" si="165"/>
        <v>0</v>
      </c>
      <c r="DV200" s="26"/>
      <c r="DW200" s="26"/>
      <c r="DX200" s="42">
        <f t="shared" si="166"/>
        <v>0</v>
      </c>
      <c r="DY200" s="26"/>
      <c r="DZ200" s="26"/>
      <c r="EA200" s="42">
        <f t="shared" si="167"/>
        <v>0</v>
      </c>
      <c r="EB200" s="26"/>
      <c r="EC200" s="26"/>
      <c r="ED200" s="42">
        <f t="shared" si="168"/>
        <v>0</v>
      </c>
      <c r="EE200" s="26"/>
      <c r="EF200" s="26"/>
      <c r="EG200" s="42">
        <f t="shared" si="169"/>
        <v>0</v>
      </c>
      <c r="EH200" s="26"/>
      <c r="EI200" s="26">
        <v>60</v>
      </c>
      <c r="EJ200" s="42">
        <f t="shared" si="170"/>
        <v>279</v>
      </c>
      <c r="EK200" s="26"/>
      <c r="EL200" s="46"/>
      <c r="EM200" s="86">
        <f t="shared" si="171"/>
        <v>0</v>
      </c>
      <c r="EN200" s="85">
        <f t="shared" si="177"/>
        <v>60</v>
      </c>
      <c r="EO200" s="94">
        <f t="shared" si="178"/>
        <v>279</v>
      </c>
      <c r="EP200" s="26"/>
      <c r="EQ200" s="26"/>
      <c r="ER200" s="26"/>
    </row>
    <row r="201" spans="1:148" s="3" customFormat="1">
      <c r="A201" s="10"/>
      <c r="B201" s="21" t="s">
        <v>321</v>
      </c>
      <c r="C201" s="134">
        <v>6</v>
      </c>
      <c r="D201" s="135">
        <f t="shared" si="174"/>
        <v>9</v>
      </c>
      <c r="E201" s="183">
        <f t="shared" si="175"/>
        <v>54</v>
      </c>
      <c r="F201" s="27"/>
      <c r="G201" s="27"/>
      <c r="H201" s="41">
        <f t="shared" si="130"/>
        <v>0</v>
      </c>
      <c r="I201" s="32"/>
      <c r="J201" s="32"/>
      <c r="K201" s="41">
        <f t="shared" si="131"/>
        <v>0</v>
      </c>
      <c r="L201" s="26"/>
      <c r="M201" s="26"/>
      <c r="N201" s="42">
        <f t="shared" si="132"/>
        <v>0</v>
      </c>
      <c r="O201" s="26"/>
      <c r="P201" s="26"/>
      <c r="Q201" s="42">
        <f t="shared" si="133"/>
        <v>0</v>
      </c>
      <c r="R201" s="26"/>
      <c r="S201" s="26"/>
      <c r="T201" s="42">
        <f t="shared" si="134"/>
        <v>0</v>
      </c>
      <c r="U201" s="26"/>
      <c r="V201" s="26"/>
      <c r="W201" s="42">
        <f t="shared" si="135"/>
        <v>0</v>
      </c>
      <c r="X201" s="26"/>
      <c r="Y201" s="26"/>
      <c r="Z201" s="42">
        <f t="shared" si="136"/>
        <v>0</v>
      </c>
      <c r="AA201" s="26"/>
      <c r="AB201" s="26"/>
      <c r="AC201" s="42">
        <f t="shared" si="137"/>
        <v>0</v>
      </c>
      <c r="AD201" s="26"/>
      <c r="AE201" s="26"/>
      <c r="AF201" s="26"/>
      <c r="AG201" s="26"/>
      <c r="AH201" s="26"/>
      <c r="AI201" s="26"/>
      <c r="AJ201" s="26"/>
      <c r="AK201" s="26"/>
      <c r="AL201" s="42">
        <f t="shared" si="138"/>
        <v>0</v>
      </c>
      <c r="AM201" s="27"/>
      <c r="AN201" s="27"/>
      <c r="AO201" s="41">
        <f t="shared" si="139"/>
        <v>0</v>
      </c>
      <c r="AP201" s="84">
        <f t="shared" si="176"/>
        <v>0</v>
      </c>
      <c r="AQ201" s="79">
        <f t="shared" si="183"/>
        <v>0</v>
      </c>
      <c r="AR201" s="27"/>
      <c r="AS201" s="27"/>
      <c r="AT201" s="41">
        <f t="shared" si="140"/>
        <v>0</v>
      </c>
      <c r="AU201" s="27"/>
      <c r="AV201" s="27"/>
      <c r="AW201" s="41">
        <f t="shared" si="141"/>
        <v>0</v>
      </c>
      <c r="AX201" s="27"/>
      <c r="AY201" s="27"/>
      <c r="AZ201" s="41">
        <f t="shared" si="142"/>
        <v>0</v>
      </c>
      <c r="BA201" s="27"/>
      <c r="BB201" s="27"/>
      <c r="BC201" s="41">
        <f t="shared" si="143"/>
        <v>0</v>
      </c>
      <c r="BD201" s="27"/>
      <c r="BE201" s="27"/>
      <c r="BF201" s="41">
        <f t="shared" si="144"/>
        <v>0</v>
      </c>
      <c r="BG201" s="27"/>
      <c r="BH201" s="27"/>
      <c r="BI201" s="41">
        <f t="shared" si="145"/>
        <v>0</v>
      </c>
      <c r="BJ201" s="26"/>
      <c r="BK201" s="26"/>
      <c r="BL201" s="42">
        <f t="shared" si="146"/>
        <v>0</v>
      </c>
      <c r="BM201" s="26"/>
      <c r="BN201" s="26"/>
      <c r="BO201" s="42">
        <f t="shared" si="147"/>
        <v>0</v>
      </c>
      <c r="BP201" s="85">
        <f t="shared" si="172"/>
        <v>0</v>
      </c>
      <c r="BQ201" s="83">
        <f t="shared" si="172"/>
        <v>0</v>
      </c>
      <c r="BR201" s="26"/>
      <c r="BS201" s="26"/>
      <c r="BT201" s="42">
        <f t="shared" si="148"/>
        <v>0</v>
      </c>
      <c r="BU201" s="26"/>
      <c r="BV201" s="26"/>
      <c r="BW201" s="42">
        <f t="shared" si="149"/>
        <v>0</v>
      </c>
      <c r="BX201" s="26"/>
      <c r="BY201" s="26"/>
      <c r="BZ201" s="42">
        <f t="shared" si="150"/>
        <v>0</v>
      </c>
      <c r="CA201" s="26"/>
      <c r="CB201" s="26"/>
      <c r="CC201" s="42">
        <f t="shared" si="151"/>
        <v>0</v>
      </c>
      <c r="CD201" s="26"/>
      <c r="CE201" s="26"/>
      <c r="CF201" s="42">
        <f t="shared" si="152"/>
        <v>0</v>
      </c>
      <c r="CG201" s="26"/>
      <c r="CH201" s="26"/>
      <c r="CI201" s="42">
        <f t="shared" si="153"/>
        <v>0</v>
      </c>
      <c r="CJ201" s="26"/>
      <c r="CK201" s="26"/>
      <c r="CL201" s="42">
        <f t="shared" si="154"/>
        <v>0</v>
      </c>
      <c r="CM201" s="26"/>
      <c r="CN201" s="26"/>
      <c r="CO201" s="42">
        <f t="shared" si="155"/>
        <v>0</v>
      </c>
      <c r="CP201" s="26"/>
      <c r="CQ201" s="26">
        <v>5</v>
      </c>
      <c r="CR201" s="42">
        <f t="shared" si="156"/>
        <v>30</v>
      </c>
      <c r="CS201" s="26"/>
      <c r="CT201" s="26"/>
      <c r="CU201" s="42">
        <f t="shared" si="157"/>
        <v>0</v>
      </c>
      <c r="CV201" s="26"/>
      <c r="CW201" s="26">
        <v>4</v>
      </c>
      <c r="CX201" s="42">
        <f t="shared" si="158"/>
        <v>24</v>
      </c>
      <c r="CY201" s="26"/>
      <c r="CZ201" s="26"/>
      <c r="DA201" s="42">
        <f t="shared" si="159"/>
        <v>0</v>
      </c>
      <c r="DB201" s="26"/>
      <c r="DC201" s="26"/>
      <c r="DD201" s="42">
        <f t="shared" si="160"/>
        <v>0</v>
      </c>
      <c r="DE201" s="26"/>
      <c r="DF201" s="26"/>
      <c r="DG201" s="42">
        <f t="shared" si="161"/>
        <v>0</v>
      </c>
      <c r="DH201" s="85">
        <f t="shared" si="173"/>
        <v>9</v>
      </c>
      <c r="DI201" s="83">
        <f t="shared" si="173"/>
        <v>54</v>
      </c>
      <c r="DJ201" s="26"/>
      <c r="DK201" s="26"/>
      <c r="DL201" s="42">
        <f t="shared" si="162"/>
        <v>0</v>
      </c>
      <c r="DM201" s="26"/>
      <c r="DN201" s="26"/>
      <c r="DO201" s="42">
        <f t="shared" si="163"/>
        <v>0</v>
      </c>
      <c r="DP201" s="26"/>
      <c r="DQ201" s="26"/>
      <c r="DR201" s="42">
        <f t="shared" si="164"/>
        <v>0</v>
      </c>
      <c r="DS201" s="26"/>
      <c r="DT201" s="26"/>
      <c r="DU201" s="42">
        <f t="shared" si="165"/>
        <v>0</v>
      </c>
      <c r="DV201" s="26"/>
      <c r="DW201" s="26"/>
      <c r="DX201" s="42">
        <f t="shared" si="166"/>
        <v>0</v>
      </c>
      <c r="DY201" s="26"/>
      <c r="DZ201" s="26"/>
      <c r="EA201" s="42">
        <f t="shared" si="167"/>
        <v>0</v>
      </c>
      <c r="EB201" s="26"/>
      <c r="EC201" s="26"/>
      <c r="ED201" s="42">
        <f t="shared" si="168"/>
        <v>0</v>
      </c>
      <c r="EE201" s="26"/>
      <c r="EF201" s="26"/>
      <c r="EG201" s="42">
        <f t="shared" si="169"/>
        <v>0</v>
      </c>
      <c r="EH201" s="26"/>
      <c r="EI201" s="26"/>
      <c r="EJ201" s="42">
        <f t="shared" si="170"/>
        <v>0</v>
      </c>
      <c r="EK201" s="26"/>
      <c r="EL201" s="46"/>
      <c r="EM201" s="86">
        <f t="shared" si="171"/>
        <v>0</v>
      </c>
      <c r="EN201" s="85">
        <f t="shared" si="177"/>
        <v>0</v>
      </c>
      <c r="EO201" s="94">
        <f t="shared" si="178"/>
        <v>0</v>
      </c>
      <c r="EP201" s="26"/>
      <c r="EQ201" s="26"/>
      <c r="ER201" s="26"/>
    </row>
    <row r="202" spans="1:148" s="3" customFormat="1">
      <c r="A202" s="10"/>
      <c r="B202" s="21" t="s">
        <v>351</v>
      </c>
      <c r="C202" s="134">
        <v>9</v>
      </c>
      <c r="D202" s="135">
        <f t="shared" si="174"/>
        <v>28</v>
      </c>
      <c r="E202" s="183">
        <f t="shared" si="175"/>
        <v>252</v>
      </c>
      <c r="F202" s="27"/>
      <c r="G202" s="27"/>
      <c r="H202" s="41">
        <f t="shared" si="130"/>
        <v>0</v>
      </c>
      <c r="I202" s="32"/>
      <c r="J202" s="32"/>
      <c r="K202" s="41">
        <f t="shared" si="131"/>
        <v>0</v>
      </c>
      <c r="L202" s="26"/>
      <c r="M202" s="26"/>
      <c r="N202" s="42">
        <f t="shared" si="132"/>
        <v>0</v>
      </c>
      <c r="O202" s="26"/>
      <c r="P202" s="26"/>
      <c r="Q202" s="42">
        <f t="shared" si="133"/>
        <v>0</v>
      </c>
      <c r="R202" s="26"/>
      <c r="S202" s="26"/>
      <c r="T202" s="42">
        <f t="shared" si="134"/>
        <v>0</v>
      </c>
      <c r="U202" s="26"/>
      <c r="V202" s="26"/>
      <c r="W202" s="42">
        <f t="shared" si="135"/>
        <v>0</v>
      </c>
      <c r="X202" s="26"/>
      <c r="Y202" s="26"/>
      <c r="Z202" s="42">
        <f t="shared" si="136"/>
        <v>0</v>
      </c>
      <c r="AA202" s="26"/>
      <c r="AB202" s="26"/>
      <c r="AC202" s="42">
        <f t="shared" si="137"/>
        <v>0</v>
      </c>
      <c r="AD202" s="26"/>
      <c r="AE202" s="26"/>
      <c r="AF202" s="26"/>
      <c r="AG202" s="26"/>
      <c r="AH202" s="26"/>
      <c r="AI202" s="26"/>
      <c r="AJ202" s="26"/>
      <c r="AK202" s="26"/>
      <c r="AL202" s="42">
        <f t="shared" si="138"/>
        <v>0</v>
      </c>
      <c r="AM202" s="27"/>
      <c r="AN202" s="27"/>
      <c r="AO202" s="41">
        <f t="shared" si="139"/>
        <v>0</v>
      </c>
      <c r="AP202" s="84">
        <f t="shared" si="176"/>
        <v>0</v>
      </c>
      <c r="AQ202" s="79">
        <f t="shared" si="183"/>
        <v>0</v>
      </c>
      <c r="AR202" s="27"/>
      <c r="AS202" s="27"/>
      <c r="AT202" s="41">
        <f t="shared" si="140"/>
        <v>0</v>
      </c>
      <c r="AU202" s="27"/>
      <c r="AV202" s="27"/>
      <c r="AW202" s="41">
        <f t="shared" si="141"/>
        <v>0</v>
      </c>
      <c r="AX202" s="27"/>
      <c r="AY202" s="27"/>
      <c r="AZ202" s="41">
        <f t="shared" si="142"/>
        <v>0</v>
      </c>
      <c r="BA202" s="27"/>
      <c r="BB202" s="27"/>
      <c r="BC202" s="41">
        <f t="shared" si="143"/>
        <v>0</v>
      </c>
      <c r="BD202" s="27"/>
      <c r="BE202" s="27"/>
      <c r="BF202" s="41">
        <f t="shared" si="144"/>
        <v>0</v>
      </c>
      <c r="BG202" s="27"/>
      <c r="BH202" s="27"/>
      <c r="BI202" s="41">
        <f t="shared" si="145"/>
        <v>0</v>
      </c>
      <c r="BJ202" s="26"/>
      <c r="BK202" s="26"/>
      <c r="BL202" s="42">
        <f t="shared" si="146"/>
        <v>0</v>
      </c>
      <c r="BM202" s="26"/>
      <c r="BN202" s="26"/>
      <c r="BO202" s="42">
        <f t="shared" si="147"/>
        <v>0</v>
      </c>
      <c r="BP202" s="85">
        <f t="shared" si="172"/>
        <v>0</v>
      </c>
      <c r="BQ202" s="83">
        <f t="shared" si="172"/>
        <v>0</v>
      </c>
      <c r="BR202" s="26"/>
      <c r="BS202" s="26"/>
      <c r="BT202" s="42">
        <f t="shared" si="148"/>
        <v>0</v>
      </c>
      <c r="BU202" s="26"/>
      <c r="BV202" s="26"/>
      <c r="BW202" s="42">
        <f t="shared" si="149"/>
        <v>0</v>
      </c>
      <c r="BX202" s="26"/>
      <c r="BY202" s="26"/>
      <c r="BZ202" s="42">
        <f t="shared" si="150"/>
        <v>0</v>
      </c>
      <c r="CA202" s="26"/>
      <c r="CB202" s="26"/>
      <c r="CC202" s="42">
        <f t="shared" si="151"/>
        <v>0</v>
      </c>
      <c r="CD202" s="26"/>
      <c r="CE202" s="26"/>
      <c r="CF202" s="42">
        <f t="shared" si="152"/>
        <v>0</v>
      </c>
      <c r="CG202" s="26"/>
      <c r="CH202" s="26"/>
      <c r="CI202" s="42">
        <f t="shared" si="153"/>
        <v>0</v>
      </c>
      <c r="CJ202" s="26"/>
      <c r="CK202" s="26"/>
      <c r="CL202" s="42">
        <f t="shared" si="154"/>
        <v>0</v>
      </c>
      <c r="CM202" s="26"/>
      <c r="CN202" s="26"/>
      <c r="CO202" s="42">
        <f t="shared" si="155"/>
        <v>0</v>
      </c>
      <c r="CP202" s="26"/>
      <c r="CQ202" s="26"/>
      <c r="CR202" s="42">
        <f t="shared" si="156"/>
        <v>0</v>
      </c>
      <c r="CS202" s="26"/>
      <c r="CT202" s="26"/>
      <c r="CU202" s="42">
        <f t="shared" si="157"/>
        <v>0</v>
      </c>
      <c r="CV202" s="26">
        <v>2</v>
      </c>
      <c r="CW202" s="24">
        <f>CV202*12</f>
        <v>24</v>
      </c>
      <c r="CX202" s="42">
        <f t="shared" si="158"/>
        <v>216</v>
      </c>
      <c r="CY202" s="26"/>
      <c r="CZ202" s="26"/>
      <c r="DA202" s="42">
        <f t="shared" si="159"/>
        <v>0</v>
      </c>
      <c r="DB202" s="26"/>
      <c r="DC202" s="26"/>
      <c r="DD202" s="42">
        <f t="shared" si="160"/>
        <v>0</v>
      </c>
      <c r="DE202" s="26"/>
      <c r="DF202" s="26"/>
      <c r="DG202" s="42">
        <f t="shared" si="161"/>
        <v>0</v>
      </c>
      <c r="DH202" s="85">
        <f t="shared" si="173"/>
        <v>24</v>
      </c>
      <c r="DI202" s="83">
        <f t="shared" si="173"/>
        <v>216</v>
      </c>
      <c r="DJ202" s="26"/>
      <c r="DK202" s="26"/>
      <c r="DL202" s="42">
        <f t="shared" si="162"/>
        <v>0</v>
      </c>
      <c r="DM202" s="26"/>
      <c r="DN202" s="26"/>
      <c r="DO202" s="42">
        <f t="shared" si="163"/>
        <v>0</v>
      </c>
      <c r="DP202" s="26"/>
      <c r="DQ202" s="26"/>
      <c r="DR202" s="42">
        <f t="shared" si="164"/>
        <v>0</v>
      </c>
      <c r="DS202" s="26"/>
      <c r="DT202" s="26"/>
      <c r="DU202" s="42">
        <f t="shared" si="165"/>
        <v>0</v>
      </c>
      <c r="DV202" s="26"/>
      <c r="DW202" s="26"/>
      <c r="DX202" s="42">
        <f t="shared" si="166"/>
        <v>0</v>
      </c>
      <c r="DY202" s="26"/>
      <c r="DZ202" s="26"/>
      <c r="EA202" s="42">
        <f t="shared" si="167"/>
        <v>0</v>
      </c>
      <c r="EB202" s="26"/>
      <c r="EC202" s="26"/>
      <c r="ED202" s="42">
        <f t="shared" si="168"/>
        <v>0</v>
      </c>
      <c r="EE202" s="26"/>
      <c r="EF202" s="26"/>
      <c r="EG202" s="42">
        <f t="shared" si="169"/>
        <v>0</v>
      </c>
      <c r="EH202" s="26"/>
      <c r="EI202" s="26">
        <v>4</v>
      </c>
      <c r="EJ202" s="42">
        <f t="shared" si="170"/>
        <v>36</v>
      </c>
      <c r="EK202" s="26"/>
      <c r="EL202" s="46"/>
      <c r="EM202" s="86">
        <f t="shared" si="171"/>
        <v>0</v>
      </c>
      <c r="EN202" s="85">
        <f t="shared" si="177"/>
        <v>4</v>
      </c>
      <c r="EO202" s="94">
        <f t="shared" si="178"/>
        <v>36</v>
      </c>
      <c r="EP202" s="26"/>
      <c r="EQ202" s="26"/>
      <c r="ER202" s="26"/>
    </row>
    <row r="203" spans="1:148" s="3" customFormat="1">
      <c r="A203" s="10"/>
      <c r="B203" s="21" t="s">
        <v>352</v>
      </c>
      <c r="C203" s="134">
        <v>13</v>
      </c>
      <c r="D203" s="135">
        <f t="shared" si="174"/>
        <v>34</v>
      </c>
      <c r="E203" s="183">
        <f t="shared" si="175"/>
        <v>442</v>
      </c>
      <c r="F203" s="27"/>
      <c r="G203" s="27"/>
      <c r="H203" s="41">
        <f t="shared" si="130"/>
        <v>0</v>
      </c>
      <c r="I203" s="32"/>
      <c r="J203" s="32"/>
      <c r="K203" s="41">
        <f t="shared" si="131"/>
        <v>0</v>
      </c>
      <c r="L203" s="26"/>
      <c r="M203" s="26"/>
      <c r="N203" s="42">
        <f t="shared" si="132"/>
        <v>0</v>
      </c>
      <c r="O203" s="26"/>
      <c r="P203" s="26"/>
      <c r="Q203" s="42">
        <f t="shared" si="133"/>
        <v>0</v>
      </c>
      <c r="R203" s="26"/>
      <c r="S203" s="26"/>
      <c r="T203" s="42">
        <f t="shared" si="134"/>
        <v>0</v>
      </c>
      <c r="U203" s="26"/>
      <c r="V203" s="26"/>
      <c r="W203" s="42">
        <f t="shared" si="135"/>
        <v>0</v>
      </c>
      <c r="X203" s="26"/>
      <c r="Y203" s="26"/>
      <c r="Z203" s="42">
        <f t="shared" si="136"/>
        <v>0</v>
      </c>
      <c r="AA203" s="26"/>
      <c r="AB203" s="26"/>
      <c r="AC203" s="42">
        <f t="shared" si="137"/>
        <v>0</v>
      </c>
      <c r="AD203" s="26"/>
      <c r="AE203" s="26"/>
      <c r="AF203" s="26"/>
      <c r="AG203" s="26"/>
      <c r="AH203" s="26"/>
      <c r="AI203" s="26"/>
      <c r="AJ203" s="26"/>
      <c r="AK203" s="26"/>
      <c r="AL203" s="42">
        <f t="shared" si="138"/>
        <v>0</v>
      </c>
      <c r="AM203" s="27"/>
      <c r="AN203" s="27"/>
      <c r="AO203" s="41">
        <f t="shared" si="139"/>
        <v>0</v>
      </c>
      <c r="AP203" s="84">
        <f t="shared" si="176"/>
        <v>0</v>
      </c>
      <c r="AQ203" s="79">
        <f t="shared" si="183"/>
        <v>0</v>
      </c>
      <c r="AR203" s="27"/>
      <c r="AS203" s="27"/>
      <c r="AT203" s="41">
        <f t="shared" si="140"/>
        <v>0</v>
      </c>
      <c r="AU203" s="27"/>
      <c r="AV203" s="27"/>
      <c r="AW203" s="41">
        <f t="shared" si="141"/>
        <v>0</v>
      </c>
      <c r="AX203" s="27"/>
      <c r="AY203" s="27"/>
      <c r="AZ203" s="41">
        <f t="shared" si="142"/>
        <v>0</v>
      </c>
      <c r="BA203" s="27"/>
      <c r="BB203" s="27"/>
      <c r="BC203" s="41">
        <f t="shared" si="143"/>
        <v>0</v>
      </c>
      <c r="BD203" s="27"/>
      <c r="BE203" s="27"/>
      <c r="BF203" s="41">
        <f t="shared" si="144"/>
        <v>0</v>
      </c>
      <c r="BG203" s="27"/>
      <c r="BH203" s="27"/>
      <c r="BI203" s="41">
        <f t="shared" si="145"/>
        <v>0</v>
      </c>
      <c r="BJ203" s="26"/>
      <c r="BK203" s="26">
        <v>5</v>
      </c>
      <c r="BL203" s="42">
        <f t="shared" si="146"/>
        <v>65</v>
      </c>
      <c r="BM203" s="26"/>
      <c r="BN203" s="26"/>
      <c r="BO203" s="42">
        <f t="shared" si="147"/>
        <v>0</v>
      </c>
      <c r="BP203" s="85">
        <f t="shared" si="172"/>
        <v>5</v>
      </c>
      <c r="BQ203" s="83">
        <f t="shared" si="172"/>
        <v>65</v>
      </c>
      <c r="BR203" s="26"/>
      <c r="BS203" s="26"/>
      <c r="BT203" s="42">
        <f t="shared" si="148"/>
        <v>0</v>
      </c>
      <c r="BU203" s="26"/>
      <c r="BV203" s="26"/>
      <c r="BW203" s="42">
        <f t="shared" si="149"/>
        <v>0</v>
      </c>
      <c r="BX203" s="26"/>
      <c r="BY203" s="26"/>
      <c r="BZ203" s="42">
        <f t="shared" si="150"/>
        <v>0</v>
      </c>
      <c r="CA203" s="26"/>
      <c r="CB203" s="26"/>
      <c r="CC203" s="42">
        <f t="shared" si="151"/>
        <v>0</v>
      </c>
      <c r="CD203" s="26"/>
      <c r="CE203" s="26"/>
      <c r="CF203" s="42">
        <f t="shared" si="152"/>
        <v>0</v>
      </c>
      <c r="CG203" s="26"/>
      <c r="CH203" s="26"/>
      <c r="CI203" s="42">
        <f t="shared" si="153"/>
        <v>0</v>
      </c>
      <c r="CJ203" s="26"/>
      <c r="CK203" s="26"/>
      <c r="CL203" s="42">
        <f t="shared" si="154"/>
        <v>0</v>
      </c>
      <c r="CM203" s="26"/>
      <c r="CN203" s="26"/>
      <c r="CO203" s="42">
        <f t="shared" si="155"/>
        <v>0</v>
      </c>
      <c r="CP203" s="26"/>
      <c r="CQ203" s="26"/>
      <c r="CR203" s="42">
        <f t="shared" si="156"/>
        <v>0</v>
      </c>
      <c r="CS203" s="26"/>
      <c r="CT203" s="26"/>
      <c r="CU203" s="42">
        <f t="shared" si="157"/>
        <v>0</v>
      </c>
      <c r="CV203" s="26">
        <v>2</v>
      </c>
      <c r="CW203" s="24">
        <f>CV203*12</f>
        <v>24</v>
      </c>
      <c r="CX203" s="42">
        <f t="shared" si="158"/>
        <v>312</v>
      </c>
      <c r="CY203" s="26"/>
      <c r="CZ203" s="26"/>
      <c r="DA203" s="42">
        <f t="shared" si="159"/>
        <v>0</v>
      </c>
      <c r="DB203" s="26"/>
      <c r="DC203" s="26"/>
      <c r="DD203" s="42">
        <f t="shared" si="160"/>
        <v>0</v>
      </c>
      <c r="DE203" s="26"/>
      <c r="DF203" s="26"/>
      <c r="DG203" s="42">
        <f t="shared" si="161"/>
        <v>0</v>
      </c>
      <c r="DH203" s="85">
        <f t="shared" si="173"/>
        <v>24</v>
      </c>
      <c r="DI203" s="83">
        <f t="shared" si="173"/>
        <v>312</v>
      </c>
      <c r="DJ203" s="26"/>
      <c r="DK203" s="26"/>
      <c r="DL203" s="42">
        <f t="shared" si="162"/>
        <v>0</v>
      </c>
      <c r="DM203" s="26"/>
      <c r="DN203" s="26"/>
      <c r="DO203" s="42">
        <f t="shared" si="163"/>
        <v>0</v>
      </c>
      <c r="DP203" s="26"/>
      <c r="DQ203" s="26"/>
      <c r="DR203" s="42">
        <f t="shared" si="164"/>
        <v>0</v>
      </c>
      <c r="DS203" s="26"/>
      <c r="DT203" s="26"/>
      <c r="DU203" s="42">
        <f t="shared" si="165"/>
        <v>0</v>
      </c>
      <c r="DV203" s="26"/>
      <c r="DW203" s="26"/>
      <c r="DX203" s="42">
        <f t="shared" si="166"/>
        <v>0</v>
      </c>
      <c r="DY203" s="26"/>
      <c r="DZ203" s="26"/>
      <c r="EA203" s="42">
        <f t="shared" si="167"/>
        <v>0</v>
      </c>
      <c r="EB203" s="26"/>
      <c r="EC203" s="26"/>
      <c r="ED203" s="42">
        <f t="shared" si="168"/>
        <v>0</v>
      </c>
      <c r="EE203" s="26"/>
      <c r="EF203" s="26"/>
      <c r="EG203" s="42">
        <f t="shared" si="169"/>
        <v>0</v>
      </c>
      <c r="EH203" s="26"/>
      <c r="EI203" s="26">
        <v>5</v>
      </c>
      <c r="EJ203" s="42">
        <f t="shared" si="170"/>
        <v>65</v>
      </c>
      <c r="EK203" s="26"/>
      <c r="EL203" s="46"/>
      <c r="EM203" s="86">
        <f t="shared" si="171"/>
        <v>0</v>
      </c>
      <c r="EN203" s="85">
        <f t="shared" si="177"/>
        <v>5</v>
      </c>
      <c r="EO203" s="94">
        <f t="shared" si="178"/>
        <v>65</v>
      </c>
      <c r="EP203" s="26"/>
      <c r="EQ203" s="26"/>
      <c r="ER203" s="26"/>
    </row>
    <row r="204" spans="1:148" s="3" customFormat="1">
      <c r="A204" s="10"/>
      <c r="B204" s="21" t="s">
        <v>770</v>
      </c>
      <c r="C204" s="134">
        <v>97241.4</v>
      </c>
      <c r="D204" s="135">
        <v>1</v>
      </c>
      <c r="E204" s="183">
        <f t="shared" si="175"/>
        <v>97241.4</v>
      </c>
      <c r="F204" s="27"/>
      <c r="G204" s="27"/>
      <c r="H204" s="41">
        <f t="shared" si="130"/>
        <v>0</v>
      </c>
      <c r="I204" s="32"/>
      <c r="J204" s="32"/>
      <c r="K204" s="41">
        <f t="shared" si="131"/>
        <v>0</v>
      </c>
      <c r="L204" s="26"/>
      <c r="M204" s="26"/>
      <c r="N204" s="42">
        <f t="shared" si="132"/>
        <v>0</v>
      </c>
      <c r="O204" s="26"/>
      <c r="P204" s="26"/>
      <c r="Q204" s="42">
        <f t="shared" si="133"/>
        <v>0</v>
      </c>
      <c r="R204" s="26"/>
      <c r="S204" s="26"/>
      <c r="T204" s="42">
        <f t="shared" si="134"/>
        <v>0</v>
      </c>
      <c r="U204" s="26"/>
      <c r="V204" s="26"/>
      <c r="W204" s="42">
        <f t="shared" si="135"/>
        <v>0</v>
      </c>
      <c r="X204" s="26"/>
      <c r="Y204" s="26"/>
      <c r="Z204" s="42">
        <f t="shared" si="136"/>
        <v>0</v>
      </c>
      <c r="AA204" s="26"/>
      <c r="AB204" s="26"/>
      <c r="AC204" s="42">
        <f t="shared" si="137"/>
        <v>0</v>
      </c>
      <c r="AD204" s="26"/>
      <c r="AE204" s="26"/>
      <c r="AF204" s="26"/>
      <c r="AG204" s="26"/>
      <c r="AH204" s="26"/>
      <c r="AI204" s="26"/>
      <c r="AJ204" s="26"/>
      <c r="AK204" s="26"/>
      <c r="AL204" s="42">
        <f t="shared" si="138"/>
        <v>0</v>
      </c>
      <c r="AM204" s="27"/>
      <c r="AN204" s="27"/>
      <c r="AO204" s="41">
        <f t="shared" si="139"/>
        <v>0</v>
      </c>
      <c r="AP204" s="84"/>
      <c r="AQ204" s="79">
        <f t="shared" si="183"/>
        <v>0</v>
      </c>
      <c r="AR204" s="27"/>
      <c r="AS204" s="27"/>
      <c r="AT204" s="41">
        <f t="shared" si="140"/>
        <v>0</v>
      </c>
      <c r="AU204" s="27"/>
      <c r="AV204" s="27"/>
      <c r="AW204" s="41">
        <f t="shared" si="141"/>
        <v>0</v>
      </c>
      <c r="AX204" s="27"/>
      <c r="AY204" s="27"/>
      <c r="AZ204" s="41">
        <f t="shared" si="142"/>
        <v>0</v>
      </c>
      <c r="BA204" s="27"/>
      <c r="BB204" s="27"/>
      <c r="BC204" s="41">
        <f t="shared" si="143"/>
        <v>0</v>
      </c>
      <c r="BD204" s="27"/>
      <c r="BE204" s="27"/>
      <c r="BF204" s="41">
        <f t="shared" si="144"/>
        <v>0</v>
      </c>
      <c r="BG204" s="27"/>
      <c r="BH204" s="27"/>
      <c r="BI204" s="41">
        <f t="shared" si="145"/>
        <v>0</v>
      </c>
      <c r="BJ204" s="26"/>
      <c r="BK204" s="26"/>
      <c r="BL204" s="42"/>
      <c r="BM204" s="26"/>
      <c r="BN204" s="26"/>
      <c r="BO204" s="42">
        <f t="shared" si="147"/>
        <v>0</v>
      </c>
      <c r="BP204" s="85"/>
      <c r="BQ204" s="83"/>
      <c r="BR204" s="26"/>
      <c r="BS204" s="26"/>
      <c r="BT204" s="42">
        <f t="shared" si="148"/>
        <v>0</v>
      </c>
      <c r="BU204" s="26"/>
      <c r="BV204" s="26"/>
      <c r="BW204" s="42">
        <f t="shared" si="149"/>
        <v>0</v>
      </c>
      <c r="BX204" s="26"/>
      <c r="BY204" s="26"/>
      <c r="BZ204" s="42">
        <f t="shared" si="150"/>
        <v>0</v>
      </c>
      <c r="CA204" s="26"/>
      <c r="CB204" s="26"/>
      <c r="CC204" s="42">
        <f t="shared" si="151"/>
        <v>0</v>
      </c>
      <c r="CD204" s="26"/>
      <c r="CE204" s="26"/>
      <c r="CF204" s="42">
        <f t="shared" si="152"/>
        <v>0</v>
      </c>
      <c r="CG204" s="26"/>
      <c r="CH204" s="26"/>
      <c r="CI204" s="42">
        <f t="shared" si="153"/>
        <v>0</v>
      </c>
      <c r="CJ204" s="26"/>
      <c r="CK204" s="26"/>
      <c r="CL204" s="42">
        <f t="shared" si="154"/>
        <v>0</v>
      </c>
      <c r="CM204" s="26"/>
      <c r="CN204" s="26"/>
      <c r="CO204" s="42">
        <f t="shared" si="155"/>
        <v>0</v>
      </c>
      <c r="CP204" s="26"/>
      <c r="CQ204" s="26"/>
      <c r="CR204" s="42">
        <f t="shared" si="156"/>
        <v>0</v>
      </c>
      <c r="CS204" s="26"/>
      <c r="CT204" s="26"/>
      <c r="CU204" s="42">
        <f t="shared" si="157"/>
        <v>0</v>
      </c>
      <c r="CV204" s="26"/>
      <c r="CW204" s="24"/>
      <c r="CX204" s="42"/>
      <c r="CY204" s="26"/>
      <c r="CZ204" s="26"/>
      <c r="DA204" s="42">
        <f t="shared" si="159"/>
        <v>0</v>
      </c>
      <c r="DB204" s="26"/>
      <c r="DC204" s="26"/>
      <c r="DD204" s="42">
        <f t="shared" si="160"/>
        <v>0</v>
      </c>
      <c r="DE204" s="26"/>
      <c r="DF204" s="26"/>
      <c r="DG204" s="42">
        <f t="shared" si="161"/>
        <v>0</v>
      </c>
      <c r="DH204" s="85"/>
      <c r="DI204" s="83"/>
      <c r="DJ204" s="26"/>
      <c r="DK204" s="26"/>
      <c r="DL204" s="42">
        <f t="shared" si="162"/>
        <v>0</v>
      </c>
      <c r="DM204" s="26"/>
      <c r="DN204" s="26"/>
      <c r="DO204" s="42">
        <f t="shared" si="163"/>
        <v>0</v>
      </c>
      <c r="DP204" s="26"/>
      <c r="DQ204" s="26"/>
      <c r="DR204" s="42">
        <f t="shared" si="164"/>
        <v>0</v>
      </c>
      <c r="DS204" s="26"/>
      <c r="DT204" s="26"/>
      <c r="DU204" s="42">
        <f t="shared" si="165"/>
        <v>0</v>
      </c>
      <c r="DV204" s="26"/>
      <c r="DW204" s="26"/>
      <c r="DX204" s="42">
        <f t="shared" si="166"/>
        <v>0</v>
      </c>
      <c r="DY204" s="26"/>
      <c r="DZ204" s="26"/>
      <c r="EA204" s="42">
        <f t="shared" si="167"/>
        <v>0</v>
      </c>
      <c r="EB204" s="26"/>
      <c r="EC204" s="26"/>
      <c r="ED204" s="42">
        <f t="shared" si="168"/>
        <v>0</v>
      </c>
      <c r="EE204" s="26"/>
      <c r="EF204" s="26"/>
      <c r="EG204" s="42">
        <f t="shared" si="169"/>
        <v>0</v>
      </c>
      <c r="EH204" s="26"/>
      <c r="EI204" s="26"/>
      <c r="EJ204" s="42"/>
      <c r="EK204" s="26"/>
      <c r="EL204" s="46"/>
      <c r="EM204" s="86">
        <f t="shared" si="171"/>
        <v>0</v>
      </c>
      <c r="EN204" s="85"/>
      <c r="EO204" s="94"/>
      <c r="EP204" s="26"/>
      <c r="EQ204" s="26"/>
      <c r="ER204" s="26"/>
    </row>
    <row r="205" spans="1:148" s="3" customFormat="1">
      <c r="A205" s="10"/>
      <c r="B205" s="21" t="s">
        <v>731</v>
      </c>
      <c r="C205" s="134">
        <v>29000</v>
      </c>
      <c r="D205" s="135">
        <f t="shared" si="174"/>
        <v>1</v>
      </c>
      <c r="E205" s="178">
        <v>24847.47</v>
      </c>
      <c r="F205" s="27"/>
      <c r="G205" s="27"/>
      <c r="H205" s="41"/>
      <c r="I205" s="32"/>
      <c r="J205" s="32"/>
      <c r="K205" s="41">
        <f t="shared" si="131"/>
        <v>0</v>
      </c>
      <c r="L205" s="26"/>
      <c r="M205" s="26"/>
      <c r="N205" s="42"/>
      <c r="O205" s="26"/>
      <c r="P205" s="26"/>
      <c r="Q205" s="42">
        <f t="shared" si="133"/>
        <v>0</v>
      </c>
      <c r="R205" s="26"/>
      <c r="S205" s="26"/>
      <c r="T205" s="42">
        <f t="shared" si="134"/>
        <v>0</v>
      </c>
      <c r="U205" s="26"/>
      <c r="V205" s="26"/>
      <c r="W205" s="42">
        <f t="shared" si="135"/>
        <v>0</v>
      </c>
      <c r="X205" s="26"/>
      <c r="Y205" s="26"/>
      <c r="Z205" s="42"/>
      <c r="AA205" s="26"/>
      <c r="AB205" s="26"/>
      <c r="AC205" s="42"/>
      <c r="AD205" s="26"/>
      <c r="AE205" s="26"/>
      <c r="AF205" s="26"/>
      <c r="AG205" s="26"/>
      <c r="AH205" s="26"/>
      <c r="AI205" s="26"/>
      <c r="AJ205" s="26"/>
      <c r="AK205" s="26"/>
      <c r="AL205" s="42"/>
      <c r="AM205" s="27"/>
      <c r="AN205" s="27"/>
      <c r="AO205" s="41"/>
      <c r="AP205" s="84"/>
      <c r="AQ205" s="79"/>
      <c r="AR205" s="27"/>
      <c r="AS205" s="27"/>
      <c r="AT205" s="41"/>
      <c r="AU205" s="27"/>
      <c r="AV205" s="27"/>
      <c r="AW205" s="41"/>
      <c r="AX205" s="27"/>
      <c r="AY205" s="27"/>
      <c r="AZ205" s="41"/>
      <c r="BA205" s="27"/>
      <c r="BB205" s="27"/>
      <c r="BC205" s="41"/>
      <c r="BD205" s="27"/>
      <c r="BE205" s="27"/>
      <c r="BF205" s="41"/>
      <c r="BG205" s="27"/>
      <c r="BH205" s="27"/>
      <c r="BI205" s="41"/>
      <c r="BJ205" s="26"/>
      <c r="BK205" s="26"/>
      <c r="BL205" s="42"/>
      <c r="BM205" s="26"/>
      <c r="BN205" s="26"/>
      <c r="BO205" s="42"/>
      <c r="BP205" s="85"/>
      <c r="BQ205" s="83"/>
      <c r="BR205" s="26"/>
      <c r="BS205" s="26"/>
      <c r="BT205" s="42"/>
      <c r="BU205" s="26"/>
      <c r="BV205" s="26"/>
      <c r="BW205" s="42"/>
      <c r="BX205" s="26"/>
      <c r="BY205" s="26"/>
      <c r="BZ205" s="42"/>
      <c r="CA205" s="26"/>
      <c r="CB205" s="26"/>
      <c r="CC205" s="42"/>
      <c r="CD205" s="26"/>
      <c r="CE205" s="26"/>
      <c r="CF205" s="42"/>
      <c r="CG205" s="26"/>
      <c r="CH205" s="26"/>
      <c r="CI205" s="42"/>
      <c r="CJ205" s="26"/>
      <c r="CK205" s="26"/>
      <c r="CL205" s="42"/>
      <c r="CM205" s="26"/>
      <c r="CN205" s="26"/>
      <c r="CO205" s="42"/>
      <c r="CP205" s="26"/>
      <c r="CQ205" s="26"/>
      <c r="CR205" s="42"/>
      <c r="CS205" s="26"/>
      <c r="CT205" s="26"/>
      <c r="CU205" s="42"/>
      <c r="CV205" s="26"/>
      <c r="CW205" s="24"/>
      <c r="CX205" s="42"/>
      <c r="CY205" s="26"/>
      <c r="CZ205" s="26"/>
      <c r="DA205" s="42"/>
      <c r="DB205" s="26"/>
      <c r="DC205" s="26"/>
      <c r="DD205" s="42"/>
      <c r="DE205" s="26"/>
      <c r="DF205" s="26"/>
      <c r="DG205" s="42"/>
      <c r="DH205" s="85"/>
      <c r="DI205" s="83">
        <f t="shared" si="173"/>
        <v>0</v>
      </c>
      <c r="DJ205" s="26"/>
      <c r="DK205" s="26"/>
      <c r="DL205" s="42"/>
      <c r="DM205" s="26"/>
      <c r="DN205" s="26"/>
      <c r="DO205" s="42"/>
      <c r="DP205" s="26"/>
      <c r="DQ205" s="26"/>
      <c r="DR205" s="42"/>
      <c r="DS205" s="26"/>
      <c r="DT205" s="26"/>
      <c r="DU205" s="42"/>
      <c r="DV205" s="26"/>
      <c r="DW205" s="26"/>
      <c r="DX205" s="42"/>
      <c r="DY205" s="26"/>
      <c r="DZ205" s="26"/>
      <c r="EA205" s="42"/>
      <c r="EB205" s="26"/>
      <c r="EC205" s="26">
        <v>1</v>
      </c>
      <c r="ED205" s="42">
        <f t="shared" si="168"/>
        <v>29000</v>
      </c>
      <c r="EE205" s="26"/>
      <c r="EF205" s="26"/>
      <c r="EG205" s="42"/>
      <c r="EH205" s="26"/>
      <c r="EI205" s="26"/>
      <c r="EJ205" s="42"/>
      <c r="EK205" s="26"/>
      <c r="EL205" s="46"/>
      <c r="EM205" s="86"/>
      <c r="EN205" s="85">
        <f t="shared" si="177"/>
        <v>1</v>
      </c>
      <c r="EO205" s="94">
        <f t="shared" si="178"/>
        <v>29000</v>
      </c>
      <c r="EP205" s="26"/>
      <c r="EQ205" s="26"/>
      <c r="ER205" s="26"/>
    </row>
    <row r="206" spans="1:148" s="69" customFormat="1" ht="15.75">
      <c r="A206" s="59">
        <v>54111</v>
      </c>
      <c r="B206" s="60" t="s">
        <v>94</v>
      </c>
      <c r="C206" s="61"/>
      <c r="D206" s="70">
        <f t="shared" si="174"/>
        <v>3</v>
      </c>
      <c r="E206" s="62">
        <f>SUM(E207:E209)</f>
        <v>22530</v>
      </c>
      <c r="F206" s="62">
        <f t="shared" ref="F206:BQ206" si="187">SUM(F207:F209)</f>
        <v>0</v>
      </c>
      <c r="G206" s="62">
        <f t="shared" si="187"/>
        <v>0</v>
      </c>
      <c r="H206" s="62">
        <f t="shared" si="187"/>
        <v>0</v>
      </c>
      <c r="I206" s="147">
        <f t="shared" si="187"/>
        <v>0</v>
      </c>
      <c r="J206" s="147">
        <f t="shared" si="187"/>
        <v>0</v>
      </c>
      <c r="K206" s="62">
        <f t="shared" si="187"/>
        <v>0</v>
      </c>
      <c r="L206" s="62">
        <f t="shared" si="187"/>
        <v>0</v>
      </c>
      <c r="M206" s="62">
        <f t="shared" si="187"/>
        <v>0</v>
      </c>
      <c r="N206" s="62">
        <f t="shared" si="187"/>
        <v>0</v>
      </c>
      <c r="O206" s="62">
        <f t="shared" si="187"/>
        <v>0</v>
      </c>
      <c r="P206" s="62">
        <f t="shared" si="187"/>
        <v>0</v>
      </c>
      <c r="Q206" s="62">
        <f t="shared" si="187"/>
        <v>0</v>
      </c>
      <c r="R206" s="62">
        <f t="shared" si="187"/>
        <v>0</v>
      </c>
      <c r="S206" s="62">
        <f t="shared" si="187"/>
        <v>0</v>
      </c>
      <c r="T206" s="62">
        <f t="shared" si="187"/>
        <v>0</v>
      </c>
      <c r="U206" s="62">
        <f t="shared" si="187"/>
        <v>0</v>
      </c>
      <c r="V206" s="62">
        <f t="shared" si="187"/>
        <v>0</v>
      </c>
      <c r="W206" s="62">
        <f t="shared" si="187"/>
        <v>0</v>
      </c>
      <c r="X206" s="62">
        <f t="shared" si="187"/>
        <v>0</v>
      </c>
      <c r="Y206" s="62">
        <f t="shared" si="187"/>
        <v>0</v>
      </c>
      <c r="Z206" s="62">
        <f t="shared" si="187"/>
        <v>0</v>
      </c>
      <c r="AA206" s="62">
        <f t="shared" si="187"/>
        <v>0</v>
      </c>
      <c r="AB206" s="62">
        <f t="shared" si="187"/>
        <v>0</v>
      </c>
      <c r="AC206" s="62">
        <f t="shared" si="187"/>
        <v>0</v>
      </c>
      <c r="AD206" s="62">
        <f t="shared" si="187"/>
        <v>0</v>
      </c>
      <c r="AE206" s="62">
        <f t="shared" si="187"/>
        <v>0</v>
      </c>
      <c r="AF206" s="62">
        <f t="shared" si="187"/>
        <v>0</v>
      </c>
      <c r="AG206" s="62">
        <f t="shared" si="187"/>
        <v>0</v>
      </c>
      <c r="AH206" s="62">
        <f t="shared" si="187"/>
        <v>0</v>
      </c>
      <c r="AI206" s="62">
        <f t="shared" si="187"/>
        <v>0</v>
      </c>
      <c r="AJ206" s="62">
        <f t="shared" si="187"/>
        <v>0</v>
      </c>
      <c r="AK206" s="62">
        <f t="shared" si="187"/>
        <v>0</v>
      </c>
      <c r="AL206" s="62">
        <f t="shared" si="187"/>
        <v>0</v>
      </c>
      <c r="AM206" s="62">
        <f t="shared" si="187"/>
        <v>0</v>
      </c>
      <c r="AN206" s="62">
        <f t="shared" si="187"/>
        <v>0</v>
      </c>
      <c r="AO206" s="62">
        <f t="shared" si="187"/>
        <v>0</v>
      </c>
      <c r="AP206" s="62">
        <f t="shared" si="187"/>
        <v>0</v>
      </c>
      <c r="AQ206" s="62">
        <f t="shared" si="187"/>
        <v>0</v>
      </c>
      <c r="AR206" s="62">
        <f t="shared" si="187"/>
        <v>0</v>
      </c>
      <c r="AS206" s="62">
        <f t="shared" si="187"/>
        <v>0</v>
      </c>
      <c r="AT206" s="62">
        <f t="shared" si="187"/>
        <v>0</v>
      </c>
      <c r="AU206" s="62">
        <f t="shared" si="187"/>
        <v>0</v>
      </c>
      <c r="AV206" s="62">
        <f t="shared" si="187"/>
        <v>0</v>
      </c>
      <c r="AW206" s="62">
        <f t="shared" si="187"/>
        <v>0</v>
      </c>
      <c r="AX206" s="62">
        <f t="shared" si="187"/>
        <v>0</v>
      </c>
      <c r="AY206" s="62">
        <f t="shared" si="187"/>
        <v>0</v>
      </c>
      <c r="AZ206" s="62">
        <f t="shared" si="187"/>
        <v>0</v>
      </c>
      <c r="BA206" s="62">
        <f t="shared" si="187"/>
        <v>0</v>
      </c>
      <c r="BB206" s="62">
        <f t="shared" si="187"/>
        <v>0</v>
      </c>
      <c r="BC206" s="62">
        <f t="shared" si="187"/>
        <v>0</v>
      </c>
      <c r="BD206" s="62">
        <f t="shared" si="187"/>
        <v>0</v>
      </c>
      <c r="BE206" s="62">
        <f t="shared" si="187"/>
        <v>0</v>
      </c>
      <c r="BF206" s="62">
        <f t="shared" si="187"/>
        <v>0</v>
      </c>
      <c r="BG206" s="62">
        <f t="shared" si="187"/>
        <v>0</v>
      </c>
      <c r="BH206" s="62">
        <f t="shared" si="187"/>
        <v>0</v>
      </c>
      <c r="BI206" s="62">
        <f t="shared" si="187"/>
        <v>0</v>
      </c>
      <c r="BJ206" s="62">
        <f t="shared" si="187"/>
        <v>0</v>
      </c>
      <c r="BK206" s="62">
        <f t="shared" si="187"/>
        <v>0</v>
      </c>
      <c r="BL206" s="62">
        <f t="shared" si="187"/>
        <v>0</v>
      </c>
      <c r="BM206" s="62">
        <f t="shared" si="187"/>
        <v>0</v>
      </c>
      <c r="BN206" s="62">
        <f t="shared" si="187"/>
        <v>0</v>
      </c>
      <c r="BO206" s="62">
        <f t="shared" si="187"/>
        <v>0</v>
      </c>
      <c r="BP206" s="62">
        <f t="shared" si="187"/>
        <v>0</v>
      </c>
      <c r="BQ206" s="62">
        <f t="shared" si="187"/>
        <v>0</v>
      </c>
      <c r="BR206" s="62">
        <f t="shared" ref="BR206:EC206" si="188">SUM(BR207:BR209)</f>
        <v>0</v>
      </c>
      <c r="BS206" s="62">
        <f t="shared" si="188"/>
        <v>0</v>
      </c>
      <c r="BT206" s="62">
        <f t="shared" si="188"/>
        <v>0</v>
      </c>
      <c r="BU206" s="62">
        <f t="shared" si="188"/>
        <v>0</v>
      </c>
      <c r="BV206" s="62">
        <f t="shared" si="188"/>
        <v>0</v>
      </c>
      <c r="BW206" s="62">
        <f t="shared" si="188"/>
        <v>0</v>
      </c>
      <c r="BX206" s="62">
        <f t="shared" si="188"/>
        <v>0</v>
      </c>
      <c r="BY206" s="62">
        <f t="shared" si="188"/>
        <v>0</v>
      </c>
      <c r="BZ206" s="62">
        <f t="shared" si="188"/>
        <v>0</v>
      </c>
      <c r="CA206" s="62">
        <f t="shared" si="188"/>
        <v>0</v>
      </c>
      <c r="CB206" s="62">
        <f t="shared" si="188"/>
        <v>0</v>
      </c>
      <c r="CC206" s="62">
        <f t="shared" si="188"/>
        <v>0</v>
      </c>
      <c r="CD206" s="62">
        <f t="shared" si="188"/>
        <v>0</v>
      </c>
      <c r="CE206" s="62">
        <f t="shared" si="188"/>
        <v>0</v>
      </c>
      <c r="CF206" s="62">
        <f t="shared" si="188"/>
        <v>0</v>
      </c>
      <c r="CG206" s="62">
        <f t="shared" si="188"/>
        <v>0</v>
      </c>
      <c r="CH206" s="62">
        <f t="shared" si="188"/>
        <v>0</v>
      </c>
      <c r="CI206" s="62">
        <f t="shared" si="188"/>
        <v>0</v>
      </c>
      <c r="CJ206" s="62">
        <f t="shared" si="188"/>
        <v>0</v>
      </c>
      <c r="CK206" s="62">
        <f t="shared" si="188"/>
        <v>0</v>
      </c>
      <c r="CL206" s="62">
        <f t="shared" si="188"/>
        <v>0</v>
      </c>
      <c r="CM206" s="62">
        <f t="shared" si="188"/>
        <v>0</v>
      </c>
      <c r="CN206" s="62">
        <f t="shared" si="188"/>
        <v>0</v>
      </c>
      <c r="CO206" s="62">
        <f t="shared" si="188"/>
        <v>0</v>
      </c>
      <c r="CP206" s="62">
        <f t="shared" si="188"/>
        <v>0</v>
      </c>
      <c r="CQ206" s="62">
        <f t="shared" si="188"/>
        <v>0</v>
      </c>
      <c r="CR206" s="62">
        <f t="shared" si="188"/>
        <v>0</v>
      </c>
      <c r="CS206" s="62">
        <f t="shared" si="188"/>
        <v>0</v>
      </c>
      <c r="CT206" s="62">
        <f t="shared" si="188"/>
        <v>0</v>
      </c>
      <c r="CU206" s="62">
        <f t="shared" si="188"/>
        <v>0</v>
      </c>
      <c r="CV206" s="62">
        <f t="shared" si="188"/>
        <v>0</v>
      </c>
      <c r="CW206" s="62">
        <f t="shared" si="188"/>
        <v>0</v>
      </c>
      <c r="CX206" s="62">
        <f t="shared" si="188"/>
        <v>0</v>
      </c>
      <c r="CY206" s="62">
        <f t="shared" si="188"/>
        <v>0</v>
      </c>
      <c r="CZ206" s="62">
        <f t="shared" si="188"/>
        <v>0</v>
      </c>
      <c r="DA206" s="62">
        <f t="shared" si="188"/>
        <v>0</v>
      </c>
      <c r="DB206" s="62">
        <f t="shared" si="188"/>
        <v>0</v>
      </c>
      <c r="DC206" s="62">
        <f t="shared" si="188"/>
        <v>0</v>
      </c>
      <c r="DD206" s="62">
        <f t="shared" si="188"/>
        <v>0</v>
      </c>
      <c r="DE206" s="62">
        <f t="shared" si="188"/>
        <v>0</v>
      </c>
      <c r="DF206" s="62">
        <f t="shared" si="188"/>
        <v>0</v>
      </c>
      <c r="DG206" s="62">
        <f t="shared" si="188"/>
        <v>0</v>
      </c>
      <c r="DH206" s="62">
        <f t="shared" si="188"/>
        <v>0</v>
      </c>
      <c r="DI206" s="62">
        <f t="shared" si="188"/>
        <v>0</v>
      </c>
      <c r="DJ206" s="62">
        <f t="shared" si="188"/>
        <v>0</v>
      </c>
      <c r="DK206" s="62">
        <f t="shared" si="188"/>
        <v>0</v>
      </c>
      <c r="DL206" s="62">
        <f t="shared" si="188"/>
        <v>0</v>
      </c>
      <c r="DM206" s="62">
        <f t="shared" si="188"/>
        <v>0</v>
      </c>
      <c r="DN206" s="62">
        <f t="shared" si="188"/>
        <v>1</v>
      </c>
      <c r="DO206" s="62">
        <f t="shared" si="188"/>
        <v>20530</v>
      </c>
      <c r="DP206" s="62">
        <f t="shared" si="188"/>
        <v>0</v>
      </c>
      <c r="DQ206" s="62">
        <f t="shared" si="188"/>
        <v>0</v>
      </c>
      <c r="DR206" s="62">
        <f t="shared" si="188"/>
        <v>0</v>
      </c>
      <c r="DS206" s="62">
        <f t="shared" si="188"/>
        <v>0</v>
      </c>
      <c r="DT206" s="62">
        <f t="shared" si="188"/>
        <v>0</v>
      </c>
      <c r="DU206" s="62">
        <f t="shared" si="188"/>
        <v>0</v>
      </c>
      <c r="DV206" s="62">
        <f t="shared" si="188"/>
        <v>0</v>
      </c>
      <c r="DW206" s="62">
        <f t="shared" si="188"/>
        <v>0</v>
      </c>
      <c r="DX206" s="62">
        <f t="shared" si="188"/>
        <v>0</v>
      </c>
      <c r="DY206" s="62">
        <f t="shared" si="188"/>
        <v>0</v>
      </c>
      <c r="DZ206" s="62">
        <f t="shared" si="188"/>
        <v>0</v>
      </c>
      <c r="EA206" s="62">
        <f t="shared" si="188"/>
        <v>0</v>
      </c>
      <c r="EB206" s="62">
        <f t="shared" si="188"/>
        <v>0</v>
      </c>
      <c r="EC206" s="62">
        <f t="shared" si="188"/>
        <v>0</v>
      </c>
      <c r="ED206" s="62">
        <f t="shared" ref="ED206:EO206" si="189">SUM(ED207:ED209)</f>
        <v>0</v>
      </c>
      <c r="EE206" s="62">
        <f t="shared" si="189"/>
        <v>0</v>
      </c>
      <c r="EF206" s="62">
        <f t="shared" si="189"/>
        <v>1</v>
      </c>
      <c r="EG206" s="62">
        <f t="shared" si="189"/>
        <v>1000</v>
      </c>
      <c r="EH206" s="62">
        <f t="shared" si="189"/>
        <v>0</v>
      </c>
      <c r="EI206" s="62">
        <f t="shared" si="189"/>
        <v>1</v>
      </c>
      <c r="EJ206" s="62">
        <f t="shared" si="189"/>
        <v>1000</v>
      </c>
      <c r="EK206" s="62">
        <f t="shared" si="189"/>
        <v>0</v>
      </c>
      <c r="EL206" s="62">
        <f t="shared" si="189"/>
        <v>0</v>
      </c>
      <c r="EM206" s="62">
        <f t="shared" si="189"/>
        <v>0</v>
      </c>
      <c r="EN206" s="62">
        <f t="shared" si="189"/>
        <v>3</v>
      </c>
      <c r="EO206" s="95">
        <f t="shared" si="189"/>
        <v>22530</v>
      </c>
      <c r="EP206" s="66"/>
      <c r="EQ206" s="66"/>
      <c r="ER206" s="66"/>
    </row>
    <row r="207" spans="1:148" s="13" customFormat="1">
      <c r="A207" s="14"/>
      <c r="B207" s="22" t="s">
        <v>647</v>
      </c>
      <c r="C207" s="156">
        <v>20530</v>
      </c>
      <c r="D207" s="135">
        <f t="shared" si="174"/>
        <v>1</v>
      </c>
      <c r="E207" s="178">
        <f t="shared" si="175"/>
        <v>20530</v>
      </c>
      <c r="F207" s="27"/>
      <c r="G207" s="27"/>
      <c r="H207" s="41">
        <f t="shared" ref="H207:H273" si="190">G207*C207</f>
        <v>0</v>
      </c>
      <c r="I207" s="33"/>
      <c r="J207" s="33"/>
      <c r="K207" s="41">
        <f t="shared" ref="K207:K273" si="191">J207*C207</f>
        <v>0</v>
      </c>
      <c r="L207" s="27"/>
      <c r="M207" s="27"/>
      <c r="N207" s="42">
        <f t="shared" ref="N207:N273" si="192">M207*C207</f>
        <v>0</v>
      </c>
      <c r="O207" s="27"/>
      <c r="P207" s="27"/>
      <c r="Q207" s="42">
        <f t="shared" ref="Q207:Q273" si="193">P207*C207</f>
        <v>0</v>
      </c>
      <c r="R207" s="27"/>
      <c r="S207" s="27"/>
      <c r="T207" s="42">
        <f t="shared" ref="T207:T273" si="194">S207*C207</f>
        <v>0</v>
      </c>
      <c r="U207" s="27"/>
      <c r="V207" s="27"/>
      <c r="W207" s="42">
        <f t="shared" ref="W207:W273" si="195">V207*C207</f>
        <v>0</v>
      </c>
      <c r="X207" s="27"/>
      <c r="Y207" s="27"/>
      <c r="Z207" s="42">
        <f t="shared" ref="Z207:Z273" si="196">Y207*C207</f>
        <v>0</v>
      </c>
      <c r="AA207" s="27"/>
      <c r="AB207" s="27"/>
      <c r="AC207" s="42">
        <f t="shared" ref="AC207:AC273" si="197">AB207*C207</f>
        <v>0</v>
      </c>
      <c r="AD207" s="27"/>
      <c r="AE207" s="27"/>
      <c r="AF207" s="27"/>
      <c r="AG207" s="27"/>
      <c r="AH207" s="27"/>
      <c r="AI207" s="27"/>
      <c r="AJ207" s="27"/>
      <c r="AK207" s="27"/>
      <c r="AL207" s="42">
        <f t="shared" ref="AL207:AL273" si="198">AK207*C207</f>
        <v>0</v>
      </c>
      <c r="AM207" s="27"/>
      <c r="AN207" s="27"/>
      <c r="AO207" s="41">
        <f t="shared" ref="AO207:AO273" si="199">AN207*C207</f>
        <v>0</v>
      </c>
      <c r="AP207" s="84">
        <f t="shared" si="176"/>
        <v>0</v>
      </c>
      <c r="AQ207" s="79">
        <f t="shared" si="183"/>
        <v>0</v>
      </c>
      <c r="AR207" s="27"/>
      <c r="AS207" s="27"/>
      <c r="AT207" s="41">
        <f t="shared" ref="AT207:AT273" si="200">AS207*C207</f>
        <v>0</v>
      </c>
      <c r="AU207" s="27"/>
      <c r="AV207" s="27"/>
      <c r="AW207" s="41">
        <f t="shared" ref="AW207:AW273" si="201">AV207*C207</f>
        <v>0</v>
      </c>
      <c r="AX207" s="27"/>
      <c r="AY207" s="27"/>
      <c r="AZ207" s="41">
        <f t="shared" ref="AZ207:AZ273" si="202">AY207*C207</f>
        <v>0</v>
      </c>
      <c r="BA207" s="27"/>
      <c r="BB207" s="27"/>
      <c r="BC207" s="41">
        <f t="shared" ref="BC207:BC273" si="203">BB207*C207</f>
        <v>0</v>
      </c>
      <c r="BD207" s="27"/>
      <c r="BE207" s="27"/>
      <c r="BF207" s="41">
        <f t="shared" ref="BF207:BF273" si="204">BE207*C207</f>
        <v>0</v>
      </c>
      <c r="BG207" s="27"/>
      <c r="BH207" s="27"/>
      <c r="BI207" s="41">
        <f t="shared" ref="BI207:BI273" si="205">BH207*C207</f>
        <v>0</v>
      </c>
      <c r="BJ207" s="27"/>
      <c r="BK207" s="27"/>
      <c r="BL207" s="42">
        <f t="shared" ref="BL207:BL273" si="206">BK207*C207</f>
        <v>0</v>
      </c>
      <c r="BM207" s="27"/>
      <c r="BN207" s="27"/>
      <c r="BO207" s="42">
        <f t="shared" ref="BO207:BO273" si="207">BN207*C207</f>
        <v>0</v>
      </c>
      <c r="BP207" s="85">
        <f t="shared" si="172"/>
        <v>0</v>
      </c>
      <c r="BQ207" s="83">
        <f t="shared" si="172"/>
        <v>0</v>
      </c>
      <c r="BR207" s="27"/>
      <c r="BS207" s="27"/>
      <c r="BT207" s="42">
        <f t="shared" ref="BT207:BT273" si="208">BS207*C207</f>
        <v>0</v>
      </c>
      <c r="BU207" s="27"/>
      <c r="BV207" s="27"/>
      <c r="BW207" s="42">
        <f t="shared" ref="BW207:BW273" si="209">BV207*C207</f>
        <v>0</v>
      </c>
      <c r="BX207" s="27"/>
      <c r="BY207" s="27"/>
      <c r="BZ207" s="42">
        <f t="shared" ref="BZ207:BZ273" si="210">BY207*C207</f>
        <v>0</v>
      </c>
      <c r="CA207" s="27"/>
      <c r="CB207" s="27"/>
      <c r="CC207" s="42">
        <f t="shared" ref="CC207:CC273" si="211">CB207*C207</f>
        <v>0</v>
      </c>
      <c r="CD207" s="27"/>
      <c r="CE207" s="27"/>
      <c r="CF207" s="42">
        <f t="shared" ref="CF207:CF273" si="212">CE207*C207</f>
        <v>0</v>
      </c>
      <c r="CG207" s="27"/>
      <c r="CH207" s="27"/>
      <c r="CI207" s="42">
        <f t="shared" ref="CI207:CI273" si="213">CH207*C207</f>
        <v>0</v>
      </c>
      <c r="CJ207" s="27"/>
      <c r="CK207" s="27"/>
      <c r="CL207" s="42">
        <f t="shared" ref="CL207:CL273" si="214">CK207*C207</f>
        <v>0</v>
      </c>
      <c r="CM207" s="27"/>
      <c r="CN207" s="27"/>
      <c r="CO207" s="42">
        <f t="shared" ref="CO207:CO273" si="215">CN207*C207</f>
        <v>0</v>
      </c>
      <c r="CP207" s="27"/>
      <c r="CQ207" s="27"/>
      <c r="CR207" s="42">
        <f t="shared" ref="CR207:CR273" si="216">CQ207*C207</f>
        <v>0</v>
      </c>
      <c r="CS207" s="27"/>
      <c r="CT207" s="27"/>
      <c r="CU207" s="42">
        <f t="shared" ref="CU207:CU273" si="217">CT207*C207</f>
        <v>0</v>
      </c>
      <c r="CV207" s="27"/>
      <c r="CW207" s="27"/>
      <c r="CX207" s="42">
        <f t="shared" ref="CX207:CX273" si="218">CW207*C207</f>
        <v>0</v>
      </c>
      <c r="CY207" s="27"/>
      <c r="CZ207" s="27"/>
      <c r="DA207" s="42">
        <f t="shared" ref="DA207:DA273" si="219">CZ207*C207</f>
        <v>0</v>
      </c>
      <c r="DB207" s="27"/>
      <c r="DC207" s="27"/>
      <c r="DD207" s="42">
        <f t="shared" ref="DD207:DD273" si="220">DC207*C207</f>
        <v>0</v>
      </c>
      <c r="DE207" s="27"/>
      <c r="DF207" s="27"/>
      <c r="DG207" s="42">
        <f t="shared" ref="DG207:DG273" si="221">DF207*C207</f>
        <v>0</v>
      </c>
      <c r="DH207" s="85">
        <f t="shared" si="173"/>
        <v>0</v>
      </c>
      <c r="DI207" s="83">
        <f t="shared" si="173"/>
        <v>0</v>
      </c>
      <c r="DJ207" s="27"/>
      <c r="DK207" s="27"/>
      <c r="DL207" s="42">
        <f t="shared" ref="DL207:DL273" si="222">DK207*C207</f>
        <v>0</v>
      </c>
      <c r="DM207" s="27"/>
      <c r="DN207" s="27">
        <v>1</v>
      </c>
      <c r="DO207" s="42">
        <f t="shared" ref="DO207:DO273" si="223">DN207*C207</f>
        <v>20530</v>
      </c>
      <c r="DP207" s="27"/>
      <c r="DQ207" s="27"/>
      <c r="DR207" s="42">
        <f t="shared" ref="DR207:DR273" si="224">DQ207*C207</f>
        <v>0</v>
      </c>
      <c r="DS207" s="27"/>
      <c r="DT207" s="27"/>
      <c r="DU207" s="42">
        <f t="shared" ref="DU207:DU273" si="225">DT207*C207</f>
        <v>0</v>
      </c>
      <c r="DV207" s="27"/>
      <c r="DW207" s="27"/>
      <c r="DX207" s="42">
        <f t="shared" ref="DX207:DX273" si="226">DW207*C207</f>
        <v>0</v>
      </c>
      <c r="DY207" s="27"/>
      <c r="DZ207" s="27"/>
      <c r="EA207" s="42">
        <f t="shared" ref="EA207:EA273" si="227">DZ207*C207</f>
        <v>0</v>
      </c>
      <c r="EB207" s="27"/>
      <c r="EC207" s="27"/>
      <c r="ED207" s="42">
        <f t="shared" ref="ED207:ED273" si="228">EC207*C207</f>
        <v>0</v>
      </c>
      <c r="EE207" s="27"/>
      <c r="EF207" s="27"/>
      <c r="EG207" s="42">
        <f t="shared" ref="EG207:EG273" si="229">EF207*C207</f>
        <v>0</v>
      </c>
      <c r="EH207" s="27"/>
      <c r="EI207" s="27"/>
      <c r="EJ207" s="42">
        <f t="shared" ref="EJ207:EJ273" si="230">EI207*C207</f>
        <v>0</v>
      </c>
      <c r="EK207" s="27"/>
      <c r="EL207" s="47"/>
      <c r="EM207" s="86">
        <f t="shared" ref="EM207:EM273" si="231">EL207*C207</f>
        <v>0</v>
      </c>
      <c r="EN207" s="85">
        <f t="shared" si="177"/>
        <v>1</v>
      </c>
      <c r="EO207" s="94">
        <f t="shared" si="178"/>
        <v>20530</v>
      </c>
      <c r="EP207" s="27"/>
      <c r="EQ207" s="27"/>
      <c r="ER207" s="27"/>
    </row>
    <row r="208" spans="1:148" s="13" customFormat="1">
      <c r="A208" s="14"/>
      <c r="B208" s="22" t="s">
        <v>664</v>
      </c>
      <c r="C208" s="156">
        <v>1000</v>
      </c>
      <c r="D208" s="135">
        <f t="shared" si="174"/>
        <v>1</v>
      </c>
      <c r="E208" s="178">
        <f t="shared" si="175"/>
        <v>1000</v>
      </c>
      <c r="F208" s="27"/>
      <c r="G208" s="27"/>
      <c r="H208" s="41">
        <f t="shared" si="190"/>
        <v>0</v>
      </c>
      <c r="I208" s="33"/>
      <c r="J208" s="33"/>
      <c r="K208" s="41">
        <f t="shared" si="191"/>
        <v>0</v>
      </c>
      <c r="L208" s="27"/>
      <c r="M208" s="27"/>
      <c r="N208" s="42">
        <f t="shared" si="192"/>
        <v>0</v>
      </c>
      <c r="O208" s="27"/>
      <c r="P208" s="27"/>
      <c r="Q208" s="42">
        <f t="shared" si="193"/>
        <v>0</v>
      </c>
      <c r="R208" s="27"/>
      <c r="S208" s="27"/>
      <c r="T208" s="42">
        <f t="shared" si="194"/>
        <v>0</v>
      </c>
      <c r="U208" s="27"/>
      <c r="V208" s="27"/>
      <c r="W208" s="42">
        <f t="shared" si="195"/>
        <v>0</v>
      </c>
      <c r="X208" s="27"/>
      <c r="Y208" s="27"/>
      <c r="Z208" s="42">
        <f t="shared" si="196"/>
        <v>0</v>
      </c>
      <c r="AA208" s="27"/>
      <c r="AB208" s="27"/>
      <c r="AC208" s="42">
        <f t="shared" si="197"/>
        <v>0</v>
      </c>
      <c r="AD208" s="27"/>
      <c r="AE208" s="27"/>
      <c r="AF208" s="27"/>
      <c r="AG208" s="27"/>
      <c r="AH208" s="27"/>
      <c r="AI208" s="27"/>
      <c r="AJ208" s="27"/>
      <c r="AK208" s="27"/>
      <c r="AL208" s="42">
        <f t="shared" si="198"/>
        <v>0</v>
      </c>
      <c r="AM208" s="27"/>
      <c r="AN208" s="27"/>
      <c r="AO208" s="41">
        <f t="shared" si="199"/>
        <v>0</v>
      </c>
      <c r="AP208" s="84">
        <f t="shared" si="176"/>
        <v>0</v>
      </c>
      <c r="AQ208" s="79">
        <f t="shared" si="183"/>
        <v>0</v>
      </c>
      <c r="AR208" s="27"/>
      <c r="AS208" s="27"/>
      <c r="AT208" s="41">
        <f t="shared" si="200"/>
        <v>0</v>
      </c>
      <c r="AU208" s="27"/>
      <c r="AV208" s="27"/>
      <c r="AW208" s="41">
        <f t="shared" si="201"/>
        <v>0</v>
      </c>
      <c r="AX208" s="27"/>
      <c r="AY208" s="27"/>
      <c r="AZ208" s="41">
        <f t="shared" si="202"/>
        <v>0</v>
      </c>
      <c r="BA208" s="27"/>
      <c r="BB208" s="27"/>
      <c r="BC208" s="41">
        <f t="shared" si="203"/>
        <v>0</v>
      </c>
      <c r="BD208" s="27"/>
      <c r="BE208" s="27"/>
      <c r="BF208" s="41">
        <f t="shared" si="204"/>
        <v>0</v>
      </c>
      <c r="BG208" s="27"/>
      <c r="BH208" s="27"/>
      <c r="BI208" s="41">
        <f t="shared" si="205"/>
        <v>0</v>
      </c>
      <c r="BJ208" s="27"/>
      <c r="BK208" s="27"/>
      <c r="BL208" s="42">
        <f t="shared" si="206"/>
        <v>0</v>
      </c>
      <c r="BM208" s="27"/>
      <c r="BN208" s="27"/>
      <c r="BO208" s="42">
        <f t="shared" si="207"/>
        <v>0</v>
      </c>
      <c r="BP208" s="85">
        <f t="shared" si="172"/>
        <v>0</v>
      </c>
      <c r="BQ208" s="83">
        <f t="shared" si="172"/>
        <v>0</v>
      </c>
      <c r="BR208" s="27"/>
      <c r="BS208" s="27"/>
      <c r="BT208" s="42">
        <f t="shared" si="208"/>
        <v>0</v>
      </c>
      <c r="BU208" s="27"/>
      <c r="BV208" s="27"/>
      <c r="BW208" s="42">
        <f t="shared" si="209"/>
        <v>0</v>
      </c>
      <c r="BX208" s="27"/>
      <c r="BY208" s="27"/>
      <c r="BZ208" s="42">
        <f t="shared" si="210"/>
        <v>0</v>
      </c>
      <c r="CA208" s="27"/>
      <c r="CB208" s="27"/>
      <c r="CC208" s="42">
        <f t="shared" si="211"/>
        <v>0</v>
      </c>
      <c r="CD208" s="27"/>
      <c r="CE208" s="27"/>
      <c r="CF208" s="42">
        <f t="shared" si="212"/>
        <v>0</v>
      </c>
      <c r="CG208" s="27"/>
      <c r="CH208" s="27"/>
      <c r="CI208" s="42">
        <f t="shared" si="213"/>
        <v>0</v>
      </c>
      <c r="CJ208" s="27"/>
      <c r="CK208" s="27"/>
      <c r="CL208" s="42">
        <f t="shared" si="214"/>
        <v>0</v>
      </c>
      <c r="CM208" s="27"/>
      <c r="CN208" s="27"/>
      <c r="CO208" s="42">
        <f t="shared" si="215"/>
        <v>0</v>
      </c>
      <c r="CP208" s="27"/>
      <c r="CQ208" s="27"/>
      <c r="CR208" s="42">
        <f t="shared" si="216"/>
        <v>0</v>
      </c>
      <c r="CS208" s="27"/>
      <c r="CT208" s="27"/>
      <c r="CU208" s="42">
        <f t="shared" si="217"/>
        <v>0</v>
      </c>
      <c r="CV208" s="27"/>
      <c r="CW208" s="27"/>
      <c r="CX208" s="42">
        <f t="shared" si="218"/>
        <v>0</v>
      </c>
      <c r="CY208" s="27"/>
      <c r="CZ208" s="27"/>
      <c r="DA208" s="42">
        <f t="shared" si="219"/>
        <v>0</v>
      </c>
      <c r="DB208" s="27"/>
      <c r="DC208" s="27"/>
      <c r="DD208" s="42">
        <f t="shared" si="220"/>
        <v>0</v>
      </c>
      <c r="DE208" s="27"/>
      <c r="DF208" s="27"/>
      <c r="DG208" s="42">
        <f t="shared" si="221"/>
        <v>0</v>
      </c>
      <c r="DH208" s="85">
        <f t="shared" si="173"/>
        <v>0</v>
      </c>
      <c r="DI208" s="83">
        <f t="shared" si="173"/>
        <v>0</v>
      </c>
      <c r="DJ208" s="27"/>
      <c r="DK208" s="27"/>
      <c r="DL208" s="42">
        <f t="shared" si="222"/>
        <v>0</v>
      </c>
      <c r="DM208" s="27"/>
      <c r="DN208" s="27"/>
      <c r="DO208" s="42">
        <f t="shared" si="223"/>
        <v>0</v>
      </c>
      <c r="DP208" s="27"/>
      <c r="DQ208" s="27"/>
      <c r="DR208" s="42">
        <f t="shared" si="224"/>
        <v>0</v>
      </c>
      <c r="DS208" s="27"/>
      <c r="DT208" s="27"/>
      <c r="DU208" s="42">
        <f t="shared" si="225"/>
        <v>0</v>
      </c>
      <c r="DV208" s="27"/>
      <c r="DW208" s="27"/>
      <c r="DX208" s="42">
        <f t="shared" si="226"/>
        <v>0</v>
      </c>
      <c r="DY208" s="27"/>
      <c r="DZ208" s="27"/>
      <c r="EA208" s="42">
        <f t="shared" si="227"/>
        <v>0</v>
      </c>
      <c r="EB208" s="27"/>
      <c r="EC208" s="27"/>
      <c r="ED208" s="42">
        <f t="shared" si="228"/>
        <v>0</v>
      </c>
      <c r="EE208" s="27"/>
      <c r="EF208" s="27">
        <v>1</v>
      </c>
      <c r="EG208" s="42">
        <f t="shared" si="229"/>
        <v>1000</v>
      </c>
      <c r="EH208" s="27"/>
      <c r="EI208" s="27"/>
      <c r="EJ208" s="42">
        <f t="shared" si="230"/>
        <v>0</v>
      </c>
      <c r="EK208" s="27"/>
      <c r="EL208" s="47"/>
      <c r="EM208" s="86">
        <f t="shared" si="231"/>
        <v>0</v>
      </c>
      <c r="EN208" s="85">
        <f t="shared" si="177"/>
        <v>1</v>
      </c>
      <c r="EO208" s="94">
        <f t="shared" si="178"/>
        <v>1000</v>
      </c>
      <c r="EP208" s="27"/>
      <c r="EQ208" s="27"/>
      <c r="ER208" s="27"/>
    </row>
    <row r="209" spans="1:148" s="13" customFormat="1">
      <c r="A209" s="14"/>
      <c r="B209" s="22" t="s">
        <v>672</v>
      </c>
      <c r="C209" s="156">
        <v>1000</v>
      </c>
      <c r="D209" s="135">
        <f t="shared" si="174"/>
        <v>1</v>
      </c>
      <c r="E209" s="178">
        <f t="shared" si="175"/>
        <v>1000</v>
      </c>
      <c r="F209" s="27"/>
      <c r="G209" s="27"/>
      <c r="H209" s="41">
        <f t="shared" si="190"/>
        <v>0</v>
      </c>
      <c r="I209" s="33"/>
      <c r="J209" s="33"/>
      <c r="K209" s="41">
        <f t="shared" si="191"/>
        <v>0</v>
      </c>
      <c r="L209" s="27"/>
      <c r="M209" s="27"/>
      <c r="N209" s="42">
        <f t="shared" si="192"/>
        <v>0</v>
      </c>
      <c r="O209" s="27"/>
      <c r="P209" s="27"/>
      <c r="Q209" s="42">
        <f t="shared" si="193"/>
        <v>0</v>
      </c>
      <c r="R209" s="27"/>
      <c r="S209" s="27"/>
      <c r="T209" s="42">
        <f t="shared" si="194"/>
        <v>0</v>
      </c>
      <c r="U209" s="27"/>
      <c r="V209" s="27"/>
      <c r="W209" s="42">
        <f t="shared" si="195"/>
        <v>0</v>
      </c>
      <c r="X209" s="27"/>
      <c r="Y209" s="27"/>
      <c r="Z209" s="42">
        <f t="shared" si="196"/>
        <v>0</v>
      </c>
      <c r="AA209" s="27"/>
      <c r="AB209" s="27"/>
      <c r="AC209" s="42">
        <f t="shared" si="197"/>
        <v>0</v>
      </c>
      <c r="AD209" s="27"/>
      <c r="AE209" s="27"/>
      <c r="AF209" s="27"/>
      <c r="AG209" s="27"/>
      <c r="AH209" s="27"/>
      <c r="AI209" s="27"/>
      <c r="AJ209" s="27"/>
      <c r="AK209" s="27"/>
      <c r="AL209" s="42">
        <f t="shared" si="198"/>
        <v>0</v>
      </c>
      <c r="AM209" s="27"/>
      <c r="AN209" s="27"/>
      <c r="AO209" s="41">
        <f t="shared" si="199"/>
        <v>0</v>
      </c>
      <c r="AP209" s="84">
        <f t="shared" si="176"/>
        <v>0</v>
      </c>
      <c r="AQ209" s="79">
        <f t="shared" si="183"/>
        <v>0</v>
      </c>
      <c r="AR209" s="27"/>
      <c r="AS209" s="27"/>
      <c r="AT209" s="41">
        <f t="shared" si="200"/>
        <v>0</v>
      </c>
      <c r="AU209" s="27"/>
      <c r="AV209" s="27"/>
      <c r="AW209" s="41">
        <f t="shared" si="201"/>
        <v>0</v>
      </c>
      <c r="AX209" s="27"/>
      <c r="AY209" s="27"/>
      <c r="AZ209" s="41">
        <f t="shared" si="202"/>
        <v>0</v>
      </c>
      <c r="BA209" s="27"/>
      <c r="BB209" s="27"/>
      <c r="BC209" s="41">
        <f t="shared" si="203"/>
        <v>0</v>
      </c>
      <c r="BD209" s="27"/>
      <c r="BE209" s="27"/>
      <c r="BF209" s="41">
        <f t="shared" si="204"/>
        <v>0</v>
      </c>
      <c r="BG209" s="27"/>
      <c r="BH209" s="27"/>
      <c r="BI209" s="41">
        <f t="shared" si="205"/>
        <v>0</v>
      </c>
      <c r="BJ209" s="27"/>
      <c r="BK209" s="27"/>
      <c r="BL209" s="42">
        <f t="shared" si="206"/>
        <v>0</v>
      </c>
      <c r="BM209" s="27"/>
      <c r="BN209" s="27"/>
      <c r="BO209" s="42">
        <f t="shared" si="207"/>
        <v>0</v>
      </c>
      <c r="BP209" s="85">
        <f t="shared" si="172"/>
        <v>0</v>
      </c>
      <c r="BQ209" s="83">
        <f t="shared" si="172"/>
        <v>0</v>
      </c>
      <c r="BR209" s="27"/>
      <c r="BS209" s="27"/>
      <c r="BT209" s="42">
        <f t="shared" si="208"/>
        <v>0</v>
      </c>
      <c r="BU209" s="27"/>
      <c r="BV209" s="27"/>
      <c r="BW209" s="42">
        <f t="shared" si="209"/>
        <v>0</v>
      </c>
      <c r="BX209" s="27"/>
      <c r="BY209" s="27"/>
      <c r="BZ209" s="42">
        <f t="shared" si="210"/>
        <v>0</v>
      </c>
      <c r="CA209" s="27"/>
      <c r="CB209" s="27"/>
      <c r="CC209" s="42">
        <f t="shared" si="211"/>
        <v>0</v>
      </c>
      <c r="CD209" s="27"/>
      <c r="CE209" s="27"/>
      <c r="CF209" s="42">
        <f t="shared" si="212"/>
        <v>0</v>
      </c>
      <c r="CG209" s="27"/>
      <c r="CH209" s="27"/>
      <c r="CI209" s="42">
        <f t="shared" si="213"/>
        <v>0</v>
      </c>
      <c r="CJ209" s="27"/>
      <c r="CK209" s="27"/>
      <c r="CL209" s="42">
        <f t="shared" si="214"/>
        <v>0</v>
      </c>
      <c r="CM209" s="27"/>
      <c r="CN209" s="27"/>
      <c r="CO209" s="42">
        <f t="shared" si="215"/>
        <v>0</v>
      </c>
      <c r="CP209" s="27"/>
      <c r="CQ209" s="27"/>
      <c r="CR209" s="42">
        <f t="shared" si="216"/>
        <v>0</v>
      </c>
      <c r="CS209" s="27"/>
      <c r="CT209" s="27"/>
      <c r="CU209" s="42">
        <f t="shared" si="217"/>
        <v>0</v>
      </c>
      <c r="CV209" s="27"/>
      <c r="CW209" s="27"/>
      <c r="CX209" s="42">
        <f t="shared" si="218"/>
        <v>0</v>
      </c>
      <c r="CY209" s="27"/>
      <c r="CZ209" s="27"/>
      <c r="DA209" s="42">
        <f t="shared" si="219"/>
        <v>0</v>
      </c>
      <c r="DB209" s="27"/>
      <c r="DC209" s="27"/>
      <c r="DD209" s="42">
        <f t="shared" si="220"/>
        <v>0</v>
      </c>
      <c r="DE209" s="27"/>
      <c r="DF209" s="27"/>
      <c r="DG209" s="42">
        <f t="shared" si="221"/>
        <v>0</v>
      </c>
      <c r="DH209" s="85">
        <f t="shared" si="173"/>
        <v>0</v>
      </c>
      <c r="DI209" s="83">
        <f t="shared" si="173"/>
        <v>0</v>
      </c>
      <c r="DJ209" s="27"/>
      <c r="DK209" s="27"/>
      <c r="DL209" s="42">
        <f t="shared" si="222"/>
        <v>0</v>
      </c>
      <c r="DM209" s="27"/>
      <c r="DN209" s="27"/>
      <c r="DO209" s="42">
        <f t="shared" si="223"/>
        <v>0</v>
      </c>
      <c r="DP209" s="27"/>
      <c r="DQ209" s="27"/>
      <c r="DR209" s="42">
        <f t="shared" si="224"/>
        <v>0</v>
      </c>
      <c r="DS209" s="27"/>
      <c r="DT209" s="27"/>
      <c r="DU209" s="42">
        <f t="shared" si="225"/>
        <v>0</v>
      </c>
      <c r="DV209" s="27"/>
      <c r="DW209" s="27"/>
      <c r="DX209" s="42">
        <f t="shared" si="226"/>
        <v>0</v>
      </c>
      <c r="DY209" s="27"/>
      <c r="DZ209" s="27"/>
      <c r="EA209" s="42">
        <f t="shared" si="227"/>
        <v>0</v>
      </c>
      <c r="EB209" s="27"/>
      <c r="EC209" s="27"/>
      <c r="ED209" s="42">
        <f t="shared" si="228"/>
        <v>0</v>
      </c>
      <c r="EE209" s="27"/>
      <c r="EF209" s="27"/>
      <c r="EG209" s="42">
        <f t="shared" si="229"/>
        <v>0</v>
      </c>
      <c r="EH209" s="27"/>
      <c r="EI209" s="27">
        <v>1</v>
      </c>
      <c r="EJ209" s="42">
        <f t="shared" si="230"/>
        <v>1000</v>
      </c>
      <c r="EK209" s="27"/>
      <c r="EL209" s="47"/>
      <c r="EM209" s="86">
        <f t="shared" si="231"/>
        <v>0</v>
      </c>
      <c r="EN209" s="85">
        <f t="shared" si="177"/>
        <v>1</v>
      </c>
      <c r="EO209" s="94">
        <f t="shared" si="178"/>
        <v>1000</v>
      </c>
      <c r="EP209" s="27"/>
      <c r="EQ209" s="27"/>
      <c r="ER209" s="27"/>
    </row>
    <row r="210" spans="1:148" s="69" customFormat="1" ht="15.75">
      <c r="A210" s="59">
        <v>54112</v>
      </c>
      <c r="B210" s="60" t="s">
        <v>9</v>
      </c>
      <c r="C210" s="61"/>
      <c r="D210" s="70">
        <f t="shared" si="174"/>
        <v>192</v>
      </c>
      <c r="E210" s="62">
        <f>SUM(E211:E227)</f>
        <v>23705.7</v>
      </c>
      <c r="F210" s="62">
        <f t="shared" ref="F210:BQ210" si="232">SUM(F211:F227)</f>
        <v>0</v>
      </c>
      <c r="G210" s="62">
        <f t="shared" si="232"/>
        <v>0</v>
      </c>
      <c r="H210" s="62">
        <f t="shared" si="232"/>
        <v>0</v>
      </c>
      <c r="I210" s="147">
        <f t="shared" si="232"/>
        <v>0</v>
      </c>
      <c r="J210" s="147">
        <f t="shared" si="232"/>
        <v>2</v>
      </c>
      <c r="K210" s="62">
        <f t="shared" si="232"/>
        <v>5000</v>
      </c>
      <c r="L210" s="62">
        <f t="shared" si="232"/>
        <v>0</v>
      </c>
      <c r="M210" s="62">
        <f t="shared" si="232"/>
        <v>0</v>
      </c>
      <c r="N210" s="62">
        <f t="shared" si="232"/>
        <v>0</v>
      </c>
      <c r="O210" s="62">
        <f t="shared" si="232"/>
        <v>0</v>
      </c>
      <c r="P210" s="62">
        <f t="shared" si="232"/>
        <v>0</v>
      </c>
      <c r="Q210" s="62">
        <f t="shared" si="232"/>
        <v>0</v>
      </c>
      <c r="R210" s="62">
        <f t="shared" si="232"/>
        <v>0</v>
      </c>
      <c r="S210" s="62">
        <f t="shared" si="232"/>
        <v>0</v>
      </c>
      <c r="T210" s="62">
        <f t="shared" si="232"/>
        <v>0</v>
      </c>
      <c r="U210" s="62">
        <f t="shared" si="232"/>
        <v>0</v>
      </c>
      <c r="V210" s="62">
        <f t="shared" si="232"/>
        <v>0</v>
      </c>
      <c r="W210" s="62">
        <f t="shared" si="232"/>
        <v>0</v>
      </c>
      <c r="X210" s="62">
        <f t="shared" si="232"/>
        <v>0</v>
      </c>
      <c r="Y210" s="62">
        <f t="shared" si="232"/>
        <v>0</v>
      </c>
      <c r="Z210" s="62">
        <f t="shared" si="232"/>
        <v>0</v>
      </c>
      <c r="AA210" s="62">
        <f t="shared" si="232"/>
        <v>0</v>
      </c>
      <c r="AB210" s="62">
        <f t="shared" si="232"/>
        <v>1</v>
      </c>
      <c r="AC210" s="62">
        <f t="shared" si="232"/>
        <v>45</v>
      </c>
      <c r="AD210" s="62">
        <f t="shared" si="232"/>
        <v>0</v>
      </c>
      <c r="AE210" s="62">
        <f t="shared" si="232"/>
        <v>0</v>
      </c>
      <c r="AF210" s="62">
        <f t="shared" si="232"/>
        <v>0</v>
      </c>
      <c r="AG210" s="62">
        <f t="shared" si="232"/>
        <v>0</v>
      </c>
      <c r="AH210" s="62">
        <f t="shared" si="232"/>
        <v>0</v>
      </c>
      <c r="AI210" s="62">
        <f t="shared" si="232"/>
        <v>0</v>
      </c>
      <c r="AJ210" s="62">
        <f t="shared" si="232"/>
        <v>0</v>
      </c>
      <c r="AK210" s="62">
        <f t="shared" si="232"/>
        <v>0</v>
      </c>
      <c r="AL210" s="62">
        <f t="shared" si="232"/>
        <v>0</v>
      </c>
      <c r="AM210" s="62">
        <f t="shared" si="232"/>
        <v>0</v>
      </c>
      <c r="AN210" s="62">
        <f t="shared" si="232"/>
        <v>10</v>
      </c>
      <c r="AO210" s="62">
        <f t="shared" si="232"/>
        <v>400</v>
      </c>
      <c r="AP210" s="62">
        <f t="shared" si="232"/>
        <v>13</v>
      </c>
      <c r="AQ210" s="62">
        <f t="shared" si="232"/>
        <v>5445</v>
      </c>
      <c r="AR210" s="62">
        <f t="shared" si="232"/>
        <v>0</v>
      </c>
      <c r="AS210" s="62">
        <f t="shared" si="232"/>
        <v>1</v>
      </c>
      <c r="AT210" s="62">
        <f t="shared" si="232"/>
        <v>8</v>
      </c>
      <c r="AU210" s="62">
        <f t="shared" si="232"/>
        <v>0</v>
      </c>
      <c r="AV210" s="62">
        <f t="shared" si="232"/>
        <v>0</v>
      </c>
      <c r="AW210" s="62">
        <f t="shared" si="232"/>
        <v>0</v>
      </c>
      <c r="AX210" s="62">
        <f t="shared" si="232"/>
        <v>0</v>
      </c>
      <c r="AY210" s="62">
        <f t="shared" si="232"/>
        <v>0</v>
      </c>
      <c r="AZ210" s="62">
        <f t="shared" si="232"/>
        <v>0</v>
      </c>
      <c r="BA210" s="62">
        <f t="shared" si="232"/>
        <v>0</v>
      </c>
      <c r="BB210" s="62">
        <f t="shared" si="232"/>
        <v>0</v>
      </c>
      <c r="BC210" s="62">
        <f t="shared" si="232"/>
        <v>0</v>
      </c>
      <c r="BD210" s="62">
        <f t="shared" si="232"/>
        <v>0</v>
      </c>
      <c r="BE210" s="62">
        <f t="shared" si="232"/>
        <v>0</v>
      </c>
      <c r="BF210" s="62">
        <f t="shared" si="232"/>
        <v>0</v>
      </c>
      <c r="BG210" s="62">
        <f t="shared" si="232"/>
        <v>0</v>
      </c>
      <c r="BH210" s="62">
        <f t="shared" si="232"/>
        <v>0</v>
      </c>
      <c r="BI210" s="62">
        <f t="shared" si="232"/>
        <v>0</v>
      </c>
      <c r="BJ210" s="62">
        <f t="shared" si="232"/>
        <v>0</v>
      </c>
      <c r="BK210" s="62">
        <f t="shared" si="232"/>
        <v>3</v>
      </c>
      <c r="BL210" s="62">
        <f t="shared" si="232"/>
        <v>24</v>
      </c>
      <c r="BM210" s="62">
        <f t="shared" si="232"/>
        <v>0</v>
      </c>
      <c r="BN210" s="62">
        <f t="shared" si="232"/>
        <v>2</v>
      </c>
      <c r="BO210" s="62">
        <f t="shared" si="232"/>
        <v>16</v>
      </c>
      <c r="BP210" s="62">
        <f t="shared" si="232"/>
        <v>6</v>
      </c>
      <c r="BQ210" s="62">
        <f t="shared" si="232"/>
        <v>48</v>
      </c>
      <c r="BR210" s="62">
        <f t="shared" ref="BR210:EC210" si="233">SUM(BR211:BR227)</f>
        <v>0</v>
      </c>
      <c r="BS210" s="62">
        <f t="shared" si="233"/>
        <v>0</v>
      </c>
      <c r="BT210" s="62">
        <f t="shared" si="233"/>
        <v>0</v>
      </c>
      <c r="BU210" s="62">
        <f t="shared" si="233"/>
        <v>0</v>
      </c>
      <c r="BV210" s="62">
        <f t="shared" si="233"/>
        <v>0</v>
      </c>
      <c r="BW210" s="62">
        <f t="shared" si="233"/>
        <v>0</v>
      </c>
      <c r="BX210" s="62">
        <f t="shared" si="233"/>
        <v>0</v>
      </c>
      <c r="BY210" s="62">
        <f t="shared" si="233"/>
        <v>0</v>
      </c>
      <c r="BZ210" s="62">
        <f t="shared" si="233"/>
        <v>0</v>
      </c>
      <c r="CA210" s="62">
        <f t="shared" si="233"/>
        <v>0</v>
      </c>
      <c r="CB210" s="62">
        <f t="shared" si="233"/>
        <v>0</v>
      </c>
      <c r="CC210" s="62">
        <f t="shared" si="233"/>
        <v>0</v>
      </c>
      <c r="CD210" s="62">
        <f t="shared" si="233"/>
        <v>0</v>
      </c>
      <c r="CE210" s="62">
        <f t="shared" si="233"/>
        <v>0</v>
      </c>
      <c r="CF210" s="62">
        <f t="shared" si="233"/>
        <v>0</v>
      </c>
      <c r="CG210" s="62">
        <f t="shared" si="233"/>
        <v>0</v>
      </c>
      <c r="CH210" s="62">
        <f t="shared" si="233"/>
        <v>0</v>
      </c>
      <c r="CI210" s="62">
        <f t="shared" si="233"/>
        <v>0</v>
      </c>
      <c r="CJ210" s="62">
        <f t="shared" si="233"/>
        <v>0</v>
      </c>
      <c r="CK210" s="62">
        <f t="shared" si="233"/>
        <v>0</v>
      </c>
      <c r="CL210" s="62">
        <f t="shared" si="233"/>
        <v>0</v>
      </c>
      <c r="CM210" s="62">
        <f t="shared" si="233"/>
        <v>0</v>
      </c>
      <c r="CN210" s="62">
        <f t="shared" si="233"/>
        <v>0</v>
      </c>
      <c r="CO210" s="62">
        <f t="shared" si="233"/>
        <v>0</v>
      </c>
      <c r="CP210" s="62">
        <f t="shared" si="233"/>
        <v>0</v>
      </c>
      <c r="CQ210" s="62">
        <f t="shared" si="233"/>
        <v>55</v>
      </c>
      <c r="CR210" s="62">
        <f t="shared" si="233"/>
        <v>387.5</v>
      </c>
      <c r="CS210" s="62">
        <f t="shared" si="233"/>
        <v>0</v>
      </c>
      <c r="CT210" s="62">
        <f t="shared" si="233"/>
        <v>0</v>
      </c>
      <c r="CU210" s="62">
        <f t="shared" si="233"/>
        <v>0</v>
      </c>
      <c r="CV210" s="62">
        <f t="shared" si="233"/>
        <v>0</v>
      </c>
      <c r="CW210" s="62">
        <f t="shared" si="233"/>
        <v>0</v>
      </c>
      <c r="CX210" s="62">
        <f t="shared" si="233"/>
        <v>0</v>
      </c>
      <c r="CY210" s="62">
        <f t="shared" si="233"/>
        <v>0</v>
      </c>
      <c r="CZ210" s="62">
        <f t="shared" si="233"/>
        <v>0</v>
      </c>
      <c r="DA210" s="62">
        <f t="shared" si="233"/>
        <v>0</v>
      </c>
      <c r="DB210" s="62">
        <f t="shared" si="233"/>
        <v>0</v>
      </c>
      <c r="DC210" s="62">
        <f t="shared" si="233"/>
        <v>0</v>
      </c>
      <c r="DD210" s="62">
        <f t="shared" si="233"/>
        <v>0</v>
      </c>
      <c r="DE210" s="62">
        <f t="shared" si="233"/>
        <v>0</v>
      </c>
      <c r="DF210" s="62">
        <f t="shared" si="233"/>
        <v>40</v>
      </c>
      <c r="DG210" s="62">
        <f t="shared" si="233"/>
        <v>1000</v>
      </c>
      <c r="DH210" s="62">
        <f t="shared" si="233"/>
        <v>95</v>
      </c>
      <c r="DI210" s="62">
        <f t="shared" si="233"/>
        <v>1387.5</v>
      </c>
      <c r="DJ210" s="62">
        <f t="shared" si="233"/>
        <v>0</v>
      </c>
      <c r="DK210" s="62">
        <f t="shared" si="233"/>
        <v>0</v>
      </c>
      <c r="DL210" s="62">
        <f t="shared" si="233"/>
        <v>0</v>
      </c>
      <c r="DM210" s="62">
        <f t="shared" si="233"/>
        <v>0</v>
      </c>
      <c r="DN210" s="62">
        <f t="shared" si="233"/>
        <v>56</v>
      </c>
      <c r="DO210" s="62">
        <f t="shared" si="233"/>
        <v>13694.45</v>
      </c>
      <c r="DP210" s="62">
        <f t="shared" si="233"/>
        <v>0</v>
      </c>
      <c r="DQ210" s="62">
        <f t="shared" si="233"/>
        <v>0</v>
      </c>
      <c r="DR210" s="62">
        <f t="shared" si="233"/>
        <v>0</v>
      </c>
      <c r="DS210" s="62">
        <f t="shared" si="233"/>
        <v>0</v>
      </c>
      <c r="DT210" s="62">
        <f t="shared" si="233"/>
        <v>1</v>
      </c>
      <c r="DU210" s="62">
        <f t="shared" si="233"/>
        <v>1000</v>
      </c>
      <c r="DV210" s="62">
        <f t="shared" si="233"/>
        <v>0</v>
      </c>
      <c r="DW210" s="62">
        <f t="shared" si="233"/>
        <v>0</v>
      </c>
      <c r="DX210" s="62">
        <f t="shared" si="233"/>
        <v>0</v>
      </c>
      <c r="DY210" s="62">
        <f t="shared" si="233"/>
        <v>0</v>
      </c>
      <c r="DZ210" s="62">
        <f t="shared" si="233"/>
        <v>0</v>
      </c>
      <c r="EA210" s="62">
        <f t="shared" si="233"/>
        <v>0</v>
      </c>
      <c r="EB210" s="62">
        <f t="shared" si="233"/>
        <v>0</v>
      </c>
      <c r="EC210" s="62">
        <f t="shared" si="233"/>
        <v>0</v>
      </c>
      <c r="ED210" s="62">
        <f t="shared" ref="ED210:EO210" si="234">SUM(ED211:ED227)</f>
        <v>0</v>
      </c>
      <c r="EE210" s="62">
        <f t="shared" si="234"/>
        <v>0</v>
      </c>
      <c r="EF210" s="62">
        <f t="shared" si="234"/>
        <v>1</v>
      </c>
      <c r="EG210" s="62">
        <f t="shared" si="234"/>
        <v>1000</v>
      </c>
      <c r="EH210" s="62">
        <f t="shared" si="234"/>
        <v>0</v>
      </c>
      <c r="EI210" s="62">
        <f t="shared" si="234"/>
        <v>20</v>
      </c>
      <c r="EJ210" s="62">
        <f t="shared" si="234"/>
        <v>1130.75</v>
      </c>
      <c r="EK210" s="62">
        <f t="shared" si="234"/>
        <v>0</v>
      </c>
      <c r="EL210" s="62">
        <f t="shared" si="234"/>
        <v>0</v>
      </c>
      <c r="EM210" s="62">
        <f t="shared" si="234"/>
        <v>0</v>
      </c>
      <c r="EN210" s="62">
        <f t="shared" si="234"/>
        <v>78</v>
      </c>
      <c r="EO210" s="95">
        <f t="shared" si="234"/>
        <v>16825.2</v>
      </c>
      <c r="EP210" s="66"/>
      <c r="EQ210" s="66"/>
      <c r="ER210" s="66"/>
    </row>
    <row r="211" spans="1:148" s="3" customFormat="1">
      <c r="A211" s="10"/>
      <c r="B211" s="21" t="s">
        <v>225</v>
      </c>
      <c r="C211" s="134">
        <v>25</v>
      </c>
      <c r="D211" s="135">
        <f t="shared" si="174"/>
        <v>10</v>
      </c>
      <c r="E211" s="178">
        <f t="shared" si="175"/>
        <v>250</v>
      </c>
      <c r="F211" s="27"/>
      <c r="G211" s="27"/>
      <c r="H211" s="41">
        <f t="shared" si="190"/>
        <v>0</v>
      </c>
      <c r="I211" s="32"/>
      <c r="J211" s="32"/>
      <c r="K211" s="41">
        <f t="shared" si="191"/>
        <v>0</v>
      </c>
      <c r="L211" s="26"/>
      <c r="M211" s="26"/>
      <c r="N211" s="42">
        <f t="shared" si="192"/>
        <v>0</v>
      </c>
      <c r="O211" s="26"/>
      <c r="P211" s="26"/>
      <c r="Q211" s="42">
        <f t="shared" si="193"/>
        <v>0</v>
      </c>
      <c r="R211" s="26"/>
      <c r="S211" s="26"/>
      <c r="T211" s="42">
        <f t="shared" si="194"/>
        <v>0</v>
      </c>
      <c r="U211" s="26"/>
      <c r="V211" s="26"/>
      <c r="W211" s="42">
        <f t="shared" si="195"/>
        <v>0</v>
      </c>
      <c r="X211" s="26"/>
      <c r="Y211" s="26"/>
      <c r="Z211" s="42">
        <f t="shared" si="196"/>
        <v>0</v>
      </c>
      <c r="AA211" s="26"/>
      <c r="AB211" s="26"/>
      <c r="AC211" s="42">
        <f t="shared" si="197"/>
        <v>0</v>
      </c>
      <c r="AD211" s="26"/>
      <c r="AE211" s="26"/>
      <c r="AF211" s="26"/>
      <c r="AG211" s="26"/>
      <c r="AH211" s="26"/>
      <c r="AI211" s="26"/>
      <c r="AJ211" s="26"/>
      <c r="AK211" s="26"/>
      <c r="AL211" s="42">
        <f t="shared" si="198"/>
        <v>0</v>
      </c>
      <c r="AM211" s="27"/>
      <c r="AN211" s="27"/>
      <c r="AO211" s="41">
        <f t="shared" si="199"/>
        <v>0</v>
      </c>
      <c r="AP211" s="84">
        <f t="shared" si="176"/>
        <v>0</v>
      </c>
      <c r="AQ211" s="79">
        <f t="shared" si="183"/>
        <v>0</v>
      </c>
      <c r="AR211" s="27"/>
      <c r="AS211" s="27"/>
      <c r="AT211" s="41">
        <f t="shared" si="200"/>
        <v>0</v>
      </c>
      <c r="AU211" s="27"/>
      <c r="AV211" s="27"/>
      <c r="AW211" s="41">
        <f t="shared" si="201"/>
        <v>0</v>
      </c>
      <c r="AX211" s="27"/>
      <c r="AY211" s="27"/>
      <c r="AZ211" s="41">
        <f t="shared" si="202"/>
        <v>0</v>
      </c>
      <c r="BA211" s="27"/>
      <c r="BB211" s="27"/>
      <c r="BC211" s="41">
        <f t="shared" si="203"/>
        <v>0</v>
      </c>
      <c r="BD211" s="27"/>
      <c r="BE211" s="27"/>
      <c r="BF211" s="41">
        <f t="shared" si="204"/>
        <v>0</v>
      </c>
      <c r="BG211" s="27"/>
      <c r="BH211" s="27"/>
      <c r="BI211" s="41">
        <f t="shared" si="205"/>
        <v>0</v>
      </c>
      <c r="BJ211" s="26"/>
      <c r="BK211" s="26"/>
      <c r="BL211" s="42">
        <f t="shared" si="206"/>
        <v>0</v>
      </c>
      <c r="BM211" s="26"/>
      <c r="BN211" s="26"/>
      <c r="BO211" s="42">
        <f t="shared" si="207"/>
        <v>0</v>
      </c>
      <c r="BP211" s="85">
        <f t="shared" si="172"/>
        <v>0</v>
      </c>
      <c r="BQ211" s="83">
        <f t="shared" si="172"/>
        <v>0</v>
      </c>
      <c r="BR211" s="26"/>
      <c r="BS211" s="26"/>
      <c r="BT211" s="42">
        <f t="shared" si="208"/>
        <v>0</v>
      </c>
      <c r="BU211" s="26"/>
      <c r="BV211" s="26"/>
      <c r="BW211" s="42">
        <f t="shared" si="209"/>
        <v>0</v>
      </c>
      <c r="BX211" s="26"/>
      <c r="BY211" s="26"/>
      <c r="BZ211" s="42">
        <f t="shared" si="210"/>
        <v>0</v>
      </c>
      <c r="CA211" s="26"/>
      <c r="CB211" s="26"/>
      <c r="CC211" s="42">
        <f t="shared" si="211"/>
        <v>0</v>
      </c>
      <c r="CD211" s="26"/>
      <c r="CE211" s="26"/>
      <c r="CF211" s="42">
        <f t="shared" si="212"/>
        <v>0</v>
      </c>
      <c r="CG211" s="26"/>
      <c r="CH211" s="26"/>
      <c r="CI211" s="42">
        <f t="shared" si="213"/>
        <v>0</v>
      </c>
      <c r="CJ211" s="26"/>
      <c r="CK211" s="26"/>
      <c r="CL211" s="42">
        <f t="shared" si="214"/>
        <v>0</v>
      </c>
      <c r="CM211" s="26"/>
      <c r="CN211" s="26"/>
      <c r="CO211" s="42">
        <f t="shared" si="215"/>
        <v>0</v>
      </c>
      <c r="CP211" s="26"/>
      <c r="CQ211" s="26"/>
      <c r="CR211" s="42">
        <f t="shared" si="216"/>
        <v>0</v>
      </c>
      <c r="CS211" s="26"/>
      <c r="CT211" s="26"/>
      <c r="CU211" s="42">
        <f t="shared" si="217"/>
        <v>0</v>
      </c>
      <c r="CV211" s="26"/>
      <c r="CW211" s="26"/>
      <c r="CX211" s="42">
        <f t="shared" si="218"/>
        <v>0</v>
      </c>
      <c r="CY211" s="26"/>
      <c r="CZ211" s="26"/>
      <c r="DA211" s="42">
        <f t="shared" si="219"/>
        <v>0</v>
      </c>
      <c r="DB211" s="26"/>
      <c r="DC211" s="26"/>
      <c r="DD211" s="42">
        <f t="shared" si="220"/>
        <v>0</v>
      </c>
      <c r="DE211" s="26"/>
      <c r="DF211" s="26">
        <v>10</v>
      </c>
      <c r="DG211" s="42">
        <f t="shared" si="221"/>
        <v>250</v>
      </c>
      <c r="DH211" s="85">
        <f t="shared" si="173"/>
        <v>10</v>
      </c>
      <c r="DI211" s="83">
        <f t="shared" si="173"/>
        <v>250</v>
      </c>
      <c r="DJ211" s="26"/>
      <c r="DK211" s="26"/>
      <c r="DL211" s="42">
        <f t="shared" si="222"/>
        <v>0</v>
      </c>
      <c r="DM211" s="26"/>
      <c r="DN211" s="26"/>
      <c r="DO211" s="42">
        <f t="shared" si="223"/>
        <v>0</v>
      </c>
      <c r="DP211" s="26"/>
      <c r="DQ211" s="26"/>
      <c r="DR211" s="42">
        <f t="shared" si="224"/>
        <v>0</v>
      </c>
      <c r="DS211" s="26"/>
      <c r="DT211" s="26"/>
      <c r="DU211" s="42">
        <f t="shared" si="225"/>
        <v>0</v>
      </c>
      <c r="DV211" s="26"/>
      <c r="DW211" s="26"/>
      <c r="DX211" s="42">
        <f t="shared" si="226"/>
        <v>0</v>
      </c>
      <c r="DY211" s="26"/>
      <c r="DZ211" s="26"/>
      <c r="EA211" s="42">
        <f t="shared" si="227"/>
        <v>0</v>
      </c>
      <c r="EB211" s="26"/>
      <c r="EC211" s="26"/>
      <c r="ED211" s="42">
        <f t="shared" si="228"/>
        <v>0</v>
      </c>
      <c r="EE211" s="26"/>
      <c r="EF211" s="26"/>
      <c r="EG211" s="42">
        <f t="shared" si="229"/>
        <v>0</v>
      </c>
      <c r="EH211" s="26"/>
      <c r="EI211" s="26"/>
      <c r="EJ211" s="42">
        <f t="shared" si="230"/>
        <v>0</v>
      </c>
      <c r="EK211" s="26"/>
      <c r="EL211" s="46"/>
      <c r="EM211" s="86">
        <f t="shared" si="231"/>
        <v>0</v>
      </c>
      <c r="EN211" s="85">
        <f t="shared" si="177"/>
        <v>0</v>
      </c>
      <c r="EO211" s="94">
        <f t="shared" si="178"/>
        <v>0</v>
      </c>
      <c r="EP211" s="26"/>
      <c r="EQ211" s="26"/>
      <c r="ER211" s="26"/>
    </row>
    <row r="212" spans="1:148" s="3" customFormat="1">
      <c r="A212" s="10"/>
      <c r="B212" s="21" t="s">
        <v>250</v>
      </c>
      <c r="C212" s="134">
        <v>2500</v>
      </c>
      <c r="D212" s="135">
        <f t="shared" ref="D212:D275" si="235">+G212+J212+M212+P212+S212+V212+Y212+AB212+AK212+AN212+AS212+AV212+AY212+BB212+BE212+BH212+BK212+BN212+BS212+BV212+BY212+CB212+CE212+CH212+CK212+CN212+CQ212+CT212+CW212+DC212+CZ212+DF212+DK212+DN212+DQ212+DT212+DW212+DZ212+EC212+EF212+EI212+EL212</f>
        <v>2</v>
      </c>
      <c r="E212" s="178">
        <f t="shared" ref="E212:E275" si="236">D212*C212</f>
        <v>5000</v>
      </c>
      <c r="F212" s="27"/>
      <c r="G212" s="27"/>
      <c r="H212" s="41">
        <f t="shared" si="190"/>
        <v>0</v>
      </c>
      <c r="I212" s="32"/>
      <c r="J212" s="32">
        <v>2</v>
      </c>
      <c r="K212" s="41">
        <f t="shared" si="191"/>
        <v>5000</v>
      </c>
      <c r="L212" s="26"/>
      <c r="M212" s="26"/>
      <c r="N212" s="42">
        <f t="shared" si="192"/>
        <v>0</v>
      </c>
      <c r="O212" s="26"/>
      <c r="P212" s="26"/>
      <c r="Q212" s="42">
        <f t="shared" si="193"/>
        <v>0</v>
      </c>
      <c r="R212" s="26"/>
      <c r="S212" s="26"/>
      <c r="T212" s="42">
        <f t="shared" si="194"/>
        <v>0</v>
      </c>
      <c r="U212" s="26"/>
      <c r="V212" s="26"/>
      <c r="W212" s="42">
        <f t="shared" si="195"/>
        <v>0</v>
      </c>
      <c r="X212" s="26"/>
      <c r="Y212" s="26"/>
      <c r="Z212" s="42">
        <f t="shared" si="196"/>
        <v>0</v>
      </c>
      <c r="AA212" s="26"/>
      <c r="AB212" s="26"/>
      <c r="AC212" s="42">
        <f t="shared" si="197"/>
        <v>0</v>
      </c>
      <c r="AD212" s="26"/>
      <c r="AE212" s="26"/>
      <c r="AF212" s="26"/>
      <c r="AG212" s="26"/>
      <c r="AH212" s="26"/>
      <c r="AI212" s="26"/>
      <c r="AJ212" s="26"/>
      <c r="AK212" s="26"/>
      <c r="AL212" s="42">
        <f t="shared" si="198"/>
        <v>0</v>
      </c>
      <c r="AM212" s="27"/>
      <c r="AN212" s="27"/>
      <c r="AO212" s="41">
        <f t="shared" si="199"/>
        <v>0</v>
      </c>
      <c r="AP212" s="84">
        <f t="shared" si="176"/>
        <v>2</v>
      </c>
      <c r="AQ212" s="79">
        <f t="shared" si="183"/>
        <v>5000</v>
      </c>
      <c r="AR212" s="27"/>
      <c r="AS212" s="27"/>
      <c r="AT212" s="41">
        <f t="shared" si="200"/>
        <v>0</v>
      </c>
      <c r="AU212" s="27"/>
      <c r="AV212" s="27"/>
      <c r="AW212" s="41">
        <f t="shared" si="201"/>
        <v>0</v>
      </c>
      <c r="AX212" s="27"/>
      <c r="AY212" s="27"/>
      <c r="AZ212" s="41">
        <f t="shared" si="202"/>
        <v>0</v>
      </c>
      <c r="BA212" s="27"/>
      <c r="BB212" s="27"/>
      <c r="BC212" s="41">
        <f t="shared" si="203"/>
        <v>0</v>
      </c>
      <c r="BD212" s="27"/>
      <c r="BE212" s="27"/>
      <c r="BF212" s="41">
        <f t="shared" si="204"/>
        <v>0</v>
      </c>
      <c r="BG212" s="27"/>
      <c r="BH212" s="27"/>
      <c r="BI212" s="41">
        <f t="shared" si="205"/>
        <v>0</v>
      </c>
      <c r="BJ212" s="26"/>
      <c r="BK212" s="26"/>
      <c r="BL212" s="42">
        <f t="shared" si="206"/>
        <v>0</v>
      </c>
      <c r="BM212" s="26"/>
      <c r="BN212" s="26"/>
      <c r="BO212" s="42">
        <f t="shared" si="207"/>
        <v>0</v>
      </c>
      <c r="BP212" s="85">
        <f t="shared" si="172"/>
        <v>0</v>
      </c>
      <c r="BQ212" s="83">
        <f t="shared" si="172"/>
        <v>0</v>
      </c>
      <c r="BR212" s="26"/>
      <c r="BS212" s="26"/>
      <c r="BT212" s="42">
        <f t="shared" si="208"/>
        <v>0</v>
      </c>
      <c r="BU212" s="26"/>
      <c r="BV212" s="26"/>
      <c r="BW212" s="42">
        <f t="shared" si="209"/>
        <v>0</v>
      </c>
      <c r="BX212" s="26"/>
      <c r="BY212" s="26"/>
      <c r="BZ212" s="42">
        <f t="shared" si="210"/>
        <v>0</v>
      </c>
      <c r="CA212" s="26"/>
      <c r="CB212" s="26"/>
      <c r="CC212" s="42">
        <f t="shared" si="211"/>
        <v>0</v>
      </c>
      <c r="CD212" s="26"/>
      <c r="CE212" s="26"/>
      <c r="CF212" s="42">
        <f t="shared" si="212"/>
        <v>0</v>
      </c>
      <c r="CG212" s="26"/>
      <c r="CH212" s="26"/>
      <c r="CI212" s="42">
        <f t="shared" si="213"/>
        <v>0</v>
      </c>
      <c r="CJ212" s="26"/>
      <c r="CK212" s="26"/>
      <c r="CL212" s="42">
        <f t="shared" si="214"/>
        <v>0</v>
      </c>
      <c r="CM212" s="26"/>
      <c r="CN212" s="26"/>
      <c r="CO212" s="42">
        <f t="shared" si="215"/>
        <v>0</v>
      </c>
      <c r="CP212" s="26"/>
      <c r="CQ212" s="26"/>
      <c r="CR212" s="42">
        <f t="shared" si="216"/>
        <v>0</v>
      </c>
      <c r="CS212" s="26"/>
      <c r="CT212" s="26"/>
      <c r="CU212" s="42">
        <f t="shared" si="217"/>
        <v>0</v>
      </c>
      <c r="CV212" s="26"/>
      <c r="CW212" s="26"/>
      <c r="CX212" s="42">
        <f t="shared" si="218"/>
        <v>0</v>
      </c>
      <c r="CY212" s="26"/>
      <c r="CZ212" s="26"/>
      <c r="DA212" s="42">
        <f t="shared" si="219"/>
        <v>0</v>
      </c>
      <c r="DB212" s="26"/>
      <c r="DC212" s="26"/>
      <c r="DD212" s="42">
        <f t="shared" si="220"/>
        <v>0</v>
      </c>
      <c r="DE212" s="26"/>
      <c r="DF212" s="26"/>
      <c r="DG212" s="42">
        <f t="shared" si="221"/>
        <v>0</v>
      </c>
      <c r="DH212" s="85">
        <f t="shared" si="173"/>
        <v>0</v>
      </c>
      <c r="DI212" s="83">
        <f t="shared" si="173"/>
        <v>0</v>
      </c>
      <c r="DJ212" s="26"/>
      <c r="DK212" s="26"/>
      <c r="DL212" s="42">
        <f t="shared" si="222"/>
        <v>0</v>
      </c>
      <c r="DM212" s="26"/>
      <c r="DN212" s="26"/>
      <c r="DO212" s="42">
        <f t="shared" si="223"/>
        <v>0</v>
      </c>
      <c r="DP212" s="26"/>
      <c r="DQ212" s="26"/>
      <c r="DR212" s="42">
        <f t="shared" si="224"/>
        <v>0</v>
      </c>
      <c r="DS212" s="26"/>
      <c r="DT212" s="26"/>
      <c r="DU212" s="42">
        <f t="shared" si="225"/>
        <v>0</v>
      </c>
      <c r="DV212" s="26"/>
      <c r="DW212" s="26"/>
      <c r="DX212" s="42">
        <f t="shared" si="226"/>
        <v>0</v>
      </c>
      <c r="DY212" s="26"/>
      <c r="DZ212" s="26"/>
      <c r="EA212" s="42">
        <f t="shared" si="227"/>
        <v>0</v>
      </c>
      <c r="EB212" s="26"/>
      <c r="EC212" s="26"/>
      <c r="ED212" s="42">
        <f t="shared" si="228"/>
        <v>0</v>
      </c>
      <c r="EE212" s="26"/>
      <c r="EF212" s="26"/>
      <c r="EG212" s="42">
        <f t="shared" si="229"/>
        <v>0</v>
      </c>
      <c r="EH212" s="26"/>
      <c r="EI212" s="26"/>
      <c r="EJ212" s="42">
        <f t="shared" si="230"/>
        <v>0</v>
      </c>
      <c r="EK212" s="26"/>
      <c r="EL212" s="46"/>
      <c r="EM212" s="86">
        <f t="shared" si="231"/>
        <v>0</v>
      </c>
      <c r="EN212" s="85">
        <f t="shared" si="177"/>
        <v>0</v>
      </c>
      <c r="EO212" s="94">
        <f t="shared" si="178"/>
        <v>0</v>
      </c>
      <c r="EP212" s="26"/>
      <c r="EQ212" s="26"/>
      <c r="ER212" s="26"/>
    </row>
    <row r="213" spans="1:148" s="3" customFormat="1">
      <c r="A213" s="10"/>
      <c r="B213" s="21" t="s">
        <v>446</v>
      </c>
      <c r="C213" s="134">
        <v>100</v>
      </c>
      <c r="D213" s="135">
        <f t="shared" si="235"/>
        <v>4</v>
      </c>
      <c r="E213" s="178">
        <f t="shared" si="236"/>
        <v>400</v>
      </c>
      <c r="F213" s="27"/>
      <c r="G213" s="27"/>
      <c r="H213" s="41">
        <f t="shared" si="190"/>
        <v>0</v>
      </c>
      <c r="I213" s="32"/>
      <c r="J213" s="32"/>
      <c r="K213" s="41">
        <f t="shared" si="191"/>
        <v>0</v>
      </c>
      <c r="L213" s="26"/>
      <c r="M213" s="26"/>
      <c r="N213" s="42">
        <f t="shared" si="192"/>
        <v>0</v>
      </c>
      <c r="O213" s="26"/>
      <c r="P213" s="26"/>
      <c r="Q213" s="42">
        <f t="shared" si="193"/>
        <v>0</v>
      </c>
      <c r="R213" s="26"/>
      <c r="S213" s="26"/>
      <c r="T213" s="42">
        <f t="shared" si="194"/>
        <v>0</v>
      </c>
      <c r="U213" s="26"/>
      <c r="V213" s="26"/>
      <c r="W213" s="42">
        <f t="shared" si="195"/>
        <v>0</v>
      </c>
      <c r="X213" s="26"/>
      <c r="Y213" s="26"/>
      <c r="Z213" s="42">
        <f t="shared" si="196"/>
        <v>0</v>
      </c>
      <c r="AA213" s="26"/>
      <c r="AB213" s="26"/>
      <c r="AC213" s="42">
        <f t="shared" si="197"/>
        <v>0</v>
      </c>
      <c r="AD213" s="26"/>
      <c r="AE213" s="26"/>
      <c r="AF213" s="26"/>
      <c r="AG213" s="26"/>
      <c r="AH213" s="26"/>
      <c r="AI213" s="26"/>
      <c r="AJ213" s="26"/>
      <c r="AK213" s="26"/>
      <c r="AL213" s="42">
        <f t="shared" si="198"/>
        <v>0</v>
      </c>
      <c r="AM213" s="27"/>
      <c r="AN213" s="27"/>
      <c r="AO213" s="41">
        <f t="shared" si="199"/>
        <v>0</v>
      </c>
      <c r="AP213" s="84">
        <f t="shared" si="176"/>
        <v>0</v>
      </c>
      <c r="AQ213" s="79">
        <f t="shared" si="183"/>
        <v>0</v>
      </c>
      <c r="AR213" s="27"/>
      <c r="AS213" s="27"/>
      <c r="AT213" s="41">
        <f t="shared" si="200"/>
        <v>0</v>
      </c>
      <c r="AU213" s="27"/>
      <c r="AV213" s="27"/>
      <c r="AW213" s="41">
        <f t="shared" si="201"/>
        <v>0</v>
      </c>
      <c r="AX213" s="27"/>
      <c r="AY213" s="27"/>
      <c r="AZ213" s="41">
        <f t="shared" si="202"/>
        <v>0</v>
      </c>
      <c r="BA213" s="27"/>
      <c r="BB213" s="27"/>
      <c r="BC213" s="41">
        <f t="shared" si="203"/>
        <v>0</v>
      </c>
      <c r="BD213" s="27"/>
      <c r="BE213" s="27"/>
      <c r="BF213" s="41">
        <f t="shared" si="204"/>
        <v>0</v>
      </c>
      <c r="BG213" s="27"/>
      <c r="BH213" s="27"/>
      <c r="BI213" s="41">
        <f t="shared" si="205"/>
        <v>0</v>
      </c>
      <c r="BJ213" s="26"/>
      <c r="BK213" s="26"/>
      <c r="BL213" s="42">
        <f t="shared" si="206"/>
        <v>0</v>
      </c>
      <c r="BM213" s="26"/>
      <c r="BN213" s="26"/>
      <c r="BO213" s="42">
        <f t="shared" si="207"/>
        <v>0</v>
      </c>
      <c r="BP213" s="85">
        <f t="shared" si="172"/>
        <v>0</v>
      </c>
      <c r="BQ213" s="83">
        <f t="shared" si="172"/>
        <v>0</v>
      </c>
      <c r="BR213" s="26"/>
      <c r="BS213" s="26"/>
      <c r="BT213" s="42">
        <f t="shared" si="208"/>
        <v>0</v>
      </c>
      <c r="BU213" s="26"/>
      <c r="BV213" s="26"/>
      <c r="BW213" s="42">
        <f t="shared" si="209"/>
        <v>0</v>
      </c>
      <c r="BX213" s="26"/>
      <c r="BY213" s="26"/>
      <c r="BZ213" s="42">
        <f t="shared" si="210"/>
        <v>0</v>
      </c>
      <c r="CA213" s="26"/>
      <c r="CB213" s="26"/>
      <c r="CC213" s="42">
        <f t="shared" si="211"/>
        <v>0</v>
      </c>
      <c r="CD213" s="26"/>
      <c r="CE213" s="26"/>
      <c r="CF213" s="42">
        <f t="shared" si="212"/>
        <v>0</v>
      </c>
      <c r="CG213" s="26"/>
      <c r="CH213" s="26"/>
      <c r="CI213" s="42">
        <f t="shared" si="213"/>
        <v>0</v>
      </c>
      <c r="CJ213" s="26"/>
      <c r="CK213" s="26"/>
      <c r="CL213" s="42">
        <f t="shared" si="214"/>
        <v>0</v>
      </c>
      <c r="CM213" s="26"/>
      <c r="CN213" s="26"/>
      <c r="CO213" s="42">
        <f t="shared" si="215"/>
        <v>0</v>
      </c>
      <c r="CP213" s="26"/>
      <c r="CQ213" s="26"/>
      <c r="CR213" s="42">
        <f t="shared" si="216"/>
        <v>0</v>
      </c>
      <c r="CS213" s="26"/>
      <c r="CT213" s="26"/>
      <c r="CU213" s="42">
        <f t="shared" si="217"/>
        <v>0</v>
      </c>
      <c r="CV213" s="26"/>
      <c r="CW213" s="26"/>
      <c r="CX213" s="42">
        <f t="shared" si="218"/>
        <v>0</v>
      </c>
      <c r="CY213" s="26"/>
      <c r="CZ213" s="26"/>
      <c r="DA213" s="42">
        <f t="shared" si="219"/>
        <v>0</v>
      </c>
      <c r="DB213" s="26"/>
      <c r="DC213" s="26"/>
      <c r="DD213" s="42">
        <f t="shared" si="220"/>
        <v>0</v>
      </c>
      <c r="DE213" s="26"/>
      <c r="DF213" s="26"/>
      <c r="DG213" s="42">
        <f t="shared" si="221"/>
        <v>0</v>
      </c>
      <c r="DH213" s="85">
        <f t="shared" si="173"/>
        <v>0</v>
      </c>
      <c r="DI213" s="83">
        <f t="shared" si="173"/>
        <v>0</v>
      </c>
      <c r="DJ213" s="26"/>
      <c r="DK213" s="26"/>
      <c r="DL213" s="42">
        <f t="shared" si="222"/>
        <v>0</v>
      </c>
      <c r="DM213" s="26"/>
      <c r="DN213" s="26">
        <v>4</v>
      </c>
      <c r="DO213" s="42">
        <f t="shared" si="223"/>
        <v>400</v>
      </c>
      <c r="DP213" s="26"/>
      <c r="DQ213" s="26"/>
      <c r="DR213" s="42">
        <f t="shared" si="224"/>
        <v>0</v>
      </c>
      <c r="DS213" s="26"/>
      <c r="DT213" s="26"/>
      <c r="DU213" s="42">
        <f t="shared" si="225"/>
        <v>0</v>
      </c>
      <c r="DV213" s="26"/>
      <c r="DW213" s="26"/>
      <c r="DX213" s="42">
        <f t="shared" si="226"/>
        <v>0</v>
      </c>
      <c r="DY213" s="26"/>
      <c r="DZ213" s="26"/>
      <c r="EA213" s="42">
        <f t="shared" si="227"/>
        <v>0</v>
      </c>
      <c r="EB213" s="26"/>
      <c r="EC213" s="26"/>
      <c r="ED213" s="42">
        <f t="shared" si="228"/>
        <v>0</v>
      </c>
      <c r="EE213" s="26"/>
      <c r="EF213" s="26"/>
      <c r="EG213" s="42">
        <f t="shared" si="229"/>
        <v>0</v>
      </c>
      <c r="EH213" s="26"/>
      <c r="EI213" s="26"/>
      <c r="EJ213" s="42">
        <f t="shared" si="230"/>
        <v>0</v>
      </c>
      <c r="EK213" s="26"/>
      <c r="EL213" s="46"/>
      <c r="EM213" s="86">
        <f t="shared" si="231"/>
        <v>0</v>
      </c>
      <c r="EN213" s="85">
        <f t="shared" si="177"/>
        <v>4</v>
      </c>
      <c r="EO213" s="94">
        <f t="shared" si="178"/>
        <v>400</v>
      </c>
      <c r="EP213" s="26"/>
      <c r="EQ213" s="26"/>
      <c r="ER213" s="26"/>
    </row>
    <row r="214" spans="1:148" s="3" customFormat="1">
      <c r="A214" s="10"/>
      <c r="B214" s="110" t="s">
        <v>521</v>
      </c>
      <c r="C214" s="134">
        <v>40</v>
      </c>
      <c r="D214" s="135">
        <f t="shared" si="235"/>
        <v>10</v>
      </c>
      <c r="E214" s="178">
        <f t="shared" si="236"/>
        <v>400</v>
      </c>
      <c r="F214" s="27"/>
      <c r="G214" s="27"/>
      <c r="H214" s="41">
        <f t="shared" si="190"/>
        <v>0</v>
      </c>
      <c r="I214" s="32"/>
      <c r="J214" s="32"/>
      <c r="K214" s="41">
        <f t="shared" si="191"/>
        <v>0</v>
      </c>
      <c r="L214" s="26"/>
      <c r="M214" s="26"/>
      <c r="N214" s="42">
        <f t="shared" si="192"/>
        <v>0</v>
      </c>
      <c r="O214" s="26"/>
      <c r="P214" s="26"/>
      <c r="Q214" s="42">
        <f t="shared" si="193"/>
        <v>0</v>
      </c>
      <c r="R214" s="26"/>
      <c r="S214" s="26"/>
      <c r="T214" s="42">
        <f t="shared" si="194"/>
        <v>0</v>
      </c>
      <c r="U214" s="26"/>
      <c r="V214" s="26"/>
      <c r="W214" s="42">
        <f t="shared" si="195"/>
        <v>0</v>
      </c>
      <c r="X214" s="26"/>
      <c r="Y214" s="26"/>
      <c r="Z214" s="42">
        <f t="shared" si="196"/>
        <v>0</v>
      </c>
      <c r="AA214" s="26"/>
      <c r="AB214" s="26"/>
      <c r="AC214" s="42">
        <f t="shared" si="197"/>
        <v>0</v>
      </c>
      <c r="AD214" s="26"/>
      <c r="AE214" s="26"/>
      <c r="AF214" s="26"/>
      <c r="AG214" s="26"/>
      <c r="AH214" s="26"/>
      <c r="AI214" s="26"/>
      <c r="AJ214" s="26"/>
      <c r="AK214" s="26"/>
      <c r="AL214" s="42">
        <f t="shared" si="198"/>
        <v>0</v>
      </c>
      <c r="AM214" s="27"/>
      <c r="AN214" s="27">
        <v>10</v>
      </c>
      <c r="AO214" s="41">
        <f t="shared" si="199"/>
        <v>400</v>
      </c>
      <c r="AP214" s="84">
        <f t="shared" si="176"/>
        <v>10</v>
      </c>
      <c r="AQ214" s="79">
        <f t="shared" si="183"/>
        <v>400</v>
      </c>
      <c r="AR214" s="27"/>
      <c r="AS214" s="27"/>
      <c r="AT214" s="41">
        <f t="shared" si="200"/>
        <v>0</v>
      </c>
      <c r="AU214" s="27"/>
      <c r="AV214" s="27"/>
      <c r="AW214" s="41">
        <f t="shared" si="201"/>
        <v>0</v>
      </c>
      <c r="AX214" s="27"/>
      <c r="AY214" s="27"/>
      <c r="AZ214" s="41">
        <f t="shared" si="202"/>
        <v>0</v>
      </c>
      <c r="BA214" s="27"/>
      <c r="BB214" s="27"/>
      <c r="BC214" s="41">
        <f t="shared" si="203"/>
        <v>0</v>
      </c>
      <c r="BD214" s="27"/>
      <c r="BE214" s="27"/>
      <c r="BF214" s="41">
        <f t="shared" si="204"/>
        <v>0</v>
      </c>
      <c r="BG214" s="27"/>
      <c r="BH214" s="27"/>
      <c r="BI214" s="41">
        <f t="shared" si="205"/>
        <v>0</v>
      </c>
      <c r="BJ214" s="26"/>
      <c r="BK214" s="26"/>
      <c r="BL214" s="42">
        <f t="shared" si="206"/>
        <v>0</v>
      </c>
      <c r="BM214" s="26"/>
      <c r="BN214" s="26"/>
      <c r="BO214" s="42">
        <f t="shared" si="207"/>
        <v>0</v>
      </c>
      <c r="BP214" s="85">
        <f t="shared" ref="BP214:BQ277" si="237">BN214+BK214+BH214+BE214+BB214+AY214+AV214+AS214</f>
        <v>0</v>
      </c>
      <c r="BQ214" s="83">
        <f t="shared" si="237"/>
        <v>0</v>
      </c>
      <c r="BR214" s="26"/>
      <c r="BS214" s="26"/>
      <c r="BT214" s="42">
        <f t="shared" si="208"/>
        <v>0</v>
      </c>
      <c r="BU214" s="26"/>
      <c r="BV214" s="26"/>
      <c r="BW214" s="42">
        <f t="shared" si="209"/>
        <v>0</v>
      </c>
      <c r="BX214" s="26"/>
      <c r="BY214" s="26"/>
      <c r="BZ214" s="42">
        <f t="shared" si="210"/>
        <v>0</v>
      </c>
      <c r="CA214" s="26"/>
      <c r="CB214" s="26"/>
      <c r="CC214" s="42">
        <f t="shared" si="211"/>
        <v>0</v>
      </c>
      <c r="CD214" s="26"/>
      <c r="CE214" s="26"/>
      <c r="CF214" s="42">
        <f t="shared" si="212"/>
        <v>0</v>
      </c>
      <c r="CG214" s="26"/>
      <c r="CH214" s="26"/>
      <c r="CI214" s="42">
        <f t="shared" si="213"/>
        <v>0</v>
      </c>
      <c r="CJ214" s="26"/>
      <c r="CK214" s="26"/>
      <c r="CL214" s="42">
        <f t="shared" si="214"/>
        <v>0</v>
      </c>
      <c r="CM214" s="26"/>
      <c r="CN214" s="26"/>
      <c r="CO214" s="42">
        <f t="shared" si="215"/>
        <v>0</v>
      </c>
      <c r="CP214" s="26"/>
      <c r="CQ214" s="26"/>
      <c r="CR214" s="42">
        <f t="shared" si="216"/>
        <v>0</v>
      </c>
      <c r="CS214" s="26"/>
      <c r="CT214" s="26"/>
      <c r="CU214" s="42">
        <f t="shared" si="217"/>
        <v>0</v>
      </c>
      <c r="CV214" s="26"/>
      <c r="CW214" s="26"/>
      <c r="CX214" s="42">
        <f t="shared" si="218"/>
        <v>0</v>
      </c>
      <c r="CY214" s="26"/>
      <c r="CZ214" s="26"/>
      <c r="DA214" s="42">
        <f t="shared" si="219"/>
        <v>0</v>
      </c>
      <c r="DB214" s="26"/>
      <c r="DC214" s="26"/>
      <c r="DD214" s="42">
        <f t="shared" si="220"/>
        <v>0</v>
      </c>
      <c r="DE214" s="26"/>
      <c r="DF214" s="26"/>
      <c r="DG214" s="42">
        <f t="shared" si="221"/>
        <v>0</v>
      </c>
      <c r="DH214" s="85">
        <f t="shared" ref="DH214:DI277" si="238">+DF214+DC214+CZ214+CW214+CT214+CQ214+CN214+CK214+CH214+CE214+CB214+BY214+BV214+BS214</f>
        <v>0</v>
      </c>
      <c r="DI214" s="83">
        <f t="shared" si="238"/>
        <v>0</v>
      </c>
      <c r="DJ214" s="26"/>
      <c r="DK214" s="26"/>
      <c r="DL214" s="42">
        <f t="shared" si="222"/>
        <v>0</v>
      </c>
      <c r="DM214" s="26"/>
      <c r="DN214" s="26"/>
      <c r="DO214" s="42">
        <f t="shared" si="223"/>
        <v>0</v>
      </c>
      <c r="DP214" s="26"/>
      <c r="DQ214" s="26"/>
      <c r="DR214" s="42">
        <f t="shared" si="224"/>
        <v>0</v>
      </c>
      <c r="DS214" s="26"/>
      <c r="DT214" s="26"/>
      <c r="DU214" s="42">
        <f t="shared" si="225"/>
        <v>0</v>
      </c>
      <c r="DV214" s="26"/>
      <c r="DW214" s="26"/>
      <c r="DX214" s="42">
        <f t="shared" si="226"/>
        <v>0</v>
      </c>
      <c r="DY214" s="26"/>
      <c r="DZ214" s="26"/>
      <c r="EA214" s="42">
        <f t="shared" si="227"/>
        <v>0</v>
      </c>
      <c r="EB214" s="26"/>
      <c r="EC214" s="26"/>
      <c r="ED214" s="42">
        <f t="shared" si="228"/>
        <v>0</v>
      </c>
      <c r="EE214" s="26"/>
      <c r="EF214" s="26"/>
      <c r="EG214" s="42">
        <f t="shared" si="229"/>
        <v>0</v>
      </c>
      <c r="EH214" s="26"/>
      <c r="EI214" s="26"/>
      <c r="EJ214" s="42">
        <f t="shared" si="230"/>
        <v>0</v>
      </c>
      <c r="EK214" s="26"/>
      <c r="EL214" s="46"/>
      <c r="EM214" s="86">
        <f t="shared" si="231"/>
        <v>0</v>
      </c>
      <c r="EN214" s="85">
        <f t="shared" si="177"/>
        <v>0</v>
      </c>
      <c r="EO214" s="94">
        <f t="shared" si="178"/>
        <v>0</v>
      </c>
      <c r="EP214" s="26"/>
      <c r="EQ214" s="26"/>
      <c r="ER214" s="26"/>
    </row>
    <row r="215" spans="1:148" s="3" customFormat="1">
      <c r="A215" s="10"/>
      <c r="B215" s="110" t="s">
        <v>543</v>
      </c>
      <c r="C215" s="134">
        <v>8</v>
      </c>
      <c r="D215" s="135">
        <f t="shared" si="235"/>
        <v>6</v>
      </c>
      <c r="E215" s="178">
        <f t="shared" si="236"/>
        <v>48</v>
      </c>
      <c r="F215" s="27"/>
      <c r="G215" s="27"/>
      <c r="H215" s="41">
        <f t="shared" si="190"/>
        <v>0</v>
      </c>
      <c r="I215" s="32"/>
      <c r="J215" s="32"/>
      <c r="K215" s="41">
        <f t="shared" si="191"/>
        <v>0</v>
      </c>
      <c r="L215" s="26"/>
      <c r="M215" s="26"/>
      <c r="N215" s="42">
        <f t="shared" si="192"/>
        <v>0</v>
      </c>
      <c r="O215" s="26"/>
      <c r="P215" s="26"/>
      <c r="Q215" s="42">
        <f t="shared" si="193"/>
        <v>0</v>
      </c>
      <c r="R215" s="26"/>
      <c r="S215" s="26"/>
      <c r="T215" s="42">
        <f t="shared" si="194"/>
        <v>0</v>
      </c>
      <c r="U215" s="26"/>
      <c r="V215" s="26"/>
      <c r="W215" s="42">
        <f t="shared" si="195"/>
        <v>0</v>
      </c>
      <c r="X215" s="26"/>
      <c r="Y215" s="26"/>
      <c r="Z215" s="42">
        <f t="shared" si="196"/>
        <v>0</v>
      </c>
      <c r="AA215" s="26"/>
      <c r="AB215" s="26"/>
      <c r="AC215" s="42">
        <f t="shared" si="197"/>
        <v>0</v>
      </c>
      <c r="AD215" s="26"/>
      <c r="AE215" s="26"/>
      <c r="AF215" s="26"/>
      <c r="AG215" s="26"/>
      <c r="AH215" s="26"/>
      <c r="AI215" s="26"/>
      <c r="AJ215" s="26"/>
      <c r="AK215" s="26"/>
      <c r="AL215" s="42">
        <f t="shared" si="198"/>
        <v>0</v>
      </c>
      <c r="AM215" s="27"/>
      <c r="AN215" s="27"/>
      <c r="AO215" s="41">
        <f t="shared" si="199"/>
        <v>0</v>
      </c>
      <c r="AP215" s="84">
        <f t="shared" ref="AP215:AP278" si="239">AN215+AK215+AI215+AG215+AE215+AB215+Y215+V215+S215+P215+M215+J215+G215</f>
        <v>0</v>
      </c>
      <c r="AQ215" s="79">
        <f t="shared" si="183"/>
        <v>0</v>
      </c>
      <c r="AR215" s="27"/>
      <c r="AS215" s="27">
        <v>1</v>
      </c>
      <c r="AT215" s="41">
        <f t="shared" si="200"/>
        <v>8</v>
      </c>
      <c r="AU215" s="27"/>
      <c r="AV215" s="27"/>
      <c r="AW215" s="41">
        <f t="shared" si="201"/>
        <v>0</v>
      </c>
      <c r="AX215" s="27"/>
      <c r="AY215" s="27"/>
      <c r="AZ215" s="41">
        <f t="shared" si="202"/>
        <v>0</v>
      </c>
      <c r="BA215" s="27"/>
      <c r="BB215" s="27"/>
      <c r="BC215" s="41">
        <f t="shared" si="203"/>
        <v>0</v>
      </c>
      <c r="BD215" s="27"/>
      <c r="BE215" s="27"/>
      <c r="BF215" s="41">
        <f t="shared" si="204"/>
        <v>0</v>
      </c>
      <c r="BG215" s="27"/>
      <c r="BH215" s="27"/>
      <c r="BI215" s="41">
        <f t="shared" si="205"/>
        <v>0</v>
      </c>
      <c r="BJ215" s="26"/>
      <c r="BK215" s="26">
        <f>1+2</f>
        <v>3</v>
      </c>
      <c r="BL215" s="42">
        <f t="shared" si="206"/>
        <v>24</v>
      </c>
      <c r="BM215" s="26"/>
      <c r="BN215" s="26">
        <v>2</v>
      </c>
      <c r="BO215" s="42">
        <f t="shared" si="207"/>
        <v>16</v>
      </c>
      <c r="BP215" s="85">
        <f t="shared" si="237"/>
        <v>6</v>
      </c>
      <c r="BQ215" s="83">
        <f t="shared" si="237"/>
        <v>48</v>
      </c>
      <c r="BR215" s="26"/>
      <c r="BS215" s="26"/>
      <c r="BT215" s="42">
        <f t="shared" si="208"/>
        <v>0</v>
      </c>
      <c r="BU215" s="26"/>
      <c r="BV215" s="26"/>
      <c r="BW215" s="42">
        <f t="shared" si="209"/>
        <v>0</v>
      </c>
      <c r="BX215" s="26"/>
      <c r="BY215" s="26"/>
      <c r="BZ215" s="42">
        <f t="shared" si="210"/>
        <v>0</v>
      </c>
      <c r="CA215" s="26"/>
      <c r="CB215" s="26"/>
      <c r="CC215" s="42">
        <f t="shared" si="211"/>
        <v>0</v>
      </c>
      <c r="CD215" s="26"/>
      <c r="CE215" s="26"/>
      <c r="CF215" s="42">
        <f t="shared" si="212"/>
        <v>0</v>
      </c>
      <c r="CG215" s="26"/>
      <c r="CH215" s="26"/>
      <c r="CI215" s="42">
        <f t="shared" si="213"/>
        <v>0</v>
      </c>
      <c r="CJ215" s="26"/>
      <c r="CK215" s="26"/>
      <c r="CL215" s="42">
        <f t="shared" si="214"/>
        <v>0</v>
      </c>
      <c r="CM215" s="26"/>
      <c r="CN215" s="26"/>
      <c r="CO215" s="42">
        <f t="shared" si="215"/>
        <v>0</v>
      </c>
      <c r="CP215" s="26"/>
      <c r="CQ215" s="26"/>
      <c r="CR215" s="42">
        <f t="shared" si="216"/>
        <v>0</v>
      </c>
      <c r="CS215" s="26"/>
      <c r="CT215" s="26"/>
      <c r="CU215" s="42">
        <f t="shared" si="217"/>
        <v>0</v>
      </c>
      <c r="CV215" s="26"/>
      <c r="CW215" s="26"/>
      <c r="CX215" s="42">
        <f t="shared" si="218"/>
        <v>0</v>
      </c>
      <c r="CY215" s="26"/>
      <c r="CZ215" s="26"/>
      <c r="DA215" s="42">
        <f t="shared" si="219"/>
        <v>0</v>
      </c>
      <c r="DB215" s="26"/>
      <c r="DC215" s="26"/>
      <c r="DD215" s="42">
        <f t="shared" si="220"/>
        <v>0</v>
      </c>
      <c r="DE215" s="26"/>
      <c r="DF215" s="26"/>
      <c r="DG215" s="42">
        <f t="shared" si="221"/>
        <v>0</v>
      </c>
      <c r="DH215" s="85">
        <f t="shared" si="238"/>
        <v>0</v>
      </c>
      <c r="DI215" s="83">
        <f t="shared" si="238"/>
        <v>0</v>
      </c>
      <c r="DJ215" s="26"/>
      <c r="DK215" s="26"/>
      <c r="DL215" s="42">
        <f t="shared" si="222"/>
        <v>0</v>
      </c>
      <c r="DM215" s="26"/>
      <c r="DN215" s="26"/>
      <c r="DO215" s="42">
        <f t="shared" si="223"/>
        <v>0</v>
      </c>
      <c r="DP215" s="26"/>
      <c r="DQ215" s="26"/>
      <c r="DR215" s="42">
        <f t="shared" si="224"/>
        <v>0</v>
      </c>
      <c r="DS215" s="26"/>
      <c r="DT215" s="26"/>
      <c r="DU215" s="42">
        <f t="shared" si="225"/>
        <v>0</v>
      </c>
      <c r="DV215" s="26"/>
      <c r="DW215" s="26"/>
      <c r="DX215" s="42">
        <f t="shared" si="226"/>
        <v>0</v>
      </c>
      <c r="DY215" s="26"/>
      <c r="DZ215" s="26"/>
      <c r="EA215" s="42">
        <f t="shared" si="227"/>
        <v>0</v>
      </c>
      <c r="EB215" s="26"/>
      <c r="EC215" s="26"/>
      <c r="ED215" s="42">
        <f t="shared" si="228"/>
        <v>0</v>
      </c>
      <c r="EE215" s="26"/>
      <c r="EF215" s="26"/>
      <c r="EG215" s="42">
        <f t="shared" si="229"/>
        <v>0</v>
      </c>
      <c r="EH215" s="26"/>
      <c r="EI215" s="26"/>
      <c r="EJ215" s="42">
        <f t="shared" si="230"/>
        <v>0</v>
      </c>
      <c r="EK215" s="26"/>
      <c r="EL215" s="46"/>
      <c r="EM215" s="86">
        <f t="shared" si="231"/>
        <v>0</v>
      </c>
      <c r="EN215" s="85">
        <f t="shared" ref="EN215:EN278" si="240">+EL215+EI215+EF215+EC215+DZ215+DW215+DT215+DQ215+DN215+DK215</f>
        <v>0</v>
      </c>
      <c r="EO215" s="94">
        <f t="shared" ref="EO215:EO278" si="241">EM215+EJ215+EG215+ED215+EA215+DX215+DU215+DR215+DO215+DL215</f>
        <v>0</v>
      </c>
      <c r="EP215" s="26"/>
      <c r="EQ215" s="26"/>
      <c r="ER215" s="26"/>
    </row>
    <row r="216" spans="1:148" s="3" customFormat="1">
      <c r="A216" s="10"/>
      <c r="B216" s="110" t="s">
        <v>633</v>
      </c>
      <c r="C216" s="134">
        <v>1.25</v>
      </c>
      <c r="D216" s="135">
        <f t="shared" si="235"/>
        <v>16</v>
      </c>
      <c r="E216" s="178">
        <f t="shared" si="236"/>
        <v>20</v>
      </c>
      <c r="F216" s="27"/>
      <c r="G216" s="27"/>
      <c r="H216" s="41">
        <f t="shared" si="190"/>
        <v>0</v>
      </c>
      <c r="I216" s="32"/>
      <c r="J216" s="32"/>
      <c r="K216" s="41">
        <f t="shared" si="191"/>
        <v>0</v>
      </c>
      <c r="L216" s="26"/>
      <c r="M216" s="26"/>
      <c r="N216" s="42">
        <f t="shared" si="192"/>
        <v>0</v>
      </c>
      <c r="O216" s="26"/>
      <c r="P216" s="26"/>
      <c r="Q216" s="42">
        <f t="shared" si="193"/>
        <v>0</v>
      </c>
      <c r="R216" s="26"/>
      <c r="S216" s="26"/>
      <c r="T216" s="42">
        <f t="shared" si="194"/>
        <v>0</v>
      </c>
      <c r="U216" s="26"/>
      <c r="V216" s="26"/>
      <c r="W216" s="42">
        <f t="shared" si="195"/>
        <v>0</v>
      </c>
      <c r="X216" s="26"/>
      <c r="Y216" s="26"/>
      <c r="Z216" s="42">
        <f t="shared" si="196"/>
        <v>0</v>
      </c>
      <c r="AA216" s="26"/>
      <c r="AB216" s="26"/>
      <c r="AC216" s="42">
        <f t="shared" si="197"/>
        <v>0</v>
      </c>
      <c r="AD216" s="26"/>
      <c r="AE216" s="26"/>
      <c r="AF216" s="26"/>
      <c r="AG216" s="26"/>
      <c r="AH216" s="26"/>
      <c r="AI216" s="26"/>
      <c r="AJ216" s="26"/>
      <c r="AK216" s="26"/>
      <c r="AL216" s="42">
        <f t="shared" si="198"/>
        <v>0</v>
      </c>
      <c r="AM216" s="27"/>
      <c r="AN216" s="27"/>
      <c r="AO216" s="41">
        <f t="shared" si="199"/>
        <v>0</v>
      </c>
      <c r="AP216" s="84">
        <f t="shared" si="239"/>
        <v>0</v>
      </c>
      <c r="AQ216" s="79">
        <f t="shared" si="183"/>
        <v>0</v>
      </c>
      <c r="AR216" s="27"/>
      <c r="AS216" s="27"/>
      <c r="AT216" s="41">
        <f t="shared" si="200"/>
        <v>0</v>
      </c>
      <c r="AU216" s="27"/>
      <c r="AV216" s="27"/>
      <c r="AW216" s="41">
        <f t="shared" si="201"/>
        <v>0</v>
      </c>
      <c r="AX216" s="27"/>
      <c r="AY216" s="27"/>
      <c r="AZ216" s="41">
        <f t="shared" si="202"/>
        <v>0</v>
      </c>
      <c r="BA216" s="27"/>
      <c r="BB216" s="27"/>
      <c r="BC216" s="41">
        <f t="shared" si="203"/>
        <v>0</v>
      </c>
      <c r="BD216" s="27"/>
      <c r="BE216" s="27"/>
      <c r="BF216" s="41">
        <f t="shared" si="204"/>
        <v>0</v>
      </c>
      <c r="BG216" s="27"/>
      <c r="BH216" s="27"/>
      <c r="BI216" s="41">
        <f t="shared" si="205"/>
        <v>0</v>
      </c>
      <c r="BJ216" s="26"/>
      <c r="BK216" s="26"/>
      <c r="BL216" s="42">
        <f t="shared" si="206"/>
        <v>0</v>
      </c>
      <c r="BM216" s="26"/>
      <c r="BN216" s="26"/>
      <c r="BO216" s="42">
        <f t="shared" si="207"/>
        <v>0</v>
      </c>
      <c r="BP216" s="85">
        <f t="shared" si="237"/>
        <v>0</v>
      </c>
      <c r="BQ216" s="83">
        <f t="shared" si="237"/>
        <v>0</v>
      </c>
      <c r="BR216" s="26"/>
      <c r="BS216" s="26"/>
      <c r="BT216" s="42">
        <f t="shared" si="208"/>
        <v>0</v>
      </c>
      <c r="BU216" s="26"/>
      <c r="BV216" s="26"/>
      <c r="BW216" s="42">
        <f t="shared" si="209"/>
        <v>0</v>
      </c>
      <c r="BX216" s="26"/>
      <c r="BY216" s="26"/>
      <c r="BZ216" s="42">
        <f t="shared" si="210"/>
        <v>0</v>
      </c>
      <c r="CA216" s="26"/>
      <c r="CB216" s="26"/>
      <c r="CC216" s="42">
        <f t="shared" si="211"/>
        <v>0</v>
      </c>
      <c r="CD216" s="26"/>
      <c r="CE216" s="26"/>
      <c r="CF216" s="42">
        <f t="shared" si="212"/>
        <v>0</v>
      </c>
      <c r="CG216" s="26"/>
      <c r="CH216" s="26"/>
      <c r="CI216" s="42">
        <f t="shared" si="213"/>
        <v>0</v>
      </c>
      <c r="CJ216" s="26"/>
      <c r="CK216" s="26"/>
      <c r="CL216" s="42">
        <f t="shared" si="214"/>
        <v>0</v>
      </c>
      <c r="CM216" s="26"/>
      <c r="CN216" s="26"/>
      <c r="CO216" s="42">
        <f t="shared" si="215"/>
        <v>0</v>
      </c>
      <c r="CP216" s="26"/>
      <c r="CQ216" s="26">
        <v>10</v>
      </c>
      <c r="CR216" s="42">
        <f t="shared" si="216"/>
        <v>12.5</v>
      </c>
      <c r="CS216" s="26"/>
      <c r="CT216" s="26"/>
      <c r="CU216" s="42">
        <f t="shared" si="217"/>
        <v>0</v>
      </c>
      <c r="CV216" s="26"/>
      <c r="CW216" s="26"/>
      <c r="CX216" s="42">
        <f t="shared" si="218"/>
        <v>0</v>
      </c>
      <c r="CY216" s="26"/>
      <c r="CZ216" s="26"/>
      <c r="DA216" s="42">
        <f t="shared" si="219"/>
        <v>0</v>
      </c>
      <c r="DB216" s="26"/>
      <c r="DC216" s="26"/>
      <c r="DD216" s="42">
        <f t="shared" si="220"/>
        <v>0</v>
      </c>
      <c r="DE216" s="26"/>
      <c r="DF216" s="26"/>
      <c r="DG216" s="42">
        <f t="shared" si="221"/>
        <v>0</v>
      </c>
      <c r="DH216" s="85">
        <f t="shared" si="238"/>
        <v>10</v>
      </c>
      <c r="DI216" s="83">
        <f t="shared" si="238"/>
        <v>12.5</v>
      </c>
      <c r="DJ216" s="26"/>
      <c r="DK216" s="26"/>
      <c r="DL216" s="42">
        <f t="shared" si="222"/>
        <v>0</v>
      </c>
      <c r="DM216" s="26"/>
      <c r="DN216" s="26">
        <v>6</v>
      </c>
      <c r="DO216" s="42">
        <f t="shared" si="223"/>
        <v>7.5</v>
      </c>
      <c r="DP216" s="26"/>
      <c r="DQ216" s="26"/>
      <c r="DR216" s="42">
        <f t="shared" si="224"/>
        <v>0</v>
      </c>
      <c r="DS216" s="26"/>
      <c r="DT216" s="26"/>
      <c r="DU216" s="42">
        <f t="shared" si="225"/>
        <v>0</v>
      </c>
      <c r="DV216" s="26"/>
      <c r="DW216" s="26"/>
      <c r="DX216" s="42">
        <f t="shared" si="226"/>
        <v>0</v>
      </c>
      <c r="DY216" s="26"/>
      <c r="DZ216" s="26"/>
      <c r="EA216" s="42">
        <f t="shared" si="227"/>
        <v>0</v>
      </c>
      <c r="EB216" s="26"/>
      <c r="EC216" s="26"/>
      <c r="ED216" s="42">
        <f t="shared" si="228"/>
        <v>0</v>
      </c>
      <c r="EE216" s="26"/>
      <c r="EF216" s="26"/>
      <c r="EG216" s="42">
        <f t="shared" si="229"/>
        <v>0</v>
      </c>
      <c r="EH216" s="26"/>
      <c r="EI216" s="26"/>
      <c r="EJ216" s="42">
        <f t="shared" si="230"/>
        <v>0</v>
      </c>
      <c r="EK216" s="26"/>
      <c r="EL216" s="46"/>
      <c r="EM216" s="86">
        <f t="shared" si="231"/>
        <v>0</v>
      </c>
      <c r="EN216" s="85">
        <f t="shared" si="240"/>
        <v>6</v>
      </c>
      <c r="EO216" s="94">
        <f t="shared" si="241"/>
        <v>7.5</v>
      </c>
      <c r="EP216" s="26"/>
      <c r="EQ216" s="26"/>
      <c r="ER216" s="26"/>
    </row>
    <row r="217" spans="1:148" s="3" customFormat="1">
      <c r="A217" s="10"/>
      <c r="B217" s="110" t="s">
        <v>634</v>
      </c>
      <c r="C217" s="134">
        <v>13</v>
      </c>
      <c r="D217" s="135">
        <f t="shared" si="235"/>
        <v>20</v>
      </c>
      <c r="E217" s="178">
        <f t="shared" si="236"/>
        <v>260</v>
      </c>
      <c r="F217" s="27"/>
      <c r="G217" s="27"/>
      <c r="H217" s="41">
        <f t="shared" si="190"/>
        <v>0</v>
      </c>
      <c r="I217" s="32"/>
      <c r="J217" s="32"/>
      <c r="K217" s="41">
        <f t="shared" si="191"/>
        <v>0</v>
      </c>
      <c r="L217" s="26"/>
      <c r="M217" s="26"/>
      <c r="N217" s="42">
        <f t="shared" si="192"/>
        <v>0</v>
      </c>
      <c r="O217" s="26"/>
      <c r="P217" s="26"/>
      <c r="Q217" s="42">
        <f t="shared" si="193"/>
        <v>0</v>
      </c>
      <c r="R217" s="26"/>
      <c r="S217" s="26"/>
      <c r="T217" s="42">
        <f t="shared" si="194"/>
        <v>0</v>
      </c>
      <c r="U217" s="26"/>
      <c r="V217" s="26"/>
      <c r="W217" s="42">
        <f t="shared" si="195"/>
        <v>0</v>
      </c>
      <c r="X217" s="26"/>
      <c r="Y217" s="26"/>
      <c r="Z217" s="42">
        <f t="shared" si="196"/>
        <v>0</v>
      </c>
      <c r="AA217" s="26"/>
      <c r="AB217" s="26"/>
      <c r="AC217" s="42">
        <f t="shared" si="197"/>
        <v>0</v>
      </c>
      <c r="AD217" s="26"/>
      <c r="AE217" s="26"/>
      <c r="AF217" s="26"/>
      <c r="AG217" s="26"/>
      <c r="AH217" s="26"/>
      <c r="AI217" s="26"/>
      <c r="AJ217" s="26"/>
      <c r="AK217" s="26"/>
      <c r="AL217" s="42">
        <f t="shared" si="198"/>
        <v>0</v>
      </c>
      <c r="AM217" s="27"/>
      <c r="AN217" s="27"/>
      <c r="AO217" s="41">
        <f t="shared" si="199"/>
        <v>0</v>
      </c>
      <c r="AP217" s="84">
        <f t="shared" si="239"/>
        <v>0</v>
      </c>
      <c r="AQ217" s="79">
        <f t="shared" si="183"/>
        <v>0</v>
      </c>
      <c r="AR217" s="27"/>
      <c r="AS217" s="27"/>
      <c r="AT217" s="41">
        <f t="shared" si="200"/>
        <v>0</v>
      </c>
      <c r="AU217" s="27"/>
      <c r="AV217" s="27"/>
      <c r="AW217" s="41">
        <f t="shared" si="201"/>
        <v>0</v>
      </c>
      <c r="AX217" s="27"/>
      <c r="AY217" s="27"/>
      <c r="AZ217" s="41">
        <f t="shared" si="202"/>
        <v>0</v>
      </c>
      <c r="BA217" s="27"/>
      <c r="BB217" s="27"/>
      <c r="BC217" s="41">
        <f t="shared" si="203"/>
        <v>0</v>
      </c>
      <c r="BD217" s="27"/>
      <c r="BE217" s="27"/>
      <c r="BF217" s="41">
        <f t="shared" si="204"/>
        <v>0</v>
      </c>
      <c r="BG217" s="27"/>
      <c r="BH217" s="27"/>
      <c r="BI217" s="41">
        <f t="shared" si="205"/>
        <v>0</v>
      </c>
      <c r="BJ217" s="26"/>
      <c r="BK217" s="26"/>
      <c r="BL217" s="42">
        <f t="shared" si="206"/>
        <v>0</v>
      </c>
      <c r="BM217" s="26"/>
      <c r="BN217" s="26"/>
      <c r="BO217" s="42">
        <f t="shared" si="207"/>
        <v>0</v>
      </c>
      <c r="BP217" s="85">
        <f t="shared" si="237"/>
        <v>0</v>
      </c>
      <c r="BQ217" s="83">
        <f t="shared" si="237"/>
        <v>0</v>
      </c>
      <c r="BR217" s="26"/>
      <c r="BS217" s="26"/>
      <c r="BT217" s="42">
        <f t="shared" si="208"/>
        <v>0</v>
      </c>
      <c r="BU217" s="26"/>
      <c r="BV217" s="26"/>
      <c r="BW217" s="42">
        <f t="shared" si="209"/>
        <v>0</v>
      </c>
      <c r="BX217" s="26"/>
      <c r="BY217" s="26"/>
      <c r="BZ217" s="42">
        <f t="shared" si="210"/>
        <v>0</v>
      </c>
      <c r="CA217" s="26"/>
      <c r="CB217" s="26"/>
      <c r="CC217" s="42">
        <f t="shared" si="211"/>
        <v>0</v>
      </c>
      <c r="CD217" s="26"/>
      <c r="CE217" s="26"/>
      <c r="CF217" s="42">
        <f t="shared" si="212"/>
        <v>0</v>
      </c>
      <c r="CG217" s="26"/>
      <c r="CH217" s="26"/>
      <c r="CI217" s="42">
        <f t="shared" si="213"/>
        <v>0</v>
      </c>
      <c r="CJ217" s="26"/>
      <c r="CK217" s="26"/>
      <c r="CL217" s="42">
        <f t="shared" si="214"/>
        <v>0</v>
      </c>
      <c r="CM217" s="26"/>
      <c r="CN217" s="26"/>
      <c r="CO217" s="42">
        <f t="shared" si="215"/>
        <v>0</v>
      </c>
      <c r="CP217" s="26"/>
      <c r="CQ217" s="26">
        <v>10</v>
      </c>
      <c r="CR217" s="42">
        <f t="shared" si="216"/>
        <v>130</v>
      </c>
      <c r="CS217" s="26"/>
      <c r="CT217" s="26"/>
      <c r="CU217" s="42">
        <f t="shared" si="217"/>
        <v>0</v>
      </c>
      <c r="CV217" s="26"/>
      <c r="CW217" s="26"/>
      <c r="CX217" s="42">
        <f t="shared" si="218"/>
        <v>0</v>
      </c>
      <c r="CY217" s="26"/>
      <c r="CZ217" s="26"/>
      <c r="DA217" s="42">
        <f t="shared" si="219"/>
        <v>0</v>
      </c>
      <c r="DB217" s="26"/>
      <c r="DC217" s="26"/>
      <c r="DD217" s="42">
        <f t="shared" si="220"/>
        <v>0</v>
      </c>
      <c r="DE217" s="26"/>
      <c r="DF217" s="26"/>
      <c r="DG217" s="42">
        <f t="shared" si="221"/>
        <v>0</v>
      </c>
      <c r="DH217" s="85">
        <f t="shared" si="238"/>
        <v>10</v>
      </c>
      <c r="DI217" s="83">
        <f t="shared" si="238"/>
        <v>130</v>
      </c>
      <c r="DJ217" s="26"/>
      <c r="DK217" s="26"/>
      <c r="DL217" s="42">
        <f t="shared" si="222"/>
        <v>0</v>
      </c>
      <c r="DM217" s="26"/>
      <c r="DN217" s="26">
        <v>10</v>
      </c>
      <c r="DO217" s="42">
        <f t="shared" si="223"/>
        <v>130</v>
      </c>
      <c r="DP217" s="26"/>
      <c r="DQ217" s="26"/>
      <c r="DR217" s="42">
        <f t="shared" si="224"/>
        <v>0</v>
      </c>
      <c r="DS217" s="26"/>
      <c r="DT217" s="26"/>
      <c r="DU217" s="42">
        <f t="shared" si="225"/>
        <v>0</v>
      </c>
      <c r="DV217" s="26"/>
      <c r="DW217" s="26"/>
      <c r="DX217" s="42">
        <f t="shared" si="226"/>
        <v>0</v>
      </c>
      <c r="DY217" s="26"/>
      <c r="DZ217" s="26"/>
      <c r="EA217" s="42">
        <f t="shared" si="227"/>
        <v>0</v>
      </c>
      <c r="EB217" s="26"/>
      <c r="EC217" s="26"/>
      <c r="ED217" s="42">
        <f t="shared" si="228"/>
        <v>0</v>
      </c>
      <c r="EE217" s="26"/>
      <c r="EF217" s="26"/>
      <c r="EG217" s="42">
        <f t="shared" si="229"/>
        <v>0</v>
      </c>
      <c r="EH217" s="26"/>
      <c r="EI217" s="26"/>
      <c r="EJ217" s="42">
        <f t="shared" si="230"/>
        <v>0</v>
      </c>
      <c r="EK217" s="26"/>
      <c r="EL217" s="46"/>
      <c r="EM217" s="86">
        <f t="shared" si="231"/>
        <v>0</v>
      </c>
      <c r="EN217" s="85">
        <f t="shared" si="240"/>
        <v>10</v>
      </c>
      <c r="EO217" s="94">
        <f t="shared" si="241"/>
        <v>130</v>
      </c>
      <c r="EP217" s="26"/>
      <c r="EQ217" s="26"/>
      <c r="ER217" s="26"/>
    </row>
    <row r="218" spans="1:148" s="3" customFormat="1">
      <c r="A218" s="10"/>
      <c r="B218" s="110" t="s">
        <v>635</v>
      </c>
      <c r="C218" s="134">
        <v>5</v>
      </c>
      <c r="D218" s="135">
        <f t="shared" si="235"/>
        <v>25</v>
      </c>
      <c r="E218" s="178">
        <f t="shared" si="236"/>
        <v>125</v>
      </c>
      <c r="F218" s="27"/>
      <c r="G218" s="27"/>
      <c r="H218" s="41">
        <f t="shared" si="190"/>
        <v>0</v>
      </c>
      <c r="I218" s="32"/>
      <c r="J218" s="32"/>
      <c r="K218" s="41">
        <f t="shared" si="191"/>
        <v>0</v>
      </c>
      <c r="L218" s="26"/>
      <c r="M218" s="26"/>
      <c r="N218" s="42">
        <f t="shared" si="192"/>
        <v>0</v>
      </c>
      <c r="O218" s="26"/>
      <c r="P218" s="26"/>
      <c r="Q218" s="42">
        <f t="shared" si="193"/>
        <v>0</v>
      </c>
      <c r="R218" s="26"/>
      <c r="S218" s="26"/>
      <c r="T218" s="42">
        <f t="shared" si="194"/>
        <v>0</v>
      </c>
      <c r="U218" s="26"/>
      <c r="V218" s="26"/>
      <c r="W218" s="42">
        <f t="shared" si="195"/>
        <v>0</v>
      </c>
      <c r="X218" s="26"/>
      <c r="Y218" s="26"/>
      <c r="Z218" s="42">
        <f t="shared" si="196"/>
        <v>0</v>
      </c>
      <c r="AA218" s="26"/>
      <c r="AB218" s="26"/>
      <c r="AC218" s="42">
        <f t="shared" si="197"/>
        <v>0</v>
      </c>
      <c r="AD218" s="26"/>
      <c r="AE218" s="26"/>
      <c r="AF218" s="26"/>
      <c r="AG218" s="26"/>
      <c r="AH218" s="26"/>
      <c r="AI218" s="26"/>
      <c r="AJ218" s="26"/>
      <c r="AK218" s="26"/>
      <c r="AL218" s="42">
        <f t="shared" si="198"/>
        <v>0</v>
      </c>
      <c r="AM218" s="27"/>
      <c r="AN218" s="27"/>
      <c r="AO218" s="41">
        <f t="shared" si="199"/>
        <v>0</v>
      </c>
      <c r="AP218" s="84">
        <f t="shared" si="239"/>
        <v>0</v>
      </c>
      <c r="AQ218" s="79">
        <f t="shared" si="183"/>
        <v>0</v>
      </c>
      <c r="AR218" s="27"/>
      <c r="AS218" s="27"/>
      <c r="AT218" s="41">
        <f t="shared" si="200"/>
        <v>0</v>
      </c>
      <c r="AU218" s="27"/>
      <c r="AV218" s="27"/>
      <c r="AW218" s="41">
        <f t="shared" si="201"/>
        <v>0</v>
      </c>
      <c r="AX218" s="27"/>
      <c r="AY218" s="27"/>
      <c r="AZ218" s="41">
        <f t="shared" si="202"/>
        <v>0</v>
      </c>
      <c r="BA218" s="27"/>
      <c r="BB218" s="27"/>
      <c r="BC218" s="41">
        <f t="shared" si="203"/>
        <v>0</v>
      </c>
      <c r="BD218" s="27"/>
      <c r="BE218" s="27"/>
      <c r="BF218" s="41">
        <f t="shared" si="204"/>
        <v>0</v>
      </c>
      <c r="BG218" s="27"/>
      <c r="BH218" s="27"/>
      <c r="BI218" s="41">
        <f t="shared" si="205"/>
        <v>0</v>
      </c>
      <c r="BJ218" s="26"/>
      <c r="BK218" s="26"/>
      <c r="BL218" s="42">
        <f t="shared" si="206"/>
        <v>0</v>
      </c>
      <c r="BM218" s="26"/>
      <c r="BN218" s="26"/>
      <c r="BO218" s="42">
        <f t="shared" si="207"/>
        <v>0</v>
      </c>
      <c r="BP218" s="85">
        <f t="shared" si="237"/>
        <v>0</v>
      </c>
      <c r="BQ218" s="83">
        <f t="shared" si="237"/>
        <v>0</v>
      </c>
      <c r="BR218" s="26"/>
      <c r="BS218" s="26"/>
      <c r="BT218" s="42">
        <f t="shared" si="208"/>
        <v>0</v>
      </c>
      <c r="BU218" s="26"/>
      <c r="BV218" s="26"/>
      <c r="BW218" s="42">
        <f t="shared" si="209"/>
        <v>0</v>
      </c>
      <c r="BX218" s="26"/>
      <c r="BY218" s="26"/>
      <c r="BZ218" s="42">
        <f t="shared" si="210"/>
        <v>0</v>
      </c>
      <c r="CA218" s="26"/>
      <c r="CB218" s="26"/>
      <c r="CC218" s="42">
        <f t="shared" si="211"/>
        <v>0</v>
      </c>
      <c r="CD218" s="26"/>
      <c r="CE218" s="26"/>
      <c r="CF218" s="42">
        <f t="shared" si="212"/>
        <v>0</v>
      </c>
      <c r="CG218" s="26"/>
      <c r="CH218" s="26"/>
      <c r="CI218" s="42">
        <f t="shared" si="213"/>
        <v>0</v>
      </c>
      <c r="CJ218" s="26"/>
      <c r="CK218" s="26"/>
      <c r="CL218" s="42">
        <f t="shared" si="214"/>
        <v>0</v>
      </c>
      <c r="CM218" s="26"/>
      <c r="CN218" s="26"/>
      <c r="CO218" s="42">
        <f t="shared" si="215"/>
        <v>0</v>
      </c>
      <c r="CP218" s="26"/>
      <c r="CQ218" s="26">
        <v>15</v>
      </c>
      <c r="CR218" s="42">
        <f t="shared" si="216"/>
        <v>75</v>
      </c>
      <c r="CS218" s="26"/>
      <c r="CT218" s="26"/>
      <c r="CU218" s="42">
        <f t="shared" si="217"/>
        <v>0</v>
      </c>
      <c r="CV218" s="26"/>
      <c r="CW218" s="26"/>
      <c r="CX218" s="42">
        <f t="shared" si="218"/>
        <v>0</v>
      </c>
      <c r="CY218" s="26"/>
      <c r="CZ218" s="26"/>
      <c r="DA218" s="42">
        <f t="shared" si="219"/>
        <v>0</v>
      </c>
      <c r="DB218" s="26"/>
      <c r="DC218" s="26"/>
      <c r="DD218" s="42">
        <f t="shared" si="220"/>
        <v>0</v>
      </c>
      <c r="DE218" s="26"/>
      <c r="DF218" s="26"/>
      <c r="DG218" s="42">
        <f t="shared" si="221"/>
        <v>0</v>
      </c>
      <c r="DH218" s="85">
        <f t="shared" si="238"/>
        <v>15</v>
      </c>
      <c r="DI218" s="83">
        <f t="shared" si="238"/>
        <v>75</v>
      </c>
      <c r="DJ218" s="26"/>
      <c r="DK218" s="26"/>
      <c r="DL218" s="42">
        <f t="shared" si="222"/>
        <v>0</v>
      </c>
      <c r="DM218" s="26"/>
      <c r="DN218" s="26">
        <v>10</v>
      </c>
      <c r="DO218" s="42">
        <f t="shared" si="223"/>
        <v>50</v>
      </c>
      <c r="DP218" s="26"/>
      <c r="DQ218" s="26"/>
      <c r="DR218" s="42">
        <f t="shared" si="224"/>
        <v>0</v>
      </c>
      <c r="DS218" s="26"/>
      <c r="DT218" s="26"/>
      <c r="DU218" s="42">
        <f t="shared" si="225"/>
        <v>0</v>
      </c>
      <c r="DV218" s="26"/>
      <c r="DW218" s="26"/>
      <c r="DX218" s="42">
        <f t="shared" si="226"/>
        <v>0</v>
      </c>
      <c r="DY218" s="26"/>
      <c r="DZ218" s="26"/>
      <c r="EA218" s="42">
        <f t="shared" si="227"/>
        <v>0</v>
      </c>
      <c r="EB218" s="26"/>
      <c r="EC218" s="26"/>
      <c r="ED218" s="42">
        <f t="shared" si="228"/>
        <v>0</v>
      </c>
      <c r="EE218" s="26"/>
      <c r="EF218" s="26"/>
      <c r="EG218" s="42">
        <f t="shared" si="229"/>
        <v>0</v>
      </c>
      <c r="EH218" s="26"/>
      <c r="EI218" s="26"/>
      <c r="EJ218" s="42">
        <f t="shared" si="230"/>
        <v>0</v>
      </c>
      <c r="EK218" s="26"/>
      <c r="EL218" s="46"/>
      <c r="EM218" s="86">
        <f t="shared" si="231"/>
        <v>0</v>
      </c>
      <c r="EN218" s="85">
        <f t="shared" si="240"/>
        <v>10</v>
      </c>
      <c r="EO218" s="94">
        <f t="shared" si="241"/>
        <v>50</v>
      </c>
      <c r="EP218" s="26"/>
      <c r="EQ218" s="26"/>
      <c r="ER218" s="26"/>
    </row>
    <row r="219" spans="1:148" s="3" customFormat="1">
      <c r="A219" s="10"/>
      <c r="B219" s="110" t="s">
        <v>636</v>
      </c>
      <c r="C219" s="134">
        <v>8.5</v>
      </c>
      <c r="D219" s="135">
        <f t="shared" si="235"/>
        <v>40</v>
      </c>
      <c r="E219" s="178">
        <f t="shared" si="236"/>
        <v>340</v>
      </c>
      <c r="F219" s="27"/>
      <c r="G219" s="27"/>
      <c r="H219" s="41">
        <f t="shared" si="190"/>
        <v>0</v>
      </c>
      <c r="I219" s="32"/>
      <c r="J219" s="32"/>
      <c r="K219" s="41">
        <f t="shared" si="191"/>
        <v>0</v>
      </c>
      <c r="L219" s="26"/>
      <c r="M219" s="26"/>
      <c r="N219" s="42">
        <f t="shared" si="192"/>
        <v>0</v>
      </c>
      <c r="O219" s="26"/>
      <c r="P219" s="26"/>
      <c r="Q219" s="42">
        <f t="shared" si="193"/>
        <v>0</v>
      </c>
      <c r="R219" s="26"/>
      <c r="S219" s="26"/>
      <c r="T219" s="42">
        <f t="shared" si="194"/>
        <v>0</v>
      </c>
      <c r="U219" s="26"/>
      <c r="V219" s="26"/>
      <c r="W219" s="42">
        <f t="shared" si="195"/>
        <v>0</v>
      </c>
      <c r="X219" s="26"/>
      <c r="Y219" s="26"/>
      <c r="Z219" s="42">
        <f t="shared" si="196"/>
        <v>0</v>
      </c>
      <c r="AA219" s="26"/>
      <c r="AB219" s="26"/>
      <c r="AC219" s="42">
        <f t="shared" si="197"/>
        <v>0</v>
      </c>
      <c r="AD219" s="26"/>
      <c r="AE219" s="26"/>
      <c r="AF219" s="26"/>
      <c r="AG219" s="26"/>
      <c r="AH219" s="26"/>
      <c r="AI219" s="26"/>
      <c r="AJ219" s="26"/>
      <c r="AK219" s="26"/>
      <c r="AL219" s="42">
        <f t="shared" si="198"/>
        <v>0</v>
      </c>
      <c r="AM219" s="27"/>
      <c r="AN219" s="27"/>
      <c r="AO219" s="41">
        <f t="shared" si="199"/>
        <v>0</v>
      </c>
      <c r="AP219" s="84">
        <f t="shared" si="239"/>
        <v>0</v>
      </c>
      <c r="AQ219" s="79">
        <f t="shared" si="183"/>
        <v>0</v>
      </c>
      <c r="AR219" s="27"/>
      <c r="AS219" s="27"/>
      <c r="AT219" s="41">
        <f t="shared" si="200"/>
        <v>0</v>
      </c>
      <c r="AU219" s="27"/>
      <c r="AV219" s="27"/>
      <c r="AW219" s="41">
        <f t="shared" si="201"/>
        <v>0</v>
      </c>
      <c r="AX219" s="27"/>
      <c r="AY219" s="27"/>
      <c r="AZ219" s="41">
        <f t="shared" si="202"/>
        <v>0</v>
      </c>
      <c r="BA219" s="27"/>
      <c r="BB219" s="27"/>
      <c r="BC219" s="41">
        <f t="shared" si="203"/>
        <v>0</v>
      </c>
      <c r="BD219" s="27"/>
      <c r="BE219" s="27"/>
      <c r="BF219" s="41">
        <f t="shared" si="204"/>
        <v>0</v>
      </c>
      <c r="BG219" s="27"/>
      <c r="BH219" s="27"/>
      <c r="BI219" s="41">
        <f t="shared" si="205"/>
        <v>0</v>
      </c>
      <c r="BJ219" s="26"/>
      <c r="BK219" s="26"/>
      <c r="BL219" s="42">
        <f t="shared" si="206"/>
        <v>0</v>
      </c>
      <c r="BM219" s="26"/>
      <c r="BN219" s="26"/>
      <c r="BO219" s="42">
        <f t="shared" si="207"/>
        <v>0</v>
      </c>
      <c r="BP219" s="85">
        <f t="shared" si="237"/>
        <v>0</v>
      </c>
      <c r="BQ219" s="83">
        <f t="shared" si="237"/>
        <v>0</v>
      </c>
      <c r="BR219" s="26"/>
      <c r="BS219" s="26"/>
      <c r="BT219" s="42">
        <f t="shared" si="208"/>
        <v>0</v>
      </c>
      <c r="BU219" s="26"/>
      <c r="BV219" s="26"/>
      <c r="BW219" s="42">
        <f t="shared" si="209"/>
        <v>0</v>
      </c>
      <c r="BX219" s="26"/>
      <c r="BY219" s="26"/>
      <c r="BZ219" s="42">
        <f t="shared" si="210"/>
        <v>0</v>
      </c>
      <c r="CA219" s="26"/>
      <c r="CB219" s="26"/>
      <c r="CC219" s="42">
        <f t="shared" si="211"/>
        <v>0</v>
      </c>
      <c r="CD219" s="26"/>
      <c r="CE219" s="26"/>
      <c r="CF219" s="42">
        <f t="shared" si="212"/>
        <v>0</v>
      </c>
      <c r="CG219" s="26"/>
      <c r="CH219" s="26"/>
      <c r="CI219" s="42">
        <f t="shared" si="213"/>
        <v>0</v>
      </c>
      <c r="CJ219" s="26"/>
      <c r="CK219" s="26"/>
      <c r="CL219" s="42">
        <f t="shared" si="214"/>
        <v>0</v>
      </c>
      <c r="CM219" s="26"/>
      <c r="CN219" s="26"/>
      <c r="CO219" s="42">
        <f t="shared" si="215"/>
        <v>0</v>
      </c>
      <c r="CP219" s="26"/>
      <c r="CQ219" s="26">
        <v>20</v>
      </c>
      <c r="CR219" s="42">
        <f t="shared" si="216"/>
        <v>170</v>
      </c>
      <c r="CS219" s="26"/>
      <c r="CT219" s="26"/>
      <c r="CU219" s="42">
        <f t="shared" si="217"/>
        <v>0</v>
      </c>
      <c r="CV219" s="26"/>
      <c r="CW219" s="26"/>
      <c r="CX219" s="42">
        <f t="shared" si="218"/>
        <v>0</v>
      </c>
      <c r="CY219" s="26"/>
      <c r="CZ219" s="26"/>
      <c r="DA219" s="42">
        <f t="shared" si="219"/>
        <v>0</v>
      </c>
      <c r="DB219" s="26"/>
      <c r="DC219" s="26"/>
      <c r="DD219" s="42">
        <f t="shared" si="220"/>
        <v>0</v>
      </c>
      <c r="DE219" s="26"/>
      <c r="DF219" s="26"/>
      <c r="DG219" s="42">
        <f t="shared" si="221"/>
        <v>0</v>
      </c>
      <c r="DH219" s="85">
        <f t="shared" si="238"/>
        <v>20</v>
      </c>
      <c r="DI219" s="83">
        <f t="shared" si="238"/>
        <v>170</v>
      </c>
      <c r="DJ219" s="26"/>
      <c r="DK219" s="26"/>
      <c r="DL219" s="42">
        <f t="shared" si="222"/>
        <v>0</v>
      </c>
      <c r="DM219" s="26"/>
      <c r="DN219" s="26">
        <v>20</v>
      </c>
      <c r="DO219" s="42">
        <f t="shared" si="223"/>
        <v>170</v>
      </c>
      <c r="DP219" s="26"/>
      <c r="DQ219" s="26"/>
      <c r="DR219" s="42">
        <f t="shared" si="224"/>
        <v>0</v>
      </c>
      <c r="DS219" s="26"/>
      <c r="DT219" s="26"/>
      <c r="DU219" s="42">
        <f t="shared" si="225"/>
        <v>0</v>
      </c>
      <c r="DV219" s="26"/>
      <c r="DW219" s="26"/>
      <c r="DX219" s="42">
        <f t="shared" si="226"/>
        <v>0</v>
      </c>
      <c r="DY219" s="26"/>
      <c r="DZ219" s="26"/>
      <c r="EA219" s="42">
        <f t="shared" si="227"/>
        <v>0</v>
      </c>
      <c r="EB219" s="26"/>
      <c r="EC219" s="26"/>
      <c r="ED219" s="42">
        <f t="shared" si="228"/>
        <v>0</v>
      </c>
      <c r="EE219" s="26"/>
      <c r="EF219" s="26"/>
      <c r="EG219" s="42">
        <f t="shared" si="229"/>
        <v>0</v>
      </c>
      <c r="EH219" s="26"/>
      <c r="EI219" s="26"/>
      <c r="EJ219" s="42">
        <f t="shared" si="230"/>
        <v>0</v>
      </c>
      <c r="EK219" s="26"/>
      <c r="EL219" s="46"/>
      <c r="EM219" s="86">
        <f t="shared" si="231"/>
        <v>0</v>
      </c>
      <c r="EN219" s="85">
        <f t="shared" si="240"/>
        <v>20</v>
      </c>
      <c r="EO219" s="94">
        <f t="shared" si="241"/>
        <v>170</v>
      </c>
      <c r="EP219" s="26"/>
      <c r="EQ219" s="26"/>
      <c r="ER219" s="26"/>
    </row>
    <row r="220" spans="1:148" s="3" customFormat="1">
      <c r="A220" s="10"/>
      <c r="B220" s="110" t="s">
        <v>649</v>
      </c>
      <c r="C220" s="134">
        <v>25</v>
      </c>
      <c r="D220" s="135">
        <f t="shared" si="235"/>
        <v>30</v>
      </c>
      <c r="E220" s="178">
        <f t="shared" si="236"/>
        <v>750</v>
      </c>
      <c r="F220" s="27"/>
      <c r="G220" s="27"/>
      <c r="H220" s="41">
        <f t="shared" si="190"/>
        <v>0</v>
      </c>
      <c r="I220" s="32"/>
      <c r="J220" s="32"/>
      <c r="K220" s="41">
        <f t="shared" si="191"/>
        <v>0</v>
      </c>
      <c r="L220" s="26"/>
      <c r="M220" s="26"/>
      <c r="N220" s="42">
        <f t="shared" si="192"/>
        <v>0</v>
      </c>
      <c r="O220" s="26"/>
      <c r="P220" s="26"/>
      <c r="Q220" s="42">
        <f t="shared" si="193"/>
        <v>0</v>
      </c>
      <c r="R220" s="26"/>
      <c r="S220" s="26"/>
      <c r="T220" s="42">
        <f t="shared" si="194"/>
        <v>0</v>
      </c>
      <c r="U220" s="26"/>
      <c r="V220" s="26"/>
      <c r="W220" s="42">
        <f t="shared" si="195"/>
        <v>0</v>
      </c>
      <c r="X220" s="26"/>
      <c r="Y220" s="26"/>
      <c r="Z220" s="42">
        <f t="shared" si="196"/>
        <v>0</v>
      </c>
      <c r="AA220" s="26"/>
      <c r="AB220" s="26"/>
      <c r="AC220" s="42">
        <f t="shared" si="197"/>
        <v>0</v>
      </c>
      <c r="AD220" s="26"/>
      <c r="AE220" s="26"/>
      <c r="AF220" s="26"/>
      <c r="AG220" s="26"/>
      <c r="AH220" s="26"/>
      <c r="AI220" s="26"/>
      <c r="AJ220" s="26"/>
      <c r="AK220" s="26"/>
      <c r="AL220" s="42">
        <f t="shared" si="198"/>
        <v>0</v>
      </c>
      <c r="AM220" s="27"/>
      <c r="AN220" s="27"/>
      <c r="AO220" s="41">
        <f t="shared" si="199"/>
        <v>0</v>
      </c>
      <c r="AP220" s="84">
        <f t="shared" si="239"/>
        <v>0</v>
      </c>
      <c r="AQ220" s="79">
        <f t="shared" si="183"/>
        <v>0</v>
      </c>
      <c r="AR220" s="27"/>
      <c r="AS220" s="27"/>
      <c r="AT220" s="41">
        <f t="shared" si="200"/>
        <v>0</v>
      </c>
      <c r="AU220" s="27"/>
      <c r="AV220" s="27"/>
      <c r="AW220" s="41">
        <f t="shared" si="201"/>
        <v>0</v>
      </c>
      <c r="AX220" s="27"/>
      <c r="AY220" s="27"/>
      <c r="AZ220" s="41">
        <f t="shared" si="202"/>
        <v>0</v>
      </c>
      <c r="BA220" s="27"/>
      <c r="BB220" s="27"/>
      <c r="BC220" s="41">
        <f t="shared" si="203"/>
        <v>0</v>
      </c>
      <c r="BD220" s="27"/>
      <c r="BE220" s="27"/>
      <c r="BF220" s="41">
        <f t="shared" si="204"/>
        <v>0</v>
      </c>
      <c r="BG220" s="27"/>
      <c r="BH220" s="27"/>
      <c r="BI220" s="41">
        <f t="shared" si="205"/>
        <v>0</v>
      </c>
      <c r="BJ220" s="26"/>
      <c r="BK220" s="26"/>
      <c r="BL220" s="42">
        <f t="shared" si="206"/>
        <v>0</v>
      </c>
      <c r="BM220" s="26"/>
      <c r="BN220" s="26"/>
      <c r="BO220" s="42">
        <f t="shared" si="207"/>
        <v>0</v>
      </c>
      <c r="BP220" s="85">
        <f t="shared" si="237"/>
        <v>0</v>
      </c>
      <c r="BQ220" s="83">
        <f t="shared" si="237"/>
        <v>0</v>
      </c>
      <c r="BR220" s="26"/>
      <c r="BS220" s="26"/>
      <c r="BT220" s="42">
        <f t="shared" si="208"/>
        <v>0</v>
      </c>
      <c r="BU220" s="26"/>
      <c r="BV220" s="26"/>
      <c r="BW220" s="42">
        <f t="shared" si="209"/>
        <v>0</v>
      </c>
      <c r="BX220" s="26"/>
      <c r="BY220" s="26"/>
      <c r="BZ220" s="42">
        <f t="shared" si="210"/>
        <v>0</v>
      </c>
      <c r="CA220" s="26"/>
      <c r="CB220" s="26"/>
      <c r="CC220" s="42">
        <f t="shared" si="211"/>
        <v>0</v>
      </c>
      <c r="CD220" s="26"/>
      <c r="CE220" s="26"/>
      <c r="CF220" s="42">
        <f t="shared" si="212"/>
        <v>0</v>
      </c>
      <c r="CG220" s="26"/>
      <c r="CH220" s="26"/>
      <c r="CI220" s="42">
        <f t="shared" si="213"/>
        <v>0</v>
      </c>
      <c r="CJ220" s="26"/>
      <c r="CK220" s="26"/>
      <c r="CL220" s="42">
        <f t="shared" si="214"/>
        <v>0</v>
      </c>
      <c r="CM220" s="26"/>
      <c r="CN220" s="26"/>
      <c r="CO220" s="42">
        <f t="shared" si="215"/>
        <v>0</v>
      </c>
      <c r="CP220" s="26"/>
      <c r="CQ220" s="26"/>
      <c r="CR220" s="42">
        <f t="shared" si="216"/>
        <v>0</v>
      </c>
      <c r="CS220" s="26"/>
      <c r="CT220" s="26"/>
      <c r="CU220" s="42">
        <f t="shared" si="217"/>
        <v>0</v>
      </c>
      <c r="CV220" s="26"/>
      <c r="CW220" s="26"/>
      <c r="CX220" s="42">
        <f t="shared" si="218"/>
        <v>0</v>
      </c>
      <c r="CY220" s="26"/>
      <c r="CZ220" s="26"/>
      <c r="DA220" s="42">
        <f t="shared" si="219"/>
        <v>0</v>
      </c>
      <c r="DB220" s="26"/>
      <c r="DC220" s="26"/>
      <c r="DD220" s="42">
        <f t="shared" si="220"/>
        <v>0</v>
      </c>
      <c r="DE220" s="26"/>
      <c r="DF220" s="26">
        <v>30</v>
      </c>
      <c r="DG220" s="42">
        <f t="shared" si="221"/>
        <v>750</v>
      </c>
      <c r="DH220" s="85">
        <f t="shared" si="238"/>
        <v>30</v>
      </c>
      <c r="DI220" s="83">
        <f t="shared" si="238"/>
        <v>750</v>
      </c>
      <c r="DJ220" s="26"/>
      <c r="DK220" s="26"/>
      <c r="DL220" s="42">
        <f t="shared" si="222"/>
        <v>0</v>
      </c>
      <c r="DM220" s="26"/>
      <c r="DN220" s="26"/>
      <c r="DO220" s="42">
        <f t="shared" si="223"/>
        <v>0</v>
      </c>
      <c r="DP220" s="26"/>
      <c r="DQ220" s="26"/>
      <c r="DR220" s="42">
        <f t="shared" si="224"/>
        <v>0</v>
      </c>
      <c r="DS220" s="26"/>
      <c r="DT220" s="26"/>
      <c r="DU220" s="42">
        <f t="shared" si="225"/>
        <v>0</v>
      </c>
      <c r="DV220" s="26"/>
      <c r="DW220" s="26"/>
      <c r="DX220" s="42">
        <f t="shared" si="226"/>
        <v>0</v>
      </c>
      <c r="DY220" s="26"/>
      <c r="DZ220" s="26"/>
      <c r="EA220" s="42">
        <f t="shared" si="227"/>
        <v>0</v>
      </c>
      <c r="EB220" s="26"/>
      <c r="EC220" s="26"/>
      <c r="ED220" s="42">
        <f t="shared" si="228"/>
        <v>0</v>
      </c>
      <c r="EE220" s="26"/>
      <c r="EF220" s="26"/>
      <c r="EG220" s="42">
        <f t="shared" si="229"/>
        <v>0</v>
      </c>
      <c r="EH220" s="26"/>
      <c r="EI220" s="26"/>
      <c r="EJ220" s="42">
        <f t="shared" si="230"/>
        <v>0</v>
      </c>
      <c r="EK220" s="26"/>
      <c r="EL220" s="46"/>
      <c r="EM220" s="86">
        <f t="shared" si="231"/>
        <v>0</v>
      </c>
      <c r="EN220" s="85">
        <f t="shared" si="240"/>
        <v>0</v>
      </c>
      <c r="EO220" s="94">
        <f t="shared" si="241"/>
        <v>0</v>
      </c>
      <c r="EP220" s="26"/>
      <c r="EQ220" s="26"/>
      <c r="ER220" s="26"/>
    </row>
    <row r="221" spans="1:148" s="3" customFormat="1">
      <c r="A221" s="10"/>
      <c r="B221" s="110" t="s">
        <v>669</v>
      </c>
      <c r="C221" s="134">
        <v>28</v>
      </c>
      <c r="D221" s="135">
        <f t="shared" si="235"/>
        <v>6</v>
      </c>
      <c r="E221" s="178">
        <f t="shared" si="236"/>
        <v>168</v>
      </c>
      <c r="F221" s="27"/>
      <c r="G221" s="27"/>
      <c r="H221" s="41">
        <f t="shared" si="190"/>
        <v>0</v>
      </c>
      <c r="I221" s="32"/>
      <c r="J221" s="32"/>
      <c r="K221" s="41">
        <f t="shared" si="191"/>
        <v>0</v>
      </c>
      <c r="L221" s="26"/>
      <c r="M221" s="26"/>
      <c r="N221" s="42">
        <f t="shared" si="192"/>
        <v>0</v>
      </c>
      <c r="O221" s="26"/>
      <c r="P221" s="26"/>
      <c r="Q221" s="42">
        <f t="shared" si="193"/>
        <v>0</v>
      </c>
      <c r="R221" s="26"/>
      <c r="S221" s="26"/>
      <c r="T221" s="42">
        <f t="shared" si="194"/>
        <v>0</v>
      </c>
      <c r="U221" s="26"/>
      <c r="V221" s="26"/>
      <c r="W221" s="42">
        <f t="shared" si="195"/>
        <v>0</v>
      </c>
      <c r="X221" s="26"/>
      <c r="Y221" s="26"/>
      <c r="Z221" s="42">
        <f t="shared" si="196"/>
        <v>0</v>
      </c>
      <c r="AA221" s="26"/>
      <c r="AB221" s="26"/>
      <c r="AC221" s="42">
        <f t="shared" si="197"/>
        <v>0</v>
      </c>
      <c r="AD221" s="26"/>
      <c r="AE221" s="26"/>
      <c r="AF221" s="26"/>
      <c r="AG221" s="26"/>
      <c r="AH221" s="26"/>
      <c r="AI221" s="26"/>
      <c r="AJ221" s="26"/>
      <c r="AK221" s="26"/>
      <c r="AL221" s="42">
        <f t="shared" si="198"/>
        <v>0</v>
      </c>
      <c r="AM221" s="27"/>
      <c r="AN221" s="27"/>
      <c r="AO221" s="41">
        <f t="shared" si="199"/>
        <v>0</v>
      </c>
      <c r="AP221" s="84">
        <f t="shared" si="239"/>
        <v>0</v>
      </c>
      <c r="AQ221" s="79">
        <f t="shared" si="183"/>
        <v>0</v>
      </c>
      <c r="AR221" s="27"/>
      <c r="AS221" s="27"/>
      <c r="AT221" s="41">
        <f t="shared" si="200"/>
        <v>0</v>
      </c>
      <c r="AU221" s="27"/>
      <c r="AV221" s="27"/>
      <c r="AW221" s="41">
        <f t="shared" si="201"/>
        <v>0</v>
      </c>
      <c r="AX221" s="27"/>
      <c r="AY221" s="27"/>
      <c r="AZ221" s="41">
        <f t="shared" si="202"/>
        <v>0</v>
      </c>
      <c r="BA221" s="27"/>
      <c r="BB221" s="27"/>
      <c r="BC221" s="41">
        <f t="shared" si="203"/>
        <v>0</v>
      </c>
      <c r="BD221" s="27"/>
      <c r="BE221" s="27"/>
      <c r="BF221" s="41">
        <f t="shared" si="204"/>
        <v>0</v>
      </c>
      <c r="BG221" s="27"/>
      <c r="BH221" s="27"/>
      <c r="BI221" s="41">
        <f t="shared" si="205"/>
        <v>0</v>
      </c>
      <c r="BJ221" s="26"/>
      <c r="BK221" s="26"/>
      <c r="BL221" s="42">
        <f t="shared" si="206"/>
        <v>0</v>
      </c>
      <c r="BM221" s="26"/>
      <c r="BN221" s="26"/>
      <c r="BO221" s="42">
        <f t="shared" si="207"/>
        <v>0</v>
      </c>
      <c r="BP221" s="85">
        <f t="shared" si="237"/>
        <v>0</v>
      </c>
      <c r="BQ221" s="83">
        <f t="shared" si="237"/>
        <v>0</v>
      </c>
      <c r="BR221" s="26"/>
      <c r="BS221" s="26"/>
      <c r="BT221" s="42">
        <f t="shared" si="208"/>
        <v>0</v>
      </c>
      <c r="BU221" s="26"/>
      <c r="BV221" s="26"/>
      <c r="BW221" s="42">
        <f t="shared" si="209"/>
        <v>0</v>
      </c>
      <c r="BX221" s="26"/>
      <c r="BY221" s="26"/>
      <c r="BZ221" s="42">
        <f t="shared" si="210"/>
        <v>0</v>
      </c>
      <c r="CA221" s="26"/>
      <c r="CB221" s="26"/>
      <c r="CC221" s="42">
        <f t="shared" si="211"/>
        <v>0</v>
      </c>
      <c r="CD221" s="26"/>
      <c r="CE221" s="26"/>
      <c r="CF221" s="42">
        <f t="shared" si="212"/>
        <v>0</v>
      </c>
      <c r="CG221" s="26"/>
      <c r="CH221" s="26"/>
      <c r="CI221" s="42">
        <f t="shared" si="213"/>
        <v>0</v>
      </c>
      <c r="CJ221" s="26"/>
      <c r="CK221" s="26"/>
      <c r="CL221" s="42">
        <f t="shared" si="214"/>
        <v>0</v>
      </c>
      <c r="CM221" s="26"/>
      <c r="CN221" s="26"/>
      <c r="CO221" s="42">
        <f t="shared" si="215"/>
        <v>0</v>
      </c>
      <c r="CP221" s="26"/>
      <c r="CQ221" s="26"/>
      <c r="CR221" s="42">
        <f t="shared" si="216"/>
        <v>0</v>
      </c>
      <c r="CS221" s="26"/>
      <c r="CT221" s="26"/>
      <c r="CU221" s="42">
        <f t="shared" si="217"/>
        <v>0</v>
      </c>
      <c r="CV221" s="26"/>
      <c r="CW221" s="26"/>
      <c r="CX221" s="42">
        <f t="shared" si="218"/>
        <v>0</v>
      </c>
      <c r="CY221" s="26"/>
      <c r="CZ221" s="26"/>
      <c r="DA221" s="42">
        <f t="shared" si="219"/>
        <v>0</v>
      </c>
      <c r="DB221" s="26"/>
      <c r="DC221" s="26"/>
      <c r="DD221" s="42">
        <f t="shared" si="220"/>
        <v>0</v>
      </c>
      <c r="DE221" s="26"/>
      <c r="DF221" s="26"/>
      <c r="DG221" s="42">
        <f t="shared" si="221"/>
        <v>0</v>
      </c>
      <c r="DH221" s="85">
        <f t="shared" si="238"/>
        <v>0</v>
      </c>
      <c r="DI221" s="83">
        <f t="shared" si="238"/>
        <v>0</v>
      </c>
      <c r="DJ221" s="26"/>
      <c r="DK221" s="26"/>
      <c r="DL221" s="42">
        <f t="shared" si="222"/>
        <v>0</v>
      </c>
      <c r="DM221" s="26"/>
      <c r="DN221" s="26">
        <v>2</v>
      </c>
      <c r="DO221" s="42">
        <f t="shared" si="223"/>
        <v>56</v>
      </c>
      <c r="DP221" s="26"/>
      <c r="DQ221" s="26"/>
      <c r="DR221" s="42">
        <f t="shared" si="224"/>
        <v>0</v>
      </c>
      <c r="DS221" s="26"/>
      <c r="DT221" s="26"/>
      <c r="DU221" s="42">
        <f t="shared" si="225"/>
        <v>0</v>
      </c>
      <c r="DV221" s="26"/>
      <c r="DW221" s="26"/>
      <c r="DX221" s="42">
        <f t="shared" si="226"/>
        <v>0</v>
      </c>
      <c r="DY221" s="26"/>
      <c r="DZ221" s="26"/>
      <c r="EA221" s="42">
        <f t="shared" si="227"/>
        <v>0</v>
      </c>
      <c r="EB221" s="26"/>
      <c r="EC221" s="26"/>
      <c r="ED221" s="42">
        <f t="shared" si="228"/>
        <v>0</v>
      </c>
      <c r="EE221" s="26"/>
      <c r="EF221" s="26"/>
      <c r="EG221" s="42">
        <f t="shared" si="229"/>
        <v>0</v>
      </c>
      <c r="EH221" s="26"/>
      <c r="EI221" s="26">
        <v>4</v>
      </c>
      <c r="EJ221" s="42">
        <f t="shared" si="230"/>
        <v>112</v>
      </c>
      <c r="EK221" s="26"/>
      <c r="EL221" s="46"/>
      <c r="EM221" s="86">
        <f t="shared" si="231"/>
        <v>0</v>
      </c>
      <c r="EN221" s="85">
        <f t="shared" si="240"/>
        <v>6</v>
      </c>
      <c r="EO221" s="94">
        <f t="shared" si="241"/>
        <v>168</v>
      </c>
      <c r="EP221" s="26"/>
      <c r="EQ221" s="26"/>
      <c r="ER221" s="26"/>
    </row>
    <row r="222" spans="1:148" s="3" customFormat="1">
      <c r="A222" s="10"/>
      <c r="B222" s="110" t="s">
        <v>670</v>
      </c>
      <c r="C222" s="134">
        <v>1.25</v>
      </c>
      <c r="D222" s="135">
        <f t="shared" si="235"/>
        <v>18</v>
      </c>
      <c r="E222" s="178">
        <f t="shared" si="236"/>
        <v>22.5</v>
      </c>
      <c r="F222" s="27"/>
      <c r="G222" s="27"/>
      <c r="H222" s="41">
        <f t="shared" si="190"/>
        <v>0</v>
      </c>
      <c r="I222" s="32"/>
      <c r="J222" s="32"/>
      <c r="K222" s="41">
        <f t="shared" si="191"/>
        <v>0</v>
      </c>
      <c r="L222" s="26"/>
      <c r="M222" s="26"/>
      <c r="N222" s="42">
        <f t="shared" si="192"/>
        <v>0</v>
      </c>
      <c r="O222" s="26"/>
      <c r="P222" s="26"/>
      <c r="Q222" s="42">
        <f t="shared" si="193"/>
        <v>0</v>
      </c>
      <c r="R222" s="26"/>
      <c r="S222" s="26"/>
      <c r="T222" s="42">
        <f t="shared" si="194"/>
        <v>0</v>
      </c>
      <c r="U222" s="26"/>
      <c r="V222" s="26"/>
      <c r="W222" s="42">
        <f t="shared" si="195"/>
        <v>0</v>
      </c>
      <c r="X222" s="26"/>
      <c r="Y222" s="26"/>
      <c r="Z222" s="42">
        <f t="shared" si="196"/>
        <v>0</v>
      </c>
      <c r="AA222" s="26"/>
      <c r="AB222" s="26"/>
      <c r="AC222" s="42">
        <f t="shared" si="197"/>
        <v>0</v>
      </c>
      <c r="AD222" s="26"/>
      <c r="AE222" s="26"/>
      <c r="AF222" s="26"/>
      <c r="AG222" s="26"/>
      <c r="AH222" s="26"/>
      <c r="AI222" s="26"/>
      <c r="AJ222" s="26"/>
      <c r="AK222" s="26"/>
      <c r="AL222" s="42">
        <f t="shared" si="198"/>
        <v>0</v>
      </c>
      <c r="AM222" s="27"/>
      <c r="AN222" s="27"/>
      <c r="AO222" s="41">
        <f t="shared" si="199"/>
        <v>0</v>
      </c>
      <c r="AP222" s="84">
        <f t="shared" si="239"/>
        <v>0</v>
      </c>
      <c r="AQ222" s="79">
        <f t="shared" si="183"/>
        <v>0</v>
      </c>
      <c r="AR222" s="27"/>
      <c r="AS222" s="27"/>
      <c r="AT222" s="41">
        <f t="shared" si="200"/>
        <v>0</v>
      </c>
      <c r="AU222" s="27"/>
      <c r="AV222" s="27"/>
      <c r="AW222" s="41">
        <f t="shared" si="201"/>
        <v>0</v>
      </c>
      <c r="AX222" s="27"/>
      <c r="AY222" s="27"/>
      <c r="AZ222" s="41">
        <f t="shared" si="202"/>
        <v>0</v>
      </c>
      <c r="BA222" s="27"/>
      <c r="BB222" s="27"/>
      <c r="BC222" s="41">
        <f t="shared" si="203"/>
        <v>0</v>
      </c>
      <c r="BD222" s="27"/>
      <c r="BE222" s="27"/>
      <c r="BF222" s="41">
        <f t="shared" si="204"/>
        <v>0</v>
      </c>
      <c r="BG222" s="27"/>
      <c r="BH222" s="27"/>
      <c r="BI222" s="41">
        <f t="shared" si="205"/>
        <v>0</v>
      </c>
      <c r="BJ222" s="26"/>
      <c r="BK222" s="26"/>
      <c r="BL222" s="42">
        <f t="shared" si="206"/>
        <v>0</v>
      </c>
      <c r="BM222" s="26"/>
      <c r="BN222" s="26"/>
      <c r="BO222" s="42">
        <f t="shared" si="207"/>
        <v>0</v>
      </c>
      <c r="BP222" s="85">
        <f t="shared" si="237"/>
        <v>0</v>
      </c>
      <c r="BQ222" s="83">
        <f t="shared" si="237"/>
        <v>0</v>
      </c>
      <c r="BR222" s="26"/>
      <c r="BS222" s="26"/>
      <c r="BT222" s="42">
        <f t="shared" si="208"/>
        <v>0</v>
      </c>
      <c r="BU222" s="26"/>
      <c r="BV222" s="26"/>
      <c r="BW222" s="42">
        <f t="shared" si="209"/>
        <v>0</v>
      </c>
      <c r="BX222" s="26"/>
      <c r="BY222" s="26"/>
      <c r="BZ222" s="42">
        <f t="shared" si="210"/>
        <v>0</v>
      </c>
      <c r="CA222" s="26"/>
      <c r="CB222" s="26"/>
      <c r="CC222" s="42">
        <f t="shared" si="211"/>
        <v>0</v>
      </c>
      <c r="CD222" s="26"/>
      <c r="CE222" s="26"/>
      <c r="CF222" s="42">
        <f t="shared" si="212"/>
        <v>0</v>
      </c>
      <c r="CG222" s="26"/>
      <c r="CH222" s="26"/>
      <c r="CI222" s="42">
        <f t="shared" si="213"/>
        <v>0</v>
      </c>
      <c r="CJ222" s="26"/>
      <c r="CK222" s="26"/>
      <c r="CL222" s="42">
        <f t="shared" si="214"/>
        <v>0</v>
      </c>
      <c r="CM222" s="26"/>
      <c r="CN222" s="26"/>
      <c r="CO222" s="42">
        <f t="shared" si="215"/>
        <v>0</v>
      </c>
      <c r="CP222" s="26"/>
      <c r="CQ222" s="26"/>
      <c r="CR222" s="42">
        <f t="shared" si="216"/>
        <v>0</v>
      </c>
      <c r="CS222" s="26"/>
      <c r="CT222" s="26"/>
      <c r="CU222" s="42">
        <f t="shared" si="217"/>
        <v>0</v>
      </c>
      <c r="CV222" s="26"/>
      <c r="CW222" s="26"/>
      <c r="CX222" s="42">
        <f t="shared" si="218"/>
        <v>0</v>
      </c>
      <c r="CY222" s="26"/>
      <c r="CZ222" s="26"/>
      <c r="DA222" s="42">
        <f t="shared" si="219"/>
        <v>0</v>
      </c>
      <c r="DB222" s="26"/>
      <c r="DC222" s="26"/>
      <c r="DD222" s="42">
        <f t="shared" si="220"/>
        <v>0</v>
      </c>
      <c r="DE222" s="26"/>
      <c r="DF222" s="26"/>
      <c r="DG222" s="42">
        <f t="shared" si="221"/>
        <v>0</v>
      </c>
      <c r="DH222" s="85">
        <f t="shared" si="238"/>
        <v>0</v>
      </c>
      <c r="DI222" s="83">
        <f t="shared" si="238"/>
        <v>0</v>
      </c>
      <c r="DJ222" s="26"/>
      <c r="DK222" s="26"/>
      <c r="DL222" s="42">
        <f t="shared" si="222"/>
        <v>0</v>
      </c>
      <c r="DM222" s="26"/>
      <c r="DN222" s="26">
        <v>3</v>
      </c>
      <c r="DO222" s="42">
        <f t="shared" si="223"/>
        <v>3.75</v>
      </c>
      <c r="DP222" s="26"/>
      <c r="DQ222" s="26"/>
      <c r="DR222" s="42">
        <f t="shared" si="224"/>
        <v>0</v>
      </c>
      <c r="DS222" s="26"/>
      <c r="DT222" s="26"/>
      <c r="DU222" s="42">
        <f t="shared" si="225"/>
        <v>0</v>
      </c>
      <c r="DV222" s="26"/>
      <c r="DW222" s="26"/>
      <c r="DX222" s="42">
        <f t="shared" si="226"/>
        <v>0</v>
      </c>
      <c r="DY222" s="26"/>
      <c r="DZ222" s="26"/>
      <c r="EA222" s="42">
        <f t="shared" si="227"/>
        <v>0</v>
      </c>
      <c r="EB222" s="26"/>
      <c r="EC222" s="26"/>
      <c r="ED222" s="42">
        <f t="shared" si="228"/>
        <v>0</v>
      </c>
      <c r="EE222" s="26"/>
      <c r="EF222" s="26"/>
      <c r="EG222" s="42">
        <f t="shared" si="229"/>
        <v>0</v>
      </c>
      <c r="EH222" s="26"/>
      <c r="EI222" s="26">
        <v>15</v>
      </c>
      <c r="EJ222" s="42">
        <f t="shared" si="230"/>
        <v>18.75</v>
      </c>
      <c r="EK222" s="26"/>
      <c r="EL222" s="46"/>
      <c r="EM222" s="86">
        <f t="shared" si="231"/>
        <v>0</v>
      </c>
      <c r="EN222" s="85">
        <f t="shared" si="240"/>
        <v>18</v>
      </c>
      <c r="EO222" s="94">
        <f t="shared" si="241"/>
        <v>22.5</v>
      </c>
      <c r="EP222" s="26"/>
      <c r="EQ222" s="26"/>
      <c r="ER222" s="26"/>
    </row>
    <row r="223" spans="1:148" s="3" customFormat="1">
      <c r="A223" s="10"/>
      <c r="B223" s="22" t="s">
        <v>647</v>
      </c>
      <c r="C223" s="137">
        <v>12877.2</v>
      </c>
      <c r="D223" s="135">
        <f t="shared" si="235"/>
        <v>1</v>
      </c>
      <c r="E223" s="178">
        <f t="shared" si="236"/>
        <v>12877.2</v>
      </c>
      <c r="F223" s="27"/>
      <c r="G223" s="27"/>
      <c r="H223" s="41">
        <f t="shared" si="190"/>
        <v>0</v>
      </c>
      <c r="I223" s="32"/>
      <c r="J223" s="32"/>
      <c r="K223" s="41">
        <f t="shared" si="191"/>
        <v>0</v>
      </c>
      <c r="L223" s="26"/>
      <c r="M223" s="26"/>
      <c r="N223" s="42">
        <f t="shared" si="192"/>
        <v>0</v>
      </c>
      <c r="O223" s="26"/>
      <c r="P223" s="26"/>
      <c r="Q223" s="42">
        <f t="shared" si="193"/>
        <v>0</v>
      </c>
      <c r="R223" s="26"/>
      <c r="S223" s="26"/>
      <c r="T223" s="42">
        <f t="shared" si="194"/>
        <v>0</v>
      </c>
      <c r="U223" s="26"/>
      <c r="V223" s="26"/>
      <c r="W223" s="42">
        <f t="shared" si="195"/>
        <v>0</v>
      </c>
      <c r="X223" s="26"/>
      <c r="Y223" s="26"/>
      <c r="Z223" s="42">
        <f t="shared" si="196"/>
        <v>0</v>
      </c>
      <c r="AA223" s="26"/>
      <c r="AB223" s="26"/>
      <c r="AC223" s="42">
        <f t="shared" si="197"/>
        <v>0</v>
      </c>
      <c r="AD223" s="26"/>
      <c r="AE223" s="26"/>
      <c r="AF223" s="26"/>
      <c r="AG223" s="26"/>
      <c r="AH223" s="26"/>
      <c r="AI223" s="26"/>
      <c r="AJ223" s="26"/>
      <c r="AK223" s="26"/>
      <c r="AL223" s="42">
        <f t="shared" si="198"/>
        <v>0</v>
      </c>
      <c r="AM223" s="27"/>
      <c r="AN223" s="27"/>
      <c r="AO223" s="41">
        <f t="shared" si="199"/>
        <v>0</v>
      </c>
      <c r="AP223" s="84">
        <f t="shared" si="239"/>
        <v>0</v>
      </c>
      <c r="AQ223" s="79">
        <f t="shared" si="183"/>
        <v>0</v>
      </c>
      <c r="AR223" s="27"/>
      <c r="AS223" s="27"/>
      <c r="AT223" s="41">
        <f t="shared" si="200"/>
        <v>0</v>
      </c>
      <c r="AU223" s="27"/>
      <c r="AV223" s="27"/>
      <c r="AW223" s="41">
        <f t="shared" si="201"/>
        <v>0</v>
      </c>
      <c r="AX223" s="27"/>
      <c r="AY223" s="27"/>
      <c r="AZ223" s="41">
        <f t="shared" si="202"/>
        <v>0</v>
      </c>
      <c r="BA223" s="27"/>
      <c r="BB223" s="27"/>
      <c r="BC223" s="41">
        <f t="shared" si="203"/>
        <v>0</v>
      </c>
      <c r="BD223" s="27"/>
      <c r="BE223" s="27"/>
      <c r="BF223" s="41">
        <f t="shared" si="204"/>
        <v>0</v>
      </c>
      <c r="BG223" s="27"/>
      <c r="BH223" s="27"/>
      <c r="BI223" s="41">
        <f t="shared" si="205"/>
        <v>0</v>
      </c>
      <c r="BJ223" s="26"/>
      <c r="BK223" s="26"/>
      <c r="BL223" s="42">
        <f t="shared" si="206"/>
        <v>0</v>
      </c>
      <c r="BM223" s="26"/>
      <c r="BN223" s="26"/>
      <c r="BO223" s="42">
        <f t="shared" si="207"/>
        <v>0</v>
      </c>
      <c r="BP223" s="85">
        <f t="shared" si="237"/>
        <v>0</v>
      </c>
      <c r="BQ223" s="83">
        <f t="shared" si="237"/>
        <v>0</v>
      </c>
      <c r="BR223" s="26"/>
      <c r="BS223" s="26"/>
      <c r="BT223" s="42">
        <f t="shared" si="208"/>
        <v>0</v>
      </c>
      <c r="BU223" s="26"/>
      <c r="BV223" s="26"/>
      <c r="BW223" s="42">
        <f t="shared" si="209"/>
        <v>0</v>
      </c>
      <c r="BX223" s="26"/>
      <c r="BY223" s="26"/>
      <c r="BZ223" s="42">
        <f t="shared" si="210"/>
        <v>0</v>
      </c>
      <c r="CA223" s="26"/>
      <c r="CB223" s="26"/>
      <c r="CC223" s="42">
        <f t="shared" si="211"/>
        <v>0</v>
      </c>
      <c r="CD223" s="26"/>
      <c r="CE223" s="26"/>
      <c r="CF223" s="42">
        <f t="shared" si="212"/>
        <v>0</v>
      </c>
      <c r="CG223" s="26"/>
      <c r="CH223" s="26"/>
      <c r="CI223" s="42">
        <f t="shared" si="213"/>
        <v>0</v>
      </c>
      <c r="CJ223" s="26"/>
      <c r="CK223" s="26"/>
      <c r="CL223" s="42">
        <f t="shared" si="214"/>
        <v>0</v>
      </c>
      <c r="CM223" s="26"/>
      <c r="CN223" s="26"/>
      <c r="CO223" s="42">
        <f t="shared" si="215"/>
        <v>0</v>
      </c>
      <c r="CP223" s="26"/>
      <c r="CQ223" s="26"/>
      <c r="CR223" s="42">
        <f t="shared" si="216"/>
        <v>0</v>
      </c>
      <c r="CS223" s="26"/>
      <c r="CT223" s="26"/>
      <c r="CU223" s="42">
        <f t="shared" si="217"/>
        <v>0</v>
      </c>
      <c r="CV223" s="26"/>
      <c r="CW223" s="26"/>
      <c r="CX223" s="42">
        <f t="shared" si="218"/>
        <v>0</v>
      </c>
      <c r="CY223" s="26"/>
      <c r="CZ223" s="26"/>
      <c r="DA223" s="42">
        <f t="shared" si="219"/>
        <v>0</v>
      </c>
      <c r="DB223" s="26"/>
      <c r="DC223" s="26"/>
      <c r="DD223" s="42">
        <f t="shared" si="220"/>
        <v>0</v>
      </c>
      <c r="DE223" s="26"/>
      <c r="DF223" s="26"/>
      <c r="DG223" s="42">
        <f t="shared" si="221"/>
        <v>0</v>
      </c>
      <c r="DH223" s="85">
        <f t="shared" si="238"/>
        <v>0</v>
      </c>
      <c r="DI223" s="83">
        <f t="shared" si="238"/>
        <v>0</v>
      </c>
      <c r="DJ223" s="26"/>
      <c r="DK223" s="26"/>
      <c r="DL223" s="42">
        <f t="shared" si="222"/>
        <v>0</v>
      </c>
      <c r="DM223" s="26"/>
      <c r="DN223" s="26">
        <v>1</v>
      </c>
      <c r="DO223" s="42">
        <f t="shared" si="223"/>
        <v>12877.2</v>
      </c>
      <c r="DP223" s="26"/>
      <c r="DQ223" s="26"/>
      <c r="DR223" s="42">
        <f t="shared" si="224"/>
        <v>0</v>
      </c>
      <c r="DS223" s="26"/>
      <c r="DT223" s="26"/>
      <c r="DU223" s="42">
        <f t="shared" si="225"/>
        <v>0</v>
      </c>
      <c r="DV223" s="26"/>
      <c r="DW223" s="26"/>
      <c r="DX223" s="42">
        <f t="shared" si="226"/>
        <v>0</v>
      </c>
      <c r="DY223" s="26"/>
      <c r="DZ223" s="26"/>
      <c r="EA223" s="42">
        <f t="shared" si="227"/>
        <v>0</v>
      </c>
      <c r="EB223" s="26"/>
      <c r="EC223" s="26"/>
      <c r="ED223" s="42">
        <f t="shared" si="228"/>
        <v>0</v>
      </c>
      <c r="EE223" s="26"/>
      <c r="EF223" s="26"/>
      <c r="EG223" s="42">
        <f t="shared" si="229"/>
        <v>0</v>
      </c>
      <c r="EH223" s="26"/>
      <c r="EI223" s="26"/>
      <c r="EJ223" s="42">
        <f t="shared" si="230"/>
        <v>0</v>
      </c>
      <c r="EK223" s="26"/>
      <c r="EL223" s="46"/>
      <c r="EM223" s="86">
        <f t="shared" si="231"/>
        <v>0</v>
      </c>
      <c r="EN223" s="85">
        <f t="shared" si="240"/>
        <v>1</v>
      </c>
      <c r="EO223" s="94">
        <f t="shared" si="241"/>
        <v>12877.2</v>
      </c>
      <c r="EP223" s="26"/>
      <c r="EQ223" s="26"/>
      <c r="ER223" s="26"/>
    </row>
    <row r="224" spans="1:148" s="3" customFormat="1">
      <c r="A224" s="10"/>
      <c r="B224" s="22" t="s">
        <v>664</v>
      </c>
      <c r="C224" s="137">
        <v>1000</v>
      </c>
      <c r="D224" s="135">
        <f t="shared" si="235"/>
        <v>1</v>
      </c>
      <c r="E224" s="178">
        <f t="shared" si="236"/>
        <v>1000</v>
      </c>
      <c r="F224" s="27"/>
      <c r="G224" s="27"/>
      <c r="H224" s="41">
        <f t="shared" si="190"/>
        <v>0</v>
      </c>
      <c r="I224" s="32"/>
      <c r="J224" s="32"/>
      <c r="K224" s="41">
        <f t="shared" si="191"/>
        <v>0</v>
      </c>
      <c r="L224" s="26"/>
      <c r="M224" s="26"/>
      <c r="N224" s="42">
        <f t="shared" si="192"/>
        <v>0</v>
      </c>
      <c r="O224" s="26"/>
      <c r="P224" s="26"/>
      <c r="Q224" s="42">
        <f t="shared" si="193"/>
        <v>0</v>
      </c>
      <c r="R224" s="26"/>
      <c r="S224" s="26"/>
      <c r="T224" s="42">
        <f t="shared" si="194"/>
        <v>0</v>
      </c>
      <c r="U224" s="26"/>
      <c r="V224" s="26"/>
      <c r="W224" s="42">
        <f t="shared" si="195"/>
        <v>0</v>
      </c>
      <c r="X224" s="26"/>
      <c r="Y224" s="26"/>
      <c r="Z224" s="42">
        <f t="shared" si="196"/>
        <v>0</v>
      </c>
      <c r="AA224" s="26"/>
      <c r="AB224" s="26"/>
      <c r="AC224" s="42">
        <f t="shared" si="197"/>
        <v>0</v>
      </c>
      <c r="AD224" s="26"/>
      <c r="AE224" s="26"/>
      <c r="AF224" s="26"/>
      <c r="AG224" s="26"/>
      <c r="AH224" s="26"/>
      <c r="AI224" s="26"/>
      <c r="AJ224" s="26"/>
      <c r="AK224" s="26"/>
      <c r="AL224" s="42">
        <f t="shared" si="198"/>
        <v>0</v>
      </c>
      <c r="AM224" s="27"/>
      <c r="AN224" s="27"/>
      <c r="AO224" s="41">
        <f t="shared" si="199"/>
        <v>0</v>
      </c>
      <c r="AP224" s="84">
        <f t="shared" si="239"/>
        <v>0</v>
      </c>
      <c r="AQ224" s="79">
        <f t="shared" si="183"/>
        <v>0</v>
      </c>
      <c r="AR224" s="27"/>
      <c r="AS224" s="27"/>
      <c r="AT224" s="41">
        <f t="shared" si="200"/>
        <v>0</v>
      </c>
      <c r="AU224" s="27"/>
      <c r="AV224" s="27"/>
      <c r="AW224" s="41">
        <f t="shared" si="201"/>
        <v>0</v>
      </c>
      <c r="AX224" s="27"/>
      <c r="AY224" s="27"/>
      <c r="AZ224" s="41">
        <f t="shared" si="202"/>
        <v>0</v>
      </c>
      <c r="BA224" s="27"/>
      <c r="BB224" s="27"/>
      <c r="BC224" s="41">
        <f t="shared" si="203"/>
        <v>0</v>
      </c>
      <c r="BD224" s="27"/>
      <c r="BE224" s="27"/>
      <c r="BF224" s="41">
        <f t="shared" si="204"/>
        <v>0</v>
      </c>
      <c r="BG224" s="27"/>
      <c r="BH224" s="27"/>
      <c r="BI224" s="41">
        <f t="shared" si="205"/>
        <v>0</v>
      </c>
      <c r="BJ224" s="26"/>
      <c r="BK224" s="26"/>
      <c r="BL224" s="42">
        <f t="shared" si="206"/>
        <v>0</v>
      </c>
      <c r="BM224" s="26"/>
      <c r="BN224" s="26"/>
      <c r="BO224" s="42">
        <f t="shared" si="207"/>
        <v>0</v>
      </c>
      <c r="BP224" s="85">
        <f t="shared" si="237"/>
        <v>0</v>
      </c>
      <c r="BQ224" s="83">
        <f t="shared" si="237"/>
        <v>0</v>
      </c>
      <c r="BR224" s="26"/>
      <c r="BS224" s="26"/>
      <c r="BT224" s="42">
        <f t="shared" si="208"/>
        <v>0</v>
      </c>
      <c r="BU224" s="26"/>
      <c r="BV224" s="26"/>
      <c r="BW224" s="42">
        <f t="shared" si="209"/>
        <v>0</v>
      </c>
      <c r="BX224" s="26"/>
      <c r="BY224" s="26"/>
      <c r="BZ224" s="42">
        <f t="shared" si="210"/>
        <v>0</v>
      </c>
      <c r="CA224" s="26"/>
      <c r="CB224" s="26"/>
      <c r="CC224" s="42">
        <f t="shared" si="211"/>
        <v>0</v>
      </c>
      <c r="CD224" s="26"/>
      <c r="CE224" s="26"/>
      <c r="CF224" s="42">
        <f t="shared" si="212"/>
        <v>0</v>
      </c>
      <c r="CG224" s="26"/>
      <c r="CH224" s="26"/>
      <c r="CI224" s="42">
        <f t="shared" si="213"/>
        <v>0</v>
      </c>
      <c r="CJ224" s="26"/>
      <c r="CK224" s="26"/>
      <c r="CL224" s="42">
        <f t="shared" si="214"/>
        <v>0</v>
      </c>
      <c r="CM224" s="26"/>
      <c r="CN224" s="26"/>
      <c r="CO224" s="42">
        <f t="shared" si="215"/>
        <v>0</v>
      </c>
      <c r="CP224" s="26"/>
      <c r="CQ224" s="26"/>
      <c r="CR224" s="42">
        <f t="shared" si="216"/>
        <v>0</v>
      </c>
      <c r="CS224" s="26"/>
      <c r="CT224" s="26"/>
      <c r="CU224" s="42">
        <f t="shared" si="217"/>
        <v>0</v>
      </c>
      <c r="CV224" s="26"/>
      <c r="CW224" s="26"/>
      <c r="CX224" s="42">
        <f t="shared" si="218"/>
        <v>0</v>
      </c>
      <c r="CY224" s="26"/>
      <c r="CZ224" s="26"/>
      <c r="DA224" s="42">
        <f t="shared" si="219"/>
        <v>0</v>
      </c>
      <c r="DB224" s="26"/>
      <c r="DC224" s="26"/>
      <c r="DD224" s="42">
        <f t="shared" si="220"/>
        <v>0</v>
      </c>
      <c r="DE224" s="26"/>
      <c r="DF224" s="26"/>
      <c r="DG224" s="42">
        <f t="shared" si="221"/>
        <v>0</v>
      </c>
      <c r="DH224" s="85">
        <f t="shared" si="238"/>
        <v>0</v>
      </c>
      <c r="DI224" s="83">
        <f t="shared" si="238"/>
        <v>0</v>
      </c>
      <c r="DJ224" s="26"/>
      <c r="DK224" s="26"/>
      <c r="DL224" s="42">
        <f t="shared" si="222"/>
        <v>0</v>
      </c>
      <c r="DM224" s="26"/>
      <c r="DN224" s="26"/>
      <c r="DO224" s="42">
        <f t="shared" si="223"/>
        <v>0</v>
      </c>
      <c r="DP224" s="26"/>
      <c r="DQ224" s="26"/>
      <c r="DR224" s="42">
        <f t="shared" si="224"/>
        <v>0</v>
      </c>
      <c r="DS224" s="26"/>
      <c r="DT224" s="26"/>
      <c r="DU224" s="42">
        <f t="shared" si="225"/>
        <v>0</v>
      </c>
      <c r="DV224" s="26"/>
      <c r="DW224" s="26"/>
      <c r="DX224" s="42">
        <f t="shared" si="226"/>
        <v>0</v>
      </c>
      <c r="DY224" s="26"/>
      <c r="DZ224" s="26"/>
      <c r="EA224" s="42">
        <f t="shared" si="227"/>
        <v>0</v>
      </c>
      <c r="EB224" s="26"/>
      <c r="EC224" s="26"/>
      <c r="ED224" s="42">
        <f t="shared" si="228"/>
        <v>0</v>
      </c>
      <c r="EE224" s="26"/>
      <c r="EF224" s="26">
        <v>1</v>
      </c>
      <c r="EG224" s="42">
        <f t="shared" si="229"/>
        <v>1000</v>
      </c>
      <c r="EH224" s="26"/>
      <c r="EI224" s="26"/>
      <c r="EJ224" s="42">
        <f t="shared" si="230"/>
        <v>0</v>
      </c>
      <c r="EK224" s="26"/>
      <c r="EL224" s="46"/>
      <c r="EM224" s="86">
        <f t="shared" si="231"/>
        <v>0</v>
      </c>
      <c r="EN224" s="85">
        <f t="shared" si="240"/>
        <v>1</v>
      </c>
      <c r="EO224" s="94">
        <f t="shared" si="241"/>
        <v>1000</v>
      </c>
      <c r="EP224" s="26"/>
      <c r="EQ224" s="26"/>
      <c r="ER224" s="26"/>
    </row>
    <row r="225" spans="1:148" s="3" customFormat="1">
      <c r="A225" s="10"/>
      <c r="B225" s="22" t="s">
        <v>673</v>
      </c>
      <c r="C225" s="137">
        <v>1000</v>
      </c>
      <c r="D225" s="135">
        <f t="shared" si="235"/>
        <v>1</v>
      </c>
      <c r="E225" s="178">
        <f t="shared" si="236"/>
        <v>1000</v>
      </c>
      <c r="F225" s="27"/>
      <c r="G225" s="27"/>
      <c r="H225" s="41">
        <f t="shared" si="190"/>
        <v>0</v>
      </c>
      <c r="I225" s="32"/>
      <c r="J225" s="32"/>
      <c r="K225" s="41">
        <f t="shared" si="191"/>
        <v>0</v>
      </c>
      <c r="L225" s="26"/>
      <c r="M225" s="26"/>
      <c r="N225" s="42">
        <f t="shared" si="192"/>
        <v>0</v>
      </c>
      <c r="O225" s="26"/>
      <c r="P225" s="26"/>
      <c r="Q225" s="42">
        <f t="shared" si="193"/>
        <v>0</v>
      </c>
      <c r="R225" s="26"/>
      <c r="S225" s="26"/>
      <c r="T225" s="42">
        <f t="shared" si="194"/>
        <v>0</v>
      </c>
      <c r="U225" s="26"/>
      <c r="V225" s="26"/>
      <c r="W225" s="42">
        <f t="shared" si="195"/>
        <v>0</v>
      </c>
      <c r="X225" s="26"/>
      <c r="Y225" s="26"/>
      <c r="Z225" s="42">
        <f t="shared" si="196"/>
        <v>0</v>
      </c>
      <c r="AA225" s="26"/>
      <c r="AB225" s="26"/>
      <c r="AC225" s="42">
        <f t="shared" si="197"/>
        <v>0</v>
      </c>
      <c r="AD225" s="26"/>
      <c r="AE225" s="26"/>
      <c r="AF225" s="26"/>
      <c r="AG225" s="26"/>
      <c r="AH225" s="26"/>
      <c r="AI225" s="26"/>
      <c r="AJ225" s="26"/>
      <c r="AK225" s="26"/>
      <c r="AL225" s="42">
        <f t="shared" si="198"/>
        <v>0</v>
      </c>
      <c r="AM225" s="27"/>
      <c r="AN225" s="27"/>
      <c r="AO225" s="41">
        <f t="shared" si="199"/>
        <v>0</v>
      </c>
      <c r="AP225" s="84">
        <f t="shared" si="239"/>
        <v>0</v>
      </c>
      <c r="AQ225" s="79">
        <f t="shared" si="183"/>
        <v>0</v>
      </c>
      <c r="AR225" s="27"/>
      <c r="AS225" s="27"/>
      <c r="AT225" s="41">
        <f t="shared" si="200"/>
        <v>0</v>
      </c>
      <c r="AU225" s="27"/>
      <c r="AV225" s="27"/>
      <c r="AW225" s="41">
        <f t="shared" si="201"/>
        <v>0</v>
      </c>
      <c r="AX225" s="27"/>
      <c r="AY225" s="27"/>
      <c r="AZ225" s="41">
        <f t="shared" si="202"/>
        <v>0</v>
      </c>
      <c r="BA225" s="27"/>
      <c r="BB225" s="27"/>
      <c r="BC225" s="41">
        <f t="shared" si="203"/>
        <v>0</v>
      </c>
      <c r="BD225" s="27"/>
      <c r="BE225" s="27"/>
      <c r="BF225" s="41">
        <f t="shared" si="204"/>
        <v>0</v>
      </c>
      <c r="BG225" s="27"/>
      <c r="BH225" s="27"/>
      <c r="BI225" s="41">
        <f t="shared" si="205"/>
        <v>0</v>
      </c>
      <c r="BJ225" s="26"/>
      <c r="BK225" s="26"/>
      <c r="BL225" s="42">
        <f t="shared" si="206"/>
        <v>0</v>
      </c>
      <c r="BM225" s="26"/>
      <c r="BN225" s="26"/>
      <c r="BO225" s="42">
        <f t="shared" si="207"/>
        <v>0</v>
      </c>
      <c r="BP225" s="85">
        <f t="shared" si="237"/>
        <v>0</v>
      </c>
      <c r="BQ225" s="83">
        <f t="shared" si="237"/>
        <v>0</v>
      </c>
      <c r="BR225" s="26"/>
      <c r="BS225" s="26"/>
      <c r="BT225" s="42">
        <f t="shared" si="208"/>
        <v>0</v>
      </c>
      <c r="BU225" s="26"/>
      <c r="BV225" s="26"/>
      <c r="BW225" s="42">
        <f t="shared" si="209"/>
        <v>0</v>
      </c>
      <c r="BX225" s="26"/>
      <c r="BY225" s="26"/>
      <c r="BZ225" s="42">
        <f t="shared" si="210"/>
        <v>0</v>
      </c>
      <c r="CA225" s="26"/>
      <c r="CB225" s="26"/>
      <c r="CC225" s="42">
        <f t="shared" si="211"/>
        <v>0</v>
      </c>
      <c r="CD225" s="26"/>
      <c r="CE225" s="26"/>
      <c r="CF225" s="42">
        <f t="shared" si="212"/>
        <v>0</v>
      </c>
      <c r="CG225" s="26"/>
      <c r="CH225" s="26"/>
      <c r="CI225" s="42">
        <f t="shared" si="213"/>
        <v>0</v>
      </c>
      <c r="CJ225" s="26"/>
      <c r="CK225" s="26"/>
      <c r="CL225" s="42">
        <f t="shared" si="214"/>
        <v>0</v>
      </c>
      <c r="CM225" s="26"/>
      <c r="CN225" s="26"/>
      <c r="CO225" s="42">
        <f t="shared" si="215"/>
        <v>0</v>
      </c>
      <c r="CP225" s="26"/>
      <c r="CQ225" s="26"/>
      <c r="CR225" s="42">
        <f t="shared" si="216"/>
        <v>0</v>
      </c>
      <c r="CS225" s="26"/>
      <c r="CT225" s="26"/>
      <c r="CU225" s="42">
        <f t="shared" si="217"/>
        <v>0</v>
      </c>
      <c r="CV225" s="26"/>
      <c r="CW225" s="26"/>
      <c r="CX225" s="42">
        <f t="shared" si="218"/>
        <v>0</v>
      </c>
      <c r="CY225" s="26"/>
      <c r="CZ225" s="26"/>
      <c r="DA225" s="42">
        <f t="shared" si="219"/>
        <v>0</v>
      </c>
      <c r="DB225" s="26"/>
      <c r="DC225" s="26"/>
      <c r="DD225" s="42">
        <f t="shared" si="220"/>
        <v>0</v>
      </c>
      <c r="DE225" s="26"/>
      <c r="DF225" s="26"/>
      <c r="DG225" s="42">
        <f t="shared" si="221"/>
        <v>0</v>
      </c>
      <c r="DH225" s="85">
        <f t="shared" si="238"/>
        <v>0</v>
      </c>
      <c r="DI225" s="83">
        <f t="shared" si="238"/>
        <v>0</v>
      </c>
      <c r="DJ225" s="26"/>
      <c r="DK225" s="26"/>
      <c r="DL225" s="42">
        <f t="shared" si="222"/>
        <v>0</v>
      </c>
      <c r="DM225" s="26"/>
      <c r="DN225" s="26"/>
      <c r="DO225" s="42">
        <f t="shared" si="223"/>
        <v>0</v>
      </c>
      <c r="DP225" s="26"/>
      <c r="DQ225" s="26"/>
      <c r="DR225" s="42">
        <f t="shared" si="224"/>
        <v>0</v>
      </c>
      <c r="DS225" s="26"/>
      <c r="DT225" s="26"/>
      <c r="DU225" s="42">
        <f t="shared" si="225"/>
        <v>0</v>
      </c>
      <c r="DV225" s="26"/>
      <c r="DW225" s="26"/>
      <c r="DX225" s="42">
        <f t="shared" si="226"/>
        <v>0</v>
      </c>
      <c r="DY225" s="26"/>
      <c r="DZ225" s="26"/>
      <c r="EA225" s="42">
        <f t="shared" si="227"/>
        <v>0</v>
      </c>
      <c r="EB225" s="26"/>
      <c r="EC225" s="26"/>
      <c r="ED225" s="42">
        <f t="shared" si="228"/>
        <v>0</v>
      </c>
      <c r="EE225" s="26"/>
      <c r="EF225" s="26"/>
      <c r="EG225" s="42">
        <f t="shared" si="229"/>
        <v>0</v>
      </c>
      <c r="EH225" s="26"/>
      <c r="EI225" s="26">
        <v>1</v>
      </c>
      <c r="EJ225" s="42">
        <f t="shared" si="230"/>
        <v>1000</v>
      </c>
      <c r="EK225" s="26"/>
      <c r="EL225" s="46"/>
      <c r="EM225" s="86">
        <f t="shared" si="231"/>
        <v>0</v>
      </c>
      <c r="EN225" s="85">
        <f t="shared" si="240"/>
        <v>1</v>
      </c>
      <c r="EO225" s="94">
        <f t="shared" si="241"/>
        <v>1000</v>
      </c>
      <c r="EP225" s="26"/>
      <c r="EQ225" s="26"/>
      <c r="ER225" s="26"/>
    </row>
    <row r="226" spans="1:148" s="3" customFormat="1">
      <c r="A226" s="10"/>
      <c r="B226" s="22" t="s">
        <v>699</v>
      </c>
      <c r="C226" s="137">
        <v>1000</v>
      </c>
      <c r="D226" s="135">
        <f t="shared" si="235"/>
        <v>1</v>
      </c>
      <c r="E226" s="178">
        <f t="shared" si="236"/>
        <v>1000</v>
      </c>
      <c r="F226" s="27"/>
      <c r="G226" s="27"/>
      <c r="H226" s="41">
        <f t="shared" si="190"/>
        <v>0</v>
      </c>
      <c r="I226" s="32"/>
      <c r="J226" s="32"/>
      <c r="K226" s="41">
        <f t="shared" si="191"/>
        <v>0</v>
      </c>
      <c r="L226" s="26"/>
      <c r="M226" s="26"/>
      <c r="N226" s="42">
        <f t="shared" si="192"/>
        <v>0</v>
      </c>
      <c r="O226" s="26"/>
      <c r="P226" s="26"/>
      <c r="Q226" s="42">
        <f t="shared" si="193"/>
        <v>0</v>
      </c>
      <c r="R226" s="26"/>
      <c r="S226" s="26"/>
      <c r="T226" s="42">
        <f t="shared" si="194"/>
        <v>0</v>
      </c>
      <c r="U226" s="26"/>
      <c r="V226" s="26"/>
      <c r="W226" s="42">
        <f t="shared" si="195"/>
        <v>0</v>
      </c>
      <c r="X226" s="26"/>
      <c r="Y226" s="26"/>
      <c r="Z226" s="42">
        <f t="shared" si="196"/>
        <v>0</v>
      </c>
      <c r="AA226" s="26"/>
      <c r="AB226" s="26"/>
      <c r="AC226" s="42">
        <f t="shared" si="197"/>
        <v>0</v>
      </c>
      <c r="AD226" s="26"/>
      <c r="AE226" s="26"/>
      <c r="AF226" s="26"/>
      <c r="AG226" s="26"/>
      <c r="AH226" s="26"/>
      <c r="AI226" s="26"/>
      <c r="AJ226" s="26"/>
      <c r="AK226" s="26"/>
      <c r="AL226" s="42">
        <f t="shared" si="198"/>
        <v>0</v>
      </c>
      <c r="AM226" s="27"/>
      <c r="AN226" s="27"/>
      <c r="AO226" s="41">
        <f t="shared" si="199"/>
        <v>0</v>
      </c>
      <c r="AP226" s="84">
        <f t="shared" si="239"/>
        <v>0</v>
      </c>
      <c r="AQ226" s="79">
        <f t="shared" si="183"/>
        <v>0</v>
      </c>
      <c r="AR226" s="27"/>
      <c r="AS226" s="27"/>
      <c r="AT226" s="41">
        <f t="shared" si="200"/>
        <v>0</v>
      </c>
      <c r="AU226" s="27"/>
      <c r="AV226" s="27"/>
      <c r="AW226" s="41">
        <f t="shared" si="201"/>
        <v>0</v>
      </c>
      <c r="AX226" s="27"/>
      <c r="AY226" s="27"/>
      <c r="AZ226" s="41">
        <f t="shared" si="202"/>
        <v>0</v>
      </c>
      <c r="BA226" s="27"/>
      <c r="BB226" s="27"/>
      <c r="BC226" s="41">
        <f t="shared" si="203"/>
        <v>0</v>
      </c>
      <c r="BD226" s="27"/>
      <c r="BE226" s="27"/>
      <c r="BF226" s="41">
        <f t="shared" si="204"/>
        <v>0</v>
      </c>
      <c r="BG226" s="27"/>
      <c r="BH226" s="27"/>
      <c r="BI226" s="41">
        <f t="shared" si="205"/>
        <v>0</v>
      </c>
      <c r="BJ226" s="26"/>
      <c r="BK226" s="26"/>
      <c r="BL226" s="42">
        <f t="shared" si="206"/>
        <v>0</v>
      </c>
      <c r="BM226" s="26"/>
      <c r="BN226" s="26"/>
      <c r="BO226" s="42">
        <f t="shared" si="207"/>
        <v>0</v>
      </c>
      <c r="BP226" s="85">
        <f t="shared" si="237"/>
        <v>0</v>
      </c>
      <c r="BQ226" s="83">
        <f t="shared" si="237"/>
        <v>0</v>
      </c>
      <c r="BR226" s="26"/>
      <c r="BS226" s="26"/>
      <c r="BT226" s="42">
        <f t="shared" si="208"/>
        <v>0</v>
      </c>
      <c r="BU226" s="26"/>
      <c r="BV226" s="26"/>
      <c r="BW226" s="42">
        <f t="shared" si="209"/>
        <v>0</v>
      </c>
      <c r="BX226" s="26"/>
      <c r="BY226" s="26"/>
      <c r="BZ226" s="42">
        <f t="shared" si="210"/>
        <v>0</v>
      </c>
      <c r="CA226" s="26"/>
      <c r="CB226" s="26"/>
      <c r="CC226" s="42">
        <f t="shared" si="211"/>
        <v>0</v>
      </c>
      <c r="CD226" s="26"/>
      <c r="CE226" s="26"/>
      <c r="CF226" s="42">
        <f t="shared" si="212"/>
        <v>0</v>
      </c>
      <c r="CG226" s="26"/>
      <c r="CH226" s="26"/>
      <c r="CI226" s="42">
        <f t="shared" si="213"/>
        <v>0</v>
      </c>
      <c r="CJ226" s="26"/>
      <c r="CK226" s="26"/>
      <c r="CL226" s="42">
        <f t="shared" si="214"/>
        <v>0</v>
      </c>
      <c r="CM226" s="26"/>
      <c r="CN226" s="26"/>
      <c r="CO226" s="42">
        <f t="shared" si="215"/>
        <v>0</v>
      </c>
      <c r="CP226" s="26"/>
      <c r="CQ226" s="26"/>
      <c r="CR226" s="42">
        <f t="shared" si="216"/>
        <v>0</v>
      </c>
      <c r="CS226" s="26"/>
      <c r="CT226" s="26"/>
      <c r="CU226" s="42">
        <f t="shared" si="217"/>
        <v>0</v>
      </c>
      <c r="CV226" s="26"/>
      <c r="CW226" s="26"/>
      <c r="CX226" s="42">
        <f t="shared" si="218"/>
        <v>0</v>
      </c>
      <c r="CY226" s="26"/>
      <c r="CZ226" s="26"/>
      <c r="DA226" s="42">
        <f t="shared" si="219"/>
        <v>0</v>
      </c>
      <c r="DB226" s="26"/>
      <c r="DC226" s="26"/>
      <c r="DD226" s="42">
        <f t="shared" si="220"/>
        <v>0</v>
      </c>
      <c r="DE226" s="26"/>
      <c r="DF226" s="26"/>
      <c r="DG226" s="42">
        <f t="shared" si="221"/>
        <v>0</v>
      </c>
      <c r="DH226" s="85">
        <f t="shared" si="238"/>
        <v>0</v>
      </c>
      <c r="DI226" s="83">
        <f t="shared" si="238"/>
        <v>0</v>
      </c>
      <c r="DJ226" s="26"/>
      <c r="DK226" s="26"/>
      <c r="DL226" s="42">
        <f t="shared" si="222"/>
        <v>0</v>
      </c>
      <c r="DM226" s="26"/>
      <c r="DN226" s="26"/>
      <c r="DO226" s="42">
        <f t="shared" si="223"/>
        <v>0</v>
      </c>
      <c r="DP226" s="26"/>
      <c r="DQ226" s="26"/>
      <c r="DR226" s="42">
        <f t="shared" si="224"/>
        <v>0</v>
      </c>
      <c r="DS226" s="26"/>
      <c r="DT226" s="26">
        <v>1</v>
      </c>
      <c r="DU226" s="42">
        <f t="shared" si="225"/>
        <v>1000</v>
      </c>
      <c r="DV226" s="26"/>
      <c r="DW226" s="26"/>
      <c r="DX226" s="42">
        <f t="shared" si="226"/>
        <v>0</v>
      </c>
      <c r="DY226" s="26"/>
      <c r="DZ226" s="26"/>
      <c r="EA226" s="42">
        <f t="shared" si="227"/>
        <v>0</v>
      </c>
      <c r="EB226" s="26"/>
      <c r="EC226" s="26"/>
      <c r="ED226" s="42">
        <f t="shared" si="228"/>
        <v>0</v>
      </c>
      <c r="EE226" s="26"/>
      <c r="EF226" s="26"/>
      <c r="EG226" s="42">
        <f t="shared" si="229"/>
        <v>0</v>
      </c>
      <c r="EH226" s="26"/>
      <c r="EI226" s="26"/>
      <c r="EJ226" s="42">
        <f t="shared" si="230"/>
        <v>0</v>
      </c>
      <c r="EK226" s="26"/>
      <c r="EL226" s="46"/>
      <c r="EM226" s="86">
        <f t="shared" si="231"/>
        <v>0</v>
      </c>
      <c r="EN226" s="85">
        <f t="shared" si="240"/>
        <v>1</v>
      </c>
      <c r="EO226" s="94">
        <f t="shared" si="241"/>
        <v>1000</v>
      </c>
      <c r="EP226" s="26"/>
      <c r="EQ226" s="26"/>
      <c r="ER226" s="26"/>
    </row>
    <row r="227" spans="1:148" s="3" customFormat="1">
      <c r="A227" s="10">
        <v>54113</v>
      </c>
      <c r="B227" s="11" t="s">
        <v>95</v>
      </c>
      <c r="C227" s="134">
        <v>45</v>
      </c>
      <c r="D227" s="135">
        <f t="shared" si="235"/>
        <v>1</v>
      </c>
      <c r="E227" s="54">
        <f t="shared" si="236"/>
        <v>45</v>
      </c>
      <c r="F227" s="27"/>
      <c r="G227" s="27"/>
      <c r="H227" s="41">
        <f t="shared" si="190"/>
        <v>0</v>
      </c>
      <c r="I227" s="32"/>
      <c r="J227" s="32"/>
      <c r="K227" s="41">
        <f t="shared" si="191"/>
        <v>0</v>
      </c>
      <c r="L227" s="26"/>
      <c r="M227" s="26"/>
      <c r="N227" s="42">
        <f t="shared" si="192"/>
        <v>0</v>
      </c>
      <c r="O227" s="26"/>
      <c r="P227" s="26"/>
      <c r="Q227" s="42">
        <f t="shared" si="193"/>
        <v>0</v>
      </c>
      <c r="R227" s="26"/>
      <c r="S227" s="26"/>
      <c r="T227" s="42">
        <f t="shared" si="194"/>
        <v>0</v>
      </c>
      <c r="U227" s="26"/>
      <c r="V227" s="26"/>
      <c r="W227" s="42">
        <f t="shared" si="195"/>
        <v>0</v>
      </c>
      <c r="X227" s="26"/>
      <c r="Y227" s="26"/>
      <c r="Z227" s="42">
        <f t="shared" si="196"/>
        <v>0</v>
      </c>
      <c r="AA227" s="26"/>
      <c r="AB227" s="26">
        <v>1</v>
      </c>
      <c r="AC227" s="42">
        <f t="shared" si="197"/>
        <v>45</v>
      </c>
      <c r="AD227" s="26"/>
      <c r="AE227" s="26"/>
      <c r="AF227" s="26"/>
      <c r="AG227" s="26"/>
      <c r="AH227" s="26"/>
      <c r="AI227" s="26"/>
      <c r="AJ227" s="26"/>
      <c r="AK227" s="26"/>
      <c r="AL227" s="42">
        <f t="shared" si="198"/>
        <v>0</v>
      </c>
      <c r="AM227" s="27"/>
      <c r="AN227" s="27"/>
      <c r="AO227" s="41">
        <f t="shared" si="199"/>
        <v>0</v>
      </c>
      <c r="AP227" s="84">
        <f t="shared" si="239"/>
        <v>1</v>
      </c>
      <c r="AQ227" s="79">
        <f t="shared" si="183"/>
        <v>45</v>
      </c>
      <c r="AR227" s="27"/>
      <c r="AS227" s="27"/>
      <c r="AT227" s="41">
        <f t="shared" si="200"/>
        <v>0</v>
      </c>
      <c r="AU227" s="27"/>
      <c r="AV227" s="27"/>
      <c r="AW227" s="41">
        <f t="shared" si="201"/>
        <v>0</v>
      </c>
      <c r="AX227" s="27"/>
      <c r="AY227" s="27"/>
      <c r="AZ227" s="41">
        <f t="shared" si="202"/>
        <v>0</v>
      </c>
      <c r="BA227" s="27"/>
      <c r="BB227" s="27"/>
      <c r="BC227" s="41">
        <f t="shared" si="203"/>
        <v>0</v>
      </c>
      <c r="BD227" s="27"/>
      <c r="BE227" s="27"/>
      <c r="BF227" s="41">
        <f t="shared" si="204"/>
        <v>0</v>
      </c>
      <c r="BG227" s="27"/>
      <c r="BH227" s="27"/>
      <c r="BI227" s="41">
        <f t="shared" si="205"/>
        <v>0</v>
      </c>
      <c r="BJ227" s="26"/>
      <c r="BK227" s="26"/>
      <c r="BL227" s="42">
        <f t="shared" si="206"/>
        <v>0</v>
      </c>
      <c r="BM227" s="26"/>
      <c r="BN227" s="26"/>
      <c r="BO227" s="42">
        <f t="shared" si="207"/>
        <v>0</v>
      </c>
      <c r="BP227" s="85">
        <f t="shared" si="237"/>
        <v>0</v>
      </c>
      <c r="BQ227" s="83">
        <f t="shared" si="237"/>
        <v>0</v>
      </c>
      <c r="BR227" s="26"/>
      <c r="BS227" s="26"/>
      <c r="BT227" s="42">
        <f t="shared" si="208"/>
        <v>0</v>
      </c>
      <c r="BU227" s="26"/>
      <c r="BV227" s="26"/>
      <c r="BW227" s="42">
        <f t="shared" si="209"/>
        <v>0</v>
      </c>
      <c r="BX227" s="26"/>
      <c r="BY227" s="26"/>
      <c r="BZ227" s="42">
        <f t="shared" si="210"/>
        <v>0</v>
      </c>
      <c r="CA227" s="26"/>
      <c r="CB227" s="26"/>
      <c r="CC227" s="42">
        <f t="shared" si="211"/>
        <v>0</v>
      </c>
      <c r="CD227" s="26"/>
      <c r="CE227" s="26"/>
      <c r="CF227" s="42">
        <f t="shared" si="212"/>
        <v>0</v>
      </c>
      <c r="CG227" s="26"/>
      <c r="CH227" s="26"/>
      <c r="CI227" s="42">
        <f t="shared" si="213"/>
        <v>0</v>
      </c>
      <c r="CJ227" s="26"/>
      <c r="CK227" s="26"/>
      <c r="CL227" s="42">
        <f t="shared" si="214"/>
        <v>0</v>
      </c>
      <c r="CM227" s="26"/>
      <c r="CN227" s="26"/>
      <c r="CO227" s="42">
        <f t="shared" si="215"/>
        <v>0</v>
      </c>
      <c r="CP227" s="26"/>
      <c r="CQ227" s="26"/>
      <c r="CR227" s="42">
        <f t="shared" si="216"/>
        <v>0</v>
      </c>
      <c r="CS227" s="26"/>
      <c r="CT227" s="26"/>
      <c r="CU227" s="42">
        <f t="shared" si="217"/>
        <v>0</v>
      </c>
      <c r="CV227" s="26"/>
      <c r="CW227" s="26"/>
      <c r="CX227" s="42">
        <f t="shared" si="218"/>
        <v>0</v>
      </c>
      <c r="CY227" s="26"/>
      <c r="CZ227" s="26"/>
      <c r="DA227" s="42">
        <f t="shared" si="219"/>
        <v>0</v>
      </c>
      <c r="DB227" s="26"/>
      <c r="DC227" s="26"/>
      <c r="DD227" s="42">
        <f t="shared" si="220"/>
        <v>0</v>
      </c>
      <c r="DE227" s="26"/>
      <c r="DF227" s="26"/>
      <c r="DG227" s="42">
        <f t="shared" si="221"/>
        <v>0</v>
      </c>
      <c r="DH227" s="85">
        <f t="shared" si="238"/>
        <v>0</v>
      </c>
      <c r="DI227" s="83">
        <f t="shared" si="238"/>
        <v>0</v>
      </c>
      <c r="DJ227" s="26"/>
      <c r="DK227" s="26"/>
      <c r="DL227" s="42">
        <f t="shared" si="222"/>
        <v>0</v>
      </c>
      <c r="DM227" s="26"/>
      <c r="DN227" s="26"/>
      <c r="DO227" s="42">
        <f t="shared" si="223"/>
        <v>0</v>
      </c>
      <c r="DP227" s="26"/>
      <c r="DQ227" s="26"/>
      <c r="DR227" s="42">
        <f t="shared" si="224"/>
        <v>0</v>
      </c>
      <c r="DS227" s="26"/>
      <c r="DT227" s="26"/>
      <c r="DU227" s="42">
        <f t="shared" si="225"/>
        <v>0</v>
      </c>
      <c r="DV227" s="26"/>
      <c r="DW227" s="26"/>
      <c r="DX227" s="42">
        <f t="shared" si="226"/>
        <v>0</v>
      </c>
      <c r="DY227" s="26"/>
      <c r="DZ227" s="26"/>
      <c r="EA227" s="42">
        <f t="shared" si="227"/>
        <v>0</v>
      </c>
      <c r="EB227" s="26"/>
      <c r="EC227" s="26"/>
      <c r="ED227" s="42">
        <f t="shared" si="228"/>
        <v>0</v>
      </c>
      <c r="EE227" s="26"/>
      <c r="EF227" s="26"/>
      <c r="EG227" s="42">
        <f t="shared" si="229"/>
        <v>0</v>
      </c>
      <c r="EH227" s="26"/>
      <c r="EI227" s="26"/>
      <c r="EJ227" s="42">
        <f t="shared" si="230"/>
        <v>0</v>
      </c>
      <c r="EK227" s="26"/>
      <c r="EL227" s="46"/>
      <c r="EM227" s="86">
        <f t="shared" si="231"/>
        <v>0</v>
      </c>
      <c r="EN227" s="85">
        <f t="shared" si="240"/>
        <v>0</v>
      </c>
      <c r="EO227" s="94">
        <f t="shared" si="241"/>
        <v>0</v>
      </c>
      <c r="EP227" s="26"/>
      <c r="EQ227" s="26"/>
      <c r="ER227" s="26"/>
    </row>
    <row r="228" spans="1:148" s="69" customFormat="1" ht="15.75">
      <c r="A228" s="59">
        <v>54114</v>
      </c>
      <c r="B228" s="60" t="s">
        <v>10</v>
      </c>
      <c r="C228" s="61"/>
      <c r="D228" s="70"/>
      <c r="E228" s="159">
        <f>SUM(E229:E287)</f>
        <v>10452.09</v>
      </c>
      <c r="F228" s="62">
        <f t="shared" ref="F228:BQ228" si="242">SUM(F229:F287)</f>
        <v>34</v>
      </c>
      <c r="G228" s="62">
        <f t="shared" si="242"/>
        <v>215</v>
      </c>
      <c r="H228" s="62">
        <f t="shared" si="242"/>
        <v>143.69999999999999</v>
      </c>
      <c r="I228" s="147">
        <f t="shared" si="242"/>
        <v>8</v>
      </c>
      <c r="J228" s="147">
        <f t="shared" si="242"/>
        <v>215</v>
      </c>
      <c r="K228" s="62">
        <f t="shared" si="242"/>
        <v>251.86999999999998</v>
      </c>
      <c r="L228" s="62">
        <f t="shared" si="242"/>
        <v>2</v>
      </c>
      <c r="M228" s="62">
        <f t="shared" si="242"/>
        <v>115</v>
      </c>
      <c r="N228" s="62">
        <f t="shared" si="242"/>
        <v>114.88999999999999</v>
      </c>
      <c r="O228" s="62">
        <f t="shared" si="242"/>
        <v>64</v>
      </c>
      <c r="P228" s="62">
        <f t="shared" si="242"/>
        <v>866</v>
      </c>
      <c r="Q228" s="62">
        <f t="shared" si="242"/>
        <v>741.26</v>
      </c>
      <c r="R228" s="62">
        <f t="shared" si="242"/>
        <v>0</v>
      </c>
      <c r="S228" s="62">
        <f t="shared" si="242"/>
        <v>21</v>
      </c>
      <c r="T228" s="62">
        <f t="shared" si="242"/>
        <v>22.41</v>
      </c>
      <c r="U228" s="62">
        <f t="shared" si="242"/>
        <v>6</v>
      </c>
      <c r="V228" s="62">
        <f t="shared" si="242"/>
        <v>203</v>
      </c>
      <c r="W228" s="62">
        <f t="shared" si="242"/>
        <v>266.89999999999998</v>
      </c>
      <c r="X228" s="62">
        <f t="shared" si="242"/>
        <v>0</v>
      </c>
      <c r="Y228" s="62">
        <f t="shared" si="242"/>
        <v>78</v>
      </c>
      <c r="Z228" s="62">
        <f t="shared" si="242"/>
        <v>84.04</v>
      </c>
      <c r="AA228" s="62">
        <f t="shared" si="242"/>
        <v>1</v>
      </c>
      <c r="AB228" s="62">
        <f t="shared" si="242"/>
        <v>212</v>
      </c>
      <c r="AC228" s="62">
        <f t="shared" si="242"/>
        <v>218.65000000000003</v>
      </c>
      <c r="AD228" s="62">
        <f t="shared" si="242"/>
        <v>0</v>
      </c>
      <c r="AE228" s="62">
        <f t="shared" si="242"/>
        <v>0</v>
      </c>
      <c r="AF228" s="62">
        <f t="shared" si="242"/>
        <v>0</v>
      </c>
      <c r="AG228" s="62">
        <f t="shared" si="242"/>
        <v>0</v>
      </c>
      <c r="AH228" s="62">
        <f t="shared" si="242"/>
        <v>0</v>
      </c>
      <c r="AI228" s="62">
        <f t="shared" si="242"/>
        <v>0</v>
      </c>
      <c r="AJ228" s="62">
        <f t="shared" si="242"/>
        <v>24</v>
      </c>
      <c r="AK228" s="62">
        <f t="shared" si="242"/>
        <v>343</v>
      </c>
      <c r="AL228" s="62">
        <f t="shared" si="242"/>
        <v>235.95999999999998</v>
      </c>
      <c r="AM228" s="62">
        <f t="shared" si="242"/>
        <v>6</v>
      </c>
      <c r="AN228" s="62">
        <f t="shared" si="242"/>
        <v>168</v>
      </c>
      <c r="AO228" s="62">
        <f t="shared" si="242"/>
        <v>192.35000000000002</v>
      </c>
      <c r="AP228" s="62">
        <f t="shared" si="242"/>
        <v>2436</v>
      </c>
      <c r="AQ228" s="62">
        <f t="shared" si="242"/>
        <v>2272.0299999999997</v>
      </c>
      <c r="AR228" s="62">
        <f t="shared" si="242"/>
        <v>0</v>
      </c>
      <c r="AS228" s="62">
        <f t="shared" si="242"/>
        <v>76</v>
      </c>
      <c r="AT228" s="62">
        <f t="shared" si="242"/>
        <v>138.77999999999997</v>
      </c>
      <c r="AU228" s="62">
        <f t="shared" si="242"/>
        <v>23</v>
      </c>
      <c r="AV228" s="62">
        <f t="shared" si="242"/>
        <v>491</v>
      </c>
      <c r="AW228" s="62">
        <f t="shared" si="242"/>
        <v>799.84</v>
      </c>
      <c r="AX228" s="62">
        <f t="shared" si="242"/>
        <v>8</v>
      </c>
      <c r="AY228" s="62">
        <f t="shared" si="242"/>
        <v>200</v>
      </c>
      <c r="AZ228" s="62">
        <f t="shared" si="242"/>
        <v>292.90999999999997</v>
      </c>
      <c r="BA228" s="62">
        <f t="shared" si="242"/>
        <v>4</v>
      </c>
      <c r="BB228" s="62">
        <f t="shared" si="242"/>
        <v>203</v>
      </c>
      <c r="BC228" s="62">
        <f t="shared" si="242"/>
        <v>271.98</v>
      </c>
      <c r="BD228" s="62">
        <f t="shared" si="242"/>
        <v>6</v>
      </c>
      <c r="BE228" s="62">
        <f t="shared" si="242"/>
        <v>199</v>
      </c>
      <c r="BF228" s="62">
        <f t="shared" si="242"/>
        <v>186.05</v>
      </c>
      <c r="BG228" s="62">
        <f t="shared" si="242"/>
        <v>5</v>
      </c>
      <c r="BH228" s="62">
        <f t="shared" si="242"/>
        <v>159</v>
      </c>
      <c r="BI228" s="62">
        <f t="shared" si="242"/>
        <v>163.26999999999998</v>
      </c>
      <c r="BJ228" s="62">
        <f t="shared" si="242"/>
        <v>0</v>
      </c>
      <c r="BK228" s="62">
        <f t="shared" si="242"/>
        <v>397</v>
      </c>
      <c r="BL228" s="62">
        <f t="shared" si="242"/>
        <v>660.65</v>
      </c>
      <c r="BM228" s="62">
        <f t="shared" si="242"/>
        <v>23</v>
      </c>
      <c r="BN228" s="62">
        <f t="shared" si="242"/>
        <v>861</v>
      </c>
      <c r="BO228" s="62">
        <f t="shared" si="242"/>
        <v>1787.24</v>
      </c>
      <c r="BP228" s="62">
        <f t="shared" si="242"/>
        <v>2586</v>
      </c>
      <c r="BQ228" s="62">
        <f t="shared" si="242"/>
        <v>4300.7199999999993</v>
      </c>
      <c r="BR228" s="62">
        <f t="shared" ref="BR228:EC228" si="243">SUM(BR229:BR287)</f>
        <v>3</v>
      </c>
      <c r="BS228" s="62">
        <f t="shared" si="243"/>
        <v>104</v>
      </c>
      <c r="BT228" s="62">
        <f t="shared" si="243"/>
        <v>85.419999999999987</v>
      </c>
      <c r="BU228" s="62">
        <f t="shared" si="243"/>
        <v>2</v>
      </c>
      <c r="BV228" s="62">
        <f t="shared" si="243"/>
        <v>87</v>
      </c>
      <c r="BW228" s="62">
        <f t="shared" si="243"/>
        <v>109.34</v>
      </c>
      <c r="BX228" s="62">
        <f t="shared" si="243"/>
        <v>7</v>
      </c>
      <c r="BY228" s="62">
        <f t="shared" si="243"/>
        <v>198</v>
      </c>
      <c r="BZ228" s="62">
        <f t="shared" si="243"/>
        <v>326.80999999999995</v>
      </c>
      <c r="CA228" s="62">
        <f t="shared" si="243"/>
        <v>3</v>
      </c>
      <c r="CB228" s="62">
        <f t="shared" si="243"/>
        <v>104</v>
      </c>
      <c r="CC228" s="62">
        <f t="shared" si="243"/>
        <v>107.58</v>
      </c>
      <c r="CD228" s="62">
        <f t="shared" si="243"/>
        <v>5</v>
      </c>
      <c r="CE228" s="62">
        <f t="shared" si="243"/>
        <v>154</v>
      </c>
      <c r="CF228" s="62">
        <f t="shared" si="243"/>
        <v>150.82999999999998</v>
      </c>
      <c r="CG228" s="62">
        <f t="shared" si="243"/>
        <v>6</v>
      </c>
      <c r="CH228" s="62">
        <f t="shared" si="243"/>
        <v>186</v>
      </c>
      <c r="CI228" s="62">
        <f t="shared" si="243"/>
        <v>175.10000000000002</v>
      </c>
      <c r="CJ228" s="62">
        <f t="shared" si="243"/>
        <v>12</v>
      </c>
      <c r="CK228" s="62">
        <f t="shared" si="243"/>
        <v>318</v>
      </c>
      <c r="CL228" s="62">
        <f t="shared" si="243"/>
        <v>250.76999999999998</v>
      </c>
      <c r="CM228" s="62">
        <f t="shared" si="243"/>
        <v>5</v>
      </c>
      <c r="CN228" s="62">
        <f t="shared" si="243"/>
        <v>250</v>
      </c>
      <c r="CO228" s="62">
        <f t="shared" si="243"/>
        <v>332.1</v>
      </c>
      <c r="CP228" s="62">
        <f t="shared" si="243"/>
        <v>4</v>
      </c>
      <c r="CQ228" s="62">
        <f t="shared" si="243"/>
        <v>130</v>
      </c>
      <c r="CR228" s="62">
        <f t="shared" si="243"/>
        <v>102.41999999999999</v>
      </c>
      <c r="CS228" s="62">
        <f t="shared" si="243"/>
        <v>31</v>
      </c>
      <c r="CT228" s="62">
        <f t="shared" si="243"/>
        <v>477</v>
      </c>
      <c r="CU228" s="62">
        <f t="shared" si="243"/>
        <v>725.04999999999984</v>
      </c>
      <c r="CV228" s="62">
        <f t="shared" si="243"/>
        <v>3</v>
      </c>
      <c r="CW228" s="62">
        <f t="shared" si="243"/>
        <v>132</v>
      </c>
      <c r="CX228" s="62">
        <f t="shared" si="243"/>
        <v>139.09</v>
      </c>
      <c r="CY228" s="62">
        <f t="shared" si="243"/>
        <v>0</v>
      </c>
      <c r="CZ228" s="62">
        <f t="shared" si="243"/>
        <v>60</v>
      </c>
      <c r="DA228" s="62">
        <f t="shared" si="243"/>
        <v>58.87</v>
      </c>
      <c r="DB228" s="62">
        <f t="shared" si="243"/>
        <v>0</v>
      </c>
      <c r="DC228" s="62">
        <f t="shared" si="243"/>
        <v>103</v>
      </c>
      <c r="DD228" s="62">
        <f t="shared" si="243"/>
        <v>104.02</v>
      </c>
      <c r="DE228" s="62">
        <f t="shared" si="243"/>
        <v>0</v>
      </c>
      <c r="DF228" s="62">
        <f t="shared" si="243"/>
        <v>66</v>
      </c>
      <c r="DG228" s="62">
        <f t="shared" si="243"/>
        <v>64.929999999999993</v>
      </c>
      <c r="DH228" s="62">
        <f t="shared" si="243"/>
        <v>2363</v>
      </c>
      <c r="DI228" s="62">
        <f t="shared" si="243"/>
        <v>2732.33</v>
      </c>
      <c r="DJ228" s="62">
        <f t="shared" si="243"/>
        <v>15</v>
      </c>
      <c r="DK228" s="62">
        <f t="shared" si="243"/>
        <v>296</v>
      </c>
      <c r="DL228" s="62">
        <f t="shared" si="243"/>
        <v>169.38000000000002</v>
      </c>
      <c r="DM228" s="62">
        <f t="shared" si="243"/>
        <v>10</v>
      </c>
      <c r="DN228" s="62">
        <f t="shared" si="243"/>
        <v>231</v>
      </c>
      <c r="DO228" s="62">
        <f t="shared" si="243"/>
        <v>185.31</v>
      </c>
      <c r="DP228" s="62">
        <f t="shared" si="243"/>
        <v>10</v>
      </c>
      <c r="DQ228" s="62">
        <f t="shared" si="243"/>
        <v>103</v>
      </c>
      <c r="DR228" s="62">
        <f t="shared" si="243"/>
        <v>79.460000000000008</v>
      </c>
      <c r="DS228" s="62">
        <f t="shared" si="243"/>
        <v>3</v>
      </c>
      <c r="DT228" s="62">
        <f t="shared" si="243"/>
        <v>115</v>
      </c>
      <c r="DU228" s="62">
        <f t="shared" si="243"/>
        <v>104.5</v>
      </c>
      <c r="DV228" s="62">
        <f t="shared" si="243"/>
        <v>0</v>
      </c>
      <c r="DW228" s="62">
        <f t="shared" si="243"/>
        <v>98</v>
      </c>
      <c r="DX228" s="62">
        <f t="shared" si="243"/>
        <v>79.839999999999989</v>
      </c>
      <c r="DY228" s="62">
        <f t="shared" si="243"/>
        <v>0</v>
      </c>
      <c r="DZ228" s="62">
        <f t="shared" si="243"/>
        <v>61</v>
      </c>
      <c r="EA228" s="62">
        <f t="shared" si="243"/>
        <v>53.51</v>
      </c>
      <c r="EB228" s="62">
        <f t="shared" si="243"/>
        <v>0</v>
      </c>
      <c r="EC228" s="62">
        <f t="shared" si="243"/>
        <v>44</v>
      </c>
      <c r="ED228" s="62">
        <f t="shared" ref="ED228:ER228" si="244">SUM(ED229:ED287)</f>
        <v>29.05</v>
      </c>
      <c r="EE228" s="62">
        <f t="shared" si="244"/>
        <v>8</v>
      </c>
      <c r="EF228" s="62">
        <f t="shared" si="244"/>
        <v>148</v>
      </c>
      <c r="EG228" s="62">
        <f t="shared" si="244"/>
        <v>95.079999999999984</v>
      </c>
      <c r="EH228" s="62">
        <f t="shared" si="244"/>
        <v>4</v>
      </c>
      <c r="EI228" s="62">
        <f t="shared" si="244"/>
        <v>178</v>
      </c>
      <c r="EJ228" s="62">
        <f t="shared" si="244"/>
        <v>294.84000000000003</v>
      </c>
      <c r="EK228" s="62">
        <f t="shared" si="244"/>
        <v>3</v>
      </c>
      <c r="EL228" s="62">
        <f t="shared" si="244"/>
        <v>82</v>
      </c>
      <c r="EM228" s="62">
        <f t="shared" si="244"/>
        <v>56.039999999999992</v>
      </c>
      <c r="EN228" s="62">
        <f t="shared" si="244"/>
        <v>1356</v>
      </c>
      <c r="EO228" s="62">
        <f t="shared" si="244"/>
        <v>1147.01</v>
      </c>
      <c r="EP228" s="62">
        <f t="shared" si="244"/>
        <v>0</v>
      </c>
      <c r="EQ228" s="62">
        <f t="shared" si="244"/>
        <v>0</v>
      </c>
      <c r="ER228" s="62">
        <f t="shared" si="244"/>
        <v>0</v>
      </c>
    </row>
    <row r="229" spans="1:148" s="3" customFormat="1">
      <c r="A229" s="10"/>
      <c r="B229" s="201" t="s">
        <v>171</v>
      </c>
      <c r="C229" s="134">
        <v>1.4</v>
      </c>
      <c r="D229" s="135">
        <f t="shared" si="235"/>
        <v>258</v>
      </c>
      <c r="E229" s="179">
        <f t="shared" si="236"/>
        <v>361.2</v>
      </c>
      <c r="F229" s="27"/>
      <c r="G229" s="27">
        <v>15</v>
      </c>
      <c r="H229" s="41">
        <f t="shared" si="190"/>
        <v>21</v>
      </c>
      <c r="I229" s="32"/>
      <c r="J229" s="30">
        <v>10</v>
      </c>
      <c r="K229" s="41">
        <f t="shared" si="191"/>
        <v>14</v>
      </c>
      <c r="L229" s="26"/>
      <c r="M229" s="24">
        <v>5</v>
      </c>
      <c r="N229" s="42">
        <f t="shared" si="192"/>
        <v>7</v>
      </c>
      <c r="O229" s="26"/>
      <c r="P229" s="26">
        <v>3</v>
      </c>
      <c r="Q229" s="42">
        <f t="shared" si="193"/>
        <v>4.1999999999999993</v>
      </c>
      <c r="R229" s="26"/>
      <c r="S229" s="26">
        <v>1</v>
      </c>
      <c r="T229" s="42">
        <f t="shared" si="194"/>
        <v>1.4</v>
      </c>
      <c r="U229" s="26"/>
      <c r="V229" s="26">
        <v>6</v>
      </c>
      <c r="W229" s="42">
        <f t="shared" si="195"/>
        <v>8.3999999999999986</v>
      </c>
      <c r="X229" s="26"/>
      <c r="Y229" s="26">
        <v>3</v>
      </c>
      <c r="Z229" s="42">
        <f t="shared" si="196"/>
        <v>4.1999999999999993</v>
      </c>
      <c r="AA229" s="26"/>
      <c r="AB229" s="26">
        <v>20</v>
      </c>
      <c r="AC229" s="42">
        <f t="shared" si="197"/>
        <v>28</v>
      </c>
      <c r="AD229" s="26"/>
      <c r="AE229" s="26"/>
      <c r="AF229" s="26"/>
      <c r="AG229" s="26"/>
      <c r="AH229" s="26"/>
      <c r="AI229" s="26"/>
      <c r="AJ229" s="26"/>
      <c r="AK229" s="26">
        <v>6</v>
      </c>
      <c r="AL229" s="42">
        <f t="shared" si="198"/>
        <v>8.3999999999999986</v>
      </c>
      <c r="AM229" s="27"/>
      <c r="AN229" s="27">
        <v>5</v>
      </c>
      <c r="AO229" s="41">
        <f t="shared" si="199"/>
        <v>7</v>
      </c>
      <c r="AP229" s="84">
        <f t="shared" si="239"/>
        <v>74</v>
      </c>
      <c r="AQ229" s="79">
        <f t="shared" si="183"/>
        <v>103.6</v>
      </c>
      <c r="AR229" s="27"/>
      <c r="AS229" s="27">
        <v>4</v>
      </c>
      <c r="AT229" s="41">
        <f t="shared" si="200"/>
        <v>5.6</v>
      </c>
      <c r="AU229" s="27"/>
      <c r="AV229" s="27">
        <v>8</v>
      </c>
      <c r="AW229" s="41">
        <f t="shared" si="201"/>
        <v>11.2</v>
      </c>
      <c r="AX229" s="27"/>
      <c r="AY229" s="27">
        <v>4</v>
      </c>
      <c r="AZ229" s="41">
        <f t="shared" si="202"/>
        <v>5.6</v>
      </c>
      <c r="BA229" s="27"/>
      <c r="BB229" s="27">
        <v>8</v>
      </c>
      <c r="BC229" s="41">
        <f t="shared" si="203"/>
        <v>11.2</v>
      </c>
      <c r="BD229" s="27"/>
      <c r="BE229" s="27">
        <v>6</v>
      </c>
      <c r="BF229" s="41">
        <f t="shared" si="204"/>
        <v>8.3999999999999986</v>
      </c>
      <c r="BG229" s="27"/>
      <c r="BH229" s="27">
        <v>4</v>
      </c>
      <c r="BI229" s="41">
        <f t="shared" si="205"/>
        <v>5.6</v>
      </c>
      <c r="BJ229" s="26"/>
      <c r="BK229" s="26">
        <f>3+2+6+6</f>
        <v>17</v>
      </c>
      <c r="BL229" s="42">
        <f t="shared" si="206"/>
        <v>23.799999999999997</v>
      </c>
      <c r="BM229" s="26"/>
      <c r="BN229" s="26">
        <v>20</v>
      </c>
      <c r="BO229" s="42">
        <f t="shared" si="207"/>
        <v>28</v>
      </c>
      <c r="BP229" s="85">
        <f t="shared" si="237"/>
        <v>71</v>
      </c>
      <c r="BQ229" s="83">
        <f t="shared" si="237"/>
        <v>99.399999999999991</v>
      </c>
      <c r="BR229" s="26"/>
      <c r="BS229" s="26">
        <v>6</v>
      </c>
      <c r="BT229" s="42">
        <f t="shared" si="208"/>
        <v>8.3999999999999986</v>
      </c>
      <c r="BU229" s="26"/>
      <c r="BV229" s="26">
        <v>2</v>
      </c>
      <c r="BW229" s="42">
        <f t="shared" si="209"/>
        <v>2.8</v>
      </c>
      <c r="BX229" s="26"/>
      <c r="BY229" s="26">
        <v>9</v>
      </c>
      <c r="BZ229" s="42">
        <f t="shared" si="210"/>
        <v>12.6</v>
      </c>
      <c r="CA229" s="26"/>
      <c r="CB229" s="26">
        <v>4</v>
      </c>
      <c r="CC229" s="42">
        <f t="shared" si="211"/>
        <v>5.6</v>
      </c>
      <c r="CD229" s="26"/>
      <c r="CE229" s="26">
        <v>4</v>
      </c>
      <c r="CF229" s="42">
        <f t="shared" si="212"/>
        <v>5.6</v>
      </c>
      <c r="CG229" s="26"/>
      <c r="CH229" s="26">
        <v>6</v>
      </c>
      <c r="CI229" s="42">
        <f t="shared" si="213"/>
        <v>8.3999999999999986</v>
      </c>
      <c r="CJ229" s="26"/>
      <c r="CK229" s="26">
        <v>6</v>
      </c>
      <c r="CL229" s="42">
        <f t="shared" si="214"/>
        <v>8.3999999999999986</v>
      </c>
      <c r="CM229" s="26"/>
      <c r="CN229" s="26">
        <v>6</v>
      </c>
      <c r="CO229" s="42">
        <f t="shared" si="215"/>
        <v>8.3999999999999986</v>
      </c>
      <c r="CP229" s="26"/>
      <c r="CQ229" s="26">
        <v>4</v>
      </c>
      <c r="CR229" s="42">
        <f t="shared" si="216"/>
        <v>5.6</v>
      </c>
      <c r="CS229" s="26"/>
      <c r="CT229" s="26">
        <v>8</v>
      </c>
      <c r="CU229" s="42">
        <f t="shared" si="217"/>
        <v>11.2</v>
      </c>
      <c r="CV229" s="26"/>
      <c r="CW229" s="26">
        <v>6</v>
      </c>
      <c r="CX229" s="42">
        <f t="shared" si="218"/>
        <v>8.3999999999999986</v>
      </c>
      <c r="CY229" s="26"/>
      <c r="CZ229" s="26">
        <v>3</v>
      </c>
      <c r="DA229" s="42">
        <f t="shared" si="219"/>
        <v>4.1999999999999993</v>
      </c>
      <c r="DB229" s="26"/>
      <c r="DC229" s="26">
        <v>4</v>
      </c>
      <c r="DD229" s="42">
        <f t="shared" si="220"/>
        <v>5.6</v>
      </c>
      <c r="DE229" s="26"/>
      <c r="DF229" s="26">
        <v>1</v>
      </c>
      <c r="DG229" s="42">
        <f t="shared" si="221"/>
        <v>1.4</v>
      </c>
      <c r="DH229" s="85">
        <f t="shared" si="238"/>
        <v>69</v>
      </c>
      <c r="DI229" s="83">
        <f t="shared" si="238"/>
        <v>96.599999999999966</v>
      </c>
      <c r="DJ229" s="26"/>
      <c r="DK229" s="26">
        <v>6</v>
      </c>
      <c r="DL229" s="42">
        <f t="shared" si="222"/>
        <v>8.3999999999999986</v>
      </c>
      <c r="DM229" s="26"/>
      <c r="DN229" s="26">
        <v>6</v>
      </c>
      <c r="DO229" s="42">
        <f t="shared" si="223"/>
        <v>8.3999999999999986</v>
      </c>
      <c r="DP229" s="26"/>
      <c r="DQ229" s="26">
        <v>5</v>
      </c>
      <c r="DR229" s="42">
        <f t="shared" si="224"/>
        <v>7</v>
      </c>
      <c r="DS229" s="26"/>
      <c r="DT229" s="26">
        <v>6</v>
      </c>
      <c r="DU229" s="42">
        <f t="shared" si="225"/>
        <v>8.3999999999999986</v>
      </c>
      <c r="DV229" s="26"/>
      <c r="DW229" s="26">
        <v>3</v>
      </c>
      <c r="DX229" s="42">
        <f t="shared" si="226"/>
        <v>4.1999999999999993</v>
      </c>
      <c r="DY229" s="26"/>
      <c r="DZ229" s="26">
        <v>3</v>
      </c>
      <c r="EA229" s="42">
        <f t="shared" si="227"/>
        <v>4.1999999999999993</v>
      </c>
      <c r="EB229" s="26"/>
      <c r="EC229" s="26"/>
      <c r="ED229" s="42">
        <f t="shared" si="228"/>
        <v>0</v>
      </c>
      <c r="EE229" s="26"/>
      <c r="EF229" s="26">
        <v>6</v>
      </c>
      <c r="EG229" s="42">
        <f t="shared" si="229"/>
        <v>8.3999999999999986</v>
      </c>
      <c r="EH229" s="26"/>
      <c r="EI229" s="26">
        <v>6</v>
      </c>
      <c r="EJ229" s="42">
        <f t="shared" si="230"/>
        <v>8.3999999999999986</v>
      </c>
      <c r="EK229" s="26"/>
      <c r="EL229" s="46">
        <v>3</v>
      </c>
      <c r="EM229" s="86">
        <f t="shared" si="231"/>
        <v>4.1999999999999993</v>
      </c>
      <c r="EN229" s="85">
        <f t="shared" si="240"/>
        <v>44</v>
      </c>
      <c r="EO229" s="94">
        <f t="shared" si="241"/>
        <v>61.599999999999994</v>
      </c>
      <c r="EP229" s="26"/>
      <c r="EQ229" s="26"/>
      <c r="ER229" s="26"/>
    </row>
    <row r="230" spans="1:148" s="3" customFormat="1">
      <c r="A230" s="10"/>
      <c r="B230" s="201" t="s">
        <v>172</v>
      </c>
      <c r="C230" s="134">
        <v>0.7</v>
      </c>
      <c r="D230" s="135">
        <f t="shared" si="235"/>
        <v>359</v>
      </c>
      <c r="E230" s="179">
        <f t="shared" si="236"/>
        <v>251.29999999999998</v>
      </c>
      <c r="F230" s="27"/>
      <c r="G230" s="27">
        <v>15</v>
      </c>
      <c r="H230" s="41">
        <f t="shared" si="190"/>
        <v>10.5</v>
      </c>
      <c r="I230" s="32"/>
      <c r="J230" s="30">
        <v>10</v>
      </c>
      <c r="K230" s="41">
        <f t="shared" si="191"/>
        <v>7</v>
      </c>
      <c r="L230" s="26"/>
      <c r="M230" s="24">
        <v>5</v>
      </c>
      <c r="N230" s="42">
        <f t="shared" si="192"/>
        <v>3.5</v>
      </c>
      <c r="O230" s="26"/>
      <c r="P230" s="24">
        <v>3</v>
      </c>
      <c r="Q230" s="42">
        <f t="shared" si="193"/>
        <v>2.0999999999999996</v>
      </c>
      <c r="R230" s="26"/>
      <c r="S230" s="26">
        <v>2</v>
      </c>
      <c r="T230" s="42">
        <f t="shared" si="194"/>
        <v>1.4</v>
      </c>
      <c r="U230" s="26">
        <v>2</v>
      </c>
      <c r="V230" s="24">
        <f>U230*12</f>
        <v>24</v>
      </c>
      <c r="W230" s="42">
        <f t="shared" si="195"/>
        <v>16.799999999999997</v>
      </c>
      <c r="X230" s="26"/>
      <c r="Y230" s="26">
        <v>4</v>
      </c>
      <c r="Z230" s="42">
        <f t="shared" si="196"/>
        <v>2.8</v>
      </c>
      <c r="AA230" s="26"/>
      <c r="AB230" s="24">
        <v>20</v>
      </c>
      <c r="AC230" s="42">
        <f t="shared" si="197"/>
        <v>14</v>
      </c>
      <c r="AD230" s="26"/>
      <c r="AE230" s="26"/>
      <c r="AF230" s="26"/>
      <c r="AG230" s="26"/>
      <c r="AH230" s="26"/>
      <c r="AI230" s="26"/>
      <c r="AJ230" s="26"/>
      <c r="AK230" s="26">
        <v>6</v>
      </c>
      <c r="AL230" s="42">
        <f t="shared" si="198"/>
        <v>4.1999999999999993</v>
      </c>
      <c r="AM230" s="27"/>
      <c r="AN230" s="27">
        <v>5</v>
      </c>
      <c r="AO230" s="41">
        <f t="shared" si="199"/>
        <v>3.5</v>
      </c>
      <c r="AP230" s="84">
        <f t="shared" si="239"/>
        <v>94</v>
      </c>
      <c r="AQ230" s="79">
        <f t="shared" si="183"/>
        <v>65.8</v>
      </c>
      <c r="AR230" s="27"/>
      <c r="AS230" s="27">
        <v>3</v>
      </c>
      <c r="AT230" s="41">
        <f t="shared" si="200"/>
        <v>2.0999999999999996</v>
      </c>
      <c r="AU230" s="27"/>
      <c r="AV230" s="27">
        <v>10</v>
      </c>
      <c r="AW230" s="41">
        <f t="shared" si="201"/>
        <v>7</v>
      </c>
      <c r="AX230" s="27"/>
      <c r="AY230" s="27">
        <v>9</v>
      </c>
      <c r="AZ230" s="41">
        <f t="shared" si="202"/>
        <v>6.3</v>
      </c>
      <c r="BA230" s="27">
        <v>2</v>
      </c>
      <c r="BB230" s="25">
        <f>BA230*12</f>
        <v>24</v>
      </c>
      <c r="BC230" s="41">
        <f t="shared" si="203"/>
        <v>16.799999999999997</v>
      </c>
      <c r="BD230" s="27"/>
      <c r="BE230" s="27">
        <v>10</v>
      </c>
      <c r="BF230" s="41">
        <f t="shared" si="204"/>
        <v>7</v>
      </c>
      <c r="BG230" s="27"/>
      <c r="BH230" s="27">
        <v>8</v>
      </c>
      <c r="BI230" s="41">
        <f t="shared" si="205"/>
        <v>5.6</v>
      </c>
      <c r="BJ230" s="26"/>
      <c r="BK230" s="26">
        <f>6+6+8+6+6</f>
        <v>32</v>
      </c>
      <c r="BL230" s="42">
        <f t="shared" si="206"/>
        <v>22.4</v>
      </c>
      <c r="BM230" s="26"/>
      <c r="BN230" s="26">
        <v>20</v>
      </c>
      <c r="BO230" s="42">
        <f t="shared" si="207"/>
        <v>14</v>
      </c>
      <c r="BP230" s="85">
        <f t="shared" si="237"/>
        <v>116</v>
      </c>
      <c r="BQ230" s="83">
        <f t="shared" si="237"/>
        <v>81.199999999999989</v>
      </c>
      <c r="BR230" s="26"/>
      <c r="BS230" s="24">
        <v>6</v>
      </c>
      <c r="BT230" s="42">
        <f t="shared" si="208"/>
        <v>4.1999999999999993</v>
      </c>
      <c r="BU230" s="26"/>
      <c r="BV230" s="26">
        <v>2</v>
      </c>
      <c r="BW230" s="42">
        <f t="shared" si="209"/>
        <v>1.4</v>
      </c>
      <c r="BX230" s="26">
        <v>2</v>
      </c>
      <c r="BY230" s="24">
        <f>BX230*12</f>
        <v>24</v>
      </c>
      <c r="BZ230" s="42">
        <f t="shared" si="210"/>
        <v>16.799999999999997</v>
      </c>
      <c r="CA230" s="26"/>
      <c r="CB230" s="26">
        <v>4</v>
      </c>
      <c r="CC230" s="42">
        <f t="shared" si="211"/>
        <v>2.8</v>
      </c>
      <c r="CD230" s="26"/>
      <c r="CE230" s="26">
        <v>6</v>
      </c>
      <c r="CF230" s="42">
        <f t="shared" si="212"/>
        <v>4.1999999999999993</v>
      </c>
      <c r="CG230" s="26"/>
      <c r="CH230" s="26">
        <v>6</v>
      </c>
      <c r="CI230" s="42">
        <f t="shared" si="213"/>
        <v>4.1999999999999993</v>
      </c>
      <c r="CJ230" s="26"/>
      <c r="CK230" s="26">
        <v>6</v>
      </c>
      <c r="CL230" s="42">
        <f t="shared" si="214"/>
        <v>4.1999999999999993</v>
      </c>
      <c r="CM230" s="26"/>
      <c r="CN230" s="26">
        <v>6</v>
      </c>
      <c r="CO230" s="42">
        <f t="shared" si="215"/>
        <v>4.1999999999999993</v>
      </c>
      <c r="CP230" s="26"/>
      <c r="CQ230" s="26">
        <v>6</v>
      </c>
      <c r="CR230" s="42">
        <f t="shared" si="216"/>
        <v>4.1999999999999993</v>
      </c>
      <c r="CS230" s="26"/>
      <c r="CT230" s="26">
        <v>12</v>
      </c>
      <c r="CU230" s="42">
        <f t="shared" si="217"/>
        <v>8.3999999999999986</v>
      </c>
      <c r="CV230" s="26"/>
      <c r="CW230" s="26">
        <v>6</v>
      </c>
      <c r="CX230" s="42">
        <f t="shared" si="218"/>
        <v>4.1999999999999993</v>
      </c>
      <c r="CY230" s="26"/>
      <c r="CZ230" s="26">
        <v>3</v>
      </c>
      <c r="DA230" s="42">
        <f t="shared" si="219"/>
        <v>2.0999999999999996</v>
      </c>
      <c r="DB230" s="26"/>
      <c r="DC230" s="26">
        <v>4</v>
      </c>
      <c r="DD230" s="42">
        <f t="shared" si="220"/>
        <v>2.8</v>
      </c>
      <c r="DE230" s="26"/>
      <c r="DF230" s="26">
        <v>1</v>
      </c>
      <c r="DG230" s="42">
        <f t="shared" si="221"/>
        <v>0.7</v>
      </c>
      <c r="DH230" s="85">
        <f t="shared" si="238"/>
        <v>92</v>
      </c>
      <c r="DI230" s="83">
        <f t="shared" si="238"/>
        <v>64.399999999999977</v>
      </c>
      <c r="DJ230" s="26"/>
      <c r="DK230" s="26">
        <v>6</v>
      </c>
      <c r="DL230" s="42">
        <f t="shared" si="222"/>
        <v>4.1999999999999993</v>
      </c>
      <c r="DM230" s="26"/>
      <c r="DN230" s="26">
        <v>6</v>
      </c>
      <c r="DO230" s="42">
        <f t="shared" si="223"/>
        <v>4.1999999999999993</v>
      </c>
      <c r="DP230" s="26"/>
      <c r="DQ230" s="26">
        <v>5</v>
      </c>
      <c r="DR230" s="42">
        <f t="shared" si="224"/>
        <v>3.5</v>
      </c>
      <c r="DS230" s="26"/>
      <c r="DT230" s="26">
        <v>6</v>
      </c>
      <c r="DU230" s="42">
        <f t="shared" si="225"/>
        <v>4.1999999999999993</v>
      </c>
      <c r="DV230" s="26"/>
      <c r="DW230" s="26">
        <v>10</v>
      </c>
      <c r="DX230" s="42">
        <f t="shared" si="226"/>
        <v>7</v>
      </c>
      <c r="DY230" s="26"/>
      <c r="DZ230" s="26">
        <v>6</v>
      </c>
      <c r="EA230" s="42">
        <f t="shared" si="227"/>
        <v>4.1999999999999993</v>
      </c>
      <c r="EB230" s="26"/>
      <c r="EC230" s="26"/>
      <c r="ED230" s="42">
        <f t="shared" si="228"/>
        <v>0</v>
      </c>
      <c r="EE230" s="26"/>
      <c r="EF230" s="26">
        <v>6</v>
      </c>
      <c r="EG230" s="42">
        <f t="shared" si="229"/>
        <v>4.1999999999999993</v>
      </c>
      <c r="EH230" s="26"/>
      <c r="EI230" s="26">
        <v>8</v>
      </c>
      <c r="EJ230" s="42">
        <f t="shared" si="230"/>
        <v>5.6</v>
      </c>
      <c r="EK230" s="26"/>
      <c r="EL230" s="46">
        <v>4</v>
      </c>
      <c r="EM230" s="86">
        <f t="shared" si="231"/>
        <v>2.8</v>
      </c>
      <c r="EN230" s="85">
        <f t="shared" si="240"/>
        <v>57</v>
      </c>
      <c r="EO230" s="94">
        <f t="shared" si="241"/>
        <v>39.899999999999991</v>
      </c>
      <c r="EP230" s="26"/>
      <c r="EQ230" s="26"/>
      <c r="ER230" s="26"/>
    </row>
    <row r="231" spans="1:148" s="3" customFormat="1">
      <c r="A231" s="10"/>
      <c r="B231" s="201" t="s">
        <v>173</v>
      </c>
      <c r="C231" s="134">
        <v>1.7</v>
      </c>
      <c r="D231" s="135">
        <f t="shared" si="235"/>
        <v>77</v>
      </c>
      <c r="E231" s="179">
        <f t="shared" si="236"/>
        <v>130.9</v>
      </c>
      <c r="F231" s="27"/>
      <c r="G231" s="27"/>
      <c r="H231" s="41">
        <f t="shared" si="190"/>
        <v>0</v>
      </c>
      <c r="I231" s="32"/>
      <c r="J231" s="30">
        <v>6</v>
      </c>
      <c r="K231" s="41">
        <f t="shared" si="191"/>
        <v>10.199999999999999</v>
      </c>
      <c r="L231" s="26"/>
      <c r="M231" s="26">
        <v>2</v>
      </c>
      <c r="N231" s="42">
        <f t="shared" si="192"/>
        <v>3.4</v>
      </c>
      <c r="O231" s="26"/>
      <c r="P231" s="26">
        <v>4</v>
      </c>
      <c r="Q231" s="42">
        <f t="shared" si="193"/>
        <v>6.8</v>
      </c>
      <c r="R231" s="26"/>
      <c r="S231" s="26"/>
      <c r="T231" s="42">
        <f t="shared" si="194"/>
        <v>0</v>
      </c>
      <c r="U231" s="26"/>
      <c r="V231" s="26">
        <v>3</v>
      </c>
      <c r="W231" s="42">
        <f t="shared" si="195"/>
        <v>5.0999999999999996</v>
      </c>
      <c r="X231" s="26"/>
      <c r="Y231" s="26">
        <v>1</v>
      </c>
      <c r="Z231" s="42">
        <f t="shared" si="196"/>
        <v>1.7</v>
      </c>
      <c r="AA231" s="26"/>
      <c r="AB231" s="26">
        <v>1</v>
      </c>
      <c r="AC231" s="42">
        <f t="shared" si="197"/>
        <v>1.7</v>
      </c>
      <c r="AD231" s="26"/>
      <c r="AE231" s="26"/>
      <c r="AF231" s="26"/>
      <c r="AG231" s="26"/>
      <c r="AH231" s="26"/>
      <c r="AI231" s="26"/>
      <c r="AJ231" s="26"/>
      <c r="AK231" s="26">
        <v>1</v>
      </c>
      <c r="AL231" s="42">
        <f t="shared" si="198"/>
        <v>1.7</v>
      </c>
      <c r="AM231" s="27"/>
      <c r="AN231" s="27">
        <v>2</v>
      </c>
      <c r="AO231" s="41">
        <f t="shared" si="199"/>
        <v>3.4</v>
      </c>
      <c r="AP231" s="84">
        <f t="shared" si="239"/>
        <v>20</v>
      </c>
      <c r="AQ231" s="79">
        <f t="shared" si="183"/>
        <v>34</v>
      </c>
      <c r="AR231" s="27"/>
      <c r="AS231" s="27">
        <v>1</v>
      </c>
      <c r="AT231" s="41">
        <f t="shared" si="200"/>
        <v>1.7</v>
      </c>
      <c r="AU231" s="27"/>
      <c r="AV231" s="27">
        <v>5</v>
      </c>
      <c r="AW231" s="41">
        <f t="shared" si="201"/>
        <v>8.5</v>
      </c>
      <c r="AX231" s="27"/>
      <c r="AY231" s="27">
        <v>1</v>
      </c>
      <c r="AZ231" s="41">
        <f t="shared" si="202"/>
        <v>1.7</v>
      </c>
      <c r="BA231" s="27"/>
      <c r="BB231" s="27">
        <v>2</v>
      </c>
      <c r="BC231" s="41">
        <f t="shared" si="203"/>
        <v>3.4</v>
      </c>
      <c r="BD231" s="27"/>
      <c r="BE231" s="27">
        <v>2</v>
      </c>
      <c r="BF231" s="41">
        <f t="shared" si="204"/>
        <v>3.4</v>
      </c>
      <c r="BG231" s="27"/>
      <c r="BH231" s="27">
        <v>2</v>
      </c>
      <c r="BI231" s="41">
        <f t="shared" si="205"/>
        <v>3.4</v>
      </c>
      <c r="BJ231" s="26"/>
      <c r="BK231" s="26">
        <f>2+1+2</f>
        <v>5</v>
      </c>
      <c r="BL231" s="42">
        <f t="shared" si="206"/>
        <v>8.5</v>
      </c>
      <c r="BM231" s="26"/>
      <c r="BN231" s="26">
        <v>8</v>
      </c>
      <c r="BO231" s="42">
        <f t="shared" si="207"/>
        <v>13.6</v>
      </c>
      <c r="BP231" s="85">
        <f t="shared" si="237"/>
        <v>26</v>
      </c>
      <c r="BQ231" s="83">
        <f t="shared" si="237"/>
        <v>44.2</v>
      </c>
      <c r="BR231" s="26"/>
      <c r="BS231" s="26">
        <v>1</v>
      </c>
      <c r="BT231" s="42">
        <f t="shared" si="208"/>
        <v>1.7</v>
      </c>
      <c r="BU231" s="26"/>
      <c r="BV231" s="26"/>
      <c r="BW231" s="42">
        <f t="shared" si="209"/>
        <v>0</v>
      </c>
      <c r="BX231" s="26"/>
      <c r="BY231" s="26">
        <v>2</v>
      </c>
      <c r="BZ231" s="42">
        <f t="shared" si="210"/>
        <v>3.4</v>
      </c>
      <c r="CA231" s="26"/>
      <c r="CB231" s="26"/>
      <c r="CC231" s="42">
        <f t="shared" si="211"/>
        <v>0</v>
      </c>
      <c r="CD231" s="26"/>
      <c r="CE231" s="26">
        <v>1</v>
      </c>
      <c r="CF231" s="42">
        <f t="shared" si="212"/>
        <v>1.7</v>
      </c>
      <c r="CG231" s="26"/>
      <c r="CH231" s="26">
        <v>1</v>
      </c>
      <c r="CI231" s="42">
        <f t="shared" si="213"/>
        <v>1.7</v>
      </c>
      <c r="CJ231" s="26"/>
      <c r="CK231" s="26">
        <v>1</v>
      </c>
      <c r="CL231" s="42">
        <f t="shared" si="214"/>
        <v>1.7</v>
      </c>
      <c r="CM231" s="26"/>
      <c r="CN231" s="26">
        <v>1</v>
      </c>
      <c r="CO231" s="42">
        <f t="shared" si="215"/>
        <v>1.7</v>
      </c>
      <c r="CP231" s="26"/>
      <c r="CQ231" s="26">
        <v>1</v>
      </c>
      <c r="CR231" s="42">
        <f t="shared" si="216"/>
        <v>1.7</v>
      </c>
      <c r="CS231" s="26"/>
      <c r="CT231" s="26">
        <v>4</v>
      </c>
      <c r="CU231" s="42">
        <f t="shared" si="217"/>
        <v>6.8</v>
      </c>
      <c r="CV231" s="26"/>
      <c r="CW231" s="26">
        <v>2</v>
      </c>
      <c r="CX231" s="42">
        <f t="shared" si="218"/>
        <v>3.4</v>
      </c>
      <c r="CY231" s="26"/>
      <c r="CZ231" s="26">
        <v>1</v>
      </c>
      <c r="DA231" s="42">
        <f t="shared" si="219"/>
        <v>1.7</v>
      </c>
      <c r="DB231" s="26"/>
      <c r="DC231" s="26">
        <v>1</v>
      </c>
      <c r="DD231" s="42">
        <f t="shared" si="220"/>
        <v>1.7</v>
      </c>
      <c r="DE231" s="26"/>
      <c r="DF231" s="26">
        <v>1</v>
      </c>
      <c r="DG231" s="42">
        <f t="shared" si="221"/>
        <v>1.7</v>
      </c>
      <c r="DH231" s="85">
        <f t="shared" si="238"/>
        <v>17</v>
      </c>
      <c r="DI231" s="83">
        <f t="shared" si="238"/>
        <v>28.899999999999995</v>
      </c>
      <c r="DJ231" s="26"/>
      <c r="DK231" s="26">
        <v>2</v>
      </c>
      <c r="DL231" s="42">
        <f t="shared" si="222"/>
        <v>3.4</v>
      </c>
      <c r="DM231" s="26"/>
      <c r="DN231" s="26">
        <v>2</v>
      </c>
      <c r="DO231" s="42">
        <f t="shared" si="223"/>
        <v>3.4</v>
      </c>
      <c r="DP231" s="26"/>
      <c r="DQ231" s="26">
        <v>2</v>
      </c>
      <c r="DR231" s="42">
        <f t="shared" si="224"/>
        <v>3.4</v>
      </c>
      <c r="DS231" s="26"/>
      <c r="DT231" s="26">
        <v>2</v>
      </c>
      <c r="DU231" s="42">
        <f t="shared" si="225"/>
        <v>3.4</v>
      </c>
      <c r="DV231" s="26"/>
      <c r="DW231" s="26">
        <v>1</v>
      </c>
      <c r="DX231" s="42">
        <f t="shared" si="226"/>
        <v>1.7</v>
      </c>
      <c r="DY231" s="26"/>
      <c r="DZ231" s="26">
        <v>1</v>
      </c>
      <c r="EA231" s="42">
        <f t="shared" si="227"/>
        <v>1.7</v>
      </c>
      <c r="EB231" s="26"/>
      <c r="EC231" s="26"/>
      <c r="ED231" s="42">
        <f t="shared" si="228"/>
        <v>0</v>
      </c>
      <c r="EE231" s="26"/>
      <c r="EF231" s="26">
        <v>1</v>
      </c>
      <c r="EG231" s="42">
        <f t="shared" si="229"/>
        <v>1.7</v>
      </c>
      <c r="EH231" s="26"/>
      <c r="EI231" s="26">
        <v>2</v>
      </c>
      <c r="EJ231" s="42">
        <f t="shared" si="230"/>
        <v>3.4</v>
      </c>
      <c r="EK231" s="26"/>
      <c r="EL231" s="46">
        <v>1</v>
      </c>
      <c r="EM231" s="86">
        <f t="shared" si="231"/>
        <v>1.7</v>
      </c>
      <c r="EN231" s="85">
        <f t="shared" si="240"/>
        <v>14</v>
      </c>
      <c r="EO231" s="94">
        <f t="shared" si="241"/>
        <v>23.799999999999997</v>
      </c>
      <c r="EP231" s="26"/>
      <c r="EQ231" s="26"/>
      <c r="ER231" s="26"/>
    </row>
    <row r="232" spans="1:148" s="3" customFormat="1">
      <c r="A232" s="10"/>
      <c r="B232" s="201" t="s">
        <v>789</v>
      </c>
      <c r="C232" s="134">
        <v>2.25</v>
      </c>
      <c r="D232" s="135">
        <f t="shared" si="235"/>
        <v>70</v>
      </c>
      <c r="E232" s="179">
        <f t="shared" si="236"/>
        <v>157.5</v>
      </c>
      <c r="F232" s="27"/>
      <c r="G232" s="27"/>
      <c r="H232" s="41">
        <f t="shared" si="190"/>
        <v>0</v>
      </c>
      <c r="I232" s="32"/>
      <c r="J232" s="30">
        <v>2</v>
      </c>
      <c r="K232" s="41">
        <f t="shared" si="191"/>
        <v>4.5</v>
      </c>
      <c r="L232" s="26"/>
      <c r="M232" s="26">
        <v>1</v>
      </c>
      <c r="N232" s="42">
        <f t="shared" si="192"/>
        <v>2.25</v>
      </c>
      <c r="O232" s="26"/>
      <c r="P232" s="26">
        <v>4</v>
      </c>
      <c r="Q232" s="42">
        <f t="shared" si="193"/>
        <v>9</v>
      </c>
      <c r="R232" s="26"/>
      <c r="S232" s="26"/>
      <c r="T232" s="42">
        <f t="shared" si="194"/>
        <v>0</v>
      </c>
      <c r="U232" s="26"/>
      <c r="V232" s="26">
        <v>2</v>
      </c>
      <c r="W232" s="42">
        <f t="shared" si="195"/>
        <v>4.5</v>
      </c>
      <c r="X232" s="26"/>
      <c r="Y232" s="26">
        <v>1</v>
      </c>
      <c r="Z232" s="42">
        <f t="shared" si="196"/>
        <v>2.25</v>
      </c>
      <c r="AA232" s="26"/>
      <c r="AB232" s="26">
        <v>1</v>
      </c>
      <c r="AC232" s="42">
        <f t="shared" si="197"/>
        <v>2.25</v>
      </c>
      <c r="AD232" s="26"/>
      <c r="AE232" s="26"/>
      <c r="AF232" s="26"/>
      <c r="AG232" s="26"/>
      <c r="AH232" s="26"/>
      <c r="AI232" s="26"/>
      <c r="AJ232" s="26"/>
      <c r="AK232" s="26">
        <v>1</v>
      </c>
      <c r="AL232" s="42">
        <f t="shared" si="198"/>
        <v>2.25</v>
      </c>
      <c r="AM232" s="27"/>
      <c r="AN232" s="27">
        <v>1</v>
      </c>
      <c r="AO232" s="41">
        <f t="shared" si="199"/>
        <v>2.25</v>
      </c>
      <c r="AP232" s="84">
        <f t="shared" si="239"/>
        <v>13</v>
      </c>
      <c r="AQ232" s="79">
        <f t="shared" si="183"/>
        <v>29.25</v>
      </c>
      <c r="AR232" s="27"/>
      <c r="AS232" s="27">
        <v>1</v>
      </c>
      <c r="AT232" s="41">
        <f t="shared" si="200"/>
        <v>2.25</v>
      </c>
      <c r="AU232" s="27"/>
      <c r="AV232" s="27">
        <v>5</v>
      </c>
      <c r="AW232" s="41">
        <f t="shared" si="201"/>
        <v>11.25</v>
      </c>
      <c r="AX232" s="27"/>
      <c r="AY232" s="27">
        <v>1</v>
      </c>
      <c r="AZ232" s="41">
        <f t="shared" si="202"/>
        <v>2.25</v>
      </c>
      <c r="BA232" s="27"/>
      <c r="BB232" s="27">
        <v>2</v>
      </c>
      <c r="BC232" s="41">
        <f t="shared" si="203"/>
        <v>4.5</v>
      </c>
      <c r="BD232" s="27"/>
      <c r="BE232" s="27">
        <v>2</v>
      </c>
      <c r="BF232" s="41">
        <f t="shared" si="204"/>
        <v>4.5</v>
      </c>
      <c r="BG232" s="27"/>
      <c r="BH232" s="27">
        <v>2</v>
      </c>
      <c r="BI232" s="41">
        <f t="shared" si="205"/>
        <v>4.5</v>
      </c>
      <c r="BJ232" s="26"/>
      <c r="BK232" s="26">
        <f>2+2+2+2</f>
        <v>8</v>
      </c>
      <c r="BL232" s="42">
        <f t="shared" si="206"/>
        <v>18</v>
      </c>
      <c r="BM232" s="26"/>
      <c r="BN232" s="26">
        <v>5</v>
      </c>
      <c r="BO232" s="42">
        <f t="shared" si="207"/>
        <v>11.25</v>
      </c>
      <c r="BP232" s="85">
        <f t="shared" si="237"/>
        <v>26</v>
      </c>
      <c r="BQ232" s="83">
        <f t="shared" si="237"/>
        <v>58.5</v>
      </c>
      <c r="BR232" s="26"/>
      <c r="BS232" s="26">
        <v>1</v>
      </c>
      <c r="BT232" s="42">
        <f t="shared" si="208"/>
        <v>2.25</v>
      </c>
      <c r="BU232" s="26"/>
      <c r="BV232" s="26">
        <v>1</v>
      </c>
      <c r="BW232" s="42">
        <f t="shared" si="209"/>
        <v>2.25</v>
      </c>
      <c r="BX232" s="26"/>
      <c r="BY232" s="26">
        <v>2</v>
      </c>
      <c r="BZ232" s="42">
        <f t="shared" si="210"/>
        <v>4.5</v>
      </c>
      <c r="CA232" s="26"/>
      <c r="CB232" s="26">
        <v>1</v>
      </c>
      <c r="CC232" s="42">
        <f t="shared" si="211"/>
        <v>2.25</v>
      </c>
      <c r="CD232" s="26"/>
      <c r="CE232" s="26">
        <v>1</v>
      </c>
      <c r="CF232" s="42">
        <f t="shared" si="212"/>
        <v>2.25</v>
      </c>
      <c r="CG232" s="26"/>
      <c r="CH232" s="26">
        <v>1</v>
      </c>
      <c r="CI232" s="42">
        <f t="shared" si="213"/>
        <v>2.25</v>
      </c>
      <c r="CJ232" s="26"/>
      <c r="CK232" s="26">
        <v>1</v>
      </c>
      <c r="CL232" s="42">
        <f t="shared" si="214"/>
        <v>2.25</v>
      </c>
      <c r="CM232" s="26"/>
      <c r="CN232" s="26">
        <v>1</v>
      </c>
      <c r="CO232" s="42">
        <f t="shared" si="215"/>
        <v>2.25</v>
      </c>
      <c r="CP232" s="26"/>
      <c r="CQ232" s="26">
        <v>1</v>
      </c>
      <c r="CR232" s="42">
        <f t="shared" si="216"/>
        <v>2.25</v>
      </c>
      <c r="CS232" s="26"/>
      <c r="CT232" s="26">
        <v>4</v>
      </c>
      <c r="CU232" s="42">
        <f t="shared" si="217"/>
        <v>9</v>
      </c>
      <c r="CV232" s="26"/>
      <c r="CW232" s="26">
        <v>2</v>
      </c>
      <c r="CX232" s="42">
        <f t="shared" si="218"/>
        <v>4.5</v>
      </c>
      <c r="CY232" s="26"/>
      <c r="CZ232" s="26">
        <v>1</v>
      </c>
      <c r="DA232" s="42">
        <f t="shared" si="219"/>
        <v>2.25</v>
      </c>
      <c r="DB232" s="26"/>
      <c r="DC232" s="26">
        <v>1</v>
      </c>
      <c r="DD232" s="42">
        <f t="shared" si="220"/>
        <v>2.25</v>
      </c>
      <c r="DE232" s="26"/>
      <c r="DF232" s="26">
        <v>1</v>
      </c>
      <c r="DG232" s="42">
        <f t="shared" si="221"/>
        <v>2.25</v>
      </c>
      <c r="DH232" s="85">
        <f t="shared" si="238"/>
        <v>19</v>
      </c>
      <c r="DI232" s="83">
        <f t="shared" si="238"/>
        <v>42.75</v>
      </c>
      <c r="DJ232" s="26"/>
      <c r="DK232" s="26">
        <v>2</v>
      </c>
      <c r="DL232" s="42">
        <f t="shared" si="222"/>
        <v>4.5</v>
      </c>
      <c r="DM232" s="26"/>
      <c r="DN232" s="26">
        <v>2</v>
      </c>
      <c r="DO232" s="42">
        <f t="shared" si="223"/>
        <v>4.5</v>
      </c>
      <c r="DP232" s="26"/>
      <c r="DQ232" s="26">
        <v>2</v>
      </c>
      <c r="DR232" s="42">
        <f t="shared" si="224"/>
        <v>4.5</v>
      </c>
      <c r="DS232" s="26"/>
      <c r="DT232" s="26">
        <v>1</v>
      </c>
      <c r="DU232" s="42">
        <f t="shared" si="225"/>
        <v>2.25</v>
      </c>
      <c r="DV232" s="26"/>
      <c r="DW232" s="26">
        <v>1</v>
      </c>
      <c r="DX232" s="42">
        <f t="shared" si="226"/>
        <v>2.25</v>
      </c>
      <c r="DY232" s="26"/>
      <c r="DZ232" s="26">
        <v>1</v>
      </c>
      <c r="EA232" s="42">
        <f t="shared" si="227"/>
        <v>2.25</v>
      </c>
      <c r="EB232" s="26"/>
      <c r="EC232" s="26"/>
      <c r="ED232" s="42">
        <f t="shared" si="228"/>
        <v>0</v>
      </c>
      <c r="EE232" s="26"/>
      <c r="EF232" s="26">
        <v>1</v>
      </c>
      <c r="EG232" s="42">
        <f t="shared" si="229"/>
        <v>2.25</v>
      </c>
      <c r="EH232" s="26"/>
      <c r="EI232" s="26">
        <v>1</v>
      </c>
      <c r="EJ232" s="42">
        <f t="shared" si="230"/>
        <v>2.25</v>
      </c>
      <c r="EK232" s="26"/>
      <c r="EL232" s="46">
        <v>1</v>
      </c>
      <c r="EM232" s="86">
        <f t="shared" si="231"/>
        <v>2.25</v>
      </c>
      <c r="EN232" s="85">
        <f t="shared" si="240"/>
        <v>12</v>
      </c>
      <c r="EO232" s="94">
        <f t="shared" si="241"/>
        <v>27</v>
      </c>
      <c r="EP232" s="26"/>
      <c r="EQ232" s="26"/>
      <c r="ER232" s="26"/>
    </row>
    <row r="233" spans="1:148" s="3" customFormat="1">
      <c r="A233" s="10"/>
      <c r="B233" s="201" t="s">
        <v>174</v>
      </c>
      <c r="C233" s="134">
        <v>0.15</v>
      </c>
      <c r="D233" s="135">
        <f t="shared" si="235"/>
        <v>1000</v>
      </c>
      <c r="E233" s="179">
        <f t="shared" si="236"/>
        <v>150</v>
      </c>
      <c r="F233" s="27">
        <v>10</v>
      </c>
      <c r="G233" s="27">
        <f>F233*3</f>
        <v>30</v>
      </c>
      <c r="H233" s="41">
        <f t="shared" si="190"/>
        <v>4.5</v>
      </c>
      <c r="I233" s="32">
        <v>1</v>
      </c>
      <c r="J233" s="30">
        <f>I233*12</f>
        <v>12</v>
      </c>
      <c r="K233" s="41">
        <f t="shared" si="191"/>
        <v>1.7999999999999998</v>
      </c>
      <c r="L233" s="26">
        <v>1</v>
      </c>
      <c r="M233" s="24">
        <f>L233*12</f>
        <v>12</v>
      </c>
      <c r="N233" s="42">
        <f t="shared" si="192"/>
        <v>1.7999999999999998</v>
      </c>
      <c r="O233" s="26">
        <v>2</v>
      </c>
      <c r="P233" s="24">
        <f>O233*12</f>
        <v>24</v>
      </c>
      <c r="Q233" s="42">
        <f t="shared" si="193"/>
        <v>3.5999999999999996</v>
      </c>
      <c r="R233" s="26"/>
      <c r="S233" s="26">
        <v>5</v>
      </c>
      <c r="T233" s="42">
        <f t="shared" si="194"/>
        <v>0.75</v>
      </c>
      <c r="U233" s="26">
        <v>2</v>
      </c>
      <c r="V233" s="24">
        <f>U233*12</f>
        <v>24</v>
      </c>
      <c r="W233" s="42">
        <f t="shared" si="195"/>
        <v>3.5999999999999996</v>
      </c>
      <c r="X233" s="26"/>
      <c r="Y233" s="26">
        <v>6</v>
      </c>
      <c r="Z233" s="42">
        <f t="shared" si="196"/>
        <v>0.89999999999999991</v>
      </c>
      <c r="AA233" s="26"/>
      <c r="AB233" s="24">
        <v>24</v>
      </c>
      <c r="AC233" s="42">
        <f t="shared" si="197"/>
        <v>3.5999999999999996</v>
      </c>
      <c r="AD233" s="26"/>
      <c r="AE233" s="26"/>
      <c r="AF233" s="26"/>
      <c r="AG233" s="26"/>
      <c r="AH233" s="26"/>
      <c r="AI233" s="26"/>
      <c r="AJ233" s="26">
        <v>3</v>
      </c>
      <c r="AK233" s="24">
        <f>AJ233*12</f>
        <v>36</v>
      </c>
      <c r="AL233" s="42">
        <f t="shared" si="198"/>
        <v>5.3999999999999995</v>
      </c>
      <c r="AM233" s="27">
        <v>1</v>
      </c>
      <c r="AN233" s="25">
        <f>AM233*12</f>
        <v>12</v>
      </c>
      <c r="AO233" s="41">
        <f t="shared" si="199"/>
        <v>1.7999999999999998</v>
      </c>
      <c r="AP233" s="84">
        <f t="shared" si="239"/>
        <v>185</v>
      </c>
      <c r="AQ233" s="79">
        <f t="shared" si="183"/>
        <v>27.75</v>
      </c>
      <c r="AR233" s="27"/>
      <c r="AS233" s="27">
        <v>5</v>
      </c>
      <c r="AT233" s="41">
        <f t="shared" si="200"/>
        <v>0.75</v>
      </c>
      <c r="AU233" s="27">
        <v>6</v>
      </c>
      <c r="AV233" s="25">
        <f>AU233*12</f>
        <v>72</v>
      </c>
      <c r="AW233" s="41">
        <f t="shared" si="201"/>
        <v>10.799999999999999</v>
      </c>
      <c r="AX233" s="27">
        <v>2</v>
      </c>
      <c r="AY233" s="25">
        <f>AX233*12</f>
        <v>24</v>
      </c>
      <c r="AZ233" s="41">
        <f t="shared" si="202"/>
        <v>3.5999999999999996</v>
      </c>
      <c r="BA233" s="27"/>
      <c r="BB233" s="27">
        <v>12</v>
      </c>
      <c r="BC233" s="41">
        <f t="shared" si="203"/>
        <v>1.7999999999999998</v>
      </c>
      <c r="BD233" s="27">
        <v>2</v>
      </c>
      <c r="BE233" s="25">
        <f>BD233*12</f>
        <v>24</v>
      </c>
      <c r="BF233" s="41">
        <f t="shared" si="204"/>
        <v>3.5999999999999996</v>
      </c>
      <c r="BG233" s="27">
        <v>2</v>
      </c>
      <c r="BH233" s="25">
        <v>18</v>
      </c>
      <c r="BI233" s="41">
        <f t="shared" si="205"/>
        <v>2.6999999999999997</v>
      </c>
      <c r="BJ233" s="26"/>
      <c r="BK233" s="26">
        <v>55</v>
      </c>
      <c r="BL233" s="42">
        <f t="shared" si="206"/>
        <v>8.25</v>
      </c>
      <c r="BM233" s="26">
        <v>8</v>
      </c>
      <c r="BN233" s="24">
        <f>BM233*12</f>
        <v>96</v>
      </c>
      <c r="BO233" s="42">
        <f t="shared" si="207"/>
        <v>14.399999999999999</v>
      </c>
      <c r="BP233" s="85">
        <f t="shared" si="237"/>
        <v>306</v>
      </c>
      <c r="BQ233" s="83">
        <f t="shared" si="237"/>
        <v>45.899999999999991</v>
      </c>
      <c r="BR233" s="26">
        <v>1</v>
      </c>
      <c r="BS233" s="24">
        <f>BR233*12</f>
        <v>12</v>
      </c>
      <c r="BT233" s="42">
        <f t="shared" si="208"/>
        <v>1.7999999999999998</v>
      </c>
      <c r="BU233" s="26"/>
      <c r="BV233" s="24">
        <v>6</v>
      </c>
      <c r="BW233" s="42">
        <f t="shared" si="209"/>
        <v>0.89999999999999991</v>
      </c>
      <c r="BX233" s="26">
        <v>1</v>
      </c>
      <c r="BY233" s="24">
        <f>BX233*12</f>
        <v>12</v>
      </c>
      <c r="BZ233" s="42">
        <f t="shared" si="210"/>
        <v>1.7999999999999998</v>
      </c>
      <c r="CA233" s="26">
        <v>1</v>
      </c>
      <c r="CB233" s="24">
        <f>CA233*12</f>
        <v>12</v>
      </c>
      <c r="CC233" s="42">
        <f t="shared" si="211"/>
        <v>1.7999999999999998</v>
      </c>
      <c r="CD233" s="26">
        <v>1</v>
      </c>
      <c r="CE233" s="24">
        <f>CD233*12</f>
        <v>12</v>
      </c>
      <c r="CF233" s="42">
        <f t="shared" si="212"/>
        <v>1.7999999999999998</v>
      </c>
      <c r="CG233" s="26">
        <v>2</v>
      </c>
      <c r="CH233" s="24">
        <f>CG233*12</f>
        <v>24</v>
      </c>
      <c r="CI233" s="42">
        <f t="shared" si="213"/>
        <v>3.5999999999999996</v>
      </c>
      <c r="CJ233" s="26">
        <v>5</v>
      </c>
      <c r="CK233" s="24">
        <f>CJ233*12</f>
        <v>60</v>
      </c>
      <c r="CL233" s="42">
        <f t="shared" si="214"/>
        <v>9</v>
      </c>
      <c r="CM233" s="26">
        <v>2</v>
      </c>
      <c r="CN233" s="24">
        <f>CM233*12</f>
        <v>24</v>
      </c>
      <c r="CO233" s="42">
        <f t="shared" si="215"/>
        <v>3.5999999999999996</v>
      </c>
      <c r="CP233" s="26">
        <v>2</v>
      </c>
      <c r="CQ233" s="26">
        <f>CP233*12</f>
        <v>24</v>
      </c>
      <c r="CR233" s="42">
        <f t="shared" si="216"/>
        <v>3.5999999999999996</v>
      </c>
      <c r="CS233" s="26">
        <v>5</v>
      </c>
      <c r="CT233" s="24">
        <f>CS233*12</f>
        <v>60</v>
      </c>
      <c r="CU233" s="42">
        <f t="shared" si="217"/>
        <v>9</v>
      </c>
      <c r="CV233" s="26">
        <v>1</v>
      </c>
      <c r="CW233" s="24">
        <f>CV233*12</f>
        <v>12</v>
      </c>
      <c r="CX233" s="42">
        <f t="shared" si="218"/>
        <v>1.7999999999999998</v>
      </c>
      <c r="CY233" s="26"/>
      <c r="CZ233" s="26">
        <v>9</v>
      </c>
      <c r="DA233" s="42">
        <f t="shared" si="219"/>
        <v>1.3499999999999999</v>
      </c>
      <c r="DB233" s="26"/>
      <c r="DC233" s="24">
        <v>12</v>
      </c>
      <c r="DD233" s="42">
        <f t="shared" si="220"/>
        <v>1.7999999999999998</v>
      </c>
      <c r="DE233" s="26"/>
      <c r="DF233" s="26">
        <v>12</v>
      </c>
      <c r="DG233" s="42">
        <f t="shared" si="221"/>
        <v>1.7999999999999998</v>
      </c>
      <c r="DH233" s="85">
        <f t="shared" si="238"/>
        <v>291</v>
      </c>
      <c r="DI233" s="83">
        <f t="shared" si="238"/>
        <v>43.649999999999991</v>
      </c>
      <c r="DJ233" s="26">
        <v>5</v>
      </c>
      <c r="DK233" s="26">
        <f>DJ233*12</f>
        <v>60</v>
      </c>
      <c r="DL233" s="42">
        <f t="shared" si="222"/>
        <v>9</v>
      </c>
      <c r="DM233" s="26">
        <v>3</v>
      </c>
      <c r="DN233" s="26">
        <f>DM233*12</f>
        <v>36</v>
      </c>
      <c r="DO233" s="42">
        <f t="shared" si="223"/>
        <v>5.3999999999999995</v>
      </c>
      <c r="DP233" s="26">
        <v>5</v>
      </c>
      <c r="DQ233" s="26">
        <v>24</v>
      </c>
      <c r="DR233" s="42">
        <f t="shared" si="224"/>
        <v>3.5999999999999996</v>
      </c>
      <c r="DS233" s="26">
        <v>1</v>
      </c>
      <c r="DT233" s="26">
        <f>DS233*12</f>
        <v>12</v>
      </c>
      <c r="DU233" s="42">
        <f t="shared" si="225"/>
        <v>1.7999999999999998</v>
      </c>
      <c r="DV233" s="26"/>
      <c r="DW233" s="26">
        <v>12</v>
      </c>
      <c r="DX233" s="42">
        <f t="shared" si="226"/>
        <v>1.7999999999999998</v>
      </c>
      <c r="DY233" s="26"/>
      <c r="DZ233" s="26">
        <v>6</v>
      </c>
      <c r="EA233" s="42">
        <f t="shared" si="227"/>
        <v>0.89999999999999991</v>
      </c>
      <c r="EB233" s="26"/>
      <c r="EC233" s="26">
        <v>8</v>
      </c>
      <c r="ED233" s="42">
        <f t="shared" si="228"/>
        <v>1.2</v>
      </c>
      <c r="EE233" s="26">
        <v>2</v>
      </c>
      <c r="EF233" s="24">
        <f>EE233*12</f>
        <v>24</v>
      </c>
      <c r="EG233" s="42">
        <f t="shared" si="229"/>
        <v>3.5999999999999996</v>
      </c>
      <c r="EH233" s="26">
        <v>2</v>
      </c>
      <c r="EI233" s="26">
        <f>EH233*12</f>
        <v>24</v>
      </c>
      <c r="EJ233" s="42">
        <f t="shared" si="230"/>
        <v>3.5999999999999996</v>
      </c>
      <c r="EK233" s="26">
        <v>1</v>
      </c>
      <c r="EL233" s="44">
        <f>EK233*12</f>
        <v>12</v>
      </c>
      <c r="EM233" s="86">
        <f t="shared" si="231"/>
        <v>1.7999999999999998</v>
      </c>
      <c r="EN233" s="85">
        <f t="shared" si="240"/>
        <v>218</v>
      </c>
      <c r="EO233" s="94">
        <f t="shared" si="241"/>
        <v>32.699999999999996</v>
      </c>
      <c r="EP233" s="26"/>
      <c r="EQ233" s="26"/>
      <c r="ER233" s="26"/>
    </row>
    <row r="234" spans="1:148" s="3" customFormat="1">
      <c r="A234" s="10"/>
      <c r="B234" s="201" t="s">
        <v>175</v>
      </c>
      <c r="C234" s="134">
        <v>0.15</v>
      </c>
      <c r="D234" s="135">
        <f t="shared" si="235"/>
        <v>991</v>
      </c>
      <c r="E234" s="179">
        <f t="shared" si="236"/>
        <v>148.65</v>
      </c>
      <c r="F234" s="27">
        <v>10</v>
      </c>
      <c r="G234" s="27">
        <f>F234*3</f>
        <v>30</v>
      </c>
      <c r="H234" s="41">
        <f t="shared" si="190"/>
        <v>4.5</v>
      </c>
      <c r="I234" s="32">
        <v>1</v>
      </c>
      <c r="J234" s="30">
        <f>I234*12</f>
        <v>12</v>
      </c>
      <c r="K234" s="41">
        <f t="shared" si="191"/>
        <v>1.7999999999999998</v>
      </c>
      <c r="L234" s="26">
        <v>1</v>
      </c>
      <c r="M234" s="24">
        <f>L234*12</f>
        <v>12</v>
      </c>
      <c r="N234" s="42">
        <f t="shared" si="192"/>
        <v>1.7999999999999998</v>
      </c>
      <c r="O234" s="26">
        <v>2</v>
      </c>
      <c r="P234" s="24">
        <f>O234*12</f>
        <v>24</v>
      </c>
      <c r="Q234" s="42">
        <f t="shared" si="193"/>
        <v>3.5999999999999996</v>
      </c>
      <c r="R234" s="26"/>
      <c r="S234" s="26">
        <v>5</v>
      </c>
      <c r="T234" s="42">
        <f t="shared" si="194"/>
        <v>0.75</v>
      </c>
      <c r="U234" s="26">
        <v>2</v>
      </c>
      <c r="V234" s="24">
        <f>U234*12</f>
        <v>24</v>
      </c>
      <c r="W234" s="42">
        <f t="shared" si="195"/>
        <v>3.5999999999999996</v>
      </c>
      <c r="X234" s="26"/>
      <c r="Y234" s="26">
        <v>6</v>
      </c>
      <c r="Z234" s="42">
        <f t="shared" si="196"/>
        <v>0.89999999999999991</v>
      </c>
      <c r="AA234" s="26"/>
      <c r="AB234" s="24">
        <v>24</v>
      </c>
      <c r="AC234" s="42">
        <f t="shared" si="197"/>
        <v>3.5999999999999996</v>
      </c>
      <c r="AD234" s="26"/>
      <c r="AE234" s="26"/>
      <c r="AF234" s="26"/>
      <c r="AG234" s="26"/>
      <c r="AH234" s="26"/>
      <c r="AI234" s="26"/>
      <c r="AJ234" s="26">
        <v>3</v>
      </c>
      <c r="AK234" s="24">
        <f>AJ234*12</f>
        <v>36</v>
      </c>
      <c r="AL234" s="42">
        <f t="shared" si="198"/>
        <v>5.3999999999999995</v>
      </c>
      <c r="AM234" s="27">
        <v>1</v>
      </c>
      <c r="AN234" s="25">
        <f>AM234*12</f>
        <v>12</v>
      </c>
      <c r="AO234" s="41">
        <f t="shared" si="199"/>
        <v>1.7999999999999998</v>
      </c>
      <c r="AP234" s="84">
        <f t="shared" si="239"/>
        <v>185</v>
      </c>
      <c r="AQ234" s="79">
        <f t="shared" si="183"/>
        <v>27.75</v>
      </c>
      <c r="AR234" s="27"/>
      <c r="AS234" s="27">
        <v>5</v>
      </c>
      <c r="AT234" s="41">
        <f t="shared" si="200"/>
        <v>0.75</v>
      </c>
      <c r="AU234" s="27">
        <v>6</v>
      </c>
      <c r="AV234" s="25">
        <f>AU234*12</f>
        <v>72</v>
      </c>
      <c r="AW234" s="41">
        <f t="shared" si="201"/>
        <v>10.799999999999999</v>
      </c>
      <c r="AX234" s="27">
        <v>2</v>
      </c>
      <c r="AY234" s="25">
        <f>AX234*12</f>
        <v>24</v>
      </c>
      <c r="AZ234" s="41">
        <f t="shared" si="202"/>
        <v>3.5999999999999996</v>
      </c>
      <c r="BA234" s="27"/>
      <c r="BB234" s="27">
        <v>12</v>
      </c>
      <c r="BC234" s="41">
        <f t="shared" si="203"/>
        <v>1.7999999999999998</v>
      </c>
      <c r="BD234" s="27">
        <v>2</v>
      </c>
      <c r="BE234" s="25">
        <f>BD234*12</f>
        <v>24</v>
      </c>
      <c r="BF234" s="41">
        <f t="shared" si="204"/>
        <v>3.5999999999999996</v>
      </c>
      <c r="BG234" s="27">
        <v>3</v>
      </c>
      <c r="BH234" s="25">
        <v>18</v>
      </c>
      <c r="BI234" s="41">
        <f t="shared" si="205"/>
        <v>2.6999999999999997</v>
      </c>
      <c r="BJ234" s="26"/>
      <c r="BK234" s="26">
        <f>10+24</f>
        <v>34</v>
      </c>
      <c r="BL234" s="42">
        <f t="shared" si="206"/>
        <v>5.0999999999999996</v>
      </c>
      <c r="BM234" s="26">
        <v>8</v>
      </c>
      <c r="BN234" s="24">
        <f>BM234*12</f>
        <v>96</v>
      </c>
      <c r="BO234" s="42">
        <f t="shared" si="207"/>
        <v>14.399999999999999</v>
      </c>
      <c r="BP234" s="85">
        <f t="shared" si="237"/>
        <v>285</v>
      </c>
      <c r="BQ234" s="83">
        <f t="shared" si="237"/>
        <v>42.749999999999993</v>
      </c>
      <c r="BR234" s="26">
        <v>2</v>
      </c>
      <c r="BS234" s="24">
        <f>BR234*12</f>
        <v>24</v>
      </c>
      <c r="BT234" s="42">
        <f t="shared" si="208"/>
        <v>3.5999999999999996</v>
      </c>
      <c r="BU234" s="26"/>
      <c r="BV234" s="24">
        <v>6</v>
      </c>
      <c r="BW234" s="42">
        <f t="shared" si="209"/>
        <v>0.89999999999999991</v>
      </c>
      <c r="BX234" s="26">
        <v>1</v>
      </c>
      <c r="BY234" s="24">
        <f>BX234*12</f>
        <v>12</v>
      </c>
      <c r="BZ234" s="42">
        <f t="shared" si="210"/>
        <v>1.7999999999999998</v>
      </c>
      <c r="CA234" s="26">
        <v>1</v>
      </c>
      <c r="CB234" s="24">
        <f>CA234*12</f>
        <v>12</v>
      </c>
      <c r="CC234" s="42">
        <f t="shared" si="211"/>
        <v>1.7999999999999998</v>
      </c>
      <c r="CD234" s="26">
        <v>1</v>
      </c>
      <c r="CE234" s="24">
        <f>CD234*12</f>
        <v>12</v>
      </c>
      <c r="CF234" s="42">
        <f t="shared" si="212"/>
        <v>1.7999999999999998</v>
      </c>
      <c r="CG234" s="26">
        <v>2</v>
      </c>
      <c r="CH234" s="24">
        <f>CG234*12</f>
        <v>24</v>
      </c>
      <c r="CI234" s="42">
        <f t="shared" si="213"/>
        <v>3.5999999999999996</v>
      </c>
      <c r="CJ234" s="26">
        <v>5</v>
      </c>
      <c r="CK234" s="24">
        <f>CJ234*12</f>
        <v>60</v>
      </c>
      <c r="CL234" s="42">
        <f t="shared" si="214"/>
        <v>9</v>
      </c>
      <c r="CM234" s="26">
        <v>2</v>
      </c>
      <c r="CN234" s="24">
        <f>CM234*12</f>
        <v>24</v>
      </c>
      <c r="CO234" s="42">
        <f t="shared" si="215"/>
        <v>3.5999999999999996</v>
      </c>
      <c r="CP234" s="26">
        <v>2</v>
      </c>
      <c r="CQ234" s="26">
        <f>CP234*12</f>
        <v>24</v>
      </c>
      <c r="CR234" s="42">
        <f t="shared" si="216"/>
        <v>3.5999999999999996</v>
      </c>
      <c r="CS234" s="26">
        <v>5</v>
      </c>
      <c r="CT234" s="24">
        <f>CS234*12</f>
        <v>60</v>
      </c>
      <c r="CU234" s="42">
        <f t="shared" si="217"/>
        <v>9</v>
      </c>
      <c r="CV234" s="26">
        <v>1</v>
      </c>
      <c r="CW234" s="24">
        <f>CV234*12</f>
        <v>12</v>
      </c>
      <c r="CX234" s="42">
        <f t="shared" si="218"/>
        <v>1.7999999999999998</v>
      </c>
      <c r="CY234" s="26"/>
      <c r="CZ234" s="26">
        <v>9</v>
      </c>
      <c r="DA234" s="42">
        <f t="shared" si="219"/>
        <v>1.3499999999999999</v>
      </c>
      <c r="DB234" s="26"/>
      <c r="DC234" s="24">
        <v>12</v>
      </c>
      <c r="DD234" s="42">
        <f t="shared" si="220"/>
        <v>1.7999999999999998</v>
      </c>
      <c r="DE234" s="26"/>
      <c r="DF234" s="26">
        <v>12</v>
      </c>
      <c r="DG234" s="42">
        <f t="shared" si="221"/>
        <v>1.7999999999999998</v>
      </c>
      <c r="DH234" s="85">
        <f t="shared" si="238"/>
        <v>303</v>
      </c>
      <c r="DI234" s="83">
        <f t="shared" si="238"/>
        <v>45.449999999999996</v>
      </c>
      <c r="DJ234" s="26">
        <v>5</v>
      </c>
      <c r="DK234" s="26">
        <f>DJ234*12</f>
        <v>60</v>
      </c>
      <c r="DL234" s="42">
        <f t="shared" si="222"/>
        <v>9</v>
      </c>
      <c r="DM234" s="26">
        <v>3</v>
      </c>
      <c r="DN234" s="26">
        <f>DM234*12</f>
        <v>36</v>
      </c>
      <c r="DO234" s="42">
        <f t="shared" si="223"/>
        <v>5.3999999999999995</v>
      </c>
      <c r="DP234" s="26">
        <v>5</v>
      </c>
      <c r="DQ234" s="26">
        <v>24</v>
      </c>
      <c r="DR234" s="42">
        <f t="shared" si="224"/>
        <v>3.5999999999999996</v>
      </c>
      <c r="DS234" s="26">
        <v>1</v>
      </c>
      <c r="DT234" s="26">
        <f>DS234*12</f>
        <v>12</v>
      </c>
      <c r="DU234" s="42">
        <f t="shared" si="225"/>
        <v>1.7999999999999998</v>
      </c>
      <c r="DV234" s="26"/>
      <c r="DW234" s="26">
        <v>12</v>
      </c>
      <c r="DX234" s="42">
        <f t="shared" si="226"/>
        <v>1.7999999999999998</v>
      </c>
      <c r="DY234" s="26"/>
      <c r="DZ234" s="26">
        <v>6</v>
      </c>
      <c r="EA234" s="42">
        <f t="shared" si="227"/>
        <v>0.89999999999999991</v>
      </c>
      <c r="EB234" s="26"/>
      <c r="EC234" s="26">
        <v>8</v>
      </c>
      <c r="ED234" s="42">
        <f t="shared" si="228"/>
        <v>1.2</v>
      </c>
      <c r="EE234" s="26">
        <v>2</v>
      </c>
      <c r="EF234" s="24">
        <f>EE234*12</f>
        <v>24</v>
      </c>
      <c r="EG234" s="42">
        <f t="shared" si="229"/>
        <v>3.5999999999999996</v>
      </c>
      <c r="EH234" s="26">
        <v>2</v>
      </c>
      <c r="EI234" s="26">
        <f>EH234*12</f>
        <v>24</v>
      </c>
      <c r="EJ234" s="42">
        <f t="shared" si="230"/>
        <v>3.5999999999999996</v>
      </c>
      <c r="EK234" s="26">
        <v>1</v>
      </c>
      <c r="EL234" s="44">
        <f>EK234*12</f>
        <v>12</v>
      </c>
      <c r="EM234" s="86">
        <f t="shared" si="231"/>
        <v>1.7999999999999998</v>
      </c>
      <c r="EN234" s="85">
        <f t="shared" si="240"/>
        <v>218</v>
      </c>
      <c r="EO234" s="94">
        <f t="shared" si="241"/>
        <v>32.699999999999996</v>
      </c>
      <c r="EP234" s="26"/>
      <c r="EQ234" s="26"/>
      <c r="ER234" s="26"/>
    </row>
    <row r="235" spans="1:148" s="3" customFormat="1">
      <c r="A235" s="10"/>
      <c r="B235" s="110" t="s">
        <v>569</v>
      </c>
      <c r="C235" s="134">
        <v>0.45</v>
      </c>
      <c r="D235" s="135">
        <f t="shared" si="235"/>
        <v>58</v>
      </c>
      <c r="E235" s="179">
        <f t="shared" si="236"/>
        <v>26.1</v>
      </c>
      <c r="F235" s="27">
        <v>10</v>
      </c>
      <c r="G235" s="27">
        <f>F235*3</f>
        <v>30</v>
      </c>
      <c r="H235" s="41">
        <f t="shared" si="190"/>
        <v>13.5</v>
      </c>
      <c r="I235" s="32"/>
      <c r="J235" s="30">
        <v>4</v>
      </c>
      <c r="K235" s="41">
        <f t="shared" si="191"/>
        <v>1.8</v>
      </c>
      <c r="L235" s="26"/>
      <c r="M235" s="26">
        <v>2</v>
      </c>
      <c r="N235" s="42">
        <f t="shared" si="192"/>
        <v>0.9</v>
      </c>
      <c r="O235" s="26"/>
      <c r="P235" s="26">
        <v>2</v>
      </c>
      <c r="Q235" s="42">
        <f t="shared" si="193"/>
        <v>0.9</v>
      </c>
      <c r="R235" s="26"/>
      <c r="S235" s="26"/>
      <c r="T235" s="42">
        <f t="shared" si="194"/>
        <v>0</v>
      </c>
      <c r="U235" s="26"/>
      <c r="V235" s="26"/>
      <c r="W235" s="42">
        <f t="shared" si="195"/>
        <v>0</v>
      </c>
      <c r="X235" s="26"/>
      <c r="Y235" s="26">
        <v>1</v>
      </c>
      <c r="Z235" s="42">
        <f t="shared" si="196"/>
        <v>0.45</v>
      </c>
      <c r="AA235" s="26"/>
      <c r="AB235" s="26">
        <v>2</v>
      </c>
      <c r="AC235" s="42">
        <f t="shared" si="197"/>
        <v>0.9</v>
      </c>
      <c r="AD235" s="26"/>
      <c r="AE235" s="26"/>
      <c r="AF235" s="26"/>
      <c r="AG235" s="26"/>
      <c r="AH235" s="26"/>
      <c r="AI235" s="26"/>
      <c r="AJ235" s="26"/>
      <c r="AK235" s="24"/>
      <c r="AL235" s="42">
        <f t="shared" si="198"/>
        <v>0</v>
      </c>
      <c r="AM235" s="27"/>
      <c r="AN235" s="27"/>
      <c r="AO235" s="41">
        <f t="shared" si="199"/>
        <v>0</v>
      </c>
      <c r="AP235" s="84">
        <f t="shared" si="239"/>
        <v>41</v>
      </c>
      <c r="AQ235" s="79">
        <f t="shared" si="183"/>
        <v>18.45</v>
      </c>
      <c r="AR235" s="27"/>
      <c r="AS235" s="27"/>
      <c r="AT235" s="41">
        <f t="shared" si="200"/>
        <v>0</v>
      </c>
      <c r="AU235" s="27"/>
      <c r="AV235" s="27">
        <v>4</v>
      </c>
      <c r="AW235" s="41">
        <f t="shared" si="201"/>
        <v>1.8</v>
      </c>
      <c r="AX235" s="27"/>
      <c r="AY235" s="25"/>
      <c r="AZ235" s="41">
        <f t="shared" si="202"/>
        <v>0</v>
      </c>
      <c r="BA235" s="27"/>
      <c r="BB235" s="27"/>
      <c r="BC235" s="41">
        <f t="shared" si="203"/>
        <v>0</v>
      </c>
      <c r="BD235" s="27"/>
      <c r="BE235" s="25"/>
      <c r="BF235" s="41">
        <f t="shared" si="204"/>
        <v>0</v>
      </c>
      <c r="BG235" s="27"/>
      <c r="BH235" s="25"/>
      <c r="BI235" s="41">
        <f t="shared" si="205"/>
        <v>0</v>
      </c>
      <c r="BJ235" s="26"/>
      <c r="BK235" s="26"/>
      <c r="BL235" s="42">
        <f t="shared" si="206"/>
        <v>0</v>
      </c>
      <c r="BM235" s="26"/>
      <c r="BN235" s="26">
        <v>10</v>
      </c>
      <c r="BO235" s="42">
        <f t="shared" si="207"/>
        <v>4.5</v>
      </c>
      <c r="BP235" s="85">
        <f t="shared" si="237"/>
        <v>14</v>
      </c>
      <c r="BQ235" s="83">
        <f t="shared" si="237"/>
        <v>6.3</v>
      </c>
      <c r="BR235" s="26"/>
      <c r="BS235" s="26"/>
      <c r="BT235" s="42">
        <f t="shared" si="208"/>
        <v>0</v>
      </c>
      <c r="BU235" s="26"/>
      <c r="BV235" s="26"/>
      <c r="BW235" s="42">
        <f t="shared" si="209"/>
        <v>0</v>
      </c>
      <c r="BX235" s="26"/>
      <c r="BY235" s="26"/>
      <c r="BZ235" s="42">
        <f t="shared" si="210"/>
        <v>0</v>
      </c>
      <c r="CA235" s="26"/>
      <c r="CB235" s="26"/>
      <c r="CC235" s="42">
        <f t="shared" si="211"/>
        <v>0</v>
      </c>
      <c r="CD235" s="26"/>
      <c r="CE235" s="26"/>
      <c r="CF235" s="42">
        <f t="shared" si="212"/>
        <v>0</v>
      </c>
      <c r="CG235" s="26"/>
      <c r="CH235" s="26"/>
      <c r="CI235" s="42">
        <f t="shared" si="213"/>
        <v>0</v>
      </c>
      <c r="CJ235" s="26"/>
      <c r="CK235" s="26"/>
      <c r="CL235" s="42">
        <f t="shared" si="214"/>
        <v>0</v>
      </c>
      <c r="CM235" s="26"/>
      <c r="CN235" s="26"/>
      <c r="CO235" s="42">
        <f t="shared" si="215"/>
        <v>0</v>
      </c>
      <c r="CP235" s="26"/>
      <c r="CQ235" s="26"/>
      <c r="CR235" s="42">
        <f t="shared" si="216"/>
        <v>0</v>
      </c>
      <c r="CS235" s="26"/>
      <c r="CT235" s="26"/>
      <c r="CU235" s="42">
        <f t="shared" si="217"/>
        <v>0</v>
      </c>
      <c r="CV235" s="26"/>
      <c r="CW235" s="26"/>
      <c r="CX235" s="42">
        <f t="shared" si="218"/>
        <v>0</v>
      </c>
      <c r="CY235" s="26"/>
      <c r="CZ235" s="26"/>
      <c r="DA235" s="42">
        <f t="shared" si="219"/>
        <v>0</v>
      </c>
      <c r="DB235" s="26"/>
      <c r="DC235" s="26"/>
      <c r="DD235" s="42">
        <f t="shared" si="220"/>
        <v>0</v>
      </c>
      <c r="DE235" s="26"/>
      <c r="DF235" s="26"/>
      <c r="DG235" s="42">
        <f t="shared" si="221"/>
        <v>0</v>
      </c>
      <c r="DH235" s="85">
        <f t="shared" si="238"/>
        <v>0</v>
      </c>
      <c r="DI235" s="83">
        <f t="shared" si="238"/>
        <v>0</v>
      </c>
      <c r="DJ235" s="26"/>
      <c r="DK235" s="26"/>
      <c r="DL235" s="42">
        <f t="shared" si="222"/>
        <v>0</v>
      </c>
      <c r="DM235" s="26"/>
      <c r="DN235" s="26"/>
      <c r="DO235" s="42">
        <f t="shared" si="223"/>
        <v>0</v>
      </c>
      <c r="DP235" s="26"/>
      <c r="DQ235" s="26"/>
      <c r="DR235" s="42">
        <f t="shared" si="224"/>
        <v>0</v>
      </c>
      <c r="DS235" s="26"/>
      <c r="DT235" s="26"/>
      <c r="DU235" s="42">
        <f t="shared" si="225"/>
        <v>0</v>
      </c>
      <c r="DV235" s="26"/>
      <c r="DW235" s="26">
        <v>1</v>
      </c>
      <c r="DX235" s="42">
        <f t="shared" si="226"/>
        <v>0.45</v>
      </c>
      <c r="DY235" s="26"/>
      <c r="DZ235" s="26"/>
      <c r="EA235" s="42">
        <f t="shared" si="227"/>
        <v>0</v>
      </c>
      <c r="EB235" s="26"/>
      <c r="EC235" s="26"/>
      <c r="ED235" s="42">
        <f t="shared" si="228"/>
        <v>0</v>
      </c>
      <c r="EE235" s="26"/>
      <c r="EF235" s="26"/>
      <c r="EG235" s="42">
        <f t="shared" si="229"/>
        <v>0</v>
      </c>
      <c r="EH235" s="26"/>
      <c r="EI235" s="26">
        <v>1</v>
      </c>
      <c r="EJ235" s="42">
        <f t="shared" si="230"/>
        <v>0.45</v>
      </c>
      <c r="EK235" s="26"/>
      <c r="EL235" s="46">
        <v>1</v>
      </c>
      <c r="EM235" s="86">
        <f t="shared" si="231"/>
        <v>0.45</v>
      </c>
      <c r="EN235" s="85">
        <f t="shared" si="240"/>
        <v>3</v>
      </c>
      <c r="EO235" s="94">
        <f t="shared" si="241"/>
        <v>1.35</v>
      </c>
      <c r="EP235" s="26"/>
      <c r="EQ235" s="26"/>
      <c r="ER235" s="26"/>
    </row>
    <row r="236" spans="1:148" s="3" customFormat="1">
      <c r="A236" s="10"/>
      <c r="B236" s="110" t="s">
        <v>570</v>
      </c>
      <c r="C236" s="134">
        <v>0.15</v>
      </c>
      <c r="D236" s="135">
        <f t="shared" si="235"/>
        <v>609</v>
      </c>
      <c r="E236" s="179">
        <f t="shared" si="236"/>
        <v>91.35</v>
      </c>
      <c r="F236" s="27"/>
      <c r="G236" s="27">
        <v>10</v>
      </c>
      <c r="H236" s="41">
        <f t="shared" si="190"/>
        <v>1.5</v>
      </c>
      <c r="I236" s="32"/>
      <c r="J236" s="30">
        <v>12</v>
      </c>
      <c r="K236" s="41">
        <f t="shared" si="191"/>
        <v>1.7999999999999998</v>
      </c>
      <c r="L236" s="26"/>
      <c r="M236" s="24">
        <v>8</v>
      </c>
      <c r="N236" s="42">
        <f t="shared" si="192"/>
        <v>1.2</v>
      </c>
      <c r="O236" s="26"/>
      <c r="P236" s="24">
        <v>8</v>
      </c>
      <c r="Q236" s="42">
        <f t="shared" si="193"/>
        <v>1.2</v>
      </c>
      <c r="R236" s="26"/>
      <c r="S236" s="26"/>
      <c r="T236" s="42">
        <f t="shared" si="194"/>
        <v>0</v>
      </c>
      <c r="U236" s="26"/>
      <c r="V236" s="24">
        <v>12</v>
      </c>
      <c r="W236" s="42">
        <f t="shared" si="195"/>
        <v>1.7999999999999998</v>
      </c>
      <c r="X236" s="26"/>
      <c r="Y236" s="26">
        <v>6</v>
      </c>
      <c r="Z236" s="42">
        <f t="shared" si="196"/>
        <v>0.89999999999999991</v>
      </c>
      <c r="AA236" s="26"/>
      <c r="AB236" s="24">
        <v>8</v>
      </c>
      <c r="AC236" s="42">
        <f t="shared" si="197"/>
        <v>1.2</v>
      </c>
      <c r="AD236" s="26"/>
      <c r="AE236" s="26"/>
      <c r="AF236" s="26"/>
      <c r="AG236" s="26"/>
      <c r="AH236" s="26"/>
      <c r="AI236" s="26"/>
      <c r="AJ236" s="26">
        <v>3</v>
      </c>
      <c r="AK236" s="24">
        <f>AJ236*12</f>
        <v>36</v>
      </c>
      <c r="AL236" s="42">
        <f t="shared" si="198"/>
        <v>5.3999999999999995</v>
      </c>
      <c r="AM236" s="27"/>
      <c r="AN236" s="25">
        <v>8</v>
      </c>
      <c r="AO236" s="41">
        <f t="shared" si="199"/>
        <v>1.2</v>
      </c>
      <c r="AP236" s="84">
        <f t="shared" si="239"/>
        <v>108</v>
      </c>
      <c r="AQ236" s="79">
        <f t="shared" si="183"/>
        <v>16.2</v>
      </c>
      <c r="AR236" s="27"/>
      <c r="AS236" s="27">
        <v>6</v>
      </c>
      <c r="AT236" s="41">
        <f t="shared" si="200"/>
        <v>0.89999999999999991</v>
      </c>
      <c r="AU236" s="27">
        <v>2</v>
      </c>
      <c r="AV236" s="25">
        <f>AU236*12</f>
        <v>24</v>
      </c>
      <c r="AW236" s="41">
        <f t="shared" si="201"/>
        <v>3.5999999999999996</v>
      </c>
      <c r="AX236" s="27">
        <v>2</v>
      </c>
      <c r="AY236" s="25">
        <f>AX236*12</f>
        <v>24</v>
      </c>
      <c r="AZ236" s="41">
        <f t="shared" si="202"/>
        <v>3.5999999999999996</v>
      </c>
      <c r="BA236" s="27"/>
      <c r="BB236" s="27">
        <v>12</v>
      </c>
      <c r="BC236" s="41">
        <f t="shared" si="203"/>
        <v>1.7999999999999998</v>
      </c>
      <c r="BD236" s="27"/>
      <c r="BE236" s="25">
        <v>24</v>
      </c>
      <c r="BF236" s="41">
        <f t="shared" si="204"/>
        <v>3.5999999999999996</v>
      </c>
      <c r="BG236" s="27"/>
      <c r="BH236" s="25">
        <v>24</v>
      </c>
      <c r="BI236" s="41">
        <f t="shared" si="205"/>
        <v>3.5999999999999996</v>
      </c>
      <c r="BJ236" s="26"/>
      <c r="BK236" s="26">
        <f>5+2+6+8</f>
        <v>21</v>
      </c>
      <c r="BL236" s="42">
        <f t="shared" si="206"/>
        <v>3.15</v>
      </c>
      <c r="BM236" s="26">
        <v>3</v>
      </c>
      <c r="BN236" s="24">
        <f>BM236*12</f>
        <v>36</v>
      </c>
      <c r="BO236" s="42">
        <f t="shared" si="207"/>
        <v>5.3999999999999995</v>
      </c>
      <c r="BP236" s="85">
        <f t="shared" si="237"/>
        <v>171</v>
      </c>
      <c r="BQ236" s="83">
        <f t="shared" si="237"/>
        <v>25.65</v>
      </c>
      <c r="BR236" s="26"/>
      <c r="BS236" s="24">
        <v>8</v>
      </c>
      <c r="BT236" s="42">
        <f t="shared" si="208"/>
        <v>1.2</v>
      </c>
      <c r="BU236" s="26"/>
      <c r="BV236" s="24">
        <v>6</v>
      </c>
      <c r="BW236" s="42">
        <f t="shared" si="209"/>
        <v>0.89999999999999991</v>
      </c>
      <c r="BX236" s="26">
        <v>1</v>
      </c>
      <c r="BY236" s="24">
        <f>BX236*12</f>
        <v>12</v>
      </c>
      <c r="BZ236" s="42">
        <f t="shared" si="210"/>
        <v>1.7999999999999998</v>
      </c>
      <c r="CA236" s="26">
        <v>1</v>
      </c>
      <c r="CB236" s="24">
        <f>CA236*12</f>
        <v>12</v>
      </c>
      <c r="CC236" s="42">
        <f t="shared" si="211"/>
        <v>1.7999999999999998</v>
      </c>
      <c r="CD236" s="26">
        <v>1</v>
      </c>
      <c r="CE236" s="24">
        <f>CD236*12</f>
        <v>12</v>
      </c>
      <c r="CF236" s="42">
        <f t="shared" si="212"/>
        <v>1.7999999999999998</v>
      </c>
      <c r="CG236" s="26">
        <v>1</v>
      </c>
      <c r="CH236" s="24">
        <f>CG236*12</f>
        <v>12</v>
      </c>
      <c r="CI236" s="42">
        <f t="shared" si="213"/>
        <v>1.7999999999999998</v>
      </c>
      <c r="CJ236" s="26">
        <v>2</v>
      </c>
      <c r="CK236" s="24">
        <f>CJ236*12</f>
        <v>24</v>
      </c>
      <c r="CL236" s="42">
        <f t="shared" si="214"/>
        <v>3.5999999999999996</v>
      </c>
      <c r="CM236" s="26">
        <v>1</v>
      </c>
      <c r="CN236" s="24">
        <f>CM236*12</f>
        <v>12</v>
      </c>
      <c r="CO236" s="42">
        <f t="shared" si="215"/>
        <v>1.7999999999999998</v>
      </c>
      <c r="CP236" s="26"/>
      <c r="CQ236" s="26">
        <v>8</v>
      </c>
      <c r="CR236" s="42">
        <f t="shared" si="216"/>
        <v>1.2</v>
      </c>
      <c r="CS236" s="26">
        <v>1</v>
      </c>
      <c r="CT236" s="24">
        <f>CS236*12</f>
        <v>12</v>
      </c>
      <c r="CU236" s="42">
        <f t="shared" si="217"/>
        <v>1.7999999999999998</v>
      </c>
      <c r="CV236" s="26"/>
      <c r="CW236" s="24">
        <v>8</v>
      </c>
      <c r="CX236" s="42">
        <f t="shared" si="218"/>
        <v>1.2</v>
      </c>
      <c r="CY236" s="26"/>
      <c r="CZ236" s="26">
        <v>9</v>
      </c>
      <c r="DA236" s="42">
        <f t="shared" si="219"/>
        <v>1.3499999999999999</v>
      </c>
      <c r="DB236" s="26"/>
      <c r="DC236" s="24">
        <v>8</v>
      </c>
      <c r="DD236" s="42">
        <f t="shared" si="220"/>
        <v>1.2</v>
      </c>
      <c r="DE236" s="26"/>
      <c r="DF236" s="26">
        <v>4</v>
      </c>
      <c r="DG236" s="42">
        <f t="shared" si="221"/>
        <v>0.6</v>
      </c>
      <c r="DH236" s="85">
        <f t="shared" si="238"/>
        <v>147</v>
      </c>
      <c r="DI236" s="83">
        <f t="shared" si="238"/>
        <v>22.049999999999997</v>
      </c>
      <c r="DJ236" s="26">
        <v>5</v>
      </c>
      <c r="DK236" s="26">
        <f>DJ236*12</f>
        <v>60</v>
      </c>
      <c r="DL236" s="42">
        <f t="shared" si="222"/>
        <v>9</v>
      </c>
      <c r="DM236" s="26">
        <v>3</v>
      </c>
      <c r="DN236" s="26">
        <f>DM236*12</f>
        <v>36</v>
      </c>
      <c r="DO236" s="42">
        <f t="shared" si="223"/>
        <v>5.3999999999999995</v>
      </c>
      <c r="DP236" s="26"/>
      <c r="DQ236" s="26">
        <v>8</v>
      </c>
      <c r="DR236" s="42">
        <f t="shared" si="224"/>
        <v>1.2</v>
      </c>
      <c r="DS236" s="26">
        <v>1</v>
      </c>
      <c r="DT236" s="26">
        <f>DS236*12</f>
        <v>12</v>
      </c>
      <c r="DU236" s="42">
        <f t="shared" si="225"/>
        <v>1.7999999999999998</v>
      </c>
      <c r="DV236" s="26"/>
      <c r="DW236" s="26">
        <v>12</v>
      </c>
      <c r="DX236" s="42">
        <f t="shared" si="226"/>
        <v>1.7999999999999998</v>
      </c>
      <c r="DY236" s="26"/>
      <c r="DZ236" s="26">
        <v>6</v>
      </c>
      <c r="EA236" s="42">
        <f t="shared" si="227"/>
        <v>0.89999999999999991</v>
      </c>
      <c r="EB236" s="26"/>
      <c r="EC236" s="26">
        <v>5</v>
      </c>
      <c r="ED236" s="42">
        <f t="shared" si="228"/>
        <v>0.75</v>
      </c>
      <c r="EE236" s="26">
        <v>2</v>
      </c>
      <c r="EF236" s="24">
        <f>EE236*12</f>
        <v>24</v>
      </c>
      <c r="EG236" s="42">
        <f t="shared" si="229"/>
        <v>3.5999999999999996</v>
      </c>
      <c r="EH236" s="26"/>
      <c r="EI236" s="26">
        <v>8</v>
      </c>
      <c r="EJ236" s="42">
        <f t="shared" si="230"/>
        <v>1.2</v>
      </c>
      <c r="EK236" s="26">
        <v>1</v>
      </c>
      <c r="EL236" s="44">
        <f>EK236*12</f>
        <v>12</v>
      </c>
      <c r="EM236" s="86">
        <f t="shared" si="231"/>
        <v>1.7999999999999998</v>
      </c>
      <c r="EN236" s="85">
        <f t="shared" si="240"/>
        <v>183</v>
      </c>
      <c r="EO236" s="94">
        <f t="shared" si="241"/>
        <v>27.45</v>
      </c>
      <c r="EP236" s="26"/>
      <c r="EQ236" s="26"/>
      <c r="ER236" s="26"/>
    </row>
    <row r="237" spans="1:148" s="3" customFormat="1">
      <c r="A237" s="10"/>
      <c r="B237" s="201" t="s">
        <v>176</v>
      </c>
      <c r="C237" s="134">
        <v>0.65</v>
      </c>
      <c r="D237" s="135">
        <f t="shared" si="235"/>
        <v>147</v>
      </c>
      <c r="E237" s="179">
        <f t="shared" si="236"/>
        <v>95.55</v>
      </c>
      <c r="F237" s="27"/>
      <c r="G237" s="27"/>
      <c r="H237" s="41">
        <f t="shared" si="190"/>
        <v>0</v>
      </c>
      <c r="I237" s="32"/>
      <c r="J237" s="30">
        <v>6</v>
      </c>
      <c r="K237" s="41">
        <f t="shared" si="191"/>
        <v>3.9000000000000004</v>
      </c>
      <c r="L237" s="26"/>
      <c r="M237" s="26">
        <v>3</v>
      </c>
      <c r="N237" s="42">
        <f t="shared" si="192"/>
        <v>1.9500000000000002</v>
      </c>
      <c r="O237" s="26"/>
      <c r="P237" s="26">
        <v>6</v>
      </c>
      <c r="Q237" s="42">
        <f t="shared" si="193"/>
        <v>3.9000000000000004</v>
      </c>
      <c r="R237" s="26"/>
      <c r="S237" s="26"/>
      <c r="T237" s="42">
        <f t="shared" si="194"/>
        <v>0</v>
      </c>
      <c r="U237" s="26"/>
      <c r="V237" s="26">
        <v>2</v>
      </c>
      <c r="W237" s="42">
        <f t="shared" si="195"/>
        <v>1.3</v>
      </c>
      <c r="X237" s="26"/>
      <c r="Y237" s="26">
        <v>2</v>
      </c>
      <c r="Z237" s="42">
        <f t="shared" si="196"/>
        <v>1.3</v>
      </c>
      <c r="AA237" s="26"/>
      <c r="AB237" s="26">
        <v>2</v>
      </c>
      <c r="AC237" s="42">
        <f t="shared" si="197"/>
        <v>1.3</v>
      </c>
      <c r="AD237" s="26"/>
      <c r="AE237" s="26"/>
      <c r="AF237" s="26"/>
      <c r="AG237" s="26"/>
      <c r="AH237" s="26"/>
      <c r="AI237" s="26"/>
      <c r="AJ237" s="26"/>
      <c r="AK237" s="26">
        <v>5</v>
      </c>
      <c r="AL237" s="42">
        <f t="shared" si="198"/>
        <v>3.25</v>
      </c>
      <c r="AM237" s="27"/>
      <c r="AN237" s="27">
        <v>2</v>
      </c>
      <c r="AO237" s="41">
        <f t="shared" si="199"/>
        <v>1.3</v>
      </c>
      <c r="AP237" s="84">
        <f t="shared" si="239"/>
        <v>28</v>
      </c>
      <c r="AQ237" s="79">
        <f t="shared" si="183"/>
        <v>18.200000000000003</v>
      </c>
      <c r="AR237" s="27"/>
      <c r="AS237" s="27">
        <v>2</v>
      </c>
      <c r="AT237" s="41">
        <f t="shared" si="200"/>
        <v>1.3</v>
      </c>
      <c r="AU237" s="27"/>
      <c r="AV237" s="27">
        <v>8</v>
      </c>
      <c r="AW237" s="41">
        <f t="shared" si="201"/>
        <v>5.2</v>
      </c>
      <c r="AX237" s="27"/>
      <c r="AY237" s="27">
        <v>6</v>
      </c>
      <c r="AZ237" s="41">
        <f t="shared" si="202"/>
        <v>3.9000000000000004</v>
      </c>
      <c r="BA237" s="27"/>
      <c r="BB237" s="27">
        <v>6</v>
      </c>
      <c r="BC237" s="41">
        <f t="shared" si="203"/>
        <v>3.9000000000000004</v>
      </c>
      <c r="BD237" s="27"/>
      <c r="BE237" s="27">
        <v>6</v>
      </c>
      <c r="BF237" s="41">
        <f t="shared" si="204"/>
        <v>3.9000000000000004</v>
      </c>
      <c r="BG237" s="27"/>
      <c r="BH237" s="27">
        <v>4</v>
      </c>
      <c r="BI237" s="41">
        <f t="shared" si="205"/>
        <v>2.6</v>
      </c>
      <c r="BJ237" s="26"/>
      <c r="BK237" s="26">
        <f>4+2+3+4</f>
        <v>13</v>
      </c>
      <c r="BL237" s="42">
        <f t="shared" si="206"/>
        <v>8.4500000000000011</v>
      </c>
      <c r="BM237" s="26"/>
      <c r="BN237" s="26">
        <v>8</v>
      </c>
      <c r="BO237" s="42">
        <f t="shared" si="207"/>
        <v>5.2</v>
      </c>
      <c r="BP237" s="85">
        <f t="shared" si="237"/>
        <v>53</v>
      </c>
      <c r="BQ237" s="83">
        <f t="shared" si="237"/>
        <v>34.450000000000003</v>
      </c>
      <c r="BR237" s="26"/>
      <c r="BS237" s="26">
        <v>2</v>
      </c>
      <c r="BT237" s="42">
        <f t="shared" si="208"/>
        <v>1.3</v>
      </c>
      <c r="BU237" s="26"/>
      <c r="BV237" s="26">
        <v>1</v>
      </c>
      <c r="BW237" s="42">
        <f t="shared" si="209"/>
        <v>0.65</v>
      </c>
      <c r="BX237" s="26"/>
      <c r="BY237" s="26">
        <v>6</v>
      </c>
      <c r="BZ237" s="42">
        <f t="shared" si="210"/>
        <v>3.9000000000000004</v>
      </c>
      <c r="CA237" s="26"/>
      <c r="CB237" s="26">
        <v>1</v>
      </c>
      <c r="CC237" s="42">
        <f t="shared" si="211"/>
        <v>0.65</v>
      </c>
      <c r="CD237" s="26"/>
      <c r="CE237" s="26">
        <v>3</v>
      </c>
      <c r="CF237" s="42">
        <f t="shared" si="212"/>
        <v>1.9500000000000002</v>
      </c>
      <c r="CG237" s="26"/>
      <c r="CH237" s="26">
        <v>2</v>
      </c>
      <c r="CI237" s="42">
        <f t="shared" si="213"/>
        <v>1.3</v>
      </c>
      <c r="CJ237" s="26"/>
      <c r="CK237" s="26">
        <v>4</v>
      </c>
      <c r="CL237" s="42">
        <f t="shared" si="214"/>
        <v>2.6</v>
      </c>
      <c r="CM237" s="26"/>
      <c r="CN237" s="26">
        <v>4</v>
      </c>
      <c r="CO237" s="42">
        <f t="shared" si="215"/>
        <v>2.6</v>
      </c>
      <c r="CP237" s="26"/>
      <c r="CQ237" s="26">
        <v>3</v>
      </c>
      <c r="CR237" s="42">
        <f t="shared" si="216"/>
        <v>1.9500000000000002</v>
      </c>
      <c r="CS237" s="26"/>
      <c r="CT237" s="26">
        <v>6</v>
      </c>
      <c r="CU237" s="42">
        <f t="shared" si="217"/>
        <v>3.9000000000000004</v>
      </c>
      <c r="CV237" s="26"/>
      <c r="CW237" s="26">
        <v>2</v>
      </c>
      <c r="CX237" s="42">
        <f t="shared" si="218"/>
        <v>1.3</v>
      </c>
      <c r="CY237" s="26"/>
      <c r="CZ237" s="26">
        <v>2</v>
      </c>
      <c r="DA237" s="42">
        <f t="shared" si="219"/>
        <v>1.3</v>
      </c>
      <c r="DB237" s="26"/>
      <c r="DC237" s="26">
        <v>2</v>
      </c>
      <c r="DD237" s="42">
        <f t="shared" si="220"/>
        <v>1.3</v>
      </c>
      <c r="DE237" s="26"/>
      <c r="DF237" s="26">
        <v>1</v>
      </c>
      <c r="DG237" s="42">
        <f t="shared" si="221"/>
        <v>0.65</v>
      </c>
      <c r="DH237" s="85">
        <f t="shared" si="238"/>
        <v>39</v>
      </c>
      <c r="DI237" s="83">
        <f t="shared" si="238"/>
        <v>25.349999999999998</v>
      </c>
      <c r="DJ237" s="26"/>
      <c r="DK237" s="26">
        <v>5</v>
      </c>
      <c r="DL237" s="42">
        <f t="shared" si="222"/>
        <v>3.25</v>
      </c>
      <c r="DM237" s="26"/>
      <c r="DN237" s="26">
        <v>4</v>
      </c>
      <c r="DO237" s="42">
        <f t="shared" si="223"/>
        <v>2.6</v>
      </c>
      <c r="DP237" s="26"/>
      <c r="DQ237" s="26">
        <v>2</v>
      </c>
      <c r="DR237" s="42">
        <f t="shared" si="224"/>
        <v>1.3</v>
      </c>
      <c r="DS237" s="26"/>
      <c r="DT237" s="26">
        <v>3</v>
      </c>
      <c r="DU237" s="42">
        <f t="shared" si="225"/>
        <v>1.9500000000000002</v>
      </c>
      <c r="DV237" s="26"/>
      <c r="DW237" s="26">
        <v>2</v>
      </c>
      <c r="DX237" s="42">
        <f t="shared" si="226"/>
        <v>1.3</v>
      </c>
      <c r="DY237" s="26"/>
      <c r="DZ237" s="26">
        <v>2</v>
      </c>
      <c r="EA237" s="42">
        <f t="shared" si="227"/>
        <v>1.3</v>
      </c>
      <c r="EB237" s="26"/>
      <c r="EC237" s="26">
        <v>2</v>
      </c>
      <c r="ED237" s="42">
        <f t="shared" si="228"/>
        <v>1.3</v>
      </c>
      <c r="EE237" s="26"/>
      <c r="EF237" s="26">
        <v>4</v>
      </c>
      <c r="EG237" s="42">
        <f t="shared" si="229"/>
        <v>2.6</v>
      </c>
      <c r="EH237" s="26"/>
      <c r="EI237" s="26">
        <v>2</v>
      </c>
      <c r="EJ237" s="42">
        <f t="shared" si="230"/>
        <v>1.3</v>
      </c>
      <c r="EK237" s="26"/>
      <c r="EL237" s="46">
        <v>1</v>
      </c>
      <c r="EM237" s="86">
        <f t="shared" si="231"/>
        <v>0.65</v>
      </c>
      <c r="EN237" s="85">
        <f t="shared" si="240"/>
        <v>27</v>
      </c>
      <c r="EO237" s="94">
        <f t="shared" si="241"/>
        <v>17.550000000000004</v>
      </c>
      <c r="EP237" s="26"/>
      <c r="EQ237" s="26"/>
      <c r="ER237" s="26"/>
    </row>
    <row r="238" spans="1:148" s="3" customFormat="1">
      <c r="A238" s="10"/>
      <c r="B238" s="21" t="s">
        <v>477</v>
      </c>
      <c r="C238" s="134">
        <v>0.25</v>
      </c>
      <c r="D238" s="135">
        <f t="shared" si="235"/>
        <v>129</v>
      </c>
      <c r="E238" s="179">
        <f t="shared" si="236"/>
        <v>32.25</v>
      </c>
      <c r="F238" s="27"/>
      <c r="G238" s="27">
        <v>6</v>
      </c>
      <c r="H238" s="41">
        <f t="shared" si="190"/>
        <v>1.5</v>
      </c>
      <c r="I238" s="32"/>
      <c r="J238" s="30">
        <v>4</v>
      </c>
      <c r="K238" s="41">
        <f t="shared" si="191"/>
        <v>1</v>
      </c>
      <c r="L238" s="26"/>
      <c r="M238" s="26">
        <v>2</v>
      </c>
      <c r="N238" s="42">
        <f t="shared" si="192"/>
        <v>0.5</v>
      </c>
      <c r="O238" s="26"/>
      <c r="P238" s="26">
        <v>4</v>
      </c>
      <c r="Q238" s="42">
        <f t="shared" si="193"/>
        <v>1</v>
      </c>
      <c r="R238" s="26"/>
      <c r="S238" s="26">
        <v>1</v>
      </c>
      <c r="T238" s="42">
        <f t="shared" si="194"/>
        <v>0.25</v>
      </c>
      <c r="U238" s="26"/>
      <c r="V238" s="26">
        <v>4</v>
      </c>
      <c r="W238" s="42">
        <f t="shared" si="195"/>
        <v>1</v>
      </c>
      <c r="X238" s="26"/>
      <c r="Y238" s="26">
        <v>2</v>
      </c>
      <c r="Z238" s="42">
        <f t="shared" si="196"/>
        <v>0.5</v>
      </c>
      <c r="AA238" s="26"/>
      <c r="AB238" s="26">
        <v>3</v>
      </c>
      <c r="AC238" s="42">
        <f t="shared" si="197"/>
        <v>0.75</v>
      </c>
      <c r="AD238" s="26"/>
      <c r="AE238" s="26"/>
      <c r="AF238" s="26"/>
      <c r="AG238" s="26"/>
      <c r="AH238" s="26"/>
      <c r="AI238" s="26"/>
      <c r="AJ238" s="26"/>
      <c r="AK238" s="26">
        <v>2</v>
      </c>
      <c r="AL238" s="42">
        <f t="shared" si="198"/>
        <v>0.5</v>
      </c>
      <c r="AM238" s="27"/>
      <c r="AN238" s="27">
        <v>2</v>
      </c>
      <c r="AO238" s="41">
        <f t="shared" si="199"/>
        <v>0.5</v>
      </c>
      <c r="AP238" s="84">
        <f t="shared" si="239"/>
        <v>30</v>
      </c>
      <c r="AQ238" s="79">
        <f t="shared" si="183"/>
        <v>7.5</v>
      </c>
      <c r="AR238" s="27"/>
      <c r="AS238" s="27">
        <v>2</v>
      </c>
      <c r="AT238" s="41">
        <f t="shared" si="200"/>
        <v>0.5</v>
      </c>
      <c r="AU238" s="27"/>
      <c r="AV238" s="27">
        <v>2</v>
      </c>
      <c r="AW238" s="41">
        <f t="shared" si="201"/>
        <v>0.5</v>
      </c>
      <c r="AX238" s="27"/>
      <c r="AY238" s="27">
        <v>2</v>
      </c>
      <c r="AZ238" s="41">
        <f t="shared" si="202"/>
        <v>0.5</v>
      </c>
      <c r="BA238" s="27"/>
      <c r="BB238" s="27">
        <v>4</v>
      </c>
      <c r="BC238" s="41">
        <f t="shared" si="203"/>
        <v>1</v>
      </c>
      <c r="BD238" s="27"/>
      <c r="BE238" s="27">
        <v>1</v>
      </c>
      <c r="BF238" s="41">
        <f t="shared" si="204"/>
        <v>0.25</v>
      </c>
      <c r="BG238" s="27"/>
      <c r="BH238" s="27">
        <v>3</v>
      </c>
      <c r="BI238" s="41">
        <f t="shared" si="205"/>
        <v>0.75</v>
      </c>
      <c r="BJ238" s="26"/>
      <c r="BK238" s="26">
        <v>5</v>
      </c>
      <c r="BL238" s="42">
        <f t="shared" si="206"/>
        <v>1.25</v>
      </c>
      <c r="BM238" s="26"/>
      <c r="BN238" s="26">
        <v>8</v>
      </c>
      <c r="BO238" s="42">
        <f t="shared" si="207"/>
        <v>2</v>
      </c>
      <c r="BP238" s="85">
        <f t="shared" si="237"/>
        <v>27</v>
      </c>
      <c r="BQ238" s="83">
        <f t="shared" si="237"/>
        <v>6.75</v>
      </c>
      <c r="BR238" s="26"/>
      <c r="BS238" s="26">
        <v>2</v>
      </c>
      <c r="BT238" s="42">
        <f t="shared" si="208"/>
        <v>0.5</v>
      </c>
      <c r="BU238" s="26"/>
      <c r="BV238" s="26">
        <v>1</v>
      </c>
      <c r="BW238" s="42">
        <f t="shared" si="209"/>
        <v>0.25</v>
      </c>
      <c r="BX238" s="26"/>
      <c r="BY238" s="26">
        <v>1</v>
      </c>
      <c r="BZ238" s="42">
        <f t="shared" si="210"/>
        <v>0.25</v>
      </c>
      <c r="CA238" s="26"/>
      <c r="CB238" s="26">
        <v>2</v>
      </c>
      <c r="CC238" s="42">
        <f t="shared" si="211"/>
        <v>0.5</v>
      </c>
      <c r="CD238" s="26"/>
      <c r="CE238" s="26">
        <v>3</v>
      </c>
      <c r="CF238" s="42">
        <f t="shared" si="212"/>
        <v>0.75</v>
      </c>
      <c r="CG238" s="26"/>
      <c r="CH238" s="26">
        <v>3</v>
      </c>
      <c r="CI238" s="42">
        <f t="shared" si="213"/>
        <v>0.75</v>
      </c>
      <c r="CJ238" s="26"/>
      <c r="CK238" s="26">
        <v>6</v>
      </c>
      <c r="CL238" s="42">
        <f t="shared" si="214"/>
        <v>1.5</v>
      </c>
      <c r="CM238" s="26"/>
      <c r="CN238" s="26">
        <v>6</v>
      </c>
      <c r="CO238" s="42">
        <f t="shared" si="215"/>
        <v>1.5</v>
      </c>
      <c r="CP238" s="26"/>
      <c r="CQ238" s="26">
        <v>3</v>
      </c>
      <c r="CR238" s="42">
        <f t="shared" si="216"/>
        <v>0.75</v>
      </c>
      <c r="CS238" s="26"/>
      <c r="CT238" s="26">
        <v>3</v>
      </c>
      <c r="CU238" s="42">
        <f t="shared" si="217"/>
        <v>0.75</v>
      </c>
      <c r="CV238" s="26"/>
      <c r="CW238" s="26">
        <v>3</v>
      </c>
      <c r="CX238" s="42">
        <f t="shared" si="218"/>
        <v>0.75</v>
      </c>
      <c r="CY238" s="26"/>
      <c r="CZ238" s="26">
        <v>2</v>
      </c>
      <c r="DA238" s="42">
        <f t="shared" si="219"/>
        <v>0.5</v>
      </c>
      <c r="DB238" s="26"/>
      <c r="DC238" s="26">
        <v>2</v>
      </c>
      <c r="DD238" s="42">
        <f t="shared" si="220"/>
        <v>0.5</v>
      </c>
      <c r="DE238" s="26"/>
      <c r="DF238" s="26">
        <v>1</v>
      </c>
      <c r="DG238" s="42">
        <f t="shared" si="221"/>
        <v>0.25</v>
      </c>
      <c r="DH238" s="85">
        <f t="shared" si="238"/>
        <v>38</v>
      </c>
      <c r="DI238" s="83">
        <f t="shared" si="238"/>
        <v>9.5</v>
      </c>
      <c r="DJ238" s="26"/>
      <c r="DK238" s="26">
        <v>6</v>
      </c>
      <c r="DL238" s="42">
        <f t="shared" si="222"/>
        <v>1.5</v>
      </c>
      <c r="DM238" s="26"/>
      <c r="DN238" s="26">
        <v>2</v>
      </c>
      <c r="DO238" s="42">
        <f t="shared" si="223"/>
        <v>0.5</v>
      </c>
      <c r="DP238" s="26"/>
      <c r="DQ238" s="26">
        <v>4</v>
      </c>
      <c r="DR238" s="42">
        <f t="shared" si="224"/>
        <v>1</v>
      </c>
      <c r="DS238" s="26"/>
      <c r="DT238" s="26">
        <v>4</v>
      </c>
      <c r="DU238" s="42">
        <f t="shared" si="225"/>
        <v>1</v>
      </c>
      <c r="DV238" s="26"/>
      <c r="DW238" s="26">
        <v>3</v>
      </c>
      <c r="DX238" s="42">
        <f t="shared" si="226"/>
        <v>0.75</v>
      </c>
      <c r="DY238" s="26"/>
      <c r="DZ238" s="26">
        <v>3</v>
      </c>
      <c r="EA238" s="42">
        <f t="shared" si="227"/>
        <v>0.75</v>
      </c>
      <c r="EB238" s="26"/>
      <c r="EC238" s="26">
        <v>3</v>
      </c>
      <c r="ED238" s="42">
        <f t="shared" si="228"/>
        <v>0.75</v>
      </c>
      <c r="EE238" s="26"/>
      <c r="EF238" s="26">
        <v>3</v>
      </c>
      <c r="EG238" s="42">
        <f t="shared" si="229"/>
        <v>0.75</v>
      </c>
      <c r="EH238" s="26"/>
      <c r="EI238" s="26">
        <v>4</v>
      </c>
      <c r="EJ238" s="42">
        <f t="shared" si="230"/>
        <v>1</v>
      </c>
      <c r="EK238" s="26"/>
      <c r="EL238" s="46">
        <v>2</v>
      </c>
      <c r="EM238" s="86">
        <f t="shared" si="231"/>
        <v>0.5</v>
      </c>
      <c r="EN238" s="85">
        <f t="shared" si="240"/>
        <v>34</v>
      </c>
      <c r="EO238" s="94">
        <f t="shared" si="241"/>
        <v>8.5</v>
      </c>
      <c r="EP238" s="26"/>
      <c r="EQ238" s="26"/>
      <c r="ER238" s="26"/>
    </row>
    <row r="239" spans="1:148" s="3" customFormat="1">
      <c r="A239" s="10"/>
      <c r="B239" s="21" t="s">
        <v>192</v>
      </c>
      <c r="C239" s="134">
        <v>5.8</v>
      </c>
      <c r="D239" s="135">
        <f t="shared" si="235"/>
        <v>26</v>
      </c>
      <c r="E239" s="179">
        <f t="shared" si="236"/>
        <v>150.79999999999998</v>
      </c>
      <c r="F239" s="27"/>
      <c r="G239" s="27"/>
      <c r="H239" s="41">
        <f t="shared" si="190"/>
        <v>0</v>
      </c>
      <c r="I239" s="32"/>
      <c r="J239" s="30">
        <v>1</v>
      </c>
      <c r="K239" s="41">
        <f t="shared" si="191"/>
        <v>5.8</v>
      </c>
      <c r="L239" s="26"/>
      <c r="M239" s="26">
        <v>1</v>
      </c>
      <c r="N239" s="42">
        <f t="shared" si="192"/>
        <v>5.8</v>
      </c>
      <c r="O239" s="26"/>
      <c r="P239" s="26"/>
      <c r="Q239" s="42">
        <f t="shared" si="193"/>
        <v>0</v>
      </c>
      <c r="R239" s="26"/>
      <c r="S239" s="26"/>
      <c r="T239" s="42">
        <f t="shared" si="194"/>
        <v>0</v>
      </c>
      <c r="U239" s="26"/>
      <c r="V239" s="26">
        <v>1</v>
      </c>
      <c r="W239" s="42">
        <f t="shared" si="195"/>
        <v>5.8</v>
      </c>
      <c r="X239" s="26"/>
      <c r="Y239" s="26"/>
      <c r="Z239" s="42">
        <f t="shared" si="196"/>
        <v>0</v>
      </c>
      <c r="AA239" s="26"/>
      <c r="AB239" s="26">
        <v>3</v>
      </c>
      <c r="AC239" s="42">
        <f t="shared" si="197"/>
        <v>17.399999999999999</v>
      </c>
      <c r="AD239" s="26"/>
      <c r="AE239" s="26"/>
      <c r="AF239" s="26"/>
      <c r="AG239" s="26"/>
      <c r="AH239" s="26"/>
      <c r="AI239" s="26"/>
      <c r="AJ239" s="26"/>
      <c r="AK239" s="26">
        <v>1</v>
      </c>
      <c r="AL239" s="42">
        <f t="shared" si="198"/>
        <v>5.8</v>
      </c>
      <c r="AM239" s="27"/>
      <c r="AN239" s="27"/>
      <c r="AO239" s="41">
        <f t="shared" si="199"/>
        <v>0</v>
      </c>
      <c r="AP239" s="84">
        <f t="shared" si="239"/>
        <v>7</v>
      </c>
      <c r="AQ239" s="79">
        <f t="shared" si="183"/>
        <v>40.599999999999994</v>
      </c>
      <c r="AR239" s="27"/>
      <c r="AS239" s="27">
        <v>1</v>
      </c>
      <c r="AT239" s="41">
        <f t="shared" si="200"/>
        <v>5.8</v>
      </c>
      <c r="AU239" s="27"/>
      <c r="AV239" s="27">
        <v>1</v>
      </c>
      <c r="AW239" s="41">
        <f t="shared" si="201"/>
        <v>5.8</v>
      </c>
      <c r="AX239" s="27"/>
      <c r="AY239" s="27">
        <v>1</v>
      </c>
      <c r="AZ239" s="41">
        <f t="shared" si="202"/>
        <v>5.8</v>
      </c>
      <c r="BA239" s="27"/>
      <c r="BB239" s="27"/>
      <c r="BC239" s="41">
        <f t="shared" si="203"/>
        <v>0</v>
      </c>
      <c r="BD239" s="27"/>
      <c r="BE239" s="27"/>
      <c r="BF239" s="41">
        <f t="shared" si="204"/>
        <v>0</v>
      </c>
      <c r="BG239" s="27"/>
      <c r="BH239" s="27"/>
      <c r="BI239" s="41">
        <f t="shared" si="205"/>
        <v>0</v>
      </c>
      <c r="BJ239" s="26"/>
      <c r="BK239" s="26">
        <v>1</v>
      </c>
      <c r="BL239" s="42">
        <f t="shared" si="206"/>
        <v>5.8</v>
      </c>
      <c r="BM239" s="26"/>
      <c r="BN239" s="26">
        <v>5</v>
      </c>
      <c r="BO239" s="42">
        <f t="shared" si="207"/>
        <v>29</v>
      </c>
      <c r="BP239" s="85">
        <f t="shared" si="237"/>
        <v>9</v>
      </c>
      <c r="BQ239" s="83">
        <f t="shared" si="237"/>
        <v>52.199999999999989</v>
      </c>
      <c r="BR239" s="26"/>
      <c r="BS239" s="26"/>
      <c r="BT239" s="42">
        <f t="shared" si="208"/>
        <v>0</v>
      </c>
      <c r="BU239" s="26"/>
      <c r="BV239" s="26"/>
      <c r="BW239" s="42">
        <f t="shared" si="209"/>
        <v>0</v>
      </c>
      <c r="BX239" s="26"/>
      <c r="BY239" s="26"/>
      <c r="BZ239" s="42">
        <f t="shared" si="210"/>
        <v>0</v>
      </c>
      <c r="CA239" s="26"/>
      <c r="CB239" s="26"/>
      <c r="CC239" s="42">
        <f t="shared" si="211"/>
        <v>0</v>
      </c>
      <c r="CD239" s="26"/>
      <c r="CE239" s="26"/>
      <c r="CF239" s="42">
        <f t="shared" si="212"/>
        <v>0</v>
      </c>
      <c r="CG239" s="26"/>
      <c r="CH239" s="26"/>
      <c r="CI239" s="42">
        <f t="shared" si="213"/>
        <v>0</v>
      </c>
      <c r="CJ239" s="26"/>
      <c r="CK239" s="26">
        <v>1</v>
      </c>
      <c r="CL239" s="42">
        <f t="shared" si="214"/>
        <v>5.8</v>
      </c>
      <c r="CM239" s="26"/>
      <c r="CN239" s="26">
        <v>1</v>
      </c>
      <c r="CO239" s="42">
        <f t="shared" si="215"/>
        <v>5.8</v>
      </c>
      <c r="CP239" s="26"/>
      <c r="CQ239" s="26">
        <v>1</v>
      </c>
      <c r="CR239" s="42">
        <f t="shared" si="216"/>
        <v>5.8</v>
      </c>
      <c r="CS239" s="26"/>
      <c r="CT239" s="26">
        <v>1</v>
      </c>
      <c r="CU239" s="42">
        <f t="shared" si="217"/>
        <v>5.8</v>
      </c>
      <c r="CV239" s="26"/>
      <c r="CW239" s="26"/>
      <c r="CX239" s="42">
        <f t="shared" si="218"/>
        <v>0</v>
      </c>
      <c r="CY239" s="26"/>
      <c r="CZ239" s="26"/>
      <c r="DA239" s="42">
        <f t="shared" si="219"/>
        <v>0</v>
      </c>
      <c r="DB239" s="26"/>
      <c r="DC239" s="26">
        <v>1</v>
      </c>
      <c r="DD239" s="42">
        <f t="shared" si="220"/>
        <v>5.8</v>
      </c>
      <c r="DE239" s="26"/>
      <c r="DF239" s="26"/>
      <c r="DG239" s="42">
        <f t="shared" si="221"/>
        <v>0</v>
      </c>
      <c r="DH239" s="85">
        <f t="shared" si="238"/>
        <v>5</v>
      </c>
      <c r="DI239" s="83">
        <f t="shared" si="238"/>
        <v>29</v>
      </c>
      <c r="DJ239" s="26"/>
      <c r="DK239" s="26"/>
      <c r="DL239" s="42">
        <f t="shared" si="222"/>
        <v>0</v>
      </c>
      <c r="DM239" s="26"/>
      <c r="DN239" s="26">
        <v>1</v>
      </c>
      <c r="DO239" s="42">
        <f t="shared" si="223"/>
        <v>5.8</v>
      </c>
      <c r="DP239" s="26"/>
      <c r="DQ239" s="26">
        <v>1</v>
      </c>
      <c r="DR239" s="42">
        <f t="shared" si="224"/>
        <v>5.8</v>
      </c>
      <c r="DS239" s="26"/>
      <c r="DT239" s="26"/>
      <c r="DU239" s="42">
        <f t="shared" si="225"/>
        <v>0</v>
      </c>
      <c r="DV239" s="26"/>
      <c r="DW239" s="26">
        <v>1</v>
      </c>
      <c r="DX239" s="42">
        <f t="shared" si="226"/>
        <v>5.8</v>
      </c>
      <c r="DY239" s="26"/>
      <c r="DZ239" s="26"/>
      <c r="EA239" s="42">
        <f t="shared" si="227"/>
        <v>0</v>
      </c>
      <c r="EB239" s="26"/>
      <c r="EC239" s="26"/>
      <c r="ED239" s="42">
        <f t="shared" si="228"/>
        <v>0</v>
      </c>
      <c r="EE239" s="26"/>
      <c r="EF239" s="26">
        <v>1</v>
      </c>
      <c r="EG239" s="42">
        <f t="shared" si="229"/>
        <v>5.8</v>
      </c>
      <c r="EH239" s="26"/>
      <c r="EI239" s="26">
        <v>1</v>
      </c>
      <c r="EJ239" s="42">
        <f t="shared" si="230"/>
        <v>5.8</v>
      </c>
      <c r="EK239" s="26"/>
      <c r="EL239" s="46"/>
      <c r="EM239" s="86">
        <f t="shared" si="231"/>
        <v>0</v>
      </c>
      <c r="EN239" s="85">
        <f t="shared" si="240"/>
        <v>5</v>
      </c>
      <c r="EO239" s="94">
        <f t="shared" si="241"/>
        <v>29</v>
      </c>
      <c r="EP239" s="26"/>
      <c r="EQ239" s="26"/>
      <c r="ER239" s="26"/>
    </row>
    <row r="240" spans="1:148" s="3" customFormat="1">
      <c r="A240" s="10"/>
      <c r="B240" s="21" t="s">
        <v>177</v>
      </c>
      <c r="C240" s="134">
        <v>0.4</v>
      </c>
      <c r="D240" s="135">
        <f t="shared" si="235"/>
        <v>83</v>
      </c>
      <c r="E240" s="179">
        <f t="shared" si="236"/>
        <v>33.200000000000003</v>
      </c>
      <c r="F240" s="27"/>
      <c r="G240" s="27">
        <v>1</v>
      </c>
      <c r="H240" s="41">
        <f t="shared" si="190"/>
        <v>0.4</v>
      </c>
      <c r="I240" s="32"/>
      <c r="J240" s="30">
        <v>1</v>
      </c>
      <c r="K240" s="41">
        <f t="shared" si="191"/>
        <v>0.4</v>
      </c>
      <c r="L240" s="26"/>
      <c r="M240" s="26">
        <v>1</v>
      </c>
      <c r="N240" s="42">
        <f t="shared" si="192"/>
        <v>0.4</v>
      </c>
      <c r="O240" s="26"/>
      <c r="P240" s="26">
        <v>2</v>
      </c>
      <c r="Q240" s="42">
        <f t="shared" si="193"/>
        <v>0.8</v>
      </c>
      <c r="R240" s="26"/>
      <c r="S240" s="26">
        <v>1</v>
      </c>
      <c r="T240" s="42">
        <f t="shared" si="194"/>
        <v>0.4</v>
      </c>
      <c r="U240" s="26"/>
      <c r="V240" s="26">
        <v>2</v>
      </c>
      <c r="W240" s="42">
        <f t="shared" si="195"/>
        <v>0.8</v>
      </c>
      <c r="X240" s="26"/>
      <c r="Y240" s="26">
        <v>1</v>
      </c>
      <c r="Z240" s="42">
        <f t="shared" si="196"/>
        <v>0.4</v>
      </c>
      <c r="AA240" s="26"/>
      <c r="AB240" s="26">
        <v>2</v>
      </c>
      <c r="AC240" s="42">
        <f t="shared" si="197"/>
        <v>0.8</v>
      </c>
      <c r="AD240" s="26"/>
      <c r="AE240" s="26"/>
      <c r="AF240" s="26"/>
      <c r="AG240" s="26"/>
      <c r="AH240" s="26"/>
      <c r="AI240" s="26"/>
      <c r="AJ240" s="26"/>
      <c r="AK240" s="26">
        <v>1</v>
      </c>
      <c r="AL240" s="42">
        <f t="shared" si="198"/>
        <v>0.4</v>
      </c>
      <c r="AM240" s="27"/>
      <c r="AN240" s="27">
        <v>1</v>
      </c>
      <c r="AO240" s="41">
        <f t="shared" si="199"/>
        <v>0.4</v>
      </c>
      <c r="AP240" s="84">
        <f t="shared" si="239"/>
        <v>13</v>
      </c>
      <c r="AQ240" s="79">
        <f t="shared" si="183"/>
        <v>5.2000000000000011</v>
      </c>
      <c r="AR240" s="27"/>
      <c r="AS240" s="27">
        <v>1</v>
      </c>
      <c r="AT240" s="41">
        <f t="shared" si="200"/>
        <v>0.4</v>
      </c>
      <c r="AU240" s="27"/>
      <c r="AV240" s="27">
        <v>5</v>
      </c>
      <c r="AW240" s="41">
        <f t="shared" si="201"/>
        <v>2</v>
      </c>
      <c r="AX240" s="27"/>
      <c r="AY240" s="27">
        <v>1</v>
      </c>
      <c r="AZ240" s="41">
        <f t="shared" si="202"/>
        <v>0.4</v>
      </c>
      <c r="BA240" s="27"/>
      <c r="BB240" s="27">
        <v>3</v>
      </c>
      <c r="BC240" s="41">
        <f t="shared" si="203"/>
        <v>1.2000000000000002</v>
      </c>
      <c r="BD240" s="27"/>
      <c r="BE240" s="27">
        <v>2</v>
      </c>
      <c r="BF240" s="41">
        <f t="shared" si="204"/>
        <v>0.8</v>
      </c>
      <c r="BG240" s="27"/>
      <c r="BH240" s="27">
        <v>2</v>
      </c>
      <c r="BI240" s="41">
        <f t="shared" si="205"/>
        <v>0.8</v>
      </c>
      <c r="BJ240" s="26"/>
      <c r="BK240" s="26">
        <f>2+2+3</f>
        <v>7</v>
      </c>
      <c r="BL240" s="42">
        <f t="shared" si="206"/>
        <v>2.8000000000000003</v>
      </c>
      <c r="BM240" s="26"/>
      <c r="BN240" s="26">
        <v>10</v>
      </c>
      <c r="BO240" s="42">
        <f t="shared" si="207"/>
        <v>4</v>
      </c>
      <c r="BP240" s="85">
        <f t="shared" si="237"/>
        <v>31</v>
      </c>
      <c r="BQ240" s="83">
        <f t="shared" si="237"/>
        <v>12.400000000000002</v>
      </c>
      <c r="BR240" s="26"/>
      <c r="BS240" s="26">
        <v>2</v>
      </c>
      <c r="BT240" s="42">
        <f t="shared" si="208"/>
        <v>0.8</v>
      </c>
      <c r="BU240" s="26"/>
      <c r="BV240" s="26">
        <v>1</v>
      </c>
      <c r="BW240" s="42">
        <f t="shared" si="209"/>
        <v>0.4</v>
      </c>
      <c r="BX240" s="26"/>
      <c r="BY240" s="26">
        <v>3</v>
      </c>
      <c r="BZ240" s="42">
        <f t="shared" si="210"/>
        <v>1.2000000000000002</v>
      </c>
      <c r="CA240" s="26"/>
      <c r="CB240" s="26">
        <v>1</v>
      </c>
      <c r="CC240" s="42">
        <f t="shared" si="211"/>
        <v>0.4</v>
      </c>
      <c r="CD240" s="26"/>
      <c r="CE240" s="26">
        <v>1</v>
      </c>
      <c r="CF240" s="42">
        <f t="shared" si="212"/>
        <v>0.4</v>
      </c>
      <c r="CG240" s="26"/>
      <c r="CH240" s="26">
        <v>1</v>
      </c>
      <c r="CI240" s="42">
        <f t="shared" si="213"/>
        <v>0.4</v>
      </c>
      <c r="CJ240" s="26"/>
      <c r="CK240" s="26">
        <v>2</v>
      </c>
      <c r="CL240" s="42">
        <f t="shared" si="214"/>
        <v>0.8</v>
      </c>
      <c r="CM240" s="26"/>
      <c r="CN240" s="26">
        <v>2</v>
      </c>
      <c r="CO240" s="42">
        <f t="shared" si="215"/>
        <v>0.8</v>
      </c>
      <c r="CP240" s="26"/>
      <c r="CQ240" s="26">
        <v>1</v>
      </c>
      <c r="CR240" s="42">
        <f t="shared" si="216"/>
        <v>0.4</v>
      </c>
      <c r="CS240" s="26"/>
      <c r="CT240" s="26">
        <v>3</v>
      </c>
      <c r="CU240" s="42">
        <f t="shared" si="217"/>
        <v>1.2000000000000002</v>
      </c>
      <c r="CV240" s="26"/>
      <c r="CW240" s="26">
        <v>1</v>
      </c>
      <c r="CX240" s="42">
        <f t="shared" si="218"/>
        <v>0.4</v>
      </c>
      <c r="CY240" s="26"/>
      <c r="CZ240" s="26">
        <v>1</v>
      </c>
      <c r="DA240" s="42">
        <f t="shared" si="219"/>
        <v>0.4</v>
      </c>
      <c r="DB240" s="26"/>
      <c r="DC240" s="26">
        <v>1</v>
      </c>
      <c r="DD240" s="42">
        <f t="shared" si="220"/>
        <v>0.4</v>
      </c>
      <c r="DE240" s="26"/>
      <c r="DF240" s="26">
        <v>1</v>
      </c>
      <c r="DG240" s="42">
        <f t="shared" si="221"/>
        <v>0.4</v>
      </c>
      <c r="DH240" s="85">
        <f t="shared" si="238"/>
        <v>21</v>
      </c>
      <c r="DI240" s="83">
        <f t="shared" si="238"/>
        <v>8.4000000000000021</v>
      </c>
      <c r="DJ240" s="26"/>
      <c r="DK240" s="26">
        <v>3</v>
      </c>
      <c r="DL240" s="42">
        <f t="shared" si="222"/>
        <v>1.2000000000000002</v>
      </c>
      <c r="DM240" s="26"/>
      <c r="DN240" s="26">
        <v>3</v>
      </c>
      <c r="DO240" s="42">
        <f t="shared" si="223"/>
        <v>1.2000000000000002</v>
      </c>
      <c r="DP240" s="26"/>
      <c r="DQ240" s="26">
        <v>3</v>
      </c>
      <c r="DR240" s="42">
        <f t="shared" si="224"/>
        <v>1.2000000000000002</v>
      </c>
      <c r="DS240" s="26"/>
      <c r="DT240" s="26">
        <v>1</v>
      </c>
      <c r="DU240" s="42">
        <f t="shared" si="225"/>
        <v>0.4</v>
      </c>
      <c r="DV240" s="26"/>
      <c r="DW240" s="26">
        <v>1</v>
      </c>
      <c r="DX240" s="42">
        <f t="shared" si="226"/>
        <v>0.4</v>
      </c>
      <c r="DY240" s="26"/>
      <c r="DZ240" s="26">
        <v>1</v>
      </c>
      <c r="EA240" s="42">
        <f t="shared" si="227"/>
        <v>0.4</v>
      </c>
      <c r="EB240" s="26"/>
      <c r="EC240" s="26">
        <v>1</v>
      </c>
      <c r="ED240" s="42">
        <f t="shared" si="228"/>
        <v>0.4</v>
      </c>
      <c r="EE240" s="26"/>
      <c r="EF240" s="26">
        <v>2</v>
      </c>
      <c r="EG240" s="42">
        <f t="shared" si="229"/>
        <v>0.8</v>
      </c>
      <c r="EH240" s="26"/>
      <c r="EI240" s="26">
        <v>2</v>
      </c>
      <c r="EJ240" s="42">
        <f t="shared" si="230"/>
        <v>0.8</v>
      </c>
      <c r="EK240" s="26"/>
      <c r="EL240" s="46">
        <v>1</v>
      </c>
      <c r="EM240" s="86">
        <f t="shared" si="231"/>
        <v>0.4</v>
      </c>
      <c r="EN240" s="85">
        <f t="shared" si="240"/>
        <v>18</v>
      </c>
      <c r="EO240" s="94">
        <f t="shared" si="241"/>
        <v>7.2</v>
      </c>
      <c r="EP240" s="26"/>
      <c r="EQ240" s="26"/>
      <c r="ER240" s="26"/>
    </row>
    <row r="241" spans="1:148" s="3" customFormat="1">
      <c r="A241" s="10"/>
      <c r="B241" s="201" t="s">
        <v>178</v>
      </c>
      <c r="C241" s="134">
        <v>1.26</v>
      </c>
      <c r="D241" s="135">
        <f t="shared" si="235"/>
        <v>160</v>
      </c>
      <c r="E241" s="179">
        <f t="shared" si="236"/>
        <v>201.6</v>
      </c>
      <c r="F241" s="27"/>
      <c r="G241" s="27"/>
      <c r="H241" s="41">
        <f t="shared" si="190"/>
        <v>0</v>
      </c>
      <c r="I241" s="32"/>
      <c r="J241" s="30">
        <v>4</v>
      </c>
      <c r="K241" s="41">
        <f t="shared" si="191"/>
        <v>5.04</v>
      </c>
      <c r="L241" s="26"/>
      <c r="M241" s="26">
        <v>2</v>
      </c>
      <c r="N241" s="42">
        <f t="shared" si="192"/>
        <v>2.52</v>
      </c>
      <c r="O241" s="26"/>
      <c r="P241" s="26">
        <v>8</v>
      </c>
      <c r="Q241" s="42">
        <f t="shared" si="193"/>
        <v>10.08</v>
      </c>
      <c r="R241" s="26"/>
      <c r="S241" s="26">
        <v>1</v>
      </c>
      <c r="T241" s="42">
        <f t="shared" si="194"/>
        <v>1.26</v>
      </c>
      <c r="U241" s="26"/>
      <c r="V241" s="26">
        <v>4</v>
      </c>
      <c r="W241" s="42">
        <f t="shared" si="195"/>
        <v>5.04</v>
      </c>
      <c r="X241" s="26"/>
      <c r="Y241" s="26">
        <v>2</v>
      </c>
      <c r="Z241" s="42">
        <f t="shared" si="196"/>
        <v>2.52</v>
      </c>
      <c r="AA241" s="26"/>
      <c r="AB241" s="26">
        <v>3</v>
      </c>
      <c r="AC241" s="42">
        <f t="shared" si="197"/>
        <v>3.7800000000000002</v>
      </c>
      <c r="AD241" s="26"/>
      <c r="AE241" s="26"/>
      <c r="AF241" s="26"/>
      <c r="AG241" s="26"/>
      <c r="AH241" s="26"/>
      <c r="AI241" s="26"/>
      <c r="AJ241" s="26"/>
      <c r="AK241" s="26">
        <v>1</v>
      </c>
      <c r="AL241" s="42">
        <f t="shared" si="198"/>
        <v>1.26</v>
      </c>
      <c r="AM241" s="27"/>
      <c r="AN241" s="27">
        <v>3</v>
      </c>
      <c r="AO241" s="41">
        <f t="shared" si="199"/>
        <v>3.7800000000000002</v>
      </c>
      <c r="AP241" s="84">
        <f t="shared" si="239"/>
        <v>28</v>
      </c>
      <c r="AQ241" s="79">
        <f t="shared" si="183"/>
        <v>35.28</v>
      </c>
      <c r="AR241" s="27"/>
      <c r="AS241" s="27">
        <v>2</v>
      </c>
      <c r="AT241" s="41">
        <f t="shared" si="200"/>
        <v>2.52</v>
      </c>
      <c r="AU241" s="27"/>
      <c r="AV241" s="25">
        <v>10</v>
      </c>
      <c r="AW241" s="41">
        <f t="shared" si="201"/>
        <v>12.6</v>
      </c>
      <c r="AX241" s="27"/>
      <c r="AY241" s="27">
        <v>8</v>
      </c>
      <c r="AZ241" s="41">
        <f t="shared" si="202"/>
        <v>10.08</v>
      </c>
      <c r="BA241" s="27"/>
      <c r="BB241" s="27">
        <v>6</v>
      </c>
      <c r="BC241" s="41">
        <f t="shared" si="203"/>
        <v>7.5600000000000005</v>
      </c>
      <c r="BD241" s="27"/>
      <c r="BE241" s="27">
        <v>8</v>
      </c>
      <c r="BF241" s="41">
        <f t="shared" si="204"/>
        <v>10.08</v>
      </c>
      <c r="BG241" s="27"/>
      <c r="BH241" s="27">
        <v>10</v>
      </c>
      <c r="BI241" s="41">
        <f t="shared" si="205"/>
        <v>12.6</v>
      </c>
      <c r="BJ241" s="26"/>
      <c r="BK241" s="26">
        <f>4+2+3+4</f>
        <v>13</v>
      </c>
      <c r="BL241" s="42">
        <f t="shared" si="206"/>
        <v>16.38</v>
      </c>
      <c r="BM241" s="26"/>
      <c r="BN241" s="26">
        <v>10</v>
      </c>
      <c r="BO241" s="42">
        <f t="shared" si="207"/>
        <v>12.6</v>
      </c>
      <c r="BP241" s="85">
        <f t="shared" si="237"/>
        <v>67</v>
      </c>
      <c r="BQ241" s="83">
        <f t="shared" si="237"/>
        <v>84.419999999999987</v>
      </c>
      <c r="BR241" s="26"/>
      <c r="BS241" s="26">
        <v>2</v>
      </c>
      <c r="BT241" s="42">
        <f t="shared" si="208"/>
        <v>2.52</v>
      </c>
      <c r="BU241" s="26"/>
      <c r="BV241" s="26">
        <v>2</v>
      </c>
      <c r="BW241" s="42">
        <f t="shared" si="209"/>
        <v>2.52</v>
      </c>
      <c r="BX241" s="26"/>
      <c r="BY241" s="26">
        <v>6</v>
      </c>
      <c r="BZ241" s="42">
        <f t="shared" si="210"/>
        <v>7.5600000000000005</v>
      </c>
      <c r="CA241" s="26"/>
      <c r="CB241" s="26">
        <v>1</v>
      </c>
      <c r="CC241" s="42">
        <f t="shared" si="211"/>
        <v>1.26</v>
      </c>
      <c r="CD241" s="26"/>
      <c r="CE241" s="26">
        <v>2</v>
      </c>
      <c r="CF241" s="42">
        <f t="shared" si="212"/>
        <v>2.52</v>
      </c>
      <c r="CG241" s="26"/>
      <c r="CH241" s="26">
        <v>2</v>
      </c>
      <c r="CI241" s="42">
        <f t="shared" si="213"/>
        <v>2.52</v>
      </c>
      <c r="CJ241" s="26"/>
      <c r="CK241" s="26">
        <f>3+2</f>
        <v>5</v>
      </c>
      <c r="CL241" s="42">
        <f t="shared" si="214"/>
        <v>6.3</v>
      </c>
      <c r="CM241" s="26"/>
      <c r="CN241" s="26">
        <f>3+2</f>
        <v>5</v>
      </c>
      <c r="CO241" s="42">
        <f t="shared" si="215"/>
        <v>6.3</v>
      </c>
      <c r="CP241" s="26"/>
      <c r="CQ241" s="26">
        <v>2</v>
      </c>
      <c r="CR241" s="42">
        <f t="shared" si="216"/>
        <v>2.52</v>
      </c>
      <c r="CS241" s="26"/>
      <c r="CT241" s="26">
        <v>8</v>
      </c>
      <c r="CU241" s="42">
        <f t="shared" si="217"/>
        <v>10.08</v>
      </c>
      <c r="CV241" s="26"/>
      <c r="CW241" s="26">
        <v>4</v>
      </c>
      <c r="CX241" s="42">
        <f t="shared" si="218"/>
        <v>5.04</v>
      </c>
      <c r="CY241" s="26"/>
      <c r="CZ241" s="26">
        <v>2</v>
      </c>
      <c r="DA241" s="42">
        <f t="shared" si="219"/>
        <v>2.52</v>
      </c>
      <c r="DB241" s="26"/>
      <c r="DC241" s="26">
        <v>2</v>
      </c>
      <c r="DD241" s="42">
        <f t="shared" si="220"/>
        <v>2.52</v>
      </c>
      <c r="DE241" s="26"/>
      <c r="DF241" s="26">
        <v>1</v>
      </c>
      <c r="DG241" s="42">
        <f t="shared" si="221"/>
        <v>1.26</v>
      </c>
      <c r="DH241" s="85">
        <f t="shared" si="238"/>
        <v>44</v>
      </c>
      <c r="DI241" s="83">
        <f t="shared" si="238"/>
        <v>55.440000000000012</v>
      </c>
      <c r="DJ241" s="26"/>
      <c r="DK241" s="26">
        <v>3</v>
      </c>
      <c r="DL241" s="42">
        <f t="shared" si="222"/>
        <v>3.7800000000000002</v>
      </c>
      <c r="DM241" s="26"/>
      <c r="DN241" s="26">
        <v>4</v>
      </c>
      <c r="DO241" s="42">
        <f t="shared" si="223"/>
        <v>5.04</v>
      </c>
      <c r="DP241" s="26"/>
      <c r="DQ241" s="26">
        <v>1</v>
      </c>
      <c r="DR241" s="42">
        <f t="shared" si="224"/>
        <v>1.26</v>
      </c>
      <c r="DS241" s="26"/>
      <c r="DT241" s="26">
        <v>1</v>
      </c>
      <c r="DU241" s="42">
        <f t="shared" si="225"/>
        <v>1.26</v>
      </c>
      <c r="DV241" s="26"/>
      <c r="DW241" s="26">
        <v>2</v>
      </c>
      <c r="DX241" s="42">
        <f t="shared" si="226"/>
        <v>2.52</v>
      </c>
      <c r="DY241" s="26"/>
      <c r="DZ241" s="26">
        <v>1</v>
      </c>
      <c r="EA241" s="42">
        <f t="shared" si="227"/>
        <v>1.26</v>
      </c>
      <c r="EB241" s="26"/>
      <c r="EC241" s="26"/>
      <c r="ED241" s="42">
        <f t="shared" si="228"/>
        <v>0</v>
      </c>
      <c r="EE241" s="26"/>
      <c r="EF241" s="26">
        <v>3</v>
      </c>
      <c r="EG241" s="42">
        <f t="shared" si="229"/>
        <v>3.7800000000000002</v>
      </c>
      <c r="EH241" s="26"/>
      <c r="EI241" s="26">
        <v>4</v>
      </c>
      <c r="EJ241" s="42">
        <f t="shared" si="230"/>
        <v>5.04</v>
      </c>
      <c r="EK241" s="26"/>
      <c r="EL241" s="46">
        <v>2</v>
      </c>
      <c r="EM241" s="86">
        <f t="shared" si="231"/>
        <v>2.52</v>
      </c>
      <c r="EN241" s="85">
        <f t="shared" si="240"/>
        <v>21</v>
      </c>
      <c r="EO241" s="94">
        <f t="shared" si="241"/>
        <v>26.46</v>
      </c>
      <c r="EP241" s="26"/>
      <c r="EQ241" s="26"/>
      <c r="ER241" s="26"/>
    </row>
    <row r="242" spans="1:148" s="3" customFormat="1">
      <c r="A242" s="10"/>
      <c r="B242" s="201" t="s">
        <v>179</v>
      </c>
      <c r="C242" s="134">
        <v>0.75</v>
      </c>
      <c r="D242" s="135">
        <f t="shared" si="235"/>
        <v>175</v>
      </c>
      <c r="E242" s="179">
        <f t="shared" si="236"/>
        <v>131.25</v>
      </c>
      <c r="F242" s="27"/>
      <c r="G242" s="27"/>
      <c r="H242" s="41">
        <f t="shared" si="190"/>
        <v>0</v>
      </c>
      <c r="I242" s="32">
        <v>1</v>
      </c>
      <c r="J242" s="32">
        <f t="shared" ref="J242:J247" si="245">I242*12</f>
        <v>12</v>
      </c>
      <c r="K242" s="41">
        <f t="shared" si="191"/>
        <v>9</v>
      </c>
      <c r="L242" s="26"/>
      <c r="M242" s="26">
        <v>4</v>
      </c>
      <c r="N242" s="42">
        <f t="shared" si="192"/>
        <v>3</v>
      </c>
      <c r="O242" s="26">
        <v>2</v>
      </c>
      <c r="P242" s="24">
        <f t="shared" ref="P242:P253" si="246">O242*12</f>
        <v>24</v>
      </c>
      <c r="Q242" s="42">
        <f t="shared" si="193"/>
        <v>18</v>
      </c>
      <c r="R242" s="26"/>
      <c r="S242" s="26">
        <v>1</v>
      </c>
      <c r="T242" s="42">
        <f t="shared" si="194"/>
        <v>0.75</v>
      </c>
      <c r="U242" s="26"/>
      <c r="V242" s="24">
        <v>6</v>
      </c>
      <c r="W242" s="42">
        <f t="shared" si="195"/>
        <v>4.5</v>
      </c>
      <c r="X242" s="26"/>
      <c r="Y242" s="26">
        <v>2</v>
      </c>
      <c r="Z242" s="42">
        <f t="shared" si="196"/>
        <v>1.5</v>
      </c>
      <c r="AA242" s="26"/>
      <c r="AB242" s="24">
        <v>4</v>
      </c>
      <c r="AC242" s="42">
        <f t="shared" si="197"/>
        <v>3</v>
      </c>
      <c r="AD242" s="26"/>
      <c r="AE242" s="26"/>
      <c r="AF242" s="26"/>
      <c r="AG242" s="26"/>
      <c r="AH242" s="26"/>
      <c r="AI242" s="26"/>
      <c r="AJ242" s="26"/>
      <c r="AK242" s="26">
        <v>2</v>
      </c>
      <c r="AL242" s="42">
        <f t="shared" si="198"/>
        <v>1.5</v>
      </c>
      <c r="AM242" s="27"/>
      <c r="AN242" s="25">
        <v>3</v>
      </c>
      <c r="AO242" s="41">
        <f t="shared" si="199"/>
        <v>2.25</v>
      </c>
      <c r="AP242" s="84">
        <f t="shared" si="239"/>
        <v>58</v>
      </c>
      <c r="AQ242" s="79">
        <f t="shared" si="183"/>
        <v>43.5</v>
      </c>
      <c r="AR242" s="27"/>
      <c r="AS242" s="27">
        <v>1</v>
      </c>
      <c r="AT242" s="41">
        <f t="shared" si="200"/>
        <v>0.75</v>
      </c>
      <c r="AU242" s="27"/>
      <c r="AV242" s="25">
        <v>24</v>
      </c>
      <c r="AW242" s="41">
        <f t="shared" si="201"/>
        <v>18</v>
      </c>
      <c r="AX242" s="27"/>
      <c r="AY242" s="27">
        <v>1</v>
      </c>
      <c r="AZ242" s="41">
        <f t="shared" si="202"/>
        <v>0.75</v>
      </c>
      <c r="BA242" s="27"/>
      <c r="BB242" s="25">
        <v>8</v>
      </c>
      <c r="BC242" s="41">
        <f t="shared" si="203"/>
        <v>6</v>
      </c>
      <c r="BD242" s="27"/>
      <c r="BE242" s="25">
        <v>6</v>
      </c>
      <c r="BF242" s="41">
        <f t="shared" si="204"/>
        <v>4.5</v>
      </c>
      <c r="BG242" s="27"/>
      <c r="BH242" s="27">
        <v>5</v>
      </c>
      <c r="BI242" s="41">
        <f t="shared" si="205"/>
        <v>3.75</v>
      </c>
      <c r="BJ242" s="26"/>
      <c r="BK242" s="26">
        <v>10</v>
      </c>
      <c r="BL242" s="42">
        <f t="shared" si="206"/>
        <v>7.5</v>
      </c>
      <c r="BM242" s="26"/>
      <c r="BN242" s="24">
        <v>10</v>
      </c>
      <c r="BO242" s="42">
        <f t="shared" si="207"/>
        <v>7.5</v>
      </c>
      <c r="BP242" s="85">
        <f t="shared" si="237"/>
        <v>65</v>
      </c>
      <c r="BQ242" s="83">
        <f t="shared" si="237"/>
        <v>48.75</v>
      </c>
      <c r="BR242" s="26"/>
      <c r="BS242" s="26">
        <v>1</v>
      </c>
      <c r="BT242" s="42">
        <f t="shared" si="208"/>
        <v>0.75</v>
      </c>
      <c r="BU242" s="26"/>
      <c r="BV242" s="26">
        <v>2</v>
      </c>
      <c r="BW242" s="42">
        <f t="shared" si="209"/>
        <v>1.5</v>
      </c>
      <c r="BX242" s="26"/>
      <c r="BY242" s="26">
        <v>6</v>
      </c>
      <c r="BZ242" s="42">
        <f t="shared" si="210"/>
        <v>4.5</v>
      </c>
      <c r="CA242" s="26"/>
      <c r="CB242" s="26">
        <v>1</v>
      </c>
      <c r="CC242" s="42">
        <f t="shared" si="211"/>
        <v>0.75</v>
      </c>
      <c r="CD242" s="26"/>
      <c r="CE242" s="26">
        <v>2</v>
      </c>
      <c r="CF242" s="42">
        <f t="shared" si="212"/>
        <v>1.5</v>
      </c>
      <c r="CG242" s="26"/>
      <c r="CH242" s="24">
        <v>6</v>
      </c>
      <c r="CI242" s="42">
        <f t="shared" si="213"/>
        <v>4.5</v>
      </c>
      <c r="CJ242" s="26"/>
      <c r="CK242" s="26">
        <v>4</v>
      </c>
      <c r="CL242" s="42">
        <f t="shared" si="214"/>
        <v>3</v>
      </c>
      <c r="CM242" s="26"/>
      <c r="CN242" s="26">
        <v>2</v>
      </c>
      <c r="CO242" s="42">
        <f t="shared" si="215"/>
        <v>1.5</v>
      </c>
      <c r="CP242" s="26"/>
      <c r="CQ242" s="26">
        <v>1</v>
      </c>
      <c r="CR242" s="42">
        <f t="shared" si="216"/>
        <v>0.75</v>
      </c>
      <c r="CS242" s="26"/>
      <c r="CT242" s="26">
        <v>3</v>
      </c>
      <c r="CU242" s="42">
        <f t="shared" si="217"/>
        <v>2.25</v>
      </c>
      <c r="CV242" s="26"/>
      <c r="CW242" s="26">
        <v>2</v>
      </c>
      <c r="CX242" s="42">
        <f t="shared" si="218"/>
        <v>1.5</v>
      </c>
      <c r="CY242" s="26"/>
      <c r="CZ242" s="26">
        <v>2</v>
      </c>
      <c r="DA242" s="42">
        <f t="shared" si="219"/>
        <v>1.5</v>
      </c>
      <c r="DB242" s="26"/>
      <c r="DC242" s="26">
        <v>2</v>
      </c>
      <c r="DD242" s="42">
        <f t="shared" si="220"/>
        <v>1.5</v>
      </c>
      <c r="DE242" s="26"/>
      <c r="DF242" s="26"/>
      <c r="DG242" s="42">
        <f t="shared" si="221"/>
        <v>0</v>
      </c>
      <c r="DH242" s="85">
        <f t="shared" si="238"/>
        <v>34</v>
      </c>
      <c r="DI242" s="83">
        <f t="shared" si="238"/>
        <v>25.5</v>
      </c>
      <c r="DJ242" s="26"/>
      <c r="DK242" s="26">
        <v>3</v>
      </c>
      <c r="DL242" s="42">
        <f t="shared" si="222"/>
        <v>2.25</v>
      </c>
      <c r="DM242" s="26"/>
      <c r="DN242" s="26">
        <v>3</v>
      </c>
      <c r="DO242" s="42">
        <f t="shared" si="223"/>
        <v>2.25</v>
      </c>
      <c r="DP242" s="26"/>
      <c r="DQ242" s="26">
        <v>2</v>
      </c>
      <c r="DR242" s="42">
        <f t="shared" si="224"/>
        <v>1.5</v>
      </c>
      <c r="DS242" s="26"/>
      <c r="DT242" s="26">
        <v>1</v>
      </c>
      <c r="DU242" s="42">
        <f t="shared" si="225"/>
        <v>0.75</v>
      </c>
      <c r="DV242" s="26"/>
      <c r="DW242" s="26">
        <v>2</v>
      </c>
      <c r="DX242" s="42">
        <f t="shared" si="226"/>
        <v>1.5</v>
      </c>
      <c r="DY242" s="26"/>
      <c r="DZ242" s="26">
        <v>1</v>
      </c>
      <c r="EA242" s="42">
        <f t="shared" si="227"/>
        <v>0.75</v>
      </c>
      <c r="EB242" s="26"/>
      <c r="EC242" s="26">
        <v>1</v>
      </c>
      <c r="ED242" s="42">
        <f t="shared" si="228"/>
        <v>0.75</v>
      </c>
      <c r="EE242" s="26"/>
      <c r="EF242" s="26">
        <v>3</v>
      </c>
      <c r="EG242" s="42">
        <f t="shared" si="229"/>
        <v>2.25</v>
      </c>
      <c r="EH242" s="26"/>
      <c r="EI242" s="26">
        <v>1</v>
      </c>
      <c r="EJ242" s="42">
        <f t="shared" si="230"/>
        <v>0.75</v>
      </c>
      <c r="EK242" s="26"/>
      <c r="EL242" s="46">
        <v>1</v>
      </c>
      <c r="EM242" s="86">
        <f t="shared" si="231"/>
        <v>0.75</v>
      </c>
      <c r="EN242" s="85">
        <f t="shared" si="240"/>
        <v>18</v>
      </c>
      <c r="EO242" s="94">
        <f t="shared" si="241"/>
        <v>13.5</v>
      </c>
      <c r="EP242" s="26"/>
      <c r="EQ242" s="26"/>
      <c r="ER242" s="26"/>
    </row>
    <row r="243" spans="1:148" s="3" customFormat="1">
      <c r="A243" s="10"/>
      <c r="B243" s="201" t="s">
        <v>180</v>
      </c>
      <c r="C243" s="134">
        <v>0.65</v>
      </c>
      <c r="D243" s="135">
        <f t="shared" si="235"/>
        <v>174</v>
      </c>
      <c r="E243" s="179">
        <f t="shared" si="236"/>
        <v>113.10000000000001</v>
      </c>
      <c r="F243" s="27"/>
      <c r="G243" s="27"/>
      <c r="H243" s="41">
        <f t="shared" si="190"/>
        <v>0</v>
      </c>
      <c r="I243" s="32">
        <v>1</v>
      </c>
      <c r="J243" s="32">
        <f t="shared" si="245"/>
        <v>12</v>
      </c>
      <c r="K243" s="41">
        <f t="shared" si="191"/>
        <v>7.8000000000000007</v>
      </c>
      <c r="L243" s="26"/>
      <c r="M243" s="26">
        <v>4</v>
      </c>
      <c r="N243" s="42">
        <f t="shared" si="192"/>
        <v>2.6</v>
      </c>
      <c r="O243" s="26">
        <v>2</v>
      </c>
      <c r="P243" s="24">
        <f t="shared" si="246"/>
        <v>24</v>
      </c>
      <c r="Q243" s="42">
        <f t="shared" si="193"/>
        <v>15.600000000000001</v>
      </c>
      <c r="R243" s="26"/>
      <c r="S243" s="26"/>
      <c r="T243" s="42">
        <f t="shared" si="194"/>
        <v>0</v>
      </c>
      <c r="U243" s="26"/>
      <c r="V243" s="24">
        <v>6</v>
      </c>
      <c r="W243" s="42">
        <f t="shared" si="195"/>
        <v>3.9000000000000004</v>
      </c>
      <c r="X243" s="26"/>
      <c r="Y243" s="26">
        <v>2</v>
      </c>
      <c r="Z243" s="42">
        <f t="shared" si="196"/>
        <v>1.3</v>
      </c>
      <c r="AA243" s="26"/>
      <c r="AB243" s="24">
        <v>4</v>
      </c>
      <c r="AC243" s="42">
        <f t="shared" si="197"/>
        <v>2.6</v>
      </c>
      <c r="AD243" s="26"/>
      <c r="AE243" s="26"/>
      <c r="AF243" s="26"/>
      <c r="AG243" s="26"/>
      <c r="AH243" s="26"/>
      <c r="AI243" s="26"/>
      <c r="AJ243" s="26"/>
      <c r="AK243" s="26">
        <v>2</v>
      </c>
      <c r="AL243" s="42">
        <f t="shared" si="198"/>
        <v>1.3</v>
      </c>
      <c r="AM243" s="27"/>
      <c r="AN243" s="25">
        <v>3</v>
      </c>
      <c r="AO243" s="41">
        <f t="shared" si="199"/>
        <v>1.9500000000000002</v>
      </c>
      <c r="AP243" s="84">
        <f t="shared" si="239"/>
        <v>57</v>
      </c>
      <c r="AQ243" s="79">
        <f t="shared" si="183"/>
        <v>37.050000000000004</v>
      </c>
      <c r="AR243" s="27"/>
      <c r="AS243" s="27">
        <v>1</v>
      </c>
      <c r="AT243" s="41">
        <f t="shared" si="200"/>
        <v>0.65</v>
      </c>
      <c r="AU243" s="27"/>
      <c r="AV243" s="25">
        <v>24</v>
      </c>
      <c r="AW243" s="41">
        <f t="shared" si="201"/>
        <v>15.600000000000001</v>
      </c>
      <c r="AX243" s="27"/>
      <c r="AY243" s="27">
        <v>1</v>
      </c>
      <c r="AZ243" s="41">
        <f t="shared" si="202"/>
        <v>0.65</v>
      </c>
      <c r="BA243" s="27"/>
      <c r="BB243" s="25">
        <v>8</v>
      </c>
      <c r="BC243" s="41">
        <f t="shared" si="203"/>
        <v>5.2</v>
      </c>
      <c r="BD243" s="27"/>
      <c r="BE243" s="25">
        <v>6</v>
      </c>
      <c r="BF243" s="41">
        <f t="shared" si="204"/>
        <v>3.9000000000000004</v>
      </c>
      <c r="BG243" s="27"/>
      <c r="BH243" s="25">
        <v>6</v>
      </c>
      <c r="BI243" s="41">
        <f t="shared" si="205"/>
        <v>3.9000000000000004</v>
      </c>
      <c r="BJ243" s="26"/>
      <c r="BK243" s="26">
        <v>10</v>
      </c>
      <c r="BL243" s="42">
        <f t="shared" si="206"/>
        <v>6.5</v>
      </c>
      <c r="BM243" s="26"/>
      <c r="BN243" s="24">
        <v>10</v>
      </c>
      <c r="BO243" s="42">
        <f t="shared" si="207"/>
        <v>6.5</v>
      </c>
      <c r="BP243" s="85">
        <f t="shared" si="237"/>
        <v>66</v>
      </c>
      <c r="BQ243" s="83">
        <f t="shared" si="237"/>
        <v>42.9</v>
      </c>
      <c r="BR243" s="26"/>
      <c r="BS243" s="26">
        <v>1</v>
      </c>
      <c r="BT243" s="42">
        <f t="shared" si="208"/>
        <v>0.65</v>
      </c>
      <c r="BU243" s="26"/>
      <c r="BV243" s="26">
        <v>2</v>
      </c>
      <c r="BW243" s="42">
        <f t="shared" si="209"/>
        <v>1.3</v>
      </c>
      <c r="BX243" s="26"/>
      <c r="BY243" s="26">
        <v>3</v>
      </c>
      <c r="BZ243" s="42">
        <f t="shared" si="210"/>
        <v>1.9500000000000002</v>
      </c>
      <c r="CA243" s="26"/>
      <c r="CB243" s="26">
        <v>2</v>
      </c>
      <c r="CC243" s="42">
        <f t="shared" si="211"/>
        <v>1.3</v>
      </c>
      <c r="CD243" s="26"/>
      <c r="CE243" s="26">
        <v>6</v>
      </c>
      <c r="CF243" s="42">
        <f t="shared" si="212"/>
        <v>3.9000000000000004</v>
      </c>
      <c r="CG243" s="26"/>
      <c r="CH243" s="24">
        <v>6</v>
      </c>
      <c r="CI243" s="42">
        <f t="shared" si="213"/>
        <v>3.9000000000000004</v>
      </c>
      <c r="CJ243" s="26"/>
      <c r="CK243" s="26">
        <v>2</v>
      </c>
      <c r="CL243" s="42">
        <f t="shared" si="214"/>
        <v>1.3</v>
      </c>
      <c r="CM243" s="26"/>
      <c r="CN243" s="26">
        <v>1</v>
      </c>
      <c r="CO243" s="42">
        <f t="shared" si="215"/>
        <v>0.65</v>
      </c>
      <c r="CP243" s="26"/>
      <c r="CQ243" s="26">
        <v>1</v>
      </c>
      <c r="CR243" s="42">
        <f t="shared" si="216"/>
        <v>0.65</v>
      </c>
      <c r="CS243" s="26"/>
      <c r="CT243" s="26">
        <v>3</v>
      </c>
      <c r="CU243" s="42">
        <f t="shared" si="217"/>
        <v>1.9500000000000002</v>
      </c>
      <c r="CV243" s="26"/>
      <c r="CW243" s="26">
        <v>2</v>
      </c>
      <c r="CX243" s="42">
        <f t="shared" si="218"/>
        <v>1.3</v>
      </c>
      <c r="CY243" s="26"/>
      <c r="CZ243" s="26">
        <v>1</v>
      </c>
      <c r="DA243" s="42">
        <f t="shared" si="219"/>
        <v>0.65</v>
      </c>
      <c r="DB243" s="26"/>
      <c r="DC243" s="26">
        <v>2</v>
      </c>
      <c r="DD243" s="42">
        <f t="shared" si="220"/>
        <v>1.3</v>
      </c>
      <c r="DE243" s="26"/>
      <c r="DF243" s="26">
        <v>1</v>
      </c>
      <c r="DG243" s="42">
        <f t="shared" si="221"/>
        <v>0.65</v>
      </c>
      <c r="DH243" s="85">
        <f t="shared" si="238"/>
        <v>33</v>
      </c>
      <c r="DI243" s="83">
        <f t="shared" si="238"/>
        <v>21.45</v>
      </c>
      <c r="DJ243" s="26"/>
      <c r="DK243" s="26">
        <v>3</v>
      </c>
      <c r="DL243" s="42">
        <f t="shared" si="222"/>
        <v>1.9500000000000002</v>
      </c>
      <c r="DM243" s="26"/>
      <c r="DN243" s="26">
        <v>6</v>
      </c>
      <c r="DO243" s="42">
        <f t="shared" si="223"/>
        <v>3.9000000000000004</v>
      </c>
      <c r="DP243" s="26"/>
      <c r="DQ243" s="26">
        <v>1</v>
      </c>
      <c r="DR243" s="42">
        <f t="shared" si="224"/>
        <v>0.65</v>
      </c>
      <c r="DS243" s="26"/>
      <c r="DT243" s="26"/>
      <c r="DU243" s="42">
        <f t="shared" si="225"/>
        <v>0</v>
      </c>
      <c r="DV243" s="26"/>
      <c r="DW243" s="26">
        <v>2</v>
      </c>
      <c r="DX243" s="42">
        <f t="shared" si="226"/>
        <v>1.3</v>
      </c>
      <c r="DY243" s="26"/>
      <c r="DZ243" s="26">
        <v>1</v>
      </c>
      <c r="EA243" s="42">
        <f t="shared" si="227"/>
        <v>0.65</v>
      </c>
      <c r="EB243" s="26"/>
      <c r="EC243" s="26"/>
      <c r="ED243" s="42">
        <f t="shared" si="228"/>
        <v>0</v>
      </c>
      <c r="EE243" s="26"/>
      <c r="EF243" s="26">
        <v>3</v>
      </c>
      <c r="EG243" s="42">
        <f t="shared" si="229"/>
        <v>1.9500000000000002</v>
      </c>
      <c r="EH243" s="26"/>
      <c r="EI243" s="26">
        <v>1</v>
      </c>
      <c r="EJ243" s="42">
        <f t="shared" si="230"/>
        <v>0.65</v>
      </c>
      <c r="EK243" s="26"/>
      <c r="EL243" s="46">
        <v>1</v>
      </c>
      <c r="EM243" s="86">
        <f t="shared" si="231"/>
        <v>0.65</v>
      </c>
      <c r="EN243" s="85">
        <f t="shared" si="240"/>
        <v>18</v>
      </c>
      <c r="EO243" s="94">
        <f t="shared" si="241"/>
        <v>11.7</v>
      </c>
      <c r="EP243" s="26"/>
      <c r="EQ243" s="26"/>
      <c r="ER243" s="26"/>
    </row>
    <row r="244" spans="1:148" s="3" customFormat="1">
      <c r="A244" s="10"/>
      <c r="B244" s="201" t="s">
        <v>296</v>
      </c>
      <c r="C244" s="134">
        <v>0.85</v>
      </c>
      <c r="D244" s="135">
        <f t="shared" si="235"/>
        <v>39</v>
      </c>
      <c r="E244" s="179">
        <f t="shared" si="236"/>
        <v>33.15</v>
      </c>
      <c r="F244" s="27"/>
      <c r="G244" s="27"/>
      <c r="H244" s="41">
        <f t="shared" si="190"/>
        <v>0</v>
      </c>
      <c r="I244" s="32"/>
      <c r="J244" s="32"/>
      <c r="K244" s="41">
        <f t="shared" si="191"/>
        <v>0</v>
      </c>
      <c r="L244" s="26"/>
      <c r="M244" s="26"/>
      <c r="N244" s="42">
        <f t="shared" si="192"/>
        <v>0</v>
      </c>
      <c r="O244" s="26"/>
      <c r="P244" s="24">
        <v>4</v>
      </c>
      <c r="Q244" s="42">
        <f t="shared" si="193"/>
        <v>3.4</v>
      </c>
      <c r="R244" s="26"/>
      <c r="S244" s="26"/>
      <c r="T244" s="42">
        <f t="shared" si="194"/>
        <v>0</v>
      </c>
      <c r="U244" s="26"/>
      <c r="V244" s="24">
        <v>3</v>
      </c>
      <c r="W244" s="42">
        <f t="shared" si="195"/>
        <v>2.5499999999999998</v>
      </c>
      <c r="X244" s="26"/>
      <c r="Y244" s="26">
        <v>1</v>
      </c>
      <c r="Z244" s="42">
        <f t="shared" si="196"/>
        <v>0.85</v>
      </c>
      <c r="AA244" s="26"/>
      <c r="AB244" s="24">
        <v>2</v>
      </c>
      <c r="AC244" s="42">
        <f t="shared" si="197"/>
        <v>1.7</v>
      </c>
      <c r="AD244" s="26"/>
      <c r="AE244" s="26"/>
      <c r="AF244" s="26"/>
      <c r="AG244" s="26"/>
      <c r="AH244" s="26"/>
      <c r="AI244" s="26"/>
      <c r="AJ244" s="26"/>
      <c r="AK244" s="26">
        <v>2</v>
      </c>
      <c r="AL244" s="42">
        <f t="shared" si="198"/>
        <v>1.7</v>
      </c>
      <c r="AM244" s="27"/>
      <c r="AN244" s="27"/>
      <c r="AO244" s="41">
        <f t="shared" si="199"/>
        <v>0</v>
      </c>
      <c r="AP244" s="84">
        <f t="shared" si="239"/>
        <v>12</v>
      </c>
      <c r="AQ244" s="79">
        <f t="shared" si="183"/>
        <v>10.199999999999999</v>
      </c>
      <c r="AR244" s="27"/>
      <c r="AS244" s="27"/>
      <c r="AT244" s="41">
        <f t="shared" si="200"/>
        <v>0</v>
      </c>
      <c r="AU244" s="27"/>
      <c r="AV244" s="27"/>
      <c r="AW244" s="41">
        <f t="shared" si="201"/>
        <v>0</v>
      </c>
      <c r="AX244" s="27"/>
      <c r="AY244" s="27"/>
      <c r="AZ244" s="41">
        <f t="shared" si="202"/>
        <v>0</v>
      </c>
      <c r="BA244" s="27"/>
      <c r="BB244" s="27"/>
      <c r="BC244" s="41">
        <f t="shared" si="203"/>
        <v>0</v>
      </c>
      <c r="BD244" s="27"/>
      <c r="BE244" s="25">
        <v>2</v>
      </c>
      <c r="BF244" s="41">
        <f t="shared" si="204"/>
        <v>1.7</v>
      </c>
      <c r="BG244" s="27"/>
      <c r="BH244" s="27"/>
      <c r="BI244" s="41">
        <f t="shared" si="205"/>
        <v>0</v>
      </c>
      <c r="BJ244" s="26"/>
      <c r="BK244" s="26">
        <v>3</v>
      </c>
      <c r="BL244" s="42">
        <f t="shared" si="206"/>
        <v>2.5499999999999998</v>
      </c>
      <c r="BM244" s="26"/>
      <c r="BN244" s="24">
        <v>10</v>
      </c>
      <c r="BO244" s="42">
        <f t="shared" si="207"/>
        <v>8.5</v>
      </c>
      <c r="BP244" s="85">
        <f t="shared" si="237"/>
        <v>15</v>
      </c>
      <c r="BQ244" s="83">
        <f t="shared" si="237"/>
        <v>12.75</v>
      </c>
      <c r="BR244" s="26"/>
      <c r="BS244" s="26"/>
      <c r="BT244" s="42">
        <f t="shared" si="208"/>
        <v>0</v>
      </c>
      <c r="BU244" s="26"/>
      <c r="BV244" s="26"/>
      <c r="BW244" s="42">
        <f t="shared" si="209"/>
        <v>0</v>
      </c>
      <c r="BX244" s="26"/>
      <c r="BY244" s="26">
        <v>1</v>
      </c>
      <c r="BZ244" s="42">
        <f t="shared" si="210"/>
        <v>0.85</v>
      </c>
      <c r="CA244" s="26"/>
      <c r="CB244" s="26"/>
      <c r="CC244" s="42">
        <f t="shared" si="211"/>
        <v>0</v>
      </c>
      <c r="CD244" s="26"/>
      <c r="CE244" s="26">
        <v>1</v>
      </c>
      <c r="CF244" s="42">
        <f t="shared" si="212"/>
        <v>0.85</v>
      </c>
      <c r="CG244" s="26"/>
      <c r="CH244" s="24">
        <v>2</v>
      </c>
      <c r="CI244" s="42">
        <f t="shared" si="213"/>
        <v>1.7</v>
      </c>
      <c r="CJ244" s="26"/>
      <c r="CK244" s="26">
        <v>2</v>
      </c>
      <c r="CL244" s="42">
        <f t="shared" si="214"/>
        <v>1.7</v>
      </c>
      <c r="CM244" s="26"/>
      <c r="CN244" s="26"/>
      <c r="CO244" s="42">
        <f t="shared" si="215"/>
        <v>0</v>
      </c>
      <c r="CP244" s="26"/>
      <c r="CQ244" s="26"/>
      <c r="CR244" s="42">
        <f t="shared" si="216"/>
        <v>0</v>
      </c>
      <c r="CS244" s="26"/>
      <c r="CT244" s="26">
        <v>2</v>
      </c>
      <c r="CU244" s="42">
        <f t="shared" si="217"/>
        <v>1.7</v>
      </c>
      <c r="CV244" s="26"/>
      <c r="CW244" s="26">
        <v>1</v>
      </c>
      <c r="CX244" s="42">
        <f t="shared" si="218"/>
        <v>0.85</v>
      </c>
      <c r="CY244" s="26"/>
      <c r="CZ244" s="26"/>
      <c r="DA244" s="42">
        <f t="shared" si="219"/>
        <v>0</v>
      </c>
      <c r="DB244" s="26"/>
      <c r="DC244" s="26"/>
      <c r="DD244" s="42">
        <f t="shared" si="220"/>
        <v>0</v>
      </c>
      <c r="DE244" s="26"/>
      <c r="DF244" s="26"/>
      <c r="DG244" s="42">
        <f t="shared" si="221"/>
        <v>0</v>
      </c>
      <c r="DH244" s="85">
        <f t="shared" si="238"/>
        <v>9</v>
      </c>
      <c r="DI244" s="83">
        <f t="shared" si="238"/>
        <v>7.6499999999999995</v>
      </c>
      <c r="DJ244" s="26"/>
      <c r="DK244" s="26"/>
      <c r="DL244" s="42">
        <f t="shared" si="222"/>
        <v>0</v>
      </c>
      <c r="DM244" s="26"/>
      <c r="DN244" s="26">
        <v>2</v>
      </c>
      <c r="DO244" s="42">
        <f t="shared" si="223"/>
        <v>1.7</v>
      </c>
      <c r="DP244" s="26"/>
      <c r="DQ244" s="26"/>
      <c r="DR244" s="42">
        <f t="shared" si="224"/>
        <v>0</v>
      </c>
      <c r="DS244" s="26"/>
      <c r="DT244" s="26"/>
      <c r="DU244" s="42">
        <f t="shared" si="225"/>
        <v>0</v>
      </c>
      <c r="DV244" s="26"/>
      <c r="DW244" s="26"/>
      <c r="DX244" s="42">
        <f t="shared" si="226"/>
        <v>0</v>
      </c>
      <c r="DY244" s="26"/>
      <c r="DZ244" s="26"/>
      <c r="EA244" s="42">
        <f t="shared" si="227"/>
        <v>0</v>
      </c>
      <c r="EB244" s="26"/>
      <c r="EC244" s="26"/>
      <c r="ED244" s="42">
        <f t="shared" si="228"/>
        <v>0</v>
      </c>
      <c r="EE244" s="26"/>
      <c r="EF244" s="26"/>
      <c r="EG244" s="42">
        <f t="shared" si="229"/>
        <v>0</v>
      </c>
      <c r="EH244" s="26"/>
      <c r="EI244" s="26"/>
      <c r="EJ244" s="42">
        <f t="shared" si="230"/>
        <v>0</v>
      </c>
      <c r="EK244" s="26"/>
      <c r="EL244" s="46">
        <v>1</v>
      </c>
      <c r="EM244" s="86">
        <f t="shared" si="231"/>
        <v>0.85</v>
      </c>
      <c r="EN244" s="85">
        <f t="shared" si="240"/>
        <v>3</v>
      </c>
      <c r="EO244" s="94">
        <f t="shared" si="241"/>
        <v>2.5499999999999998</v>
      </c>
      <c r="EP244" s="26"/>
      <c r="EQ244" s="26"/>
      <c r="ER244" s="26"/>
    </row>
    <row r="245" spans="1:148" s="3" customFormat="1">
      <c r="A245" s="10"/>
      <c r="B245" s="201" t="s">
        <v>181</v>
      </c>
      <c r="C245" s="134">
        <v>1.5</v>
      </c>
      <c r="D245" s="135">
        <f t="shared" si="235"/>
        <v>189</v>
      </c>
      <c r="E245" s="179">
        <f t="shared" si="236"/>
        <v>283.5</v>
      </c>
      <c r="F245" s="27"/>
      <c r="G245" s="27"/>
      <c r="H245" s="41">
        <f t="shared" si="190"/>
        <v>0</v>
      </c>
      <c r="I245" s="32"/>
      <c r="J245" s="32">
        <v>10</v>
      </c>
      <c r="K245" s="41">
        <f t="shared" si="191"/>
        <v>15</v>
      </c>
      <c r="L245" s="26"/>
      <c r="M245" s="26">
        <v>0</v>
      </c>
      <c r="N245" s="42">
        <f t="shared" si="192"/>
        <v>0</v>
      </c>
      <c r="O245" s="26"/>
      <c r="P245" s="24">
        <v>8</v>
      </c>
      <c r="Q245" s="42">
        <f t="shared" si="193"/>
        <v>12</v>
      </c>
      <c r="R245" s="26"/>
      <c r="S245" s="26"/>
      <c r="T245" s="42">
        <f t="shared" si="194"/>
        <v>0</v>
      </c>
      <c r="U245" s="26"/>
      <c r="V245" s="24">
        <v>5</v>
      </c>
      <c r="W245" s="42">
        <f t="shared" si="195"/>
        <v>7.5</v>
      </c>
      <c r="X245" s="26"/>
      <c r="Y245" s="26">
        <v>3</v>
      </c>
      <c r="Z245" s="42">
        <f t="shared" si="196"/>
        <v>4.5</v>
      </c>
      <c r="AA245" s="26"/>
      <c r="AB245" s="24">
        <v>6</v>
      </c>
      <c r="AC245" s="42">
        <f t="shared" si="197"/>
        <v>9</v>
      </c>
      <c r="AD245" s="26"/>
      <c r="AE245" s="26"/>
      <c r="AF245" s="26"/>
      <c r="AG245" s="26"/>
      <c r="AH245" s="26"/>
      <c r="AI245" s="26"/>
      <c r="AJ245" s="26"/>
      <c r="AK245" s="26">
        <v>6</v>
      </c>
      <c r="AL245" s="42">
        <f t="shared" si="198"/>
        <v>9</v>
      </c>
      <c r="AM245" s="27"/>
      <c r="AN245" s="25">
        <v>10</v>
      </c>
      <c r="AO245" s="41">
        <f t="shared" si="199"/>
        <v>15</v>
      </c>
      <c r="AP245" s="84">
        <f t="shared" si="239"/>
        <v>48</v>
      </c>
      <c r="AQ245" s="79">
        <f t="shared" si="183"/>
        <v>72</v>
      </c>
      <c r="AR245" s="27"/>
      <c r="AS245" s="27">
        <v>5</v>
      </c>
      <c r="AT245" s="41">
        <f t="shared" si="200"/>
        <v>7.5</v>
      </c>
      <c r="AU245" s="27"/>
      <c r="AV245" s="25">
        <v>3</v>
      </c>
      <c r="AW245" s="41">
        <f t="shared" si="201"/>
        <v>4.5</v>
      </c>
      <c r="AX245" s="27"/>
      <c r="AY245" s="27">
        <v>4</v>
      </c>
      <c r="AZ245" s="41">
        <f t="shared" si="202"/>
        <v>6</v>
      </c>
      <c r="BA245" s="27"/>
      <c r="BB245" s="25">
        <v>10</v>
      </c>
      <c r="BC245" s="41">
        <f t="shared" si="203"/>
        <v>15</v>
      </c>
      <c r="BD245" s="27"/>
      <c r="BE245" s="25">
        <v>10</v>
      </c>
      <c r="BF245" s="41">
        <f t="shared" si="204"/>
        <v>15</v>
      </c>
      <c r="BG245" s="27"/>
      <c r="BH245" s="27">
        <v>5</v>
      </c>
      <c r="BI245" s="41">
        <f t="shared" si="205"/>
        <v>7.5</v>
      </c>
      <c r="BJ245" s="26"/>
      <c r="BK245" s="26">
        <f>3+2+6+2</f>
        <v>13</v>
      </c>
      <c r="BL245" s="42">
        <f t="shared" si="206"/>
        <v>19.5</v>
      </c>
      <c r="BM245" s="26"/>
      <c r="BN245" s="24">
        <v>10</v>
      </c>
      <c r="BO245" s="42">
        <f t="shared" si="207"/>
        <v>15</v>
      </c>
      <c r="BP245" s="85">
        <f t="shared" si="237"/>
        <v>60</v>
      </c>
      <c r="BQ245" s="83">
        <f t="shared" si="237"/>
        <v>90</v>
      </c>
      <c r="BR245" s="26"/>
      <c r="BS245" s="26">
        <v>1</v>
      </c>
      <c r="BT245" s="42">
        <f t="shared" si="208"/>
        <v>1.5</v>
      </c>
      <c r="BU245" s="26"/>
      <c r="BV245" s="26">
        <v>4</v>
      </c>
      <c r="BW245" s="42">
        <f t="shared" si="209"/>
        <v>6</v>
      </c>
      <c r="BX245" s="26"/>
      <c r="BY245" s="26">
        <v>2</v>
      </c>
      <c r="BZ245" s="42">
        <f t="shared" si="210"/>
        <v>3</v>
      </c>
      <c r="CA245" s="26"/>
      <c r="CB245" s="26">
        <v>2</v>
      </c>
      <c r="CC245" s="42">
        <f t="shared" si="211"/>
        <v>3</v>
      </c>
      <c r="CD245" s="26"/>
      <c r="CE245" s="26"/>
      <c r="CF245" s="42">
        <f t="shared" si="212"/>
        <v>0</v>
      </c>
      <c r="CG245" s="26"/>
      <c r="CH245" s="24">
        <v>4</v>
      </c>
      <c r="CI245" s="42">
        <f t="shared" si="213"/>
        <v>6</v>
      </c>
      <c r="CJ245" s="26"/>
      <c r="CK245" s="24">
        <v>8</v>
      </c>
      <c r="CL245" s="42">
        <f t="shared" si="214"/>
        <v>12</v>
      </c>
      <c r="CM245" s="26"/>
      <c r="CN245" s="24">
        <v>10</v>
      </c>
      <c r="CO245" s="42">
        <f t="shared" si="215"/>
        <v>15</v>
      </c>
      <c r="CP245" s="26"/>
      <c r="CQ245" s="26"/>
      <c r="CR245" s="42">
        <f t="shared" si="216"/>
        <v>0</v>
      </c>
      <c r="CS245" s="26">
        <v>1</v>
      </c>
      <c r="CT245" s="24">
        <f>CS245*12</f>
        <v>12</v>
      </c>
      <c r="CU245" s="42">
        <f t="shared" si="217"/>
        <v>18</v>
      </c>
      <c r="CV245" s="26"/>
      <c r="CW245" s="26">
        <v>3</v>
      </c>
      <c r="CX245" s="42">
        <f t="shared" si="218"/>
        <v>4.5</v>
      </c>
      <c r="CY245" s="26"/>
      <c r="CZ245" s="26">
        <v>2</v>
      </c>
      <c r="DA245" s="42">
        <f t="shared" si="219"/>
        <v>3</v>
      </c>
      <c r="DB245" s="26"/>
      <c r="DC245" s="26">
        <v>1</v>
      </c>
      <c r="DD245" s="42">
        <f t="shared" si="220"/>
        <v>1.5</v>
      </c>
      <c r="DE245" s="26"/>
      <c r="DF245" s="26"/>
      <c r="DG245" s="42">
        <f t="shared" si="221"/>
        <v>0</v>
      </c>
      <c r="DH245" s="85">
        <f t="shared" si="238"/>
        <v>49</v>
      </c>
      <c r="DI245" s="83">
        <f t="shared" si="238"/>
        <v>73.5</v>
      </c>
      <c r="DJ245" s="26"/>
      <c r="DK245" s="26">
        <v>10</v>
      </c>
      <c r="DL245" s="42">
        <f t="shared" si="222"/>
        <v>15</v>
      </c>
      <c r="DM245" s="26"/>
      <c r="DN245" s="26">
        <v>8</v>
      </c>
      <c r="DO245" s="42">
        <f t="shared" si="223"/>
        <v>12</v>
      </c>
      <c r="DP245" s="26"/>
      <c r="DQ245" s="26"/>
      <c r="DR245" s="42">
        <f t="shared" si="224"/>
        <v>0</v>
      </c>
      <c r="DS245" s="26"/>
      <c r="DT245" s="26">
        <v>2</v>
      </c>
      <c r="DU245" s="42">
        <f t="shared" si="225"/>
        <v>3</v>
      </c>
      <c r="DV245" s="26"/>
      <c r="DW245" s="26">
        <v>4</v>
      </c>
      <c r="DX245" s="42">
        <f t="shared" si="226"/>
        <v>6</v>
      </c>
      <c r="DY245" s="26"/>
      <c r="DZ245" s="26"/>
      <c r="EA245" s="42">
        <f t="shared" si="227"/>
        <v>0</v>
      </c>
      <c r="EB245" s="26"/>
      <c r="EC245" s="26"/>
      <c r="ED245" s="42">
        <f t="shared" si="228"/>
        <v>0</v>
      </c>
      <c r="EE245" s="26"/>
      <c r="EF245" s="26">
        <v>1</v>
      </c>
      <c r="EG245" s="42">
        <f t="shared" si="229"/>
        <v>1.5</v>
      </c>
      <c r="EH245" s="26"/>
      <c r="EI245" s="26">
        <v>6</v>
      </c>
      <c r="EJ245" s="42">
        <f t="shared" si="230"/>
        <v>9</v>
      </c>
      <c r="EK245" s="26"/>
      <c r="EL245" s="46">
        <v>1</v>
      </c>
      <c r="EM245" s="86">
        <f t="shared" si="231"/>
        <v>1.5</v>
      </c>
      <c r="EN245" s="85">
        <f t="shared" si="240"/>
        <v>32</v>
      </c>
      <c r="EO245" s="94">
        <f t="shared" si="241"/>
        <v>48</v>
      </c>
      <c r="EP245" s="26"/>
      <c r="EQ245" s="26"/>
      <c r="ER245" s="26"/>
    </row>
    <row r="246" spans="1:148" s="3" customFormat="1">
      <c r="A246" s="10"/>
      <c r="B246" s="201" t="s">
        <v>322</v>
      </c>
      <c r="C246" s="134">
        <v>0.4</v>
      </c>
      <c r="D246" s="135">
        <f t="shared" si="235"/>
        <v>231</v>
      </c>
      <c r="E246" s="179">
        <f t="shared" si="236"/>
        <v>92.4</v>
      </c>
      <c r="F246" s="27"/>
      <c r="G246" s="27"/>
      <c r="H246" s="41">
        <f t="shared" si="190"/>
        <v>0</v>
      </c>
      <c r="I246" s="32"/>
      <c r="J246" s="32">
        <v>10</v>
      </c>
      <c r="K246" s="41">
        <f t="shared" si="191"/>
        <v>4</v>
      </c>
      <c r="L246" s="26"/>
      <c r="M246" s="26">
        <v>5</v>
      </c>
      <c r="N246" s="42">
        <f t="shared" si="192"/>
        <v>2</v>
      </c>
      <c r="O246" s="26"/>
      <c r="P246" s="24">
        <v>10</v>
      </c>
      <c r="Q246" s="42">
        <f t="shared" si="193"/>
        <v>4</v>
      </c>
      <c r="R246" s="26"/>
      <c r="S246" s="26"/>
      <c r="T246" s="42">
        <f t="shared" si="194"/>
        <v>0</v>
      </c>
      <c r="U246" s="26"/>
      <c r="V246" s="24">
        <v>6</v>
      </c>
      <c r="W246" s="42">
        <f t="shared" si="195"/>
        <v>2.4000000000000004</v>
      </c>
      <c r="X246" s="26"/>
      <c r="Y246" s="26">
        <v>3</v>
      </c>
      <c r="Z246" s="42">
        <f t="shared" si="196"/>
        <v>1.2000000000000002</v>
      </c>
      <c r="AA246" s="26"/>
      <c r="AB246" s="24">
        <v>20</v>
      </c>
      <c r="AC246" s="42">
        <f t="shared" si="197"/>
        <v>8</v>
      </c>
      <c r="AD246" s="26"/>
      <c r="AE246" s="26"/>
      <c r="AF246" s="26"/>
      <c r="AG246" s="26"/>
      <c r="AH246" s="26"/>
      <c r="AI246" s="26"/>
      <c r="AJ246" s="26"/>
      <c r="AK246" s="26">
        <v>6</v>
      </c>
      <c r="AL246" s="42">
        <f t="shared" si="198"/>
        <v>2.4000000000000004</v>
      </c>
      <c r="AM246" s="27"/>
      <c r="AN246" s="25">
        <v>10</v>
      </c>
      <c r="AO246" s="41">
        <f t="shared" si="199"/>
        <v>4</v>
      </c>
      <c r="AP246" s="84">
        <f t="shared" si="239"/>
        <v>70</v>
      </c>
      <c r="AQ246" s="79">
        <f t="shared" si="183"/>
        <v>28</v>
      </c>
      <c r="AR246" s="27"/>
      <c r="AS246" s="27">
        <v>2</v>
      </c>
      <c r="AT246" s="41">
        <f t="shared" si="200"/>
        <v>0.8</v>
      </c>
      <c r="AU246" s="27"/>
      <c r="AV246" s="25">
        <v>3</v>
      </c>
      <c r="AW246" s="41">
        <f t="shared" si="201"/>
        <v>1.2000000000000002</v>
      </c>
      <c r="AX246" s="27"/>
      <c r="AY246" s="27">
        <v>4</v>
      </c>
      <c r="AZ246" s="41">
        <f t="shared" si="202"/>
        <v>1.6</v>
      </c>
      <c r="BA246" s="27"/>
      <c r="BB246" s="25">
        <v>10</v>
      </c>
      <c r="BC246" s="41">
        <f t="shared" si="203"/>
        <v>4</v>
      </c>
      <c r="BD246" s="27"/>
      <c r="BE246" s="25">
        <v>10</v>
      </c>
      <c r="BF246" s="41">
        <f t="shared" si="204"/>
        <v>4</v>
      </c>
      <c r="BG246" s="27"/>
      <c r="BH246" s="27">
        <v>2</v>
      </c>
      <c r="BI246" s="41">
        <f t="shared" si="205"/>
        <v>0.8</v>
      </c>
      <c r="BJ246" s="26"/>
      <c r="BK246" s="24">
        <f>4+4</f>
        <v>8</v>
      </c>
      <c r="BL246" s="42">
        <f t="shared" si="206"/>
        <v>3.2</v>
      </c>
      <c r="BM246" s="26"/>
      <c r="BN246" s="24">
        <v>10</v>
      </c>
      <c r="BO246" s="42">
        <f t="shared" si="207"/>
        <v>4</v>
      </c>
      <c r="BP246" s="85">
        <f t="shared" si="237"/>
        <v>49</v>
      </c>
      <c r="BQ246" s="83">
        <f t="shared" si="237"/>
        <v>19.600000000000001</v>
      </c>
      <c r="BR246" s="26"/>
      <c r="BS246" s="26">
        <v>1</v>
      </c>
      <c r="BT246" s="42">
        <f t="shared" si="208"/>
        <v>0.4</v>
      </c>
      <c r="BU246" s="26"/>
      <c r="BV246" s="26">
        <v>6</v>
      </c>
      <c r="BW246" s="42">
        <f t="shared" si="209"/>
        <v>2.4000000000000004</v>
      </c>
      <c r="BX246" s="26"/>
      <c r="BY246" s="26">
        <v>3</v>
      </c>
      <c r="BZ246" s="42">
        <f t="shared" si="210"/>
        <v>1.2000000000000002</v>
      </c>
      <c r="CA246" s="26"/>
      <c r="CB246" s="26">
        <v>3</v>
      </c>
      <c r="CC246" s="42">
        <f t="shared" si="211"/>
        <v>1.2000000000000002</v>
      </c>
      <c r="CD246" s="26"/>
      <c r="CE246" s="24">
        <v>6</v>
      </c>
      <c r="CF246" s="42">
        <f t="shared" si="212"/>
        <v>2.4000000000000004</v>
      </c>
      <c r="CG246" s="26"/>
      <c r="CH246" s="24">
        <v>10</v>
      </c>
      <c r="CI246" s="42">
        <f t="shared" si="213"/>
        <v>4</v>
      </c>
      <c r="CJ246" s="26"/>
      <c r="CK246" s="26">
        <v>3</v>
      </c>
      <c r="CL246" s="42">
        <f t="shared" si="214"/>
        <v>1.2000000000000002</v>
      </c>
      <c r="CM246" s="26"/>
      <c r="CN246" s="26">
        <v>3</v>
      </c>
      <c r="CO246" s="42">
        <f t="shared" si="215"/>
        <v>1.2000000000000002</v>
      </c>
      <c r="CP246" s="26"/>
      <c r="CQ246" s="26">
        <v>10</v>
      </c>
      <c r="CR246" s="42">
        <f t="shared" si="216"/>
        <v>4</v>
      </c>
      <c r="CS246" s="26"/>
      <c r="CT246" s="26">
        <v>8</v>
      </c>
      <c r="CU246" s="42">
        <f t="shared" si="217"/>
        <v>3.2</v>
      </c>
      <c r="CV246" s="26"/>
      <c r="CW246" s="26">
        <v>6</v>
      </c>
      <c r="CX246" s="42">
        <f t="shared" si="218"/>
        <v>2.4000000000000004</v>
      </c>
      <c r="CY246" s="26"/>
      <c r="CZ246" s="26"/>
      <c r="DA246" s="42">
        <f t="shared" si="219"/>
        <v>0</v>
      </c>
      <c r="DB246" s="26"/>
      <c r="DC246" s="26">
        <v>4</v>
      </c>
      <c r="DD246" s="42">
        <f t="shared" si="220"/>
        <v>1.6</v>
      </c>
      <c r="DE246" s="26"/>
      <c r="DF246" s="26">
        <v>1</v>
      </c>
      <c r="DG246" s="42">
        <f t="shared" si="221"/>
        <v>0.4</v>
      </c>
      <c r="DH246" s="85">
        <f t="shared" si="238"/>
        <v>64</v>
      </c>
      <c r="DI246" s="83">
        <f t="shared" si="238"/>
        <v>25.599999999999994</v>
      </c>
      <c r="DJ246" s="26"/>
      <c r="DK246" s="26">
        <v>10</v>
      </c>
      <c r="DL246" s="42">
        <f t="shared" si="222"/>
        <v>4</v>
      </c>
      <c r="DM246" s="26"/>
      <c r="DN246" s="26">
        <v>8</v>
      </c>
      <c r="DO246" s="42">
        <f t="shared" si="223"/>
        <v>3.2</v>
      </c>
      <c r="DP246" s="26"/>
      <c r="DQ246" s="26"/>
      <c r="DR246" s="42">
        <f t="shared" si="224"/>
        <v>0</v>
      </c>
      <c r="DS246" s="26"/>
      <c r="DT246" s="26">
        <v>6</v>
      </c>
      <c r="DU246" s="42">
        <f t="shared" si="225"/>
        <v>2.4000000000000004</v>
      </c>
      <c r="DV246" s="26"/>
      <c r="DW246" s="26">
        <v>1</v>
      </c>
      <c r="DX246" s="42">
        <f t="shared" si="226"/>
        <v>0.4</v>
      </c>
      <c r="DY246" s="26"/>
      <c r="DZ246" s="26">
        <v>1</v>
      </c>
      <c r="EA246" s="42">
        <f t="shared" si="227"/>
        <v>0.4</v>
      </c>
      <c r="EB246" s="26"/>
      <c r="EC246" s="26">
        <v>3</v>
      </c>
      <c r="ED246" s="42">
        <f t="shared" si="228"/>
        <v>1.2000000000000002</v>
      </c>
      <c r="EE246" s="26">
        <v>1</v>
      </c>
      <c r="EF246" s="24">
        <f>EE246*12</f>
        <v>12</v>
      </c>
      <c r="EG246" s="42">
        <f t="shared" si="229"/>
        <v>4.8000000000000007</v>
      </c>
      <c r="EH246" s="26"/>
      <c r="EI246" s="26">
        <v>4</v>
      </c>
      <c r="EJ246" s="42">
        <f t="shared" si="230"/>
        <v>1.6</v>
      </c>
      <c r="EK246" s="26"/>
      <c r="EL246" s="46">
        <v>3</v>
      </c>
      <c r="EM246" s="86">
        <f t="shared" si="231"/>
        <v>1.2000000000000002</v>
      </c>
      <c r="EN246" s="85">
        <f t="shared" si="240"/>
        <v>48</v>
      </c>
      <c r="EO246" s="94">
        <f t="shared" si="241"/>
        <v>19.200000000000003</v>
      </c>
      <c r="EP246" s="26"/>
      <c r="EQ246" s="26"/>
      <c r="ER246" s="26"/>
    </row>
    <row r="247" spans="1:148" s="3" customFormat="1">
      <c r="A247" s="10"/>
      <c r="B247" s="201" t="s">
        <v>221</v>
      </c>
      <c r="C247" s="134">
        <v>1.6</v>
      </c>
      <c r="D247" s="135">
        <f t="shared" si="235"/>
        <v>348</v>
      </c>
      <c r="E247" s="179">
        <f t="shared" si="236"/>
        <v>556.80000000000007</v>
      </c>
      <c r="F247" s="27"/>
      <c r="G247" s="27">
        <v>8</v>
      </c>
      <c r="H247" s="41">
        <f t="shared" si="190"/>
        <v>12.8</v>
      </c>
      <c r="I247" s="32">
        <v>1</v>
      </c>
      <c r="J247" s="32">
        <f t="shared" si="245"/>
        <v>12</v>
      </c>
      <c r="K247" s="41">
        <f t="shared" si="191"/>
        <v>19.200000000000003</v>
      </c>
      <c r="L247" s="26"/>
      <c r="M247" s="26">
        <v>5</v>
      </c>
      <c r="N247" s="42">
        <f t="shared" si="192"/>
        <v>8</v>
      </c>
      <c r="O247" s="26">
        <v>2</v>
      </c>
      <c r="P247" s="24">
        <f t="shared" si="246"/>
        <v>24</v>
      </c>
      <c r="Q247" s="42">
        <f t="shared" si="193"/>
        <v>38.400000000000006</v>
      </c>
      <c r="R247" s="26"/>
      <c r="S247" s="26"/>
      <c r="T247" s="42">
        <f t="shared" si="194"/>
        <v>0</v>
      </c>
      <c r="U247" s="26"/>
      <c r="V247" s="24">
        <v>6</v>
      </c>
      <c r="W247" s="42">
        <f t="shared" si="195"/>
        <v>9.6000000000000014</v>
      </c>
      <c r="X247" s="26"/>
      <c r="Y247" s="26">
        <v>3</v>
      </c>
      <c r="Z247" s="42">
        <f t="shared" si="196"/>
        <v>4.8000000000000007</v>
      </c>
      <c r="AA247" s="26"/>
      <c r="AB247" s="26">
        <v>4</v>
      </c>
      <c r="AC247" s="42">
        <f t="shared" si="197"/>
        <v>6.4</v>
      </c>
      <c r="AD247" s="26"/>
      <c r="AE247" s="26"/>
      <c r="AF247" s="26"/>
      <c r="AG247" s="26"/>
      <c r="AH247" s="26"/>
      <c r="AI247" s="26"/>
      <c r="AJ247" s="26"/>
      <c r="AK247" s="26">
        <v>6</v>
      </c>
      <c r="AL247" s="42">
        <f t="shared" si="198"/>
        <v>9.6000000000000014</v>
      </c>
      <c r="AM247" s="27">
        <v>2</v>
      </c>
      <c r="AN247" s="25">
        <f>AM247*12</f>
        <v>24</v>
      </c>
      <c r="AO247" s="41">
        <f t="shared" si="199"/>
        <v>38.400000000000006</v>
      </c>
      <c r="AP247" s="84">
        <f t="shared" si="239"/>
        <v>92</v>
      </c>
      <c r="AQ247" s="79">
        <f t="shared" si="183"/>
        <v>147.20000000000005</v>
      </c>
      <c r="AR247" s="27"/>
      <c r="AS247" s="27">
        <v>5</v>
      </c>
      <c r="AT247" s="41">
        <f t="shared" si="200"/>
        <v>8</v>
      </c>
      <c r="AU247" s="27">
        <v>2</v>
      </c>
      <c r="AV247" s="25">
        <f>AU247*12</f>
        <v>24</v>
      </c>
      <c r="AW247" s="41">
        <f t="shared" si="201"/>
        <v>38.400000000000006</v>
      </c>
      <c r="AX247" s="27"/>
      <c r="AY247" s="27">
        <v>10</v>
      </c>
      <c r="AZ247" s="41">
        <f t="shared" si="202"/>
        <v>16</v>
      </c>
      <c r="BA247" s="27">
        <v>1</v>
      </c>
      <c r="BB247" s="25">
        <f>BA247*12</f>
        <v>12</v>
      </c>
      <c r="BC247" s="41">
        <f t="shared" si="203"/>
        <v>19.200000000000003</v>
      </c>
      <c r="BD247" s="27">
        <v>1</v>
      </c>
      <c r="BE247" s="25">
        <f>BD247*12</f>
        <v>12</v>
      </c>
      <c r="BF247" s="41">
        <f t="shared" si="204"/>
        <v>19.200000000000003</v>
      </c>
      <c r="BG247" s="27"/>
      <c r="BH247" s="27">
        <v>4</v>
      </c>
      <c r="BI247" s="41">
        <f t="shared" si="205"/>
        <v>6.4</v>
      </c>
      <c r="BJ247" s="26"/>
      <c r="BK247" s="26">
        <f>5+2+4+3</f>
        <v>14</v>
      </c>
      <c r="BL247" s="42">
        <f t="shared" si="206"/>
        <v>22.400000000000002</v>
      </c>
      <c r="BM247" s="26"/>
      <c r="BN247" s="24">
        <v>10</v>
      </c>
      <c r="BO247" s="42">
        <f t="shared" si="207"/>
        <v>16</v>
      </c>
      <c r="BP247" s="85">
        <f t="shared" si="237"/>
        <v>91</v>
      </c>
      <c r="BQ247" s="83">
        <f t="shared" si="237"/>
        <v>145.60000000000002</v>
      </c>
      <c r="BR247" s="26"/>
      <c r="BS247" s="26">
        <v>6</v>
      </c>
      <c r="BT247" s="42">
        <f t="shared" si="208"/>
        <v>9.6000000000000014</v>
      </c>
      <c r="BU247" s="26">
        <v>1</v>
      </c>
      <c r="BV247" s="24">
        <f>BU247*12</f>
        <v>12</v>
      </c>
      <c r="BW247" s="42">
        <f t="shared" si="209"/>
        <v>19.200000000000003</v>
      </c>
      <c r="BX247" s="26">
        <v>2</v>
      </c>
      <c r="BY247" s="24">
        <f>BX247*12</f>
        <v>24</v>
      </c>
      <c r="BZ247" s="42">
        <f t="shared" si="210"/>
        <v>38.400000000000006</v>
      </c>
      <c r="CA247" s="26"/>
      <c r="CB247" s="24">
        <v>8</v>
      </c>
      <c r="CC247" s="42">
        <f t="shared" si="211"/>
        <v>12.8</v>
      </c>
      <c r="CD247" s="26">
        <v>1</v>
      </c>
      <c r="CE247" s="24">
        <f>CD247*12</f>
        <v>12</v>
      </c>
      <c r="CF247" s="42">
        <f t="shared" si="212"/>
        <v>19.200000000000003</v>
      </c>
      <c r="CG247" s="26"/>
      <c r="CH247" s="24">
        <v>15</v>
      </c>
      <c r="CI247" s="42">
        <f t="shared" si="213"/>
        <v>24</v>
      </c>
      <c r="CJ247" s="26"/>
      <c r="CK247" s="26">
        <v>8</v>
      </c>
      <c r="CL247" s="42">
        <f t="shared" si="214"/>
        <v>12.8</v>
      </c>
      <c r="CM247" s="26"/>
      <c r="CN247" s="26">
        <v>5</v>
      </c>
      <c r="CO247" s="42">
        <f t="shared" si="215"/>
        <v>8</v>
      </c>
      <c r="CP247" s="26"/>
      <c r="CQ247" s="26">
        <v>3</v>
      </c>
      <c r="CR247" s="42">
        <f t="shared" si="216"/>
        <v>4.8000000000000007</v>
      </c>
      <c r="CS247" s="26"/>
      <c r="CT247" s="26">
        <v>5</v>
      </c>
      <c r="CU247" s="42">
        <f t="shared" si="217"/>
        <v>8</v>
      </c>
      <c r="CV247" s="26"/>
      <c r="CW247" s="26">
        <v>6</v>
      </c>
      <c r="CX247" s="42">
        <f t="shared" si="218"/>
        <v>9.6000000000000014</v>
      </c>
      <c r="CY247" s="26"/>
      <c r="CZ247" s="26">
        <v>2</v>
      </c>
      <c r="DA247" s="42">
        <f t="shared" si="219"/>
        <v>3.2</v>
      </c>
      <c r="DB247" s="26"/>
      <c r="DC247" s="26">
        <v>6</v>
      </c>
      <c r="DD247" s="42">
        <f t="shared" si="220"/>
        <v>9.6000000000000014</v>
      </c>
      <c r="DE247" s="26"/>
      <c r="DF247" s="26">
        <v>8</v>
      </c>
      <c r="DG247" s="42">
        <f t="shared" si="221"/>
        <v>12.8</v>
      </c>
      <c r="DH247" s="85">
        <f t="shared" si="238"/>
        <v>120</v>
      </c>
      <c r="DI247" s="83">
        <f t="shared" si="238"/>
        <v>191.99999999999997</v>
      </c>
      <c r="DJ247" s="26"/>
      <c r="DK247" s="26">
        <v>10</v>
      </c>
      <c r="DL247" s="42">
        <f t="shared" si="222"/>
        <v>16</v>
      </c>
      <c r="DM247" s="26">
        <v>1</v>
      </c>
      <c r="DN247" s="26">
        <f>DM247*12</f>
        <v>12</v>
      </c>
      <c r="DO247" s="42">
        <f t="shared" si="223"/>
        <v>19.200000000000003</v>
      </c>
      <c r="DP247" s="26"/>
      <c r="DQ247" s="26">
        <v>2</v>
      </c>
      <c r="DR247" s="42">
        <f t="shared" si="224"/>
        <v>3.2</v>
      </c>
      <c r="DS247" s="26"/>
      <c r="DT247" s="26"/>
      <c r="DU247" s="42">
        <f t="shared" si="225"/>
        <v>0</v>
      </c>
      <c r="DV247" s="26"/>
      <c r="DW247" s="26"/>
      <c r="DX247" s="42">
        <f t="shared" si="226"/>
        <v>0</v>
      </c>
      <c r="DY247" s="26"/>
      <c r="DZ247" s="26">
        <v>5</v>
      </c>
      <c r="EA247" s="42">
        <f t="shared" si="227"/>
        <v>8</v>
      </c>
      <c r="EB247" s="26"/>
      <c r="EC247" s="26">
        <v>5</v>
      </c>
      <c r="ED247" s="42">
        <f t="shared" si="228"/>
        <v>8</v>
      </c>
      <c r="EE247" s="26"/>
      <c r="EF247" s="24">
        <v>3</v>
      </c>
      <c r="EG247" s="42">
        <f t="shared" si="229"/>
        <v>4.8000000000000007</v>
      </c>
      <c r="EH247" s="26"/>
      <c r="EI247" s="26">
        <v>4</v>
      </c>
      <c r="EJ247" s="42">
        <f t="shared" si="230"/>
        <v>6.4</v>
      </c>
      <c r="EK247" s="26"/>
      <c r="EL247" s="46">
        <v>4</v>
      </c>
      <c r="EM247" s="86">
        <f t="shared" si="231"/>
        <v>6.4</v>
      </c>
      <c r="EN247" s="85">
        <f t="shared" si="240"/>
        <v>45</v>
      </c>
      <c r="EO247" s="94">
        <f t="shared" si="241"/>
        <v>72</v>
      </c>
      <c r="EP247" s="26"/>
      <c r="EQ247" s="26"/>
      <c r="ER247" s="26"/>
    </row>
    <row r="248" spans="1:148" s="3" customFormat="1">
      <c r="A248" s="10"/>
      <c r="B248" s="110" t="s">
        <v>571</v>
      </c>
      <c r="C248" s="134">
        <v>3.12</v>
      </c>
      <c r="D248" s="135">
        <f t="shared" si="235"/>
        <v>60</v>
      </c>
      <c r="E248" s="179">
        <f t="shared" si="236"/>
        <v>187.20000000000002</v>
      </c>
      <c r="F248" s="27"/>
      <c r="G248" s="27"/>
      <c r="H248" s="41">
        <f t="shared" si="190"/>
        <v>0</v>
      </c>
      <c r="I248" s="32"/>
      <c r="J248" s="32">
        <v>4</v>
      </c>
      <c r="K248" s="41">
        <f t="shared" si="191"/>
        <v>12.48</v>
      </c>
      <c r="L248" s="26"/>
      <c r="M248" s="26">
        <v>1</v>
      </c>
      <c r="N248" s="42">
        <f t="shared" si="192"/>
        <v>3.12</v>
      </c>
      <c r="O248" s="26"/>
      <c r="P248" s="24">
        <v>5</v>
      </c>
      <c r="Q248" s="42">
        <f t="shared" si="193"/>
        <v>15.600000000000001</v>
      </c>
      <c r="R248" s="26"/>
      <c r="S248" s="26"/>
      <c r="T248" s="42">
        <f t="shared" si="194"/>
        <v>0</v>
      </c>
      <c r="U248" s="26"/>
      <c r="V248" s="24">
        <v>6</v>
      </c>
      <c r="W248" s="42">
        <f t="shared" si="195"/>
        <v>18.72</v>
      </c>
      <c r="X248" s="26"/>
      <c r="Y248" s="26">
        <v>1</v>
      </c>
      <c r="Z248" s="42">
        <f t="shared" si="196"/>
        <v>3.12</v>
      </c>
      <c r="AA248" s="26"/>
      <c r="AB248" s="26">
        <v>1</v>
      </c>
      <c r="AC248" s="42">
        <f t="shared" si="197"/>
        <v>3.12</v>
      </c>
      <c r="AD248" s="26"/>
      <c r="AE248" s="26"/>
      <c r="AF248" s="26"/>
      <c r="AG248" s="26"/>
      <c r="AH248" s="26"/>
      <c r="AI248" s="26"/>
      <c r="AJ248" s="26"/>
      <c r="AK248" s="26"/>
      <c r="AL248" s="42">
        <f t="shared" si="198"/>
        <v>0</v>
      </c>
      <c r="AM248" s="27"/>
      <c r="AN248" s="27">
        <v>1</v>
      </c>
      <c r="AO248" s="41">
        <f t="shared" si="199"/>
        <v>3.12</v>
      </c>
      <c r="AP248" s="84">
        <f t="shared" si="239"/>
        <v>19</v>
      </c>
      <c r="AQ248" s="79">
        <f t="shared" si="183"/>
        <v>59.28</v>
      </c>
      <c r="AR248" s="27"/>
      <c r="AS248" s="27">
        <v>1</v>
      </c>
      <c r="AT248" s="41">
        <f t="shared" si="200"/>
        <v>3.12</v>
      </c>
      <c r="AU248" s="27"/>
      <c r="AV248" s="27"/>
      <c r="AW248" s="41">
        <f t="shared" si="201"/>
        <v>0</v>
      </c>
      <c r="AX248" s="27"/>
      <c r="AY248" s="27">
        <v>1</v>
      </c>
      <c r="AZ248" s="41">
        <f t="shared" si="202"/>
        <v>3.12</v>
      </c>
      <c r="BA248" s="27"/>
      <c r="BB248" s="27">
        <v>1</v>
      </c>
      <c r="BC248" s="41">
        <f t="shared" si="203"/>
        <v>3.12</v>
      </c>
      <c r="BD248" s="27"/>
      <c r="BE248" s="27">
        <v>1</v>
      </c>
      <c r="BF248" s="41">
        <f t="shared" si="204"/>
        <v>3.12</v>
      </c>
      <c r="BG248" s="27"/>
      <c r="BH248" s="27">
        <v>1</v>
      </c>
      <c r="BI248" s="41">
        <f t="shared" si="205"/>
        <v>3.12</v>
      </c>
      <c r="BJ248" s="26"/>
      <c r="BK248" s="26">
        <f>3+1+4</f>
        <v>8</v>
      </c>
      <c r="BL248" s="42">
        <f t="shared" si="206"/>
        <v>24.96</v>
      </c>
      <c r="BM248" s="26"/>
      <c r="BN248" s="24">
        <v>15</v>
      </c>
      <c r="BO248" s="42">
        <f t="shared" si="207"/>
        <v>46.800000000000004</v>
      </c>
      <c r="BP248" s="85">
        <f t="shared" si="237"/>
        <v>28</v>
      </c>
      <c r="BQ248" s="83">
        <f t="shared" si="237"/>
        <v>87.360000000000028</v>
      </c>
      <c r="BR248" s="26"/>
      <c r="BS248" s="26"/>
      <c r="BT248" s="42">
        <f t="shared" si="208"/>
        <v>0</v>
      </c>
      <c r="BU248" s="26"/>
      <c r="BV248" s="26">
        <v>1</v>
      </c>
      <c r="BW248" s="42">
        <f t="shared" si="209"/>
        <v>3.12</v>
      </c>
      <c r="BX248" s="26"/>
      <c r="BY248" s="26">
        <v>1</v>
      </c>
      <c r="BZ248" s="42">
        <f t="shared" si="210"/>
        <v>3.12</v>
      </c>
      <c r="CA248" s="26"/>
      <c r="CB248" s="26">
        <v>1</v>
      </c>
      <c r="CC248" s="42">
        <f t="shared" si="211"/>
        <v>3.12</v>
      </c>
      <c r="CD248" s="26"/>
      <c r="CE248" s="26">
        <v>3</v>
      </c>
      <c r="CF248" s="42">
        <f t="shared" si="212"/>
        <v>9.36</v>
      </c>
      <c r="CG248" s="26"/>
      <c r="CH248" s="24">
        <v>1</v>
      </c>
      <c r="CI248" s="42">
        <f t="shared" si="213"/>
        <v>3.12</v>
      </c>
      <c r="CJ248" s="26"/>
      <c r="CK248" s="26">
        <v>1</v>
      </c>
      <c r="CL248" s="42">
        <f t="shared" si="214"/>
        <v>3.12</v>
      </c>
      <c r="CM248" s="26"/>
      <c r="CN248" s="26"/>
      <c r="CO248" s="42">
        <f t="shared" si="215"/>
        <v>0</v>
      </c>
      <c r="CP248" s="26"/>
      <c r="CQ248" s="26"/>
      <c r="CR248" s="42">
        <f t="shared" si="216"/>
        <v>0</v>
      </c>
      <c r="CS248" s="26"/>
      <c r="CT248" s="26"/>
      <c r="CU248" s="42">
        <f t="shared" si="217"/>
        <v>0</v>
      </c>
      <c r="CV248" s="26"/>
      <c r="CW248" s="26">
        <v>2</v>
      </c>
      <c r="CX248" s="42">
        <f t="shared" si="218"/>
        <v>6.24</v>
      </c>
      <c r="CY248" s="26"/>
      <c r="CZ248" s="26"/>
      <c r="DA248" s="42">
        <f t="shared" si="219"/>
        <v>0</v>
      </c>
      <c r="DB248" s="26"/>
      <c r="DC248" s="26"/>
      <c r="DD248" s="42">
        <f t="shared" si="220"/>
        <v>0</v>
      </c>
      <c r="DE248" s="26"/>
      <c r="DF248" s="26"/>
      <c r="DG248" s="42">
        <f t="shared" si="221"/>
        <v>0</v>
      </c>
      <c r="DH248" s="85">
        <f t="shared" si="238"/>
        <v>10</v>
      </c>
      <c r="DI248" s="83">
        <f t="shared" si="238"/>
        <v>31.200000000000003</v>
      </c>
      <c r="DJ248" s="26"/>
      <c r="DK248" s="26"/>
      <c r="DL248" s="42">
        <f t="shared" si="222"/>
        <v>0</v>
      </c>
      <c r="DM248" s="26"/>
      <c r="DN248" s="26">
        <v>1</v>
      </c>
      <c r="DO248" s="42">
        <f t="shared" si="223"/>
        <v>3.12</v>
      </c>
      <c r="DP248" s="26"/>
      <c r="DQ248" s="26"/>
      <c r="DR248" s="42">
        <f t="shared" si="224"/>
        <v>0</v>
      </c>
      <c r="DS248" s="26"/>
      <c r="DT248" s="26"/>
      <c r="DU248" s="42">
        <f t="shared" si="225"/>
        <v>0</v>
      </c>
      <c r="DV248" s="26"/>
      <c r="DW248" s="26">
        <v>1</v>
      </c>
      <c r="DX248" s="42">
        <f t="shared" si="226"/>
        <v>3.12</v>
      </c>
      <c r="DY248" s="26"/>
      <c r="DZ248" s="26"/>
      <c r="EA248" s="42">
        <f t="shared" si="227"/>
        <v>0</v>
      </c>
      <c r="EB248" s="26"/>
      <c r="EC248" s="26"/>
      <c r="ED248" s="42">
        <f t="shared" si="228"/>
        <v>0</v>
      </c>
      <c r="EE248" s="26"/>
      <c r="EF248" s="26"/>
      <c r="EG248" s="42">
        <f t="shared" si="229"/>
        <v>0</v>
      </c>
      <c r="EH248" s="26"/>
      <c r="EI248" s="26"/>
      <c r="EJ248" s="42">
        <f t="shared" si="230"/>
        <v>0</v>
      </c>
      <c r="EK248" s="26"/>
      <c r="EL248" s="46">
        <v>1</v>
      </c>
      <c r="EM248" s="86">
        <f t="shared" si="231"/>
        <v>3.12</v>
      </c>
      <c r="EN248" s="85">
        <f t="shared" si="240"/>
        <v>3</v>
      </c>
      <c r="EO248" s="94">
        <f t="shared" si="241"/>
        <v>9.36</v>
      </c>
      <c r="EP248" s="26"/>
      <c r="EQ248" s="26"/>
      <c r="ER248" s="26"/>
    </row>
    <row r="249" spans="1:148" s="3" customFormat="1">
      <c r="A249" s="10"/>
      <c r="B249" s="110" t="s">
        <v>572</v>
      </c>
      <c r="C249" s="134">
        <v>11</v>
      </c>
      <c r="D249" s="135">
        <f t="shared" si="235"/>
        <v>24</v>
      </c>
      <c r="E249" s="179">
        <f t="shared" si="236"/>
        <v>264</v>
      </c>
      <c r="F249" s="27"/>
      <c r="G249" s="27"/>
      <c r="H249" s="41">
        <f t="shared" si="190"/>
        <v>0</v>
      </c>
      <c r="I249" s="32"/>
      <c r="J249" s="32"/>
      <c r="K249" s="41">
        <f t="shared" si="191"/>
        <v>0</v>
      </c>
      <c r="L249" s="26"/>
      <c r="M249" s="26"/>
      <c r="N249" s="42">
        <f t="shared" si="192"/>
        <v>0</v>
      </c>
      <c r="O249" s="26"/>
      <c r="P249" s="26"/>
      <c r="Q249" s="42">
        <f t="shared" si="193"/>
        <v>0</v>
      </c>
      <c r="R249" s="26"/>
      <c r="S249" s="26"/>
      <c r="T249" s="42">
        <f t="shared" si="194"/>
        <v>0</v>
      </c>
      <c r="U249" s="26"/>
      <c r="V249" s="26"/>
      <c r="W249" s="42">
        <f t="shared" si="195"/>
        <v>0</v>
      </c>
      <c r="X249" s="26"/>
      <c r="Y249" s="26"/>
      <c r="Z249" s="42">
        <f t="shared" si="196"/>
        <v>0</v>
      </c>
      <c r="AA249" s="26"/>
      <c r="AB249" s="26"/>
      <c r="AC249" s="42">
        <f t="shared" si="197"/>
        <v>0</v>
      </c>
      <c r="AD249" s="26"/>
      <c r="AE249" s="26"/>
      <c r="AF249" s="26"/>
      <c r="AG249" s="26"/>
      <c r="AH249" s="26"/>
      <c r="AI249" s="26"/>
      <c r="AJ249" s="26"/>
      <c r="AK249" s="26"/>
      <c r="AL249" s="42">
        <f t="shared" si="198"/>
        <v>0</v>
      </c>
      <c r="AM249" s="27"/>
      <c r="AN249" s="27"/>
      <c r="AO249" s="41">
        <f t="shared" si="199"/>
        <v>0</v>
      </c>
      <c r="AP249" s="84">
        <f t="shared" si="239"/>
        <v>0</v>
      </c>
      <c r="AQ249" s="79">
        <f t="shared" si="183"/>
        <v>0</v>
      </c>
      <c r="AR249" s="27"/>
      <c r="AS249" s="27">
        <v>5</v>
      </c>
      <c r="AT249" s="41">
        <f t="shared" si="200"/>
        <v>55</v>
      </c>
      <c r="AU249" s="27"/>
      <c r="AV249" s="27"/>
      <c r="AW249" s="41">
        <f t="shared" si="201"/>
        <v>0</v>
      </c>
      <c r="AX249" s="27"/>
      <c r="AY249" s="27">
        <v>1</v>
      </c>
      <c r="AZ249" s="41">
        <f t="shared" si="202"/>
        <v>11</v>
      </c>
      <c r="BA249" s="27"/>
      <c r="BB249" s="27"/>
      <c r="BC249" s="41">
        <f t="shared" si="203"/>
        <v>0</v>
      </c>
      <c r="BD249" s="27"/>
      <c r="BE249" s="27"/>
      <c r="BF249" s="41">
        <f t="shared" si="204"/>
        <v>0</v>
      </c>
      <c r="BG249" s="27"/>
      <c r="BH249" s="27"/>
      <c r="BI249" s="41">
        <f t="shared" si="205"/>
        <v>0</v>
      </c>
      <c r="BJ249" s="26"/>
      <c r="BK249" s="26">
        <v>2</v>
      </c>
      <c r="BL249" s="42">
        <f t="shared" si="206"/>
        <v>22</v>
      </c>
      <c r="BM249" s="26"/>
      <c r="BN249" s="26">
        <v>15</v>
      </c>
      <c r="BO249" s="42">
        <f t="shared" si="207"/>
        <v>165</v>
      </c>
      <c r="BP249" s="85">
        <f t="shared" si="237"/>
        <v>23</v>
      </c>
      <c r="BQ249" s="83">
        <f t="shared" si="237"/>
        <v>253</v>
      </c>
      <c r="BR249" s="26"/>
      <c r="BS249" s="26"/>
      <c r="BT249" s="42">
        <f t="shared" si="208"/>
        <v>0</v>
      </c>
      <c r="BU249" s="26"/>
      <c r="BV249" s="26">
        <v>1</v>
      </c>
      <c r="BW249" s="42">
        <f t="shared" si="209"/>
        <v>11</v>
      </c>
      <c r="BX249" s="26"/>
      <c r="BY249" s="26"/>
      <c r="BZ249" s="42">
        <f t="shared" si="210"/>
        <v>0</v>
      </c>
      <c r="CA249" s="26"/>
      <c r="CB249" s="26"/>
      <c r="CC249" s="42">
        <f t="shared" si="211"/>
        <v>0</v>
      </c>
      <c r="CD249" s="26"/>
      <c r="CE249" s="26"/>
      <c r="CF249" s="42">
        <f t="shared" si="212"/>
        <v>0</v>
      </c>
      <c r="CG249" s="26"/>
      <c r="CH249" s="26"/>
      <c r="CI249" s="42">
        <f t="shared" si="213"/>
        <v>0</v>
      </c>
      <c r="CJ249" s="26"/>
      <c r="CK249" s="26"/>
      <c r="CL249" s="42">
        <f t="shared" si="214"/>
        <v>0</v>
      </c>
      <c r="CM249" s="26"/>
      <c r="CN249" s="26"/>
      <c r="CO249" s="42">
        <f t="shared" si="215"/>
        <v>0</v>
      </c>
      <c r="CP249" s="26"/>
      <c r="CQ249" s="26"/>
      <c r="CR249" s="42">
        <f t="shared" si="216"/>
        <v>0</v>
      </c>
      <c r="CS249" s="26"/>
      <c r="CT249" s="26"/>
      <c r="CU249" s="42">
        <f t="shared" si="217"/>
        <v>0</v>
      </c>
      <c r="CV249" s="26"/>
      <c r="CW249" s="26"/>
      <c r="CX249" s="42">
        <f t="shared" si="218"/>
        <v>0</v>
      </c>
      <c r="CY249" s="26"/>
      <c r="CZ249" s="26"/>
      <c r="DA249" s="42">
        <f t="shared" si="219"/>
        <v>0</v>
      </c>
      <c r="DB249" s="26"/>
      <c r="DC249" s="26"/>
      <c r="DD249" s="42">
        <f t="shared" si="220"/>
        <v>0</v>
      </c>
      <c r="DE249" s="26"/>
      <c r="DF249" s="26"/>
      <c r="DG249" s="42">
        <f t="shared" si="221"/>
        <v>0</v>
      </c>
      <c r="DH249" s="85">
        <f t="shared" si="238"/>
        <v>1</v>
      </c>
      <c r="DI249" s="83">
        <f t="shared" si="238"/>
        <v>11</v>
      </c>
      <c r="DJ249" s="26"/>
      <c r="DK249" s="26"/>
      <c r="DL249" s="42">
        <f t="shared" si="222"/>
        <v>0</v>
      </c>
      <c r="DM249" s="26"/>
      <c r="DN249" s="26"/>
      <c r="DO249" s="42">
        <f t="shared" si="223"/>
        <v>0</v>
      </c>
      <c r="DP249" s="26"/>
      <c r="DQ249" s="26"/>
      <c r="DR249" s="42">
        <f t="shared" si="224"/>
        <v>0</v>
      </c>
      <c r="DS249" s="26"/>
      <c r="DT249" s="26"/>
      <c r="DU249" s="42">
        <f t="shared" si="225"/>
        <v>0</v>
      </c>
      <c r="DV249" s="26"/>
      <c r="DW249" s="26"/>
      <c r="DX249" s="42">
        <f t="shared" si="226"/>
        <v>0</v>
      </c>
      <c r="DY249" s="26"/>
      <c r="DZ249" s="26"/>
      <c r="EA249" s="42">
        <f t="shared" si="227"/>
        <v>0</v>
      </c>
      <c r="EB249" s="26"/>
      <c r="EC249" s="26"/>
      <c r="ED249" s="42">
        <f t="shared" si="228"/>
        <v>0</v>
      </c>
      <c r="EE249" s="26"/>
      <c r="EF249" s="26"/>
      <c r="EG249" s="42">
        <f t="shared" si="229"/>
        <v>0</v>
      </c>
      <c r="EH249" s="26"/>
      <c r="EI249" s="26"/>
      <c r="EJ249" s="42">
        <f t="shared" si="230"/>
        <v>0</v>
      </c>
      <c r="EK249" s="26"/>
      <c r="EL249" s="46"/>
      <c r="EM249" s="86">
        <f t="shared" si="231"/>
        <v>0</v>
      </c>
      <c r="EN249" s="85">
        <f t="shared" si="240"/>
        <v>0</v>
      </c>
      <c r="EO249" s="94">
        <f t="shared" si="241"/>
        <v>0</v>
      </c>
      <c r="EP249" s="26"/>
      <c r="EQ249" s="26"/>
      <c r="ER249" s="26"/>
    </row>
    <row r="250" spans="1:148" s="3" customFormat="1">
      <c r="A250" s="10"/>
      <c r="B250" s="201" t="s">
        <v>182</v>
      </c>
      <c r="C250" s="134">
        <v>1</v>
      </c>
      <c r="D250" s="135">
        <f t="shared" si="235"/>
        <v>414</v>
      </c>
      <c r="E250" s="179">
        <f t="shared" si="236"/>
        <v>414</v>
      </c>
      <c r="F250" s="27"/>
      <c r="G250" s="27">
        <v>6</v>
      </c>
      <c r="H250" s="41">
        <f t="shared" si="190"/>
        <v>6</v>
      </c>
      <c r="I250" s="32"/>
      <c r="J250" s="32">
        <v>8</v>
      </c>
      <c r="K250" s="41">
        <f t="shared" si="191"/>
        <v>8</v>
      </c>
      <c r="L250" s="26"/>
      <c r="M250" s="26">
        <v>6</v>
      </c>
      <c r="N250" s="42">
        <f t="shared" si="192"/>
        <v>6</v>
      </c>
      <c r="O250" s="26">
        <v>2</v>
      </c>
      <c r="P250" s="24">
        <f t="shared" si="246"/>
        <v>24</v>
      </c>
      <c r="Q250" s="42">
        <f t="shared" si="193"/>
        <v>24</v>
      </c>
      <c r="R250" s="26"/>
      <c r="S250" s="26"/>
      <c r="T250" s="42">
        <f t="shared" si="194"/>
        <v>0</v>
      </c>
      <c r="U250" s="26"/>
      <c r="V250" s="24">
        <v>6</v>
      </c>
      <c r="W250" s="42">
        <f t="shared" si="195"/>
        <v>6</v>
      </c>
      <c r="X250" s="26"/>
      <c r="Y250" s="26">
        <v>3</v>
      </c>
      <c r="Z250" s="42">
        <f t="shared" si="196"/>
        <v>3</v>
      </c>
      <c r="AA250" s="26">
        <v>1</v>
      </c>
      <c r="AB250" s="24">
        <f>AA250*12</f>
        <v>12</v>
      </c>
      <c r="AC250" s="42">
        <f t="shared" si="197"/>
        <v>12</v>
      </c>
      <c r="AD250" s="26"/>
      <c r="AE250" s="26"/>
      <c r="AF250" s="26"/>
      <c r="AG250" s="26"/>
      <c r="AH250" s="26"/>
      <c r="AI250" s="26"/>
      <c r="AJ250" s="26"/>
      <c r="AK250" s="26">
        <v>6</v>
      </c>
      <c r="AL250" s="42">
        <f t="shared" si="198"/>
        <v>6</v>
      </c>
      <c r="AM250" s="27">
        <v>2</v>
      </c>
      <c r="AN250" s="25">
        <f>AM250*12</f>
        <v>24</v>
      </c>
      <c r="AO250" s="41">
        <f t="shared" si="199"/>
        <v>24</v>
      </c>
      <c r="AP250" s="84">
        <f t="shared" si="239"/>
        <v>95</v>
      </c>
      <c r="AQ250" s="79">
        <f t="shared" si="183"/>
        <v>95</v>
      </c>
      <c r="AR250" s="27"/>
      <c r="AS250" s="27">
        <v>2</v>
      </c>
      <c r="AT250" s="41">
        <f t="shared" si="200"/>
        <v>2</v>
      </c>
      <c r="AU250" s="27">
        <v>6</v>
      </c>
      <c r="AV250" s="25">
        <f>AU250*12</f>
        <v>72</v>
      </c>
      <c r="AW250" s="41">
        <f t="shared" si="201"/>
        <v>72</v>
      </c>
      <c r="AX250" s="27"/>
      <c r="AY250" s="27">
        <v>6</v>
      </c>
      <c r="AZ250" s="41">
        <f t="shared" si="202"/>
        <v>6</v>
      </c>
      <c r="BA250" s="27">
        <v>1</v>
      </c>
      <c r="BB250" s="25">
        <f>BA250*12</f>
        <v>12</v>
      </c>
      <c r="BC250" s="41">
        <f t="shared" si="203"/>
        <v>12</v>
      </c>
      <c r="BD250" s="27">
        <v>1</v>
      </c>
      <c r="BE250" s="25">
        <f>BD250*12</f>
        <v>12</v>
      </c>
      <c r="BF250" s="41">
        <f t="shared" si="204"/>
        <v>12</v>
      </c>
      <c r="BG250" s="27"/>
      <c r="BH250" s="27">
        <v>4</v>
      </c>
      <c r="BI250" s="41">
        <f t="shared" si="205"/>
        <v>4</v>
      </c>
      <c r="BJ250" s="26"/>
      <c r="BK250" s="26">
        <v>10</v>
      </c>
      <c r="BL250" s="42">
        <f t="shared" si="206"/>
        <v>10</v>
      </c>
      <c r="BM250" s="26"/>
      <c r="BN250" s="24">
        <v>10</v>
      </c>
      <c r="BO250" s="42">
        <f t="shared" si="207"/>
        <v>10</v>
      </c>
      <c r="BP250" s="85">
        <f t="shared" si="237"/>
        <v>128</v>
      </c>
      <c r="BQ250" s="83">
        <f t="shared" si="237"/>
        <v>128</v>
      </c>
      <c r="BR250" s="26"/>
      <c r="BS250" s="26">
        <v>2</v>
      </c>
      <c r="BT250" s="42">
        <f t="shared" si="208"/>
        <v>2</v>
      </c>
      <c r="BU250" s="26">
        <v>1</v>
      </c>
      <c r="BV250" s="24">
        <f>BU250*12</f>
        <v>12</v>
      </c>
      <c r="BW250" s="42">
        <f t="shared" si="209"/>
        <v>12</v>
      </c>
      <c r="BX250" s="26"/>
      <c r="BY250" s="26">
        <v>6</v>
      </c>
      <c r="BZ250" s="42">
        <f t="shared" si="210"/>
        <v>6</v>
      </c>
      <c r="CA250" s="26"/>
      <c r="CB250" s="24">
        <v>10</v>
      </c>
      <c r="CC250" s="42">
        <f t="shared" si="211"/>
        <v>10</v>
      </c>
      <c r="CD250" s="26">
        <v>1</v>
      </c>
      <c r="CE250" s="24">
        <f>CD250*12</f>
        <v>12</v>
      </c>
      <c r="CF250" s="42">
        <f t="shared" si="212"/>
        <v>12</v>
      </c>
      <c r="CG250" s="26">
        <v>1</v>
      </c>
      <c r="CH250" s="24">
        <f>CG250*12</f>
        <v>12</v>
      </c>
      <c r="CI250" s="42">
        <f t="shared" si="213"/>
        <v>12</v>
      </c>
      <c r="CJ250" s="26"/>
      <c r="CK250" s="26">
        <v>6</v>
      </c>
      <c r="CL250" s="42">
        <f t="shared" si="214"/>
        <v>6</v>
      </c>
      <c r="CM250" s="26"/>
      <c r="CN250" s="26">
        <v>6</v>
      </c>
      <c r="CO250" s="42">
        <f t="shared" si="215"/>
        <v>6</v>
      </c>
      <c r="CP250" s="26"/>
      <c r="CQ250" s="26">
        <v>6</v>
      </c>
      <c r="CR250" s="42">
        <f t="shared" si="216"/>
        <v>6</v>
      </c>
      <c r="CS250" s="26"/>
      <c r="CT250" s="26">
        <v>4</v>
      </c>
      <c r="CU250" s="42">
        <f t="shared" si="217"/>
        <v>4</v>
      </c>
      <c r="CV250" s="26">
        <v>1</v>
      </c>
      <c r="CW250" s="24">
        <f>CV250*12</f>
        <v>12</v>
      </c>
      <c r="CX250" s="42">
        <f t="shared" si="218"/>
        <v>12</v>
      </c>
      <c r="CY250" s="26"/>
      <c r="CZ250" s="26">
        <v>2</v>
      </c>
      <c r="DA250" s="42">
        <f t="shared" si="219"/>
        <v>2</v>
      </c>
      <c r="DB250" s="26"/>
      <c r="DC250" s="26">
        <v>6</v>
      </c>
      <c r="DD250" s="42">
        <f t="shared" si="220"/>
        <v>6</v>
      </c>
      <c r="DE250" s="26"/>
      <c r="DF250" s="26">
        <v>6</v>
      </c>
      <c r="DG250" s="42">
        <f t="shared" si="221"/>
        <v>6</v>
      </c>
      <c r="DH250" s="85">
        <f t="shared" si="238"/>
        <v>102</v>
      </c>
      <c r="DI250" s="83">
        <f t="shared" si="238"/>
        <v>102</v>
      </c>
      <c r="DJ250" s="26"/>
      <c r="DK250" s="26">
        <v>10</v>
      </c>
      <c r="DL250" s="42">
        <f t="shared" si="222"/>
        <v>10</v>
      </c>
      <c r="DM250" s="26"/>
      <c r="DN250" s="26">
        <v>15</v>
      </c>
      <c r="DO250" s="42">
        <f t="shared" si="223"/>
        <v>15</v>
      </c>
      <c r="DP250" s="26"/>
      <c r="DQ250" s="26">
        <v>6</v>
      </c>
      <c r="DR250" s="42">
        <f t="shared" si="224"/>
        <v>6</v>
      </c>
      <c r="DS250" s="26"/>
      <c r="DT250" s="26">
        <v>12</v>
      </c>
      <c r="DU250" s="42">
        <f t="shared" si="225"/>
        <v>12</v>
      </c>
      <c r="DV250" s="26"/>
      <c r="DW250" s="26">
        <v>12</v>
      </c>
      <c r="DX250" s="42">
        <f t="shared" si="226"/>
        <v>12</v>
      </c>
      <c r="DY250" s="26"/>
      <c r="DZ250" s="26">
        <v>6</v>
      </c>
      <c r="EA250" s="42">
        <f t="shared" si="227"/>
        <v>6</v>
      </c>
      <c r="EB250" s="26"/>
      <c r="EC250" s="26">
        <v>3</v>
      </c>
      <c r="ED250" s="42">
        <f t="shared" si="228"/>
        <v>3</v>
      </c>
      <c r="EE250" s="26">
        <v>1</v>
      </c>
      <c r="EF250" s="24">
        <f>EE250*12</f>
        <v>12</v>
      </c>
      <c r="EG250" s="42">
        <f t="shared" si="229"/>
        <v>12</v>
      </c>
      <c r="EH250" s="26"/>
      <c r="EI250" s="26">
        <v>9</v>
      </c>
      <c r="EJ250" s="42">
        <f t="shared" si="230"/>
        <v>9</v>
      </c>
      <c r="EK250" s="26"/>
      <c r="EL250" s="46">
        <v>4</v>
      </c>
      <c r="EM250" s="86">
        <f t="shared" si="231"/>
        <v>4</v>
      </c>
      <c r="EN250" s="85">
        <f t="shared" si="240"/>
        <v>89</v>
      </c>
      <c r="EO250" s="94">
        <f t="shared" si="241"/>
        <v>89</v>
      </c>
      <c r="EP250" s="26"/>
      <c r="EQ250" s="26"/>
      <c r="ER250" s="26"/>
    </row>
    <row r="251" spans="1:148" s="3" customFormat="1">
      <c r="A251" s="10"/>
      <c r="B251" s="201" t="s">
        <v>183</v>
      </c>
      <c r="C251" s="134">
        <v>7.5</v>
      </c>
      <c r="D251" s="135">
        <f t="shared" si="235"/>
        <v>77</v>
      </c>
      <c r="E251" s="179">
        <f t="shared" si="236"/>
        <v>577.5</v>
      </c>
      <c r="F251" s="27"/>
      <c r="G251" s="27"/>
      <c r="H251" s="41">
        <f t="shared" si="190"/>
        <v>0</v>
      </c>
      <c r="I251" s="32"/>
      <c r="J251" s="32">
        <v>3</v>
      </c>
      <c r="K251" s="41">
        <f t="shared" si="191"/>
        <v>22.5</v>
      </c>
      <c r="L251" s="26"/>
      <c r="M251" s="26">
        <v>1</v>
      </c>
      <c r="N251" s="42">
        <f t="shared" si="192"/>
        <v>7.5</v>
      </c>
      <c r="O251" s="26"/>
      <c r="P251" s="26">
        <v>2</v>
      </c>
      <c r="Q251" s="42">
        <f t="shared" si="193"/>
        <v>15</v>
      </c>
      <c r="R251" s="26"/>
      <c r="S251" s="26">
        <v>1</v>
      </c>
      <c r="T251" s="42">
        <f t="shared" si="194"/>
        <v>7.5</v>
      </c>
      <c r="U251" s="26"/>
      <c r="V251" s="26">
        <v>2</v>
      </c>
      <c r="W251" s="42">
        <f t="shared" si="195"/>
        <v>15</v>
      </c>
      <c r="X251" s="26"/>
      <c r="Y251" s="26">
        <v>1</v>
      </c>
      <c r="Z251" s="42">
        <f t="shared" si="196"/>
        <v>7.5</v>
      </c>
      <c r="AA251" s="26"/>
      <c r="AB251" s="26">
        <v>2</v>
      </c>
      <c r="AC251" s="42">
        <f t="shared" si="197"/>
        <v>15</v>
      </c>
      <c r="AD251" s="26"/>
      <c r="AE251" s="26"/>
      <c r="AF251" s="26"/>
      <c r="AG251" s="26"/>
      <c r="AH251" s="26"/>
      <c r="AI251" s="26"/>
      <c r="AJ251" s="26"/>
      <c r="AK251" s="26">
        <v>1</v>
      </c>
      <c r="AL251" s="42">
        <f t="shared" si="198"/>
        <v>7.5</v>
      </c>
      <c r="AM251" s="27"/>
      <c r="AN251" s="27">
        <v>1</v>
      </c>
      <c r="AO251" s="41">
        <f t="shared" si="199"/>
        <v>7.5</v>
      </c>
      <c r="AP251" s="84">
        <f t="shared" si="239"/>
        <v>14</v>
      </c>
      <c r="AQ251" s="79">
        <f t="shared" si="183"/>
        <v>105</v>
      </c>
      <c r="AR251" s="27"/>
      <c r="AS251" s="27">
        <v>1</v>
      </c>
      <c r="AT251" s="41">
        <f t="shared" si="200"/>
        <v>7.5</v>
      </c>
      <c r="AU251" s="27"/>
      <c r="AV251" s="27">
        <v>5</v>
      </c>
      <c r="AW251" s="41">
        <f t="shared" si="201"/>
        <v>37.5</v>
      </c>
      <c r="AX251" s="27"/>
      <c r="AY251" s="27">
        <v>2</v>
      </c>
      <c r="AZ251" s="41">
        <f t="shared" si="202"/>
        <v>15</v>
      </c>
      <c r="BA251" s="27"/>
      <c r="BB251" s="27">
        <v>2</v>
      </c>
      <c r="BC251" s="41">
        <f t="shared" si="203"/>
        <v>15</v>
      </c>
      <c r="BD251" s="27"/>
      <c r="BE251" s="27">
        <v>3</v>
      </c>
      <c r="BF251" s="41">
        <f t="shared" si="204"/>
        <v>22.5</v>
      </c>
      <c r="BG251" s="27"/>
      <c r="BH251" s="27">
        <v>2</v>
      </c>
      <c r="BI251" s="41">
        <f t="shared" si="205"/>
        <v>15</v>
      </c>
      <c r="BJ251" s="26"/>
      <c r="BK251" s="26">
        <f>1+1+2</f>
        <v>4</v>
      </c>
      <c r="BL251" s="42">
        <f t="shared" si="206"/>
        <v>30</v>
      </c>
      <c r="BM251" s="26"/>
      <c r="BN251" s="26">
        <v>10</v>
      </c>
      <c r="BO251" s="42">
        <f t="shared" si="207"/>
        <v>75</v>
      </c>
      <c r="BP251" s="85">
        <f t="shared" si="237"/>
        <v>29</v>
      </c>
      <c r="BQ251" s="83">
        <f t="shared" si="237"/>
        <v>217.5</v>
      </c>
      <c r="BR251" s="26"/>
      <c r="BS251" s="26">
        <v>1</v>
      </c>
      <c r="BT251" s="42">
        <f t="shared" si="208"/>
        <v>7.5</v>
      </c>
      <c r="BU251" s="26"/>
      <c r="BV251" s="26">
        <v>1</v>
      </c>
      <c r="BW251" s="42">
        <f t="shared" si="209"/>
        <v>7.5</v>
      </c>
      <c r="BX251" s="26"/>
      <c r="BY251" s="26">
        <v>3</v>
      </c>
      <c r="BZ251" s="42">
        <f t="shared" si="210"/>
        <v>22.5</v>
      </c>
      <c r="CA251" s="26"/>
      <c r="CB251" s="26">
        <v>1</v>
      </c>
      <c r="CC251" s="42">
        <f t="shared" si="211"/>
        <v>7.5</v>
      </c>
      <c r="CD251" s="26"/>
      <c r="CE251" s="26">
        <v>1</v>
      </c>
      <c r="CF251" s="42">
        <f t="shared" si="212"/>
        <v>7.5</v>
      </c>
      <c r="CG251" s="26"/>
      <c r="CH251" s="26">
        <v>1</v>
      </c>
      <c r="CI251" s="42">
        <f t="shared" si="213"/>
        <v>7.5</v>
      </c>
      <c r="CJ251" s="26"/>
      <c r="CK251" s="26">
        <f>1+1</f>
        <v>2</v>
      </c>
      <c r="CL251" s="42">
        <f t="shared" si="214"/>
        <v>15</v>
      </c>
      <c r="CM251" s="26"/>
      <c r="CN251" s="26">
        <f>1+1</f>
        <v>2</v>
      </c>
      <c r="CO251" s="42">
        <f t="shared" si="215"/>
        <v>15</v>
      </c>
      <c r="CP251" s="26"/>
      <c r="CQ251" s="26">
        <v>2</v>
      </c>
      <c r="CR251" s="42">
        <f t="shared" si="216"/>
        <v>15</v>
      </c>
      <c r="CS251" s="26"/>
      <c r="CT251" s="26">
        <v>3</v>
      </c>
      <c r="CU251" s="42">
        <f t="shared" si="217"/>
        <v>22.5</v>
      </c>
      <c r="CV251" s="26"/>
      <c r="CW251" s="26">
        <v>1</v>
      </c>
      <c r="CX251" s="42">
        <f t="shared" si="218"/>
        <v>7.5</v>
      </c>
      <c r="CY251" s="26"/>
      <c r="CZ251" s="26">
        <v>1</v>
      </c>
      <c r="DA251" s="42">
        <f t="shared" si="219"/>
        <v>7.5</v>
      </c>
      <c r="DB251" s="26"/>
      <c r="DC251" s="26">
        <v>1</v>
      </c>
      <c r="DD251" s="42">
        <f t="shared" si="220"/>
        <v>7.5</v>
      </c>
      <c r="DE251" s="26"/>
      <c r="DF251" s="26">
        <v>1</v>
      </c>
      <c r="DG251" s="42">
        <f t="shared" si="221"/>
        <v>7.5</v>
      </c>
      <c r="DH251" s="85">
        <f t="shared" si="238"/>
        <v>21</v>
      </c>
      <c r="DI251" s="83">
        <f t="shared" si="238"/>
        <v>157.5</v>
      </c>
      <c r="DJ251" s="26"/>
      <c r="DK251" s="26">
        <v>2</v>
      </c>
      <c r="DL251" s="42">
        <f t="shared" si="222"/>
        <v>15</v>
      </c>
      <c r="DM251" s="26"/>
      <c r="DN251" s="26">
        <v>3</v>
      </c>
      <c r="DO251" s="42">
        <f t="shared" si="223"/>
        <v>22.5</v>
      </c>
      <c r="DP251" s="26"/>
      <c r="DQ251" s="26">
        <v>1</v>
      </c>
      <c r="DR251" s="42">
        <f t="shared" si="224"/>
        <v>7.5</v>
      </c>
      <c r="DS251" s="26"/>
      <c r="DT251" s="26">
        <v>1</v>
      </c>
      <c r="DU251" s="42">
        <f t="shared" si="225"/>
        <v>7.5</v>
      </c>
      <c r="DV251" s="26"/>
      <c r="DW251" s="26">
        <v>1</v>
      </c>
      <c r="DX251" s="42">
        <f t="shared" si="226"/>
        <v>7.5</v>
      </c>
      <c r="DY251" s="26"/>
      <c r="DZ251" s="26">
        <v>1</v>
      </c>
      <c r="EA251" s="42">
        <f t="shared" si="227"/>
        <v>7.5</v>
      </c>
      <c r="EB251" s="26"/>
      <c r="EC251" s="26">
        <v>1</v>
      </c>
      <c r="ED251" s="42">
        <f t="shared" si="228"/>
        <v>7.5</v>
      </c>
      <c r="EE251" s="26"/>
      <c r="EF251" s="26">
        <v>1</v>
      </c>
      <c r="EG251" s="42">
        <f t="shared" si="229"/>
        <v>7.5</v>
      </c>
      <c r="EH251" s="26"/>
      <c r="EI251" s="26">
        <v>2</v>
      </c>
      <c r="EJ251" s="42">
        <f t="shared" si="230"/>
        <v>15</v>
      </c>
      <c r="EK251" s="26"/>
      <c r="EL251" s="46"/>
      <c r="EM251" s="86">
        <f t="shared" si="231"/>
        <v>0</v>
      </c>
      <c r="EN251" s="85">
        <f t="shared" si="240"/>
        <v>13</v>
      </c>
      <c r="EO251" s="94">
        <f t="shared" si="241"/>
        <v>97.5</v>
      </c>
      <c r="EP251" s="26"/>
      <c r="EQ251" s="26"/>
      <c r="ER251" s="26"/>
    </row>
    <row r="252" spans="1:148" s="3" customFormat="1">
      <c r="A252" s="10"/>
      <c r="B252" s="201" t="s">
        <v>184</v>
      </c>
      <c r="C252" s="134">
        <v>0.75</v>
      </c>
      <c r="D252" s="135">
        <f t="shared" si="235"/>
        <v>266</v>
      </c>
      <c r="E252" s="179">
        <f t="shared" si="236"/>
        <v>199.5</v>
      </c>
      <c r="F252" s="27"/>
      <c r="G252" s="27">
        <v>6</v>
      </c>
      <c r="H252" s="41">
        <f t="shared" si="190"/>
        <v>4.5</v>
      </c>
      <c r="I252" s="32">
        <v>1</v>
      </c>
      <c r="J252" s="32">
        <f>I252*12</f>
        <v>12</v>
      </c>
      <c r="K252" s="41">
        <f t="shared" si="191"/>
        <v>9</v>
      </c>
      <c r="L252" s="26"/>
      <c r="M252" s="26">
        <v>6</v>
      </c>
      <c r="N252" s="42">
        <f t="shared" si="192"/>
        <v>4.5</v>
      </c>
      <c r="O252" s="26">
        <v>1</v>
      </c>
      <c r="P252" s="24">
        <f t="shared" si="246"/>
        <v>12</v>
      </c>
      <c r="Q252" s="42">
        <f t="shared" si="193"/>
        <v>9</v>
      </c>
      <c r="R252" s="26"/>
      <c r="S252" s="26"/>
      <c r="T252" s="42">
        <f t="shared" si="194"/>
        <v>0</v>
      </c>
      <c r="U252" s="26"/>
      <c r="V252" s="24">
        <v>6</v>
      </c>
      <c r="W252" s="42">
        <f t="shared" si="195"/>
        <v>4.5</v>
      </c>
      <c r="X252" s="26"/>
      <c r="Y252" s="26">
        <v>4</v>
      </c>
      <c r="Z252" s="42">
        <f t="shared" si="196"/>
        <v>3</v>
      </c>
      <c r="AA252" s="26"/>
      <c r="AB252" s="26">
        <v>6</v>
      </c>
      <c r="AC252" s="42">
        <f t="shared" si="197"/>
        <v>4.5</v>
      </c>
      <c r="AD252" s="26"/>
      <c r="AE252" s="26"/>
      <c r="AF252" s="26"/>
      <c r="AG252" s="26"/>
      <c r="AH252" s="26"/>
      <c r="AI252" s="26"/>
      <c r="AJ252" s="26">
        <v>3</v>
      </c>
      <c r="AK252" s="24">
        <f>AJ252*12</f>
        <v>36</v>
      </c>
      <c r="AL252" s="42">
        <f t="shared" si="198"/>
        <v>27</v>
      </c>
      <c r="AM252" s="27"/>
      <c r="AN252" s="27">
        <v>5</v>
      </c>
      <c r="AO252" s="41">
        <f t="shared" si="199"/>
        <v>3.75</v>
      </c>
      <c r="AP252" s="84">
        <f t="shared" si="239"/>
        <v>93</v>
      </c>
      <c r="AQ252" s="79">
        <f t="shared" si="183"/>
        <v>69.75</v>
      </c>
      <c r="AR252" s="27"/>
      <c r="AS252" s="27">
        <v>3</v>
      </c>
      <c r="AT252" s="41">
        <f t="shared" si="200"/>
        <v>2.25</v>
      </c>
      <c r="AU252" s="27"/>
      <c r="AV252" s="27">
        <v>3</v>
      </c>
      <c r="AW252" s="41">
        <f t="shared" si="201"/>
        <v>2.25</v>
      </c>
      <c r="AX252" s="27"/>
      <c r="AY252" s="27">
        <v>4</v>
      </c>
      <c r="AZ252" s="41">
        <f t="shared" si="202"/>
        <v>3</v>
      </c>
      <c r="BA252" s="27"/>
      <c r="BB252" s="27">
        <v>6</v>
      </c>
      <c r="BC252" s="41">
        <f t="shared" si="203"/>
        <v>4.5</v>
      </c>
      <c r="BD252" s="27"/>
      <c r="BE252" s="27">
        <v>6</v>
      </c>
      <c r="BF252" s="41">
        <f t="shared" si="204"/>
        <v>4.5</v>
      </c>
      <c r="BG252" s="27"/>
      <c r="BH252" s="27">
        <v>2</v>
      </c>
      <c r="BI252" s="41">
        <f t="shared" si="205"/>
        <v>1.5</v>
      </c>
      <c r="BJ252" s="26"/>
      <c r="BK252" s="26">
        <v>10</v>
      </c>
      <c r="BL252" s="42">
        <f t="shared" si="206"/>
        <v>7.5</v>
      </c>
      <c r="BM252" s="26">
        <v>1</v>
      </c>
      <c r="BN252" s="24">
        <v>20</v>
      </c>
      <c r="BO252" s="42">
        <f t="shared" si="207"/>
        <v>15</v>
      </c>
      <c r="BP252" s="85">
        <f t="shared" si="237"/>
        <v>54</v>
      </c>
      <c r="BQ252" s="83">
        <f t="shared" si="237"/>
        <v>40.5</v>
      </c>
      <c r="BR252" s="26"/>
      <c r="BS252" s="26">
        <v>6</v>
      </c>
      <c r="BT252" s="42">
        <f t="shared" si="208"/>
        <v>4.5</v>
      </c>
      <c r="BU252" s="26"/>
      <c r="BV252" s="26">
        <v>3</v>
      </c>
      <c r="BW252" s="42">
        <f t="shared" si="209"/>
        <v>2.25</v>
      </c>
      <c r="BX252" s="26"/>
      <c r="BY252" s="26">
        <v>6</v>
      </c>
      <c r="BZ252" s="42">
        <f t="shared" si="210"/>
        <v>4.5</v>
      </c>
      <c r="CA252" s="26"/>
      <c r="CB252" s="26">
        <v>3</v>
      </c>
      <c r="CC252" s="42">
        <f t="shared" si="211"/>
        <v>2.25</v>
      </c>
      <c r="CD252" s="26"/>
      <c r="CE252" s="24">
        <v>8</v>
      </c>
      <c r="CF252" s="42">
        <f t="shared" si="212"/>
        <v>6</v>
      </c>
      <c r="CG252" s="26"/>
      <c r="CH252" s="26">
        <v>5</v>
      </c>
      <c r="CI252" s="42">
        <f t="shared" si="213"/>
        <v>3.75</v>
      </c>
      <c r="CJ252" s="26"/>
      <c r="CK252" s="24">
        <f>12+3</f>
        <v>15</v>
      </c>
      <c r="CL252" s="42">
        <f t="shared" si="214"/>
        <v>11.25</v>
      </c>
      <c r="CM252" s="26"/>
      <c r="CN252" s="24">
        <f>12+3</f>
        <v>15</v>
      </c>
      <c r="CO252" s="42">
        <f t="shared" si="215"/>
        <v>11.25</v>
      </c>
      <c r="CP252" s="26"/>
      <c r="CQ252" s="26">
        <v>6</v>
      </c>
      <c r="CR252" s="42">
        <f t="shared" si="216"/>
        <v>4.5</v>
      </c>
      <c r="CS252" s="26"/>
      <c r="CT252" s="26">
        <v>3</v>
      </c>
      <c r="CU252" s="42">
        <f t="shared" si="217"/>
        <v>2.25</v>
      </c>
      <c r="CV252" s="26"/>
      <c r="CW252" s="26">
        <v>5</v>
      </c>
      <c r="CX252" s="42">
        <f t="shared" si="218"/>
        <v>3.75</v>
      </c>
      <c r="CY252" s="26"/>
      <c r="CZ252" s="26"/>
      <c r="DA252" s="42">
        <f t="shared" si="219"/>
        <v>0</v>
      </c>
      <c r="DB252" s="26"/>
      <c r="DC252" s="26">
        <v>2</v>
      </c>
      <c r="DD252" s="42">
        <f t="shared" si="220"/>
        <v>1.5</v>
      </c>
      <c r="DE252" s="26"/>
      <c r="DF252" s="26">
        <v>5</v>
      </c>
      <c r="DG252" s="42">
        <f t="shared" si="221"/>
        <v>3.75</v>
      </c>
      <c r="DH252" s="85">
        <f t="shared" si="238"/>
        <v>82</v>
      </c>
      <c r="DI252" s="83">
        <f t="shared" si="238"/>
        <v>61.5</v>
      </c>
      <c r="DJ252" s="26"/>
      <c r="DK252" s="26">
        <v>5</v>
      </c>
      <c r="DL252" s="42">
        <f t="shared" si="222"/>
        <v>3.75</v>
      </c>
      <c r="DM252" s="26"/>
      <c r="DN252" s="26">
        <v>6</v>
      </c>
      <c r="DO252" s="42">
        <f t="shared" si="223"/>
        <v>4.5</v>
      </c>
      <c r="DP252" s="26"/>
      <c r="DQ252" s="26">
        <v>2</v>
      </c>
      <c r="DR252" s="42">
        <f t="shared" si="224"/>
        <v>1.5</v>
      </c>
      <c r="DS252" s="26"/>
      <c r="DT252" s="26">
        <v>6</v>
      </c>
      <c r="DU252" s="42">
        <f t="shared" si="225"/>
        <v>4.5</v>
      </c>
      <c r="DV252" s="26"/>
      <c r="DW252" s="26">
        <v>4</v>
      </c>
      <c r="DX252" s="42">
        <f t="shared" si="226"/>
        <v>3</v>
      </c>
      <c r="DY252" s="26"/>
      <c r="DZ252" s="26">
        <v>2</v>
      </c>
      <c r="EA252" s="42">
        <f t="shared" si="227"/>
        <v>1.5</v>
      </c>
      <c r="EB252" s="26"/>
      <c r="EC252" s="26">
        <v>2</v>
      </c>
      <c r="ED252" s="42">
        <f t="shared" si="228"/>
        <v>1.5</v>
      </c>
      <c r="EE252" s="26"/>
      <c r="EF252" s="26">
        <v>3</v>
      </c>
      <c r="EG252" s="42">
        <f t="shared" si="229"/>
        <v>2.25</v>
      </c>
      <c r="EH252" s="26"/>
      <c r="EI252" s="26">
        <v>5</v>
      </c>
      <c r="EJ252" s="42">
        <f t="shared" si="230"/>
        <v>3.75</v>
      </c>
      <c r="EK252" s="26"/>
      <c r="EL252" s="46">
        <v>2</v>
      </c>
      <c r="EM252" s="86">
        <f t="shared" si="231"/>
        <v>1.5</v>
      </c>
      <c r="EN252" s="85">
        <f t="shared" si="240"/>
        <v>37</v>
      </c>
      <c r="EO252" s="94">
        <f t="shared" si="241"/>
        <v>27.75</v>
      </c>
      <c r="EP252" s="26"/>
      <c r="EQ252" s="26"/>
      <c r="ER252" s="26"/>
    </row>
    <row r="253" spans="1:148" s="3" customFormat="1">
      <c r="A253" s="10"/>
      <c r="B253" s="201" t="s">
        <v>185</v>
      </c>
      <c r="C253" s="134">
        <v>0.75</v>
      </c>
      <c r="D253" s="135">
        <f t="shared" si="235"/>
        <v>260</v>
      </c>
      <c r="E253" s="179">
        <f t="shared" si="236"/>
        <v>195</v>
      </c>
      <c r="F253" s="27"/>
      <c r="G253" s="27">
        <v>6</v>
      </c>
      <c r="H253" s="41">
        <f t="shared" si="190"/>
        <v>4.5</v>
      </c>
      <c r="I253" s="32">
        <v>1</v>
      </c>
      <c r="J253" s="32">
        <f>I253*12</f>
        <v>12</v>
      </c>
      <c r="K253" s="41">
        <f t="shared" si="191"/>
        <v>9</v>
      </c>
      <c r="L253" s="26"/>
      <c r="M253" s="26">
        <v>6</v>
      </c>
      <c r="N253" s="42">
        <f t="shared" si="192"/>
        <v>4.5</v>
      </c>
      <c r="O253" s="26">
        <v>1</v>
      </c>
      <c r="P253" s="24">
        <f t="shared" si="246"/>
        <v>12</v>
      </c>
      <c r="Q253" s="42">
        <f t="shared" si="193"/>
        <v>9</v>
      </c>
      <c r="R253" s="26"/>
      <c r="S253" s="26"/>
      <c r="T253" s="42">
        <f t="shared" si="194"/>
        <v>0</v>
      </c>
      <c r="U253" s="26"/>
      <c r="V253" s="24">
        <v>6</v>
      </c>
      <c r="W253" s="42">
        <f t="shared" si="195"/>
        <v>4.5</v>
      </c>
      <c r="X253" s="26"/>
      <c r="Y253" s="26">
        <v>4</v>
      </c>
      <c r="Z253" s="42">
        <f t="shared" si="196"/>
        <v>3</v>
      </c>
      <c r="AA253" s="26"/>
      <c r="AB253" s="26">
        <v>6</v>
      </c>
      <c r="AC253" s="42">
        <f t="shared" si="197"/>
        <v>4.5</v>
      </c>
      <c r="AD253" s="26"/>
      <c r="AE253" s="26"/>
      <c r="AF253" s="26"/>
      <c r="AG253" s="26"/>
      <c r="AH253" s="26"/>
      <c r="AI253" s="26"/>
      <c r="AJ253" s="26">
        <v>3</v>
      </c>
      <c r="AK253" s="24">
        <f>AJ253*12</f>
        <v>36</v>
      </c>
      <c r="AL253" s="42">
        <f t="shared" si="198"/>
        <v>27</v>
      </c>
      <c r="AM253" s="27"/>
      <c r="AN253" s="27">
        <v>5</v>
      </c>
      <c r="AO253" s="41">
        <f t="shared" si="199"/>
        <v>3.75</v>
      </c>
      <c r="AP253" s="84">
        <f t="shared" si="239"/>
        <v>93</v>
      </c>
      <c r="AQ253" s="79">
        <f t="shared" si="183"/>
        <v>69.75</v>
      </c>
      <c r="AR253" s="27"/>
      <c r="AS253" s="27">
        <v>3</v>
      </c>
      <c r="AT253" s="41">
        <f t="shared" si="200"/>
        <v>2.25</v>
      </c>
      <c r="AU253" s="27"/>
      <c r="AV253" s="27">
        <v>3</v>
      </c>
      <c r="AW253" s="41">
        <f t="shared" si="201"/>
        <v>2.25</v>
      </c>
      <c r="AX253" s="27"/>
      <c r="AY253" s="27">
        <v>4</v>
      </c>
      <c r="AZ253" s="41">
        <f t="shared" si="202"/>
        <v>3</v>
      </c>
      <c r="BA253" s="27"/>
      <c r="BB253" s="27">
        <v>6</v>
      </c>
      <c r="BC253" s="41">
        <f t="shared" si="203"/>
        <v>4.5</v>
      </c>
      <c r="BD253" s="27"/>
      <c r="BE253" s="27">
        <v>6</v>
      </c>
      <c r="BF253" s="41">
        <f t="shared" si="204"/>
        <v>4.5</v>
      </c>
      <c r="BG253" s="27"/>
      <c r="BH253" s="27">
        <v>2</v>
      </c>
      <c r="BI253" s="41">
        <f t="shared" si="205"/>
        <v>1.5</v>
      </c>
      <c r="BJ253" s="26"/>
      <c r="BK253" s="26">
        <v>8</v>
      </c>
      <c r="BL253" s="42">
        <f t="shared" si="206"/>
        <v>6</v>
      </c>
      <c r="BM253" s="26">
        <v>1</v>
      </c>
      <c r="BN253" s="24">
        <v>20</v>
      </c>
      <c r="BO253" s="42">
        <f t="shared" si="207"/>
        <v>15</v>
      </c>
      <c r="BP253" s="85">
        <f t="shared" si="237"/>
        <v>52</v>
      </c>
      <c r="BQ253" s="83">
        <f t="shared" si="237"/>
        <v>39</v>
      </c>
      <c r="BR253" s="26"/>
      <c r="BS253" s="26">
        <v>4</v>
      </c>
      <c r="BT253" s="42">
        <f t="shared" si="208"/>
        <v>3</v>
      </c>
      <c r="BU253" s="26"/>
      <c r="BV253" s="26">
        <v>3</v>
      </c>
      <c r="BW253" s="42">
        <f t="shared" si="209"/>
        <v>2.25</v>
      </c>
      <c r="BX253" s="26"/>
      <c r="BY253" s="26">
        <v>6</v>
      </c>
      <c r="BZ253" s="42">
        <f t="shared" si="210"/>
        <v>4.5</v>
      </c>
      <c r="CA253" s="26"/>
      <c r="CB253" s="26">
        <v>3</v>
      </c>
      <c r="CC253" s="42">
        <f t="shared" si="211"/>
        <v>2.25</v>
      </c>
      <c r="CD253" s="26"/>
      <c r="CE253" s="24">
        <v>8</v>
      </c>
      <c r="CF253" s="42">
        <f t="shared" si="212"/>
        <v>6</v>
      </c>
      <c r="CG253" s="26"/>
      <c r="CH253" s="26">
        <v>5</v>
      </c>
      <c r="CI253" s="42">
        <f t="shared" si="213"/>
        <v>3.75</v>
      </c>
      <c r="CJ253" s="26"/>
      <c r="CK253" s="24">
        <f>12+3</f>
        <v>15</v>
      </c>
      <c r="CL253" s="42">
        <f t="shared" si="214"/>
        <v>11.25</v>
      </c>
      <c r="CM253" s="26"/>
      <c r="CN253" s="24">
        <f>12+3</f>
        <v>15</v>
      </c>
      <c r="CO253" s="42">
        <f t="shared" si="215"/>
        <v>11.25</v>
      </c>
      <c r="CP253" s="26"/>
      <c r="CQ253" s="26">
        <v>6</v>
      </c>
      <c r="CR253" s="42">
        <f t="shared" si="216"/>
        <v>4.5</v>
      </c>
      <c r="CS253" s="26"/>
      <c r="CT253" s="26">
        <v>3</v>
      </c>
      <c r="CU253" s="42">
        <f t="shared" si="217"/>
        <v>2.25</v>
      </c>
      <c r="CV253" s="26"/>
      <c r="CW253" s="26">
        <v>5</v>
      </c>
      <c r="CX253" s="42">
        <f t="shared" si="218"/>
        <v>3.75</v>
      </c>
      <c r="CY253" s="26"/>
      <c r="CZ253" s="26"/>
      <c r="DA253" s="42">
        <f t="shared" si="219"/>
        <v>0</v>
      </c>
      <c r="DB253" s="26"/>
      <c r="DC253" s="26"/>
      <c r="DD253" s="42">
        <f t="shared" si="220"/>
        <v>0</v>
      </c>
      <c r="DE253" s="26"/>
      <c r="DF253" s="26">
        <v>5</v>
      </c>
      <c r="DG253" s="42">
        <f t="shared" si="221"/>
        <v>3.75</v>
      </c>
      <c r="DH253" s="85">
        <f t="shared" si="238"/>
        <v>78</v>
      </c>
      <c r="DI253" s="83">
        <f t="shared" si="238"/>
        <v>58.5</v>
      </c>
      <c r="DJ253" s="26"/>
      <c r="DK253" s="26">
        <v>5</v>
      </c>
      <c r="DL253" s="42">
        <f t="shared" si="222"/>
        <v>3.75</v>
      </c>
      <c r="DM253" s="26"/>
      <c r="DN253" s="26">
        <v>6</v>
      </c>
      <c r="DO253" s="42">
        <f t="shared" si="223"/>
        <v>4.5</v>
      </c>
      <c r="DP253" s="26"/>
      <c r="DQ253" s="26"/>
      <c r="DR253" s="42">
        <f t="shared" si="224"/>
        <v>0</v>
      </c>
      <c r="DS253" s="26"/>
      <c r="DT253" s="26">
        <v>6</v>
      </c>
      <c r="DU253" s="42">
        <f t="shared" si="225"/>
        <v>4.5</v>
      </c>
      <c r="DV253" s="26"/>
      <c r="DW253" s="26">
        <v>4</v>
      </c>
      <c r="DX253" s="42">
        <f t="shared" si="226"/>
        <v>3</v>
      </c>
      <c r="DY253" s="26"/>
      <c r="DZ253" s="26">
        <v>3</v>
      </c>
      <c r="EA253" s="42">
        <f t="shared" si="227"/>
        <v>2.25</v>
      </c>
      <c r="EB253" s="26"/>
      <c r="EC253" s="26">
        <v>2</v>
      </c>
      <c r="ED253" s="42">
        <f t="shared" si="228"/>
        <v>1.5</v>
      </c>
      <c r="EE253" s="26"/>
      <c r="EF253" s="26">
        <v>3</v>
      </c>
      <c r="EG253" s="42">
        <f t="shared" si="229"/>
        <v>2.25</v>
      </c>
      <c r="EH253" s="26"/>
      <c r="EI253" s="26">
        <v>5</v>
      </c>
      <c r="EJ253" s="42">
        <f t="shared" si="230"/>
        <v>3.75</v>
      </c>
      <c r="EK253" s="26"/>
      <c r="EL253" s="46">
        <v>3</v>
      </c>
      <c r="EM253" s="86">
        <f t="shared" si="231"/>
        <v>2.25</v>
      </c>
      <c r="EN253" s="85">
        <f t="shared" si="240"/>
        <v>37</v>
      </c>
      <c r="EO253" s="94">
        <f t="shared" si="241"/>
        <v>27.75</v>
      </c>
      <c r="EP253" s="26"/>
      <c r="EQ253" s="26"/>
      <c r="ER253" s="26"/>
    </row>
    <row r="254" spans="1:148" s="3" customFormat="1">
      <c r="A254" s="10"/>
      <c r="B254" s="201" t="s">
        <v>186</v>
      </c>
      <c r="C254" s="134">
        <v>0.75</v>
      </c>
      <c r="D254" s="135">
        <f t="shared" si="235"/>
        <v>168</v>
      </c>
      <c r="E254" s="179">
        <f t="shared" si="236"/>
        <v>126</v>
      </c>
      <c r="F254" s="27"/>
      <c r="G254" s="27"/>
      <c r="H254" s="41">
        <f t="shared" si="190"/>
        <v>0</v>
      </c>
      <c r="I254" s="32">
        <v>1</v>
      </c>
      <c r="J254" s="32">
        <f>I254*12</f>
        <v>12</v>
      </c>
      <c r="K254" s="41">
        <f t="shared" si="191"/>
        <v>9</v>
      </c>
      <c r="L254" s="26"/>
      <c r="M254" s="26"/>
      <c r="N254" s="42">
        <f t="shared" si="192"/>
        <v>0</v>
      </c>
      <c r="O254" s="26"/>
      <c r="P254" s="26"/>
      <c r="Q254" s="42">
        <f t="shared" si="193"/>
        <v>0</v>
      </c>
      <c r="R254" s="26"/>
      <c r="S254" s="26"/>
      <c r="T254" s="42">
        <f t="shared" si="194"/>
        <v>0</v>
      </c>
      <c r="U254" s="26"/>
      <c r="V254" s="24">
        <v>6</v>
      </c>
      <c r="W254" s="42">
        <f t="shared" si="195"/>
        <v>4.5</v>
      </c>
      <c r="X254" s="26"/>
      <c r="Y254" s="26">
        <v>4</v>
      </c>
      <c r="Z254" s="42">
        <f t="shared" si="196"/>
        <v>3</v>
      </c>
      <c r="AA254" s="26"/>
      <c r="AB254" s="26">
        <v>6</v>
      </c>
      <c r="AC254" s="42">
        <f t="shared" si="197"/>
        <v>4.5</v>
      </c>
      <c r="AD254" s="26"/>
      <c r="AE254" s="26"/>
      <c r="AF254" s="26"/>
      <c r="AG254" s="26"/>
      <c r="AH254" s="26"/>
      <c r="AI254" s="26"/>
      <c r="AJ254" s="26">
        <v>3</v>
      </c>
      <c r="AK254" s="24">
        <f>AJ254*12</f>
        <v>36</v>
      </c>
      <c r="AL254" s="42">
        <f t="shared" si="198"/>
        <v>27</v>
      </c>
      <c r="AM254" s="27"/>
      <c r="AN254" s="27">
        <v>5</v>
      </c>
      <c r="AO254" s="41">
        <f t="shared" si="199"/>
        <v>3.75</v>
      </c>
      <c r="AP254" s="84">
        <f t="shared" si="239"/>
        <v>69</v>
      </c>
      <c r="AQ254" s="79">
        <f t="shared" si="183"/>
        <v>51.75</v>
      </c>
      <c r="AR254" s="27"/>
      <c r="AS254" s="27"/>
      <c r="AT254" s="41">
        <f t="shared" si="200"/>
        <v>0</v>
      </c>
      <c r="AU254" s="27"/>
      <c r="AV254" s="27"/>
      <c r="AW254" s="41">
        <f t="shared" si="201"/>
        <v>0</v>
      </c>
      <c r="AX254" s="27"/>
      <c r="AY254" s="27"/>
      <c r="AZ254" s="41">
        <f t="shared" si="202"/>
        <v>0</v>
      </c>
      <c r="BA254" s="27"/>
      <c r="BB254" s="27">
        <v>6</v>
      </c>
      <c r="BC254" s="41">
        <f t="shared" si="203"/>
        <v>4.5</v>
      </c>
      <c r="BD254" s="27"/>
      <c r="BE254" s="27"/>
      <c r="BF254" s="41">
        <f t="shared" si="204"/>
        <v>0</v>
      </c>
      <c r="BG254" s="27"/>
      <c r="BH254" s="27">
        <v>2</v>
      </c>
      <c r="BI254" s="41">
        <f t="shared" si="205"/>
        <v>1.5</v>
      </c>
      <c r="BJ254" s="26"/>
      <c r="BK254" s="26">
        <v>2</v>
      </c>
      <c r="BL254" s="42">
        <f t="shared" si="206"/>
        <v>1.5</v>
      </c>
      <c r="BM254" s="26">
        <v>2</v>
      </c>
      <c r="BN254" s="24">
        <v>20</v>
      </c>
      <c r="BO254" s="42">
        <f t="shared" si="207"/>
        <v>15</v>
      </c>
      <c r="BP254" s="85">
        <f t="shared" si="237"/>
        <v>30</v>
      </c>
      <c r="BQ254" s="83">
        <f t="shared" si="237"/>
        <v>22.5</v>
      </c>
      <c r="BR254" s="26"/>
      <c r="BS254" s="26"/>
      <c r="BT254" s="42">
        <f t="shared" si="208"/>
        <v>0</v>
      </c>
      <c r="BU254" s="26"/>
      <c r="BV254" s="26">
        <v>3</v>
      </c>
      <c r="BW254" s="42">
        <f t="shared" si="209"/>
        <v>2.25</v>
      </c>
      <c r="BX254" s="26"/>
      <c r="BY254" s="26">
        <v>6</v>
      </c>
      <c r="BZ254" s="42">
        <f t="shared" si="210"/>
        <v>4.5</v>
      </c>
      <c r="CA254" s="26"/>
      <c r="CB254" s="26">
        <v>3</v>
      </c>
      <c r="CC254" s="42">
        <f t="shared" si="211"/>
        <v>2.25</v>
      </c>
      <c r="CD254" s="26"/>
      <c r="CE254" s="24">
        <v>8</v>
      </c>
      <c r="CF254" s="42">
        <f t="shared" si="212"/>
        <v>6</v>
      </c>
      <c r="CG254" s="26"/>
      <c r="CH254" s="26">
        <v>5</v>
      </c>
      <c r="CI254" s="42">
        <f t="shared" si="213"/>
        <v>3.75</v>
      </c>
      <c r="CJ254" s="26"/>
      <c r="CK254" s="24">
        <f>12+3</f>
        <v>15</v>
      </c>
      <c r="CL254" s="42">
        <f t="shared" si="214"/>
        <v>11.25</v>
      </c>
      <c r="CM254" s="26"/>
      <c r="CN254" s="24">
        <f>12+3</f>
        <v>15</v>
      </c>
      <c r="CO254" s="42">
        <f t="shared" si="215"/>
        <v>11.25</v>
      </c>
      <c r="CP254" s="26"/>
      <c r="CQ254" s="26"/>
      <c r="CR254" s="42">
        <f t="shared" si="216"/>
        <v>0</v>
      </c>
      <c r="CS254" s="26"/>
      <c r="CT254" s="26"/>
      <c r="CU254" s="42">
        <f t="shared" si="217"/>
        <v>0</v>
      </c>
      <c r="CV254" s="26"/>
      <c r="CW254" s="26"/>
      <c r="CX254" s="42">
        <f t="shared" si="218"/>
        <v>0</v>
      </c>
      <c r="CY254" s="26"/>
      <c r="CZ254" s="26"/>
      <c r="DA254" s="42">
        <f t="shared" si="219"/>
        <v>0</v>
      </c>
      <c r="DB254" s="26"/>
      <c r="DC254" s="26"/>
      <c r="DD254" s="42">
        <f t="shared" si="220"/>
        <v>0</v>
      </c>
      <c r="DE254" s="26"/>
      <c r="DF254" s="26"/>
      <c r="DG254" s="42">
        <f t="shared" si="221"/>
        <v>0</v>
      </c>
      <c r="DH254" s="85">
        <f t="shared" si="238"/>
        <v>55</v>
      </c>
      <c r="DI254" s="83">
        <f t="shared" si="238"/>
        <v>41.25</v>
      </c>
      <c r="DJ254" s="26"/>
      <c r="DK254" s="26"/>
      <c r="DL254" s="42">
        <f t="shared" si="222"/>
        <v>0</v>
      </c>
      <c r="DM254" s="26"/>
      <c r="DN254" s="26">
        <v>6</v>
      </c>
      <c r="DO254" s="42">
        <f t="shared" si="223"/>
        <v>4.5</v>
      </c>
      <c r="DP254" s="26"/>
      <c r="DQ254" s="26"/>
      <c r="DR254" s="42">
        <f t="shared" si="224"/>
        <v>0</v>
      </c>
      <c r="DS254" s="26"/>
      <c r="DT254" s="26"/>
      <c r="DU254" s="42">
        <f t="shared" si="225"/>
        <v>0</v>
      </c>
      <c r="DV254" s="26"/>
      <c r="DW254" s="26"/>
      <c r="DX254" s="42">
        <f t="shared" si="226"/>
        <v>0</v>
      </c>
      <c r="DY254" s="26"/>
      <c r="DZ254" s="26">
        <v>3</v>
      </c>
      <c r="EA254" s="42">
        <f t="shared" si="227"/>
        <v>2.25</v>
      </c>
      <c r="EB254" s="26"/>
      <c r="EC254" s="26"/>
      <c r="ED254" s="42">
        <f t="shared" si="228"/>
        <v>0</v>
      </c>
      <c r="EE254" s="26"/>
      <c r="EF254" s="26"/>
      <c r="EG254" s="42">
        <f t="shared" si="229"/>
        <v>0</v>
      </c>
      <c r="EH254" s="26"/>
      <c r="EI254" s="26">
        <v>5</v>
      </c>
      <c r="EJ254" s="42">
        <f t="shared" si="230"/>
        <v>3.75</v>
      </c>
      <c r="EK254" s="26"/>
      <c r="EL254" s="46"/>
      <c r="EM254" s="86">
        <f t="shared" si="231"/>
        <v>0</v>
      </c>
      <c r="EN254" s="85">
        <f t="shared" si="240"/>
        <v>14</v>
      </c>
      <c r="EO254" s="94">
        <f t="shared" si="241"/>
        <v>10.5</v>
      </c>
      <c r="EP254" s="26"/>
      <c r="EQ254" s="26"/>
      <c r="ER254" s="26"/>
    </row>
    <row r="255" spans="1:148" s="3" customFormat="1">
      <c r="A255" s="10"/>
      <c r="B255" s="201" t="s">
        <v>209</v>
      </c>
      <c r="C255" s="134">
        <v>1</v>
      </c>
      <c r="D255" s="135">
        <f t="shared" si="235"/>
        <v>179</v>
      </c>
      <c r="E255" s="179">
        <f t="shared" si="236"/>
        <v>179</v>
      </c>
      <c r="F255" s="27">
        <v>2</v>
      </c>
      <c r="G255" s="25">
        <f>F255*12</f>
        <v>24</v>
      </c>
      <c r="H255" s="41">
        <f t="shared" si="190"/>
        <v>24</v>
      </c>
      <c r="I255" s="32"/>
      <c r="J255" s="32"/>
      <c r="K255" s="41">
        <f t="shared" si="191"/>
        <v>0</v>
      </c>
      <c r="L255" s="26"/>
      <c r="M255" s="26">
        <v>4</v>
      </c>
      <c r="N255" s="42">
        <f t="shared" si="192"/>
        <v>4</v>
      </c>
      <c r="O255" s="26"/>
      <c r="P255" s="26"/>
      <c r="Q255" s="42">
        <f t="shared" si="193"/>
        <v>0</v>
      </c>
      <c r="R255" s="26"/>
      <c r="S255" s="26"/>
      <c r="T255" s="42">
        <f t="shared" si="194"/>
        <v>0</v>
      </c>
      <c r="U255" s="26"/>
      <c r="V255" s="24">
        <v>6</v>
      </c>
      <c r="W255" s="42">
        <f t="shared" si="195"/>
        <v>6</v>
      </c>
      <c r="X255" s="26"/>
      <c r="Y255" s="26">
        <v>4</v>
      </c>
      <c r="Z255" s="42">
        <f t="shared" si="196"/>
        <v>4</v>
      </c>
      <c r="AA255" s="26"/>
      <c r="AB255" s="26">
        <v>5</v>
      </c>
      <c r="AC255" s="42">
        <f t="shared" si="197"/>
        <v>5</v>
      </c>
      <c r="AD255" s="26"/>
      <c r="AE255" s="26"/>
      <c r="AF255" s="26"/>
      <c r="AG255" s="26"/>
      <c r="AH255" s="26"/>
      <c r="AI255" s="26"/>
      <c r="AJ255" s="26">
        <v>3</v>
      </c>
      <c r="AK255" s="24">
        <f>AJ255*12</f>
        <v>36</v>
      </c>
      <c r="AL255" s="42">
        <f t="shared" si="198"/>
        <v>36</v>
      </c>
      <c r="AM255" s="27"/>
      <c r="AN255" s="27">
        <v>2</v>
      </c>
      <c r="AO255" s="41">
        <f t="shared" si="199"/>
        <v>2</v>
      </c>
      <c r="AP255" s="84">
        <f t="shared" si="239"/>
        <v>81</v>
      </c>
      <c r="AQ255" s="79">
        <f t="shared" si="183"/>
        <v>81</v>
      </c>
      <c r="AR255" s="27"/>
      <c r="AS255" s="27"/>
      <c r="AT255" s="41">
        <f t="shared" si="200"/>
        <v>0</v>
      </c>
      <c r="AU255" s="27"/>
      <c r="AV255" s="27">
        <v>3</v>
      </c>
      <c r="AW255" s="41">
        <f t="shared" si="201"/>
        <v>3</v>
      </c>
      <c r="AX255" s="27"/>
      <c r="AY255" s="27"/>
      <c r="AZ255" s="41">
        <f t="shared" si="202"/>
        <v>0</v>
      </c>
      <c r="BA255" s="27"/>
      <c r="BB255" s="27"/>
      <c r="BC255" s="41">
        <f t="shared" si="203"/>
        <v>0</v>
      </c>
      <c r="BD255" s="27"/>
      <c r="BE255" s="27"/>
      <c r="BF255" s="41">
        <f t="shared" si="204"/>
        <v>0</v>
      </c>
      <c r="BG255" s="27"/>
      <c r="BH255" s="27"/>
      <c r="BI255" s="41">
        <f t="shared" si="205"/>
        <v>0</v>
      </c>
      <c r="BJ255" s="26"/>
      <c r="BK255" s="26">
        <v>1</v>
      </c>
      <c r="BL255" s="42">
        <f t="shared" si="206"/>
        <v>1</v>
      </c>
      <c r="BM255" s="26"/>
      <c r="BN255" s="26">
        <v>10</v>
      </c>
      <c r="BO255" s="42">
        <f t="shared" si="207"/>
        <v>10</v>
      </c>
      <c r="BP255" s="85">
        <f t="shared" si="237"/>
        <v>14</v>
      </c>
      <c r="BQ255" s="83">
        <f t="shared" si="237"/>
        <v>14</v>
      </c>
      <c r="BR255" s="26"/>
      <c r="BS255" s="26">
        <v>4</v>
      </c>
      <c r="BT255" s="42">
        <f t="shared" si="208"/>
        <v>4</v>
      </c>
      <c r="BU255" s="26"/>
      <c r="BV255" s="26"/>
      <c r="BW255" s="42">
        <f t="shared" si="209"/>
        <v>0</v>
      </c>
      <c r="BX255" s="26"/>
      <c r="BY255" s="26"/>
      <c r="BZ255" s="42">
        <f t="shared" si="210"/>
        <v>0</v>
      </c>
      <c r="CA255" s="26"/>
      <c r="CB255" s="26">
        <v>3</v>
      </c>
      <c r="CC255" s="42">
        <f t="shared" si="211"/>
        <v>3</v>
      </c>
      <c r="CD255" s="26"/>
      <c r="CE255" s="24">
        <v>8</v>
      </c>
      <c r="CF255" s="42">
        <f t="shared" si="212"/>
        <v>8</v>
      </c>
      <c r="CG255" s="26"/>
      <c r="CH255" s="26">
        <v>5</v>
      </c>
      <c r="CI255" s="42">
        <f t="shared" si="213"/>
        <v>5</v>
      </c>
      <c r="CJ255" s="26"/>
      <c r="CK255" s="24">
        <f>12+5</f>
        <v>17</v>
      </c>
      <c r="CL255" s="42">
        <f t="shared" si="214"/>
        <v>17</v>
      </c>
      <c r="CM255" s="26"/>
      <c r="CN255" s="24">
        <f>12+5</f>
        <v>17</v>
      </c>
      <c r="CO255" s="42">
        <f t="shared" si="215"/>
        <v>17</v>
      </c>
      <c r="CP255" s="26"/>
      <c r="CQ255" s="26">
        <v>3</v>
      </c>
      <c r="CR255" s="42">
        <f t="shared" si="216"/>
        <v>3</v>
      </c>
      <c r="CS255" s="26"/>
      <c r="CT255" s="26"/>
      <c r="CU255" s="42">
        <f t="shared" si="217"/>
        <v>0</v>
      </c>
      <c r="CV255" s="26"/>
      <c r="CW255" s="26">
        <v>5</v>
      </c>
      <c r="CX255" s="42">
        <f t="shared" si="218"/>
        <v>5</v>
      </c>
      <c r="CY255" s="26"/>
      <c r="CZ255" s="26"/>
      <c r="DA255" s="42">
        <f t="shared" si="219"/>
        <v>0</v>
      </c>
      <c r="DB255" s="26"/>
      <c r="DC255" s="26">
        <v>9</v>
      </c>
      <c r="DD255" s="42">
        <f t="shared" si="220"/>
        <v>9</v>
      </c>
      <c r="DE255" s="26"/>
      <c r="DF255" s="26"/>
      <c r="DG255" s="42">
        <f t="shared" si="221"/>
        <v>0</v>
      </c>
      <c r="DH255" s="85">
        <f t="shared" si="238"/>
        <v>71</v>
      </c>
      <c r="DI255" s="83">
        <f t="shared" si="238"/>
        <v>71</v>
      </c>
      <c r="DJ255" s="26"/>
      <c r="DK255" s="26">
        <v>5</v>
      </c>
      <c r="DL255" s="42">
        <f t="shared" si="222"/>
        <v>5</v>
      </c>
      <c r="DM255" s="26"/>
      <c r="DN255" s="26"/>
      <c r="DO255" s="42">
        <f t="shared" si="223"/>
        <v>0</v>
      </c>
      <c r="DP255" s="26"/>
      <c r="DQ255" s="26"/>
      <c r="DR255" s="42">
        <f t="shared" si="224"/>
        <v>0</v>
      </c>
      <c r="DS255" s="26"/>
      <c r="DT255" s="26">
        <v>6</v>
      </c>
      <c r="DU255" s="42">
        <f t="shared" si="225"/>
        <v>6</v>
      </c>
      <c r="DV255" s="26"/>
      <c r="DW255" s="26"/>
      <c r="DX255" s="42">
        <f t="shared" si="226"/>
        <v>0</v>
      </c>
      <c r="DY255" s="26"/>
      <c r="DZ255" s="26"/>
      <c r="EA255" s="42">
        <f t="shared" si="227"/>
        <v>0</v>
      </c>
      <c r="EB255" s="26"/>
      <c r="EC255" s="26"/>
      <c r="ED255" s="42">
        <f t="shared" si="228"/>
        <v>0</v>
      </c>
      <c r="EE255" s="26"/>
      <c r="EF255" s="26"/>
      <c r="EG255" s="42">
        <f t="shared" si="229"/>
        <v>0</v>
      </c>
      <c r="EH255" s="26"/>
      <c r="EI255" s="26"/>
      <c r="EJ255" s="42">
        <f t="shared" si="230"/>
        <v>0</v>
      </c>
      <c r="EK255" s="26"/>
      <c r="EL255" s="46">
        <v>2</v>
      </c>
      <c r="EM255" s="86">
        <f t="shared" si="231"/>
        <v>2</v>
      </c>
      <c r="EN255" s="85">
        <f t="shared" si="240"/>
        <v>13</v>
      </c>
      <c r="EO255" s="94">
        <f t="shared" si="241"/>
        <v>13</v>
      </c>
      <c r="EP255" s="26"/>
      <c r="EQ255" s="26"/>
      <c r="ER255" s="26"/>
    </row>
    <row r="256" spans="1:148" s="3" customFormat="1">
      <c r="A256" s="10"/>
      <c r="B256" s="201" t="s">
        <v>441</v>
      </c>
      <c r="C256" s="134">
        <v>1</v>
      </c>
      <c r="D256" s="135">
        <f t="shared" si="235"/>
        <v>175</v>
      </c>
      <c r="E256" s="179">
        <f t="shared" si="236"/>
        <v>175</v>
      </c>
      <c r="F256" s="27">
        <v>2</v>
      </c>
      <c r="G256" s="25">
        <f>F256*12</f>
        <v>24</v>
      </c>
      <c r="H256" s="41">
        <f t="shared" si="190"/>
        <v>24</v>
      </c>
      <c r="I256" s="32"/>
      <c r="J256" s="32"/>
      <c r="K256" s="41">
        <f t="shared" si="191"/>
        <v>0</v>
      </c>
      <c r="L256" s="26"/>
      <c r="M256" s="26">
        <v>4</v>
      </c>
      <c r="N256" s="42">
        <f t="shared" si="192"/>
        <v>4</v>
      </c>
      <c r="O256" s="26"/>
      <c r="P256" s="26"/>
      <c r="Q256" s="42">
        <f t="shared" si="193"/>
        <v>0</v>
      </c>
      <c r="R256" s="26"/>
      <c r="S256" s="26"/>
      <c r="T256" s="42">
        <f t="shared" si="194"/>
        <v>0</v>
      </c>
      <c r="U256" s="26"/>
      <c r="V256" s="24">
        <v>6</v>
      </c>
      <c r="W256" s="42">
        <f t="shared" si="195"/>
        <v>6</v>
      </c>
      <c r="X256" s="26"/>
      <c r="Y256" s="26"/>
      <c r="Z256" s="42">
        <f t="shared" si="196"/>
        <v>0</v>
      </c>
      <c r="AA256" s="26"/>
      <c r="AB256" s="26">
        <v>5</v>
      </c>
      <c r="AC256" s="42">
        <f t="shared" si="197"/>
        <v>5</v>
      </c>
      <c r="AD256" s="26"/>
      <c r="AE256" s="26"/>
      <c r="AF256" s="26"/>
      <c r="AG256" s="26"/>
      <c r="AH256" s="26"/>
      <c r="AI256" s="26"/>
      <c r="AJ256" s="26">
        <v>3</v>
      </c>
      <c r="AK256" s="24">
        <f>AJ256*12</f>
        <v>36</v>
      </c>
      <c r="AL256" s="42">
        <f t="shared" si="198"/>
        <v>36</v>
      </c>
      <c r="AM256" s="27"/>
      <c r="AN256" s="27">
        <v>2</v>
      </c>
      <c r="AO256" s="41">
        <f t="shared" si="199"/>
        <v>2</v>
      </c>
      <c r="AP256" s="84">
        <f t="shared" si="239"/>
        <v>77</v>
      </c>
      <c r="AQ256" s="79">
        <f t="shared" si="183"/>
        <v>77</v>
      </c>
      <c r="AR256" s="27"/>
      <c r="AS256" s="27"/>
      <c r="AT256" s="41">
        <f t="shared" si="200"/>
        <v>0</v>
      </c>
      <c r="AU256" s="27"/>
      <c r="AV256" s="27">
        <v>3</v>
      </c>
      <c r="AW256" s="41">
        <f t="shared" si="201"/>
        <v>3</v>
      </c>
      <c r="AX256" s="27"/>
      <c r="AY256" s="27"/>
      <c r="AZ256" s="41">
        <f t="shared" si="202"/>
        <v>0</v>
      </c>
      <c r="BA256" s="27"/>
      <c r="BB256" s="27"/>
      <c r="BC256" s="41">
        <f t="shared" si="203"/>
        <v>0</v>
      </c>
      <c r="BD256" s="27"/>
      <c r="BE256" s="27"/>
      <c r="BF256" s="41">
        <f t="shared" si="204"/>
        <v>0</v>
      </c>
      <c r="BG256" s="27"/>
      <c r="BH256" s="27"/>
      <c r="BI256" s="41">
        <f t="shared" si="205"/>
        <v>0</v>
      </c>
      <c r="BJ256" s="26"/>
      <c r="BK256" s="26">
        <v>1</v>
      </c>
      <c r="BL256" s="42">
        <f t="shared" si="206"/>
        <v>1</v>
      </c>
      <c r="BM256" s="26"/>
      <c r="BN256" s="26">
        <v>10</v>
      </c>
      <c r="BO256" s="42">
        <f t="shared" si="207"/>
        <v>10</v>
      </c>
      <c r="BP256" s="85">
        <f t="shared" si="237"/>
        <v>14</v>
      </c>
      <c r="BQ256" s="83">
        <f t="shared" si="237"/>
        <v>14</v>
      </c>
      <c r="BR256" s="26"/>
      <c r="BS256" s="26">
        <v>4</v>
      </c>
      <c r="BT256" s="42">
        <f t="shared" si="208"/>
        <v>4</v>
      </c>
      <c r="BU256" s="26"/>
      <c r="BV256" s="26"/>
      <c r="BW256" s="42">
        <f t="shared" si="209"/>
        <v>0</v>
      </c>
      <c r="BX256" s="26"/>
      <c r="BY256" s="26"/>
      <c r="BZ256" s="42">
        <f t="shared" si="210"/>
        <v>0</v>
      </c>
      <c r="CA256" s="26"/>
      <c r="CB256" s="26">
        <v>3</v>
      </c>
      <c r="CC256" s="42">
        <f t="shared" si="211"/>
        <v>3</v>
      </c>
      <c r="CD256" s="26"/>
      <c r="CE256" s="24">
        <v>8</v>
      </c>
      <c r="CF256" s="42">
        <f t="shared" si="212"/>
        <v>8</v>
      </c>
      <c r="CG256" s="26"/>
      <c r="CH256" s="26">
        <v>5</v>
      </c>
      <c r="CI256" s="42">
        <f t="shared" si="213"/>
        <v>5</v>
      </c>
      <c r="CJ256" s="26"/>
      <c r="CK256" s="24">
        <f>12+5</f>
        <v>17</v>
      </c>
      <c r="CL256" s="42">
        <f t="shared" si="214"/>
        <v>17</v>
      </c>
      <c r="CM256" s="26"/>
      <c r="CN256" s="24">
        <f>12+5</f>
        <v>17</v>
      </c>
      <c r="CO256" s="42">
        <f t="shared" si="215"/>
        <v>17</v>
      </c>
      <c r="CP256" s="26"/>
      <c r="CQ256" s="26">
        <v>3</v>
      </c>
      <c r="CR256" s="42">
        <f t="shared" si="216"/>
        <v>3</v>
      </c>
      <c r="CS256" s="26"/>
      <c r="CT256" s="26"/>
      <c r="CU256" s="42">
        <f t="shared" si="217"/>
        <v>0</v>
      </c>
      <c r="CV256" s="26"/>
      <c r="CW256" s="26">
        <v>5</v>
      </c>
      <c r="CX256" s="42">
        <f t="shared" si="218"/>
        <v>5</v>
      </c>
      <c r="CY256" s="26"/>
      <c r="CZ256" s="26"/>
      <c r="DA256" s="42">
        <f t="shared" si="219"/>
        <v>0</v>
      </c>
      <c r="DB256" s="26"/>
      <c r="DC256" s="26">
        <v>9</v>
      </c>
      <c r="DD256" s="42">
        <f t="shared" si="220"/>
        <v>9</v>
      </c>
      <c r="DE256" s="26"/>
      <c r="DF256" s="26"/>
      <c r="DG256" s="42">
        <f t="shared" si="221"/>
        <v>0</v>
      </c>
      <c r="DH256" s="85">
        <f t="shared" si="238"/>
        <v>71</v>
      </c>
      <c r="DI256" s="83">
        <f t="shared" si="238"/>
        <v>71</v>
      </c>
      <c r="DJ256" s="26"/>
      <c r="DK256" s="26">
        <v>5</v>
      </c>
      <c r="DL256" s="42">
        <f t="shared" si="222"/>
        <v>5</v>
      </c>
      <c r="DM256" s="26"/>
      <c r="DN256" s="26"/>
      <c r="DO256" s="42">
        <f t="shared" si="223"/>
        <v>0</v>
      </c>
      <c r="DP256" s="26"/>
      <c r="DQ256" s="26"/>
      <c r="DR256" s="42">
        <f t="shared" si="224"/>
        <v>0</v>
      </c>
      <c r="DS256" s="26"/>
      <c r="DT256" s="26">
        <v>6</v>
      </c>
      <c r="DU256" s="42">
        <f t="shared" si="225"/>
        <v>6</v>
      </c>
      <c r="DV256" s="26"/>
      <c r="DW256" s="26"/>
      <c r="DX256" s="42">
        <f t="shared" si="226"/>
        <v>0</v>
      </c>
      <c r="DY256" s="26"/>
      <c r="DZ256" s="26"/>
      <c r="EA256" s="42">
        <f t="shared" si="227"/>
        <v>0</v>
      </c>
      <c r="EB256" s="26"/>
      <c r="EC256" s="26"/>
      <c r="ED256" s="42">
        <f t="shared" si="228"/>
        <v>0</v>
      </c>
      <c r="EE256" s="26"/>
      <c r="EF256" s="26"/>
      <c r="EG256" s="42">
        <f t="shared" si="229"/>
        <v>0</v>
      </c>
      <c r="EH256" s="26"/>
      <c r="EI256" s="26"/>
      <c r="EJ256" s="42">
        <f t="shared" si="230"/>
        <v>0</v>
      </c>
      <c r="EK256" s="26"/>
      <c r="EL256" s="46">
        <v>2</v>
      </c>
      <c r="EM256" s="86">
        <f t="shared" si="231"/>
        <v>2</v>
      </c>
      <c r="EN256" s="85">
        <f t="shared" si="240"/>
        <v>13</v>
      </c>
      <c r="EO256" s="94">
        <f t="shared" si="241"/>
        <v>13</v>
      </c>
      <c r="EP256" s="26"/>
      <c r="EQ256" s="26"/>
      <c r="ER256" s="26"/>
    </row>
    <row r="257" spans="1:148" s="3" customFormat="1">
      <c r="A257" s="10"/>
      <c r="B257" s="21" t="s">
        <v>443</v>
      </c>
      <c r="C257" s="134">
        <v>4</v>
      </c>
      <c r="D257" s="135">
        <f t="shared" si="235"/>
        <v>20</v>
      </c>
      <c r="E257" s="179">
        <f t="shared" si="236"/>
        <v>80</v>
      </c>
      <c r="F257" s="27"/>
      <c r="G257" s="27"/>
      <c r="H257" s="41">
        <f t="shared" si="190"/>
        <v>0</v>
      </c>
      <c r="I257" s="32"/>
      <c r="J257" s="32"/>
      <c r="K257" s="41">
        <f t="shared" si="191"/>
        <v>0</v>
      </c>
      <c r="L257" s="26"/>
      <c r="M257" s="26"/>
      <c r="N257" s="42">
        <f t="shared" si="192"/>
        <v>0</v>
      </c>
      <c r="O257" s="26"/>
      <c r="P257" s="26"/>
      <c r="Q257" s="42">
        <f t="shared" si="193"/>
        <v>0</v>
      </c>
      <c r="R257" s="26"/>
      <c r="S257" s="26"/>
      <c r="T257" s="42">
        <f t="shared" si="194"/>
        <v>0</v>
      </c>
      <c r="U257" s="26"/>
      <c r="V257" s="26"/>
      <c r="W257" s="42">
        <f t="shared" si="195"/>
        <v>0</v>
      </c>
      <c r="X257" s="26"/>
      <c r="Y257" s="26"/>
      <c r="Z257" s="42">
        <f t="shared" si="196"/>
        <v>0</v>
      </c>
      <c r="AA257" s="26"/>
      <c r="AB257" s="26"/>
      <c r="AC257" s="42">
        <f t="shared" si="197"/>
        <v>0</v>
      </c>
      <c r="AD257" s="26"/>
      <c r="AE257" s="26"/>
      <c r="AF257" s="26"/>
      <c r="AG257" s="26"/>
      <c r="AH257" s="26"/>
      <c r="AI257" s="26"/>
      <c r="AJ257" s="26"/>
      <c r="AK257" s="26"/>
      <c r="AL257" s="42">
        <f t="shared" si="198"/>
        <v>0</v>
      </c>
      <c r="AM257" s="27"/>
      <c r="AN257" s="27"/>
      <c r="AO257" s="41">
        <f t="shared" si="199"/>
        <v>0</v>
      </c>
      <c r="AP257" s="84">
        <f t="shared" si="239"/>
        <v>0</v>
      </c>
      <c r="AQ257" s="79">
        <f t="shared" si="183"/>
        <v>0</v>
      </c>
      <c r="AR257" s="27"/>
      <c r="AS257" s="27"/>
      <c r="AT257" s="41">
        <f t="shared" si="200"/>
        <v>0</v>
      </c>
      <c r="AU257" s="27"/>
      <c r="AV257" s="27"/>
      <c r="AW257" s="41">
        <f t="shared" si="201"/>
        <v>0</v>
      </c>
      <c r="AX257" s="27"/>
      <c r="AY257" s="27"/>
      <c r="AZ257" s="41">
        <f t="shared" si="202"/>
        <v>0</v>
      </c>
      <c r="BA257" s="27"/>
      <c r="BB257" s="27"/>
      <c r="BC257" s="41">
        <f t="shared" si="203"/>
        <v>0</v>
      </c>
      <c r="BD257" s="27"/>
      <c r="BE257" s="27"/>
      <c r="BF257" s="41">
        <f t="shared" si="204"/>
        <v>0</v>
      </c>
      <c r="BG257" s="27"/>
      <c r="BH257" s="27"/>
      <c r="BI257" s="41">
        <f t="shared" si="205"/>
        <v>0</v>
      </c>
      <c r="BJ257" s="26"/>
      <c r="BK257" s="26">
        <v>1</v>
      </c>
      <c r="BL257" s="42">
        <f t="shared" si="206"/>
        <v>4</v>
      </c>
      <c r="BM257" s="26"/>
      <c r="BN257" s="26">
        <v>10</v>
      </c>
      <c r="BO257" s="42">
        <f t="shared" si="207"/>
        <v>40</v>
      </c>
      <c r="BP257" s="85">
        <f t="shared" si="237"/>
        <v>11</v>
      </c>
      <c r="BQ257" s="83">
        <f t="shared" si="237"/>
        <v>44</v>
      </c>
      <c r="BR257" s="26"/>
      <c r="BS257" s="26"/>
      <c r="BT257" s="42">
        <f t="shared" si="208"/>
        <v>0</v>
      </c>
      <c r="BU257" s="26"/>
      <c r="BV257" s="26"/>
      <c r="BW257" s="42">
        <f t="shared" si="209"/>
        <v>0</v>
      </c>
      <c r="BX257" s="26"/>
      <c r="BY257" s="26"/>
      <c r="BZ257" s="42">
        <f t="shared" si="210"/>
        <v>0</v>
      </c>
      <c r="CA257" s="26"/>
      <c r="CB257" s="26">
        <v>3</v>
      </c>
      <c r="CC257" s="42">
        <f t="shared" si="211"/>
        <v>12</v>
      </c>
      <c r="CD257" s="26"/>
      <c r="CE257" s="26"/>
      <c r="CF257" s="42">
        <f t="shared" si="212"/>
        <v>0</v>
      </c>
      <c r="CG257" s="26"/>
      <c r="CH257" s="26">
        <v>1</v>
      </c>
      <c r="CI257" s="42">
        <f t="shared" si="213"/>
        <v>4</v>
      </c>
      <c r="CJ257" s="26"/>
      <c r="CK257" s="26">
        <v>3</v>
      </c>
      <c r="CL257" s="42">
        <f t="shared" si="214"/>
        <v>12</v>
      </c>
      <c r="CM257" s="26"/>
      <c r="CN257" s="26"/>
      <c r="CO257" s="42">
        <f t="shared" si="215"/>
        <v>0</v>
      </c>
      <c r="CP257" s="26"/>
      <c r="CQ257" s="26"/>
      <c r="CR257" s="42">
        <f t="shared" si="216"/>
        <v>0</v>
      </c>
      <c r="CS257" s="26"/>
      <c r="CT257" s="26"/>
      <c r="CU257" s="42">
        <f t="shared" si="217"/>
        <v>0</v>
      </c>
      <c r="CV257" s="26"/>
      <c r="CW257" s="26">
        <v>2</v>
      </c>
      <c r="CX257" s="42">
        <f t="shared" si="218"/>
        <v>8</v>
      </c>
      <c r="CY257" s="26"/>
      <c r="CZ257" s="26"/>
      <c r="DA257" s="42">
        <f t="shared" si="219"/>
        <v>0</v>
      </c>
      <c r="DB257" s="26"/>
      <c r="DC257" s="26"/>
      <c r="DD257" s="42">
        <f t="shared" si="220"/>
        <v>0</v>
      </c>
      <c r="DE257" s="26"/>
      <c r="DF257" s="26"/>
      <c r="DG257" s="42">
        <f t="shared" si="221"/>
        <v>0</v>
      </c>
      <c r="DH257" s="85">
        <f t="shared" si="238"/>
        <v>9</v>
      </c>
      <c r="DI257" s="83">
        <f t="shared" si="238"/>
        <v>36</v>
      </c>
      <c r="DJ257" s="26"/>
      <c r="DK257" s="26"/>
      <c r="DL257" s="42">
        <f t="shared" si="222"/>
        <v>0</v>
      </c>
      <c r="DM257" s="26"/>
      <c r="DN257" s="26"/>
      <c r="DO257" s="42">
        <f t="shared" si="223"/>
        <v>0</v>
      </c>
      <c r="DP257" s="26"/>
      <c r="DQ257" s="26"/>
      <c r="DR257" s="42">
        <f t="shared" si="224"/>
        <v>0</v>
      </c>
      <c r="DS257" s="26"/>
      <c r="DT257" s="26"/>
      <c r="DU257" s="42">
        <f t="shared" si="225"/>
        <v>0</v>
      </c>
      <c r="DV257" s="26"/>
      <c r="DW257" s="26"/>
      <c r="DX257" s="42">
        <f t="shared" si="226"/>
        <v>0</v>
      </c>
      <c r="DY257" s="26"/>
      <c r="DZ257" s="26"/>
      <c r="EA257" s="42">
        <f t="shared" si="227"/>
        <v>0</v>
      </c>
      <c r="EB257" s="26"/>
      <c r="EC257" s="26"/>
      <c r="ED257" s="42">
        <f t="shared" si="228"/>
        <v>0</v>
      </c>
      <c r="EE257" s="26"/>
      <c r="EF257" s="26"/>
      <c r="EG257" s="42">
        <f t="shared" si="229"/>
        <v>0</v>
      </c>
      <c r="EH257" s="26"/>
      <c r="EI257" s="26"/>
      <c r="EJ257" s="42">
        <f t="shared" si="230"/>
        <v>0</v>
      </c>
      <c r="EK257" s="26"/>
      <c r="EL257" s="46"/>
      <c r="EM257" s="86">
        <f t="shared" si="231"/>
        <v>0</v>
      </c>
      <c r="EN257" s="85">
        <f t="shared" si="240"/>
        <v>0</v>
      </c>
      <c r="EO257" s="94">
        <f t="shared" si="241"/>
        <v>0</v>
      </c>
      <c r="EP257" s="26"/>
      <c r="EQ257" s="26"/>
      <c r="ER257" s="26"/>
    </row>
    <row r="258" spans="1:148" s="3" customFormat="1">
      <c r="A258" s="10"/>
      <c r="B258" s="201" t="s">
        <v>187</v>
      </c>
      <c r="C258" s="134">
        <v>8</v>
      </c>
      <c r="D258" s="135">
        <f t="shared" si="235"/>
        <v>17</v>
      </c>
      <c r="E258" s="179">
        <f t="shared" si="236"/>
        <v>136</v>
      </c>
      <c r="F258" s="27"/>
      <c r="G258" s="27"/>
      <c r="H258" s="41">
        <f t="shared" si="190"/>
        <v>0</v>
      </c>
      <c r="I258" s="32"/>
      <c r="J258" s="32">
        <v>1</v>
      </c>
      <c r="K258" s="41">
        <f t="shared" si="191"/>
        <v>8</v>
      </c>
      <c r="L258" s="26"/>
      <c r="M258" s="26">
        <v>1</v>
      </c>
      <c r="N258" s="42">
        <f t="shared" si="192"/>
        <v>8</v>
      </c>
      <c r="O258" s="26"/>
      <c r="P258" s="26">
        <v>2</v>
      </c>
      <c r="Q258" s="42">
        <f t="shared" si="193"/>
        <v>16</v>
      </c>
      <c r="R258" s="26"/>
      <c r="S258" s="26"/>
      <c r="T258" s="42">
        <f t="shared" si="194"/>
        <v>0</v>
      </c>
      <c r="U258" s="26"/>
      <c r="V258" s="26">
        <v>1</v>
      </c>
      <c r="W258" s="42">
        <f t="shared" si="195"/>
        <v>8</v>
      </c>
      <c r="X258" s="26"/>
      <c r="Y258" s="26"/>
      <c r="Z258" s="42">
        <f t="shared" si="196"/>
        <v>0</v>
      </c>
      <c r="AA258" s="26"/>
      <c r="AB258" s="26">
        <v>1</v>
      </c>
      <c r="AC258" s="42">
        <f t="shared" si="197"/>
        <v>8</v>
      </c>
      <c r="AD258" s="26"/>
      <c r="AE258" s="26"/>
      <c r="AF258" s="26"/>
      <c r="AG258" s="26"/>
      <c r="AH258" s="26"/>
      <c r="AI258" s="26"/>
      <c r="AJ258" s="26"/>
      <c r="AK258" s="26"/>
      <c r="AL258" s="42">
        <f t="shared" si="198"/>
        <v>0</v>
      </c>
      <c r="AM258" s="27"/>
      <c r="AN258" s="27"/>
      <c r="AO258" s="41">
        <f t="shared" si="199"/>
        <v>0</v>
      </c>
      <c r="AP258" s="84">
        <f t="shared" si="239"/>
        <v>6</v>
      </c>
      <c r="AQ258" s="79">
        <f t="shared" si="183"/>
        <v>48</v>
      </c>
      <c r="AR258" s="27"/>
      <c r="AS258" s="27"/>
      <c r="AT258" s="41">
        <f t="shared" si="200"/>
        <v>0</v>
      </c>
      <c r="AU258" s="27"/>
      <c r="AV258" s="27">
        <v>3</v>
      </c>
      <c r="AW258" s="41">
        <f t="shared" si="201"/>
        <v>24</v>
      </c>
      <c r="AX258" s="27"/>
      <c r="AY258" s="27"/>
      <c r="AZ258" s="41">
        <f t="shared" si="202"/>
        <v>0</v>
      </c>
      <c r="BA258" s="27"/>
      <c r="BB258" s="27">
        <v>1</v>
      </c>
      <c r="BC258" s="41">
        <f t="shared" si="203"/>
        <v>8</v>
      </c>
      <c r="BD258" s="27"/>
      <c r="BE258" s="27"/>
      <c r="BF258" s="41">
        <f t="shared" si="204"/>
        <v>0</v>
      </c>
      <c r="BG258" s="27"/>
      <c r="BH258" s="27"/>
      <c r="BI258" s="41">
        <f t="shared" si="205"/>
        <v>0</v>
      </c>
      <c r="BJ258" s="26"/>
      <c r="BK258" s="26">
        <v>1</v>
      </c>
      <c r="BL258" s="42">
        <f t="shared" si="206"/>
        <v>8</v>
      </c>
      <c r="BM258" s="26"/>
      <c r="BN258" s="26">
        <v>5</v>
      </c>
      <c r="BO258" s="42">
        <f t="shared" si="207"/>
        <v>40</v>
      </c>
      <c r="BP258" s="85">
        <f t="shared" si="237"/>
        <v>10</v>
      </c>
      <c r="BQ258" s="83">
        <f t="shared" si="237"/>
        <v>80</v>
      </c>
      <c r="BR258" s="26"/>
      <c r="BS258" s="26"/>
      <c r="BT258" s="42">
        <f t="shared" si="208"/>
        <v>0</v>
      </c>
      <c r="BU258" s="26"/>
      <c r="BV258" s="26"/>
      <c r="BW258" s="42">
        <f t="shared" si="209"/>
        <v>0</v>
      </c>
      <c r="BX258" s="26"/>
      <c r="BY258" s="26">
        <v>1</v>
      </c>
      <c r="BZ258" s="42">
        <f t="shared" si="210"/>
        <v>8</v>
      </c>
      <c r="CA258" s="26"/>
      <c r="CB258" s="26"/>
      <c r="CC258" s="42">
        <f t="shared" si="211"/>
        <v>0</v>
      </c>
      <c r="CD258" s="26"/>
      <c r="CE258" s="26"/>
      <c r="CF258" s="42">
        <f t="shared" si="212"/>
        <v>0</v>
      </c>
      <c r="CG258" s="26"/>
      <c r="CH258" s="26"/>
      <c r="CI258" s="42">
        <f t="shared" si="213"/>
        <v>0</v>
      </c>
      <c r="CJ258" s="26"/>
      <c r="CK258" s="26"/>
      <c r="CL258" s="42">
        <f t="shared" si="214"/>
        <v>0</v>
      </c>
      <c r="CM258" s="26"/>
      <c r="CN258" s="26"/>
      <c r="CO258" s="42">
        <f t="shared" si="215"/>
        <v>0</v>
      </c>
      <c r="CP258" s="26"/>
      <c r="CQ258" s="26"/>
      <c r="CR258" s="42">
        <f t="shared" si="216"/>
        <v>0</v>
      </c>
      <c r="CS258" s="26"/>
      <c r="CT258" s="26"/>
      <c r="CU258" s="42">
        <f t="shared" si="217"/>
        <v>0</v>
      </c>
      <c r="CV258" s="26"/>
      <c r="CW258" s="26"/>
      <c r="CX258" s="42">
        <f t="shared" si="218"/>
        <v>0</v>
      </c>
      <c r="CY258" s="26"/>
      <c r="CZ258" s="26"/>
      <c r="DA258" s="42">
        <f t="shared" si="219"/>
        <v>0</v>
      </c>
      <c r="DB258" s="26"/>
      <c r="DC258" s="26"/>
      <c r="DD258" s="42">
        <f t="shared" si="220"/>
        <v>0</v>
      </c>
      <c r="DE258" s="26"/>
      <c r="DF258" s="26"/>
      <c r="DG258" s="42">
        <f t="shared" si="221"/>
        <v>0</v>
      </c>
      <c r="DH258" s="85">
        <f t="shared" si="238"/>
        <v>1</v>
      </c>
      <c r="DI258" s="83">
        <f t="shared" si="238"/>
        <v>8</v>
      </c>
      <c r="DJ258" s="26"/>
      <c r="DK258" s="26"/>
      <c r="DL258" s="42">
        <f t="shared" si="222"/>
        <v>0</v>
      </c>
      <c r="DM258" s="26"/>
      <c r="DN258" s="26"/>
      <c r="DO258" s="42">
        <f t="shared" si="223"/>
        <v>0</v>
      </c>
      <c r="DP258" s="26"/>
      <c r="DQ258" s="26"/>
      <c r="DR258" s="42">
        <f t="shared" si="224"/>
        <v>0</v>
      </c>
      <c r="DS258" s="26"/>
      <c r="DT258" s="26"/>
      <c r="DU258" s="42">
        <f t="shared" si="225"/>
        <v>0</v>
      </c>
      <c r="DV258" s="26"/>
      <c r="DW258" s="26"/>
      <c r="DX258" s="42">
        <f t="shared" si="226"/>
        <v>0</v>
      </c>
      <c r="DY258" s="26"/>
      <c r="DZ258" s="26"/>
      <c r="EA258" s="42">
        <f t="shared" si="227"/>
        <v>0</v>
      </c>
      <c r="EB258" s="26"/>
      <c r="EC258" s="26"/>
      <c r="ED258" s="42">
        <f t="shared" si="228"/>
        <v>0</v>
      </c>
      <c r="EE258" s="26"/>
      <c r="EF258" s="26"/>
      <c r="EG258" s="42">
        <f t="shared" si="229"/>
        <v>0</v>
      </c>
      <c r="EH258" s="26"/>
      <c r="EI258" s="26"/>
      <c r="EJ258" s="42">
        <f t="shared" si="230"/>
        <v>0</v>
      </c>
      <c r="EK258" s="26"/>
      <c r="EL258" s="46"/>
      <c r="EM258" s="86">
        <f t="shared" si="231"/>
        <v>0</v>
      </c>
      <c r="EN258" s="85">
        <f t="shared" si="240"/>
        <v>0</v>
      </c>
      <c r="EO258" s="94">
        <f t="shared" si="241"/>
        <v>0</v>
      </c>
      <c r="EP258" s="26"/>
      <c r="EQ258" s="26"/>
      <c r="ER258" s="26"/>
    </row>
    <row r="259" spans="1:148" s="3" customFormat="1">
      <c r="A259" s="10"/>
      <c r="B259" s="201" t="s">
        <v>189</v>
      </c>
      <c r="C259" s="134">
        <v>2.75</v>
      </c>
      <c r="D259" s="135">
        <f t="shared" si="235"/>
        <v>134</v>
      </c>
      <c r="E259" s="179">
        <f t="shared" si="236"/>
        <v>368.5</v>
      </c>
      <c r="F259" s="27"/>
      <c r="G259" s="27">
        <v>2</v>
      </c>
      <c r="H259" s="41">
        <f t="shared" si="190"/>
        <v>5.5</v>
      </c>
      <c r="I259" s="32"/>
      <c r="J259" s="32">
        <v>5</v>
      </c>
      <c r="K259" s="41">
        <f t="shared" si="191"/>
        <v>13.75</v>
      </c>
      <c r="L259" s="26"/>
      <c r="M259" s="26">
        <v>4</v>
      </c>
      <c r="N259" s="42">
        <f t="shared" si="192"/>
        <v>11</v>
      </c>
      <c r="O259" s="26"/>
      <c r="P259" s="26">
        <v>6</v>
      </c>
      <c r="Q259" s="42">
        <f t="shared" si="193"/>
        <v>16.5</v>
      </c>
      <c r="R259" s="26"/>
      <c r="S259" s="26"/>
      <c r="T259" s="42">
        <f t="shared" si="194"/>
        <v>0</v>
      </c>
      <c r="U259" s="26"/>
      <c r="V259" s="26">
        <v>2</v>
      </c>
      <c r="W259" s="42">
        <f t="shared" si="195"/>
        <v>5.5</v>
      </c>
      <c r="X259" s="26"/>
      <c r="Y259" s="26">
        <v>2</v>
      </c>
      <c r="Z259" s="42">
        <f t="shared" si="196"/>
        <v>5.5</v>
      </c>
      <c r="AA259" s="26"/>
      <c r="AB259" s="26">
        <v>3</v>
      </c>
      <c r="AC259" s="42">
        <f t="shared" si="197"/>
        <v>8.25</v>
      </c>
      <c r="AD259" s="26"/>
      <c r="AE259" s="26"/>
      <c r="AF259" s="26"/>
      <c r="AG259" s="26"/>
      <c r="AH259" s="26"/>
      <c r="AI259" s="26"/>
      <c r="AJ259" s="26"/>
      <c r="AK259" s="26"/>
      <c r="AL259" s="42">
        <f t="shared" si="198"/>
        <v>0</v>
      </c>
      <c r="AM259" s="27"/>
      <c r="AN259" s="27">
        <v>4</v>
      </c>
      <c r="AO259" s="41">
        <f t="shared" si="199"/>
        <v>11</v>
      </c>
      <c r="AP259" s="84">
        <f t="shared" si="239"/>
        <v>28</v>
      </c>
      <c r="AQ259" s="79">
        <f t="shared" si="183"/>
        <v>77</v>
      </c>
      <c r="AR259" s="27"/>
      <c r="AS259" s="27">
        <v>2</v>
      </c>
      <c r="AT259" s="41">
        <f t="shared" si="200"/>
        <v>5.5</v>
      </c>
      <c r="AU259" s="27"/>
      <c r="AV259" s="25">
        <v>8</v>
      </c>
      <c r="AW259" s="41">
        <f t="shared" si="201"/>
        <v>22</v>
      </c>
      <c r="AX259" s="27"/>
      <c r="AY259" s="27">
        <v>3</v>
      </c>
      <c r="AZ259" s="41">
        <f t="shared" si="202"/>
        <v>8.25</v>
      </c>
      <c r="BA259" s="27"/>
      <c r="BB259" s="27">
        <v>4</v>
      </c>
      <c r="BC259" s="41">
        <f t="shared" si="203"/>
        <v>11</v>
      </c>
      <c r="BD259" s="27"/>
      <c r="BE259" s="27">
        <v>3</v>
      </c>
      <c r="BF259" s="41">
        <f t="shared" si="204"/>
        <v>8.25</v>
      </c>
      <c r="BG259" s="27"/>
      <c r="BH259" s="27">
        <v>3</v>
      </c>
      <c r="BI259" s="41">
        <f t="shared" si="205"/>
        <v>8.25</v>
      </c>
      <c r="BJ259" s="26"/>
      <c r="BK259" s="26">
        <v>8</v>
      </c>
      <c r="BL259" s="42">
        <f t="shared" si="206"/>
        <v>22</v>
      </c>
      <c r="BM259" s="26"/>
      <c r="BN259" s="26">
        <v>10</v>
      </c>
      <c r="BO259" s="42">
        <f t="shared" si="207"/>
        <v>27.5</v>
      </c>
      <c r="BP259" s="85">
        <f t="shared" si="237"/>
        <v>41</v>
      </c>
      <c r="BQ259" s="83">
        <f t="shared" si="237"/>
        <v>112.75</v>
      </c>
      <c r="BR259" s="26"/>
      <c r="BS259" s="26"/>
      <c r="BT259" s="42">
        <f t="shared" si="208"/>
        <v>0</v>
      </c>
      <c r="BU259" s="26"/>
      <c r="BV259" s="26">
        <v>1</v>
      </c>
      <c r="BW259" s="42">
        <f t="shared" si="209"/>
        <v>2.75</v>
      </c>
      <c r="BX259" s="26"/>
      <c r="BY259" s="26">
        <v>6</v>
      </c>
      <c r="BZ259" s="42">
        <f t="shared" si="210"/>
        <v>16.5</v>
      </c>
      <c r="CA259" s="26"/>
      <c r="CB259" s="26">
        <v>2</v>
      </c>
      <c r="CC259" s="42">
        <f t="shared" si="211"/>
        <v>5.5</v>
      </c>
      <c r="CD259" s="26"/>
      <c r="CE259" s="24">
        <v>6</v>
      </c>
      <c r="CF259" s="42">
        <f t="shared" si="212"/>
        <v>16.5</v>
      </c>
      <c r="CG259" s="26"/>
      <c r="CH259" s="24">
        <v>1</v>
      </c>
      <c r="CI259" s="42">
        <f t="shared" si="213"/>
        <v>2.75</v>
      </c>
      <c r="CJ259" s="26"/>
      <c r="CK259" s="24">
        <v>10</v>
      </c>
      <c r="CL259" s="42">
        <f t="shared" si="214"/>
        <v>27.5</v>
      </c>
      <c r="CM259" s="26"/>
      <c r="CN259" s="24">
        <v>10</v>
      </c>
      <c r="CO259" s="42">
        <f t="shared" si="215"/>
        <v>27.5</v>
      </c>
      <c r="CP259" s="26"/>
      <c r="CQ259" s="26">
        <v>1</v>
      </c>
      <c r="CR259" s="42">
        <f t="shared" si="216"/>
        <v>2.75</v>
      </c>
      <c r="CS259" s="26"/>
      <c r="CT259" s="26">
        <v>6</v>
      </c>
      <c r="CU259" s="42">
        <f t="shared" si="217"/>
        <v>16.5</v>
      </c>
      <c r="CV259" s="26"/>
      <c r="CW259" s="26">
        <v>3</v>
      </c>
      <c r="CX259" s="42">
        <f t="shared" si="218"/>
        <v>8.25</v>
      </c>
      <c r="CY259" s="26"/>
      <c r="CZ259" s="26">
        <v>1</v>
      </c>
      <c r="DA259" s="42">
        <f t="shared" si="219"/>
        <v>2.75</v>
      </c>
      <c r="DB259" s="26"/>
      <c r="DC259" s="26">
        <v>2</v>
      </c>
      <c r="DD259" s="42">
        <f t="shared" si="220"/>
        <v>5.5</v>
      </c>
      <c r="DE259" s="26"/>
      <c r="DF259" s="26"/>
      <c r="DG259" s="42">
        <f t="shared" si="221"/>
        <v>0</v>
      </c>
      <c r="DH259" s="85">
        <f t="shared" si="238"/>
        <v>49</v>
      </c>
      <c r="DI259" s="83">
        <f t="shared" si="238"/>
        <v>134.75</v>
      </c>
      <c r="DJ259" s="26"/>
      <c r="DK259" s="26">
        <v>6</v>
      </c>
      <c r="DL259" s="42">
        <f t="shared" si="222"/>
        <v>16.5</v>
      </c>
      <c r="DM259" s="26"/>
      <c r="DN259" s="26">
        <v>3</v>
      </c>
      <c r="DO259" s="42">
        <f t="shared" si="223"/>
        <v>8.25</v>
      </c>
      <c r="DP259" s="26"/>
      <c r="DQ259" s="26"/>
      <c r="DR259" s="42">
        <f t="shared" si="224"/>
        <v>0</v>
      </c>
      <c r="DS259" s="26"/>
      <c r="DT259" s="26">
        <v>2</v>
      </c>
      <c r="DU259" s="42">
        <f t="shared" si="225"/>
        <v>5.5</v>
      </c>
      <c r="DV259" s="26"/>
      <c r="DW259" s="26"/>
      <c r="DX259" s="42">
        <f t="shared" si="226"/>
        <v>0</v>
      </c>
      <c r="DY259" s="26"/>
      <c r="DZ259" s="26"/>
      <c r="EA259" s="42">
        <f t="shared" si="227"/>
        <v>0</v>
      </c>
      <c r="EB259" s="26"/>
      <c r="EC259" s="26"/>
      <c r="ED259" s="42">
        <f t="shared" si="228"/>
        <v>0</v>
      </c>
      <c r="EE259" s="26"/>
      <c r="EF259" s="26">
        <v>1</v>
      </c>
      <c r="EG259" s="42">
        <f t="shared" si="229"/>
        <v>2.75</v>
      </c>
      <c r="EH259" s="26"/>
      <c r="EI259" s="26">
        <v>3</v>
      </c>
      <c r="EJ259" s="42">
        <f t="shared" si="230"/>
        <v>8.25</v>
      </c>
      <c r="EK259" s="26"/>
      <c r="EL259" s="46">
        <v>1</v>
      </c>
      <c r="EM259" s="86">
        <f t="shared" si="231"/>
        <v>2.75</v>
      </c>
      <c r="EN259" s="85">
        <f t="shared" si="240"/>
        <v>16</v>
      </c>
      <c r="EO259" s="94">
        <f t="shared" si="241"/>
        <v>44</v>
      </c>
      <c r="EP259" s="26"/>
      <c r="EQ259" s="26"/>
      <c r="ER259" s="26"/>
    </row>
    <row r="260" spans="1:148" s="3" customFormat="1">
      <c r="A260" s="10"/>
      <c r="B260" s="201" t="s">
        <v>190</v>
      </c>
      <c r="C260" s="134">
        <v>3.75</v>
      </c>
      <c r="D260" s="135">
        <f t="shared" si="235"/>
        <v>66</v>
      </c>
      <c r="E260" s="179">
        <f t="shared" si="236"/>
        <v>247.5</v>
      </c>
      <c r="F260" s="27"/>
      <c r="G260" s="27"/>
      <c r="H260" s="41">
        <f t="shared" si="190"/>
        <v>0</v>
      </c>
      <c r="I260" s="32"/>
      <c r="J260" s="32">
        <v>2</v>
      </c>
      <c r="K260" s="41">
        <f t="shared" si="191"/>
        <v>7.5</v>
      </c>
      <c r="L260" s="26"/>
      <c r="M260" s="26">
        <v>1</v>
      </c>
      <c r="N260" s="42">
        <f t="shared" si="192"/>
        <v>3.75</v>
      </c>
      <c r="O260" s="26"/>
      <c r="P260" s="26">
        <v>2</v>
      </c>
      <c r="Q260" s="42">
        <f t="shared" si="193"/>
        <v>7.5</v>
      </c>
      <c r="R260" s="26"/>
      <c r="S260" s="26">
        <v>1</v>
      </c>
      <c r="T260" s="42">
        <f t="shared" si="194"/>
        <v>3.75</v>
      </c>
      <c r="U260" s="26"/>
      <c r="V260" s="26">
        <v>1</v>
      </c>
      <c r="W260" s="42">
        <f t="shared" si="195"/>
        <v>3.75</v>
      </c>
      <c r="X260" s="26"/>
      <c r="Y260" s="26">
        <v>1</v>
      </c>
      <c r="Z260" s="42">
        <f t="shared" si="196"/>
        <v>3.75</v>
      </c>
      <c r="AA260" s="26"/>
      <c r="AB260" s="26">
        <v>2</v>
      </c>
      <c r="AC260" s="42">
        <f t="shared" si="197"/>
        <v>7.5</v>
      </c>
      <c r="AD260" s="26"/>
      <c r="AE260" s="26"/>
      <c r="AF260" s="26"/>
      <c r="AG260" s="26"/>
      <c r="AH260" s="26"/>
      <c r="AI260" s="26"/>
      <c r="AJ260" s="26"/>
      <c r="AK260" s="26"/>
      <c r="AL260" s="42">
        <f t="shared" si="198"/>
        <v>0</v>
      </c>
      <c r="AM260" s="27"/>
      <c r="AN260" s="27">
        <v>1</v>
      </c>
      <c r="AO260" s="41">
        <f t="shared" si="199"/>
        <v>3.75</v>
      </c>
      <c r="AP260" s="84">
        <f t="shared" si="239"/>
        <v>11</v>
      </c>
      <c r="AQ260" s="79">
        <f t="shared" si="183"/>
        <v>41.25</v>
      </c>
      <c r="AR260" s="27"/>
      <c r="AS260" s="27">
        <v>1</v>
      </c>
      <c r="AT260" s="41">
        <f t="shared" si="200"/>
        <v>3.75</v>
      </c>
      <c r="AU260" s="27"/>
      <c r="AV260" s="27">
        <v>3</v>
      </c>
      <c r="AW260" s="41">
        <f t="shared" si="201"/>
        <v>11.25</v>
      </c>
      <c r="AX260" s="27"/>
      <c r="AY260" s="27">
        <v>1</v>
      </c>
      <c r="AZ260" s="41">
        <f t="shared" si="202"/>
        <v>3.75</v>
      </c>
      <c r="BA260" s="27"/>
      <c r="BB260" s="27">
        <v>2</v>
      </c>
      <c r="BC260" s="41">
        <f t="shared" si="203"/>
        <v>7.5</v>
      </c>
      <c r="BD260" s="27"/>
      <c r="BE260" s="27">
        <v>3</v>
      </c>
      <c r="BF260" s="41">
        <f t="shared" si="204"/>
        <v>11.25</v>
      </c>
      <c r="BG260" s="27"/>
      <c r="BH260" s="27">
        <v>2</v>
      </c>
      <c r="BI260" s="41">
        <f t="shared" si="205"/>
        <v>7.5</v>
      </c>
      <c r="BJ260" s="26"/>
      <c r="BK260" s="26">
        <f>1+1+3+2</f>
        <v>7</v>
      </c>
      <c r="BL260" s="42">
        <f t="shared" si="206"/>
        <v>26.25</v>
      </c>
      <c r="BM260" s="26"/>
      <c r="BN260" s="26">
        <v>10</v>
      </c>
      <c r="BO260" s="42">
        <f t="shared" si="207"/>
        <v>37.5</v>
      </c>
      <c r="BP260" s="85">
        <f t="shared" si="237"/>
        <v>29</v>
      </c>
      <c r="BQ260" s="83">
        <f t="shared" si="237"/>
        <v>108.75</v>
      </c>
      <c r="BR260" s="26"/>
      <c r="BS260" s="26">
        <v>1</v>
      </c>
      <c r="BT260" s="42">
        <f t="shared" si="208"/>
        <v>3.75</v>
      </c>
      <c r="BU260" s="26"/>
      <c r="BV260" s="26">
        <v>1</v>
      </c>
      <c r="BW260" s="42">
        <f t="shared" si="209"/>
        <v>3.75</v>
      </c>
      <c r="BX260" s="26"/>
      <c r="BY260" s="26">
        <v>2</v>
      </c>
      <c r="BZ260" s="42">
        <f t="shared" si="210"/>
        <v>7.5</v>
      </c>
      <c r="CA260" s="26"/>
      <c r="CB260" s="26">
        <v>1</v>
      </c>
      <c r="CC260" s="42">
        <f t="shared" si="211"/>
        <v>3.75</v>
      </c>
      <c r="CD260" s="26"/>
      <c r="CE260" s="26">
        <v>1</v>
      </c>
      <c r="CF260" s="42">
        <f t="shared" si="212"/>
        <v>3.75</v>
      </c>
      <c r="CG260" s="26"/>
      <c r="CH260" s="26">
        <v>1</v>
      </c>
      <c r="CI260" s="42">
        <f t="shared" si="213"/>
        <v>3.75</v>
      </c>
      <c r="CJ260" s="26"/>
      <c r="CK260" s="26">
        <v>1</v>
      </c>
      <c r="CL260" s="42">
        <f t="shared" si="214"/>
        <v>3.75</v>
      </c>
      <c r="CM260" s="26"/>
      <c r="CN260" s="26">
        <v>1</v>
      </c>
      <c r="CO260" s="42">
        <f t="shared" si="215"/>
        <v>3.75</v>
      </c>
      <c r="CP260" s="26"/>
      <c r="CQ260" s="26">
        <v>2</v>
      </c>
      <c r="CR260" s="42">
        <f t="shared" si="216"/>
        <v>7.5</v>
      </c>
      <c r="CS260" s="26"/>
      <c r="CT260" s="26">
        <v>2</v>
      </c>
      <c r="CU260" s="42">
        <f t="shared" si="217"/>
        <v>7.5</v>
      </c>
      <c r="CV260" s="26"/>
      <c r="CW260" s="26">
        <v>1</v>
      </c>
      <c r="CX260" s="42">
        <f t="shared" si="218"/>
        <v>3.75</v>
      </c>
      <c r="CY260" s="26"/>
      <c r="CZ260" s="26">
        <v>1</v>
      </c>
      <c r="DA260" s="42">
        <f t="shared" si="219"/>
        <v>3.75</v>
      </c>
      <c r="DB260" s="26"/>
      <c r="DC260" s="26">
        <v>1</v>
      </c>
      <c r="DD260" s="42">
        <f t="shared" si="220"/>
        <v>3.75</v>
      </c>
      <c r="DE260" s="26"/>
      <c r="DF260" s="26">
        <v>1</v>
      </c>
      <c r="DG260" s="42">
        <f t="shared" si="221"/>
        <v>3.75</v>
      </c>
      <c r="DH260" s="85">
        <f t="shared" si="238"/>
        <v>17</v>
      </c>
      <c r="DI260" s="83">
        <f t="shared" si="238"/>
        <v>63.75</v>
      </c>
      <c r="DJ260" s="26"/>
      <c r="DK260" s="26">
        <v>1</v>
      </c>
      <c r="DL260" s="42">
        <f t="shared" si="222"/>
        <v>3.75</v>
      </c>
      <c r="DM260" s="26"/>
      <c r="DN260" s="26">
        <v>2</v>
      </c>
      <c r="DO260" s="42">
        <f t="shared" si="223"/>
        <v>7.5</v>
      </c>
      <c r="DP260" s="26"/>
      <c r="DQ260" s="26">
        <v>1</v>
      </c>
      <c r="DR260" s="42">
        <f t="shared" si="224"/>
        <v>3.75</v>
      </c>
      <c r="DS260" s="26"/>
      <c r="DT260" s="26">
        <v>1</v>
      </c>
      <c r="DU260" s="42">
        <f t="shared" si="225"/>
        <v>3.75</v>
      </c>
      <c r="DV260" s="26"/>
      <c r="DW260" s="26">
        <v>1</v>
      </c>
      <c r="DX260" s="42">
        <f t="shared" si="226"/>
        <v>3.75</v>
      </c>
      <c r="DY260" s="26"/>
      <c r="DZ260" s="26">
        <v>1</v>
      </c>
      <c r="EA260" s="42">
        <f t="shared" si="227"/>
        <v>3.75</v>
      </c>
      <c r="EB260" s="26"/>
      <c r="EC260" s="26"/>
      <c r="ED260" s="42">
        <f t="shared" si="228"/>
        <v>0</v>
      </c>
      <c r="EE260" s="26"/>
      <c r="EF260" s="26">
        <v>1</v>
      </c>
      <c r="EG260" s="42">
        <f t="shared" si="229"/>
        <v>3.75</v>
      </c>
      <c r="EH260" s="26"/>
      <c r="EI260" s="26">
        <v>1</v>
      </c>
      <c r="EJ260" s="42">
        <f t="shared" si="230"/>
        <v>3.75</v>
      </c>
      <c r="EK260" s="26"/>
      <c r="EL260" s="46"/>
      <c r="EM260" s="86">
        <f t="shared" si="231"/>
        <v>0</v>
      </c>
      <c r="EN260" s="85">
        <f t="shared" si="240"/>
        <v>9</v>
      </c>
      <c r="EO260" s="94">
        <f t="shared" si="241"/>
        <v>33.75</v>
      </c>
      <c r="EP260" s="26"/>
      <c r="EQ260" s="26"/>
      <c r="ER260" s="26"/>
    </row>
    <row r="261" spans="1:148" s="3" customFormat="1">
      <c r="A261" s="10"/>
      <c r="B261" s="201" t="s">
        <v>191</v>
      </c>
      <c r="C261" s="134">
        <v>2.5</v>
      </c>
      <c r="D261" s="135">
        <f t="shared" si="235"/>
        <v>81</v>
      </c>
      <c r="E261" s="179">
        <f t="shared" si="236"/>
        <v>202.5</v>
      </c>
      <c r="F261" s="27"/>
      <c r="G261" s="27">
        <v>2</v>
      </c>
      <c r="H261" s="41">
        <f t="shared" si="190"/>
        <v>5</v>
      </c>
      <c r="I261" s="32"/>
      <c r="J261" s="32">
        <v>2</v>
      </c>
      <c r="K261" s="41">
        <f t="shared" si="191"/>
        <v>5</v>
      </c>
      <c r="L261" s="26"/>
      <c r="M261" s="26">
        <v>1</v>
      </c>
      <c r="N261" s="42">
        <f t="shared" si="192"/>
        <v>2.5</v>
      </c>
      <c r="O261" s="26"/>
      <c r="P261" s="26">
        <v>2</v>
      </c>
      <c r="Q261" s="42">
        <f t="shared" si="193"/>
        <v>5</v>
      </c>
      <c r="R261" s="26"/>
      <c r="S261" s="26">
        <v>1</v>
      </c>
      <c r="T261" s="42">
        <f t="shared" si="194"/>
        <v>2.5</v>
      </c>
      <c r="U261" s="26"/>
      <c r="V261" s="26">
        <v>2</v>
      </c>
      <c r="W261" s="42">
        <f t="shared" si="195"/>
        <v>5</v>
      </c>
      <c r="X261" s="26"/>
      <c r="Y261" s="26">
        <v>1</v>
      </c>
      <c r="Z261" s="42">
        <f t="shared" si="196"/>
        <v>2.5</v>
      </c>
      <c r="AA261" s="26"/>
      <c r="AB261" s="26">
        <v>2</v>
      </c>
      <c r="AC261" s="42">
        <f t="shared" si="197"/>
        <v>5</v>
      </c>
      <c r="AD261" s="26"/>
      <c r="AE261" s="26"/>
      <c r="AF261" s="26"/>
      <c r="AG261" s="26"/>
      <c r="AH261" s="26"/>
      <c r="AI261" s="26"/>
      <c r="AJ261" s="26"/>
      <c r="AK261" s="26"/>
      <c r="AL261" s="42">
        <f t="shared" si="198"/>
        <v>0</v>
      </c>
      <c r="AM261" s="27"/>
      <c r="AN261" s="27">
        <v>1</v>
      </c>
      <c r="AO261" s="41">
        <f t="shared" si="199"/>
        <v>2.5</v>
      </c>
      <c r="AP261" s="84">
        <f t="shared" si="239"/>
        <v>14</v>
      </c>
      <c r="AQ261" s="79">
        <f t="shared" si="183"/>
        <v>35</v>
      </c>
      <c r="AR261" s="27"/>
      <c r="AS261" s="27">
        <v>1</v>
      </c>
      <c r="AT261" s="41">
        <f t="shared" si="200"/>
        <v>2.5</v>
      </c>
      <c r="AU261" s="27"/>
      <c r="AV261" s="27">
        <v>5</v>
      </c>
      <c r="AW261" s="41">
        <f t="shared" si="201"/>
        <v>12.5</v>
      </c>
      <c r="AX261" s="27"/>
      <c r="AY261" s="27">
        <v>2</v>
      </c>
      <c r="AZ261" s="41">
        <f t="shared" si="202"/>
        <v>5</v>
      </c>
      <c r="BA261" s="27"/>
      <c r="BB261" s="27">
        <v>4</v>
      </c>
      <c r="BC261" s="41">
        <f t="shared" si="203"/>
        <v>10</v>
      </c>
      <c r="BD261" s="27"/>
      <c r="BE261" s="27">
        <v>3</v>
      </c>
      <c r="BF261" s="41">
        <f t="shared" si="204"/>
        <v>7.5</v>
      </c>
      <c r="BG261" s="27"/>
      <c r="BH261" s="27">
        <v>2</v>
      </c>
      <c r="BI261" s="41">
        <f t="shared" si="205"/>
        <v>5</v>
      </c>
      <c r="BJ261" s="26"/>
      <c r="BK261" s="26">
        <f>1+2+1</f>
        <v>4</v>
      </c>
      <c r="BL261" s="42">
        <f t="shared" si="206"/>
        <v>10</v>
      </c>
      <c r="BM261" s="26"/>
      <c r="BN261" s="26">
        <v>10</v>
      </c>
      <c r="BO261" s="42">
        <f t="shared" si="207"/>
        <v>25</v>
      </c>
      <c r="BP261" s="85">
        <f t="shared" si="237"/>
        <v>31</v>
      </c>
      <c r="BQ261" s="83">
        <f t="shared" si="237"/>
        <v>77.5</v>
      </c>
      <c r="BR261" s="26"/>
      <c r="BS261" s="26">
        <v>1</v>
      </c>
      <c r="BT261" s="42">
        <f t="shared" si="208"/>
        <v>2.5</v>
      </c>
      <c r="BU261" s="26"/>
      <c r="BV261" s="26">
        <v>3</v>
      </c>
      <c r="BW261" s="42">
        <f t="shared" si="209"/>
        <v>7.5</v>
      </c>
      <c r="BX261" s="26"/>
      <c r="BY261" s="26">
        <v>3</v>
      </c>
      <c r="BZ261" s="42">
        <f t="shared" si="210"/>
        <v>7.5</v>
      </c>
      <c r="CA261" s="26"/>
      <c r="CB261" s="26">
        <v>1</v>
      </c>
      <c r="CC261" s="42">
        <f t="shared" si="211"/>
        <v>2.5</v>
      </c>
      <c r="CD261" s="26"/>
      <c r="CE261" s="26">
        <v>1</v>
      </c>
      <c r="CF261" s="42">
        <f t="shared" si="212"/>
        <v>2.5</v>
      </c>
      <c r="CG261" s="26"/>
      <c r="CH261" s="26">
        <v>1</v>
      </c>
      <c r="CI261" s="42">
        <f t="shared" si="213"/>
        <v>2.5</v>
      </c>
      <c r="CJ261" s="26"/>
      <c r="CK261" s="26">
        <v>3</v>
      </c>
      <c r="CL261" s="42">
        <f t="shared" si="214"/>
        <v>7.5</v>
      </c>
      <c r="CM261" s="26"/>
      <c r="CN261" s="26">
        <v>1</v>
      </c>
      <c r="CO261" s="42">
        <f t="shared" si="215"/>
        <v>2.5</v>
      </c>
      <c r="CP261" s="26"/>
      <c r="CQ261" s="26">
        <v>2</v>
      </c>
      <c r="CR261" s="42">
        <f t="shared" si="216"/>
        <v>5</v>
      </c>
      <c r="CS261" s="26"/>
      <c r="CT261" s="26">
        <v>3</v>
      </c>
      <c r="CU261" s="42">
        <f t="shared" si="217"/>
        <v>7.5</v>
      </c>
      <c r="CV261" s="26"/>
      <c r="CW261" s="26">
        <v>2</v>
      </c>
      <c r="CX261" s="42">
        <f t="shared" si="218"/>
        <v>5</v>
      </c>
      <c r="CY261" s="26"/>
      <c r="CZ261" s="26">
        <v>1</v>
      </c>
      <c r="DA261" s="42">
        <f t="shared" si="219"/>
        <v>2.5</v>
      </c>
      <c r="DB261" s="26"/>
      <c r="DC261" s="26">
        <v>2</v>
      </c>
      <c r="DD261" s="42">
        <f t="shared" si="220"/>
        <v>5</v>
      </c>
      <c r="DE261" s="26"/>
      <c r="DF261" s="26"/>
      <c r="DG261" s="42">
        <f t="shared" si="221"/>
        <v>0</v>
      </c>
      <c r="DH261" s="85">
        <f t="shared" si="238"/>
        <v>24</v>
      </c>
      <c r="DI261" s="83">
        <f t="shared" si="238"/>
        <v>60</v>
      </c>
      <c r="DJ261" s="26"/>
      <c r="DK261" s="26">
        <v>1</v>
      </c>
      <c r="DL261" s="42">
        <f t="shared" si="222"/>
        <v>2.5</v>
      </c>
      <c r="DM261" s="26"/>
      <c r="DN261" s="26">
        <v>4</v>
      </c>
      <c r="DO261" s="42">
        <f t="shared" si="223"/>
        <v>10</v>
      </c>
      <c r="DP261" s="26"/>
      <c r="DQ261" s="26">
        <v>2</v>
      </c>
      <c r="DR261" s="42">
        <f t="shared" si="224"/>
        <v>5</v>
      </c>
      <c r="DS261" s="26"/>
      <c r="DT261" s="26"/>
      <c r="DU261" s="42">
        <f t="shared" si="225"/>
        <v>0</v>
      </c>
      <c r="DV261" s="26"/>
      <c r="DW261" s="26">
        <v>1</v>
      </c>
      <c r="DX261" s="42">
        <f t="shared" si="226"/>
        <v>2.5</v>
      </c>
      <c r="DY261" s="26"/>
      <c r="DZ261" s="26"/>
      <c r="EA261" s="42">
        <f t="shared" si="227"/>
        <v>0</v>
      </c>
      <c r="EB261" s="26"/>
      <c r="EC261" s="26"/>
      <c r="ED261" s="42">
        <f t="shared" si="228"/>
        <v>0</v>
      </c>
      <c r="EE261" s="26"/>
      <c r="EF261" s="26">
        <v>1</v>
      </c>
      <c r="EG261" s="42">
        <f t="shared" si="229"/>
        <v>2.5</v>
      </c>
      <c r="EH261" s="26"/>
      <c r="EI261" s="26">
        <v>2</v>
      </c>
      <c r="EJ261" s="42">
        <f t="shared" si="230"/>
        <v>5</v>
      </c>
      <c r="EK261" s="26"/>
      <c r="EL261" s="46">
        <v>1</v>
      </c>
      <c r="EM261" s="86">
        <f t="shared" si="231"/>
        <v>2.5</v>
      </c>
      <c r="EN261" s="85">
        <f t="shared" si="240"/>
        <v>12</v>
      </c>
      <c r="EO261" s="94">
        <f t="shared" si="241"/>
        <v>30</v>
      </c>
      <c r="EP261" s="26"/>
      <c r="EQ261" s="26"/>
      <c r="ER261" s="26"/>
    </row>
    <row r="262" spans="1:148" s="3" customFormat="1">
      <c r="A262" s="10"/>
      <c r="B262" s="21" t="s">
        <v>202</v>
      </c>
      <c r="C262" s="134">
        <v>0.75</v>
      </c>
      <c r="D262" s="135">
        <f t="shared" si="235"/>
        <v>878</v>
      </c>
      <c r="E262" s="179">
        <f t="shared" si="236"/>
        <v>658.5</v>
      </c>
      <c r="F262" s="27"/>
      <c r="G262" s="27"/>
      <c r="H262" s="41">
        <f t="shared" si="190"/>
        <v>0</v>
      </c>
      <c r="I262" s="32"/>
      <c r="J262" s="32">
        <v>4</v>
      </c>
      <c r="K262" s="41">
        <f t="shared" si="191"/>
        <v>3</v>
      </c>
      <c r="L262" s="26"/>
      <c r="M262" s="26"/>
      <c r="N262" s="42">
        <f t="shared" si="192"/>
        <v>0</v>
      </c>
      <c r="O262" s="26">
        <v>50</v>
      </c>
      <c r="P262" s="24">
        <f>O262*12</f>
        <v>600</v>
      </c>
      <c r="Q262" s="42">
        <f t="shared" si="193"/>
        <v>450</v>
      </c>
      <c r="R262" s="26"/>
      <c r="S262" s="26"/>
      <c r="T262" s="42">
        <f t="shared" si="194"/>
        <v>0</v>
      </c>
      <c r="U262" s="26"/>
      <c r="V262" s="26"/>
      <c r="W262" s="42">
        <f t="shared" si="195"/>
        <v>0</v>
      </c>
      <c r="X262" s="26"/>
      <c r="Y262" s="26"/>
      <c r="Z262" s="42">
        <f t="shared" si="196"/>
        <v>0</v>
      </c>
      <c r="AA262" s="26"/>
      <c r="AB262" s="26"/>
      <c r="AC262" s="42">
        <f t="shared" si="197"/>
        <v>0</v>
      </c>
      <c r="AD262" s="26"/>
      <c r="AE262" s="26"/>
      <c r="AF262" s="26"/>
      <c r="AG262" s="26"/>
      <c r="AH262" s="26"/>
      <c r="AI262" s="26"/>
      <c r="AJ262" s="26"/>
      <c r="AK262" s="26"/>
      <c r="AL262" s="42">
        <f t="shared" si="198"/>
        <v>0</v>
      </c>
      <c r="AM262" s="27"/>
      <c r="AN262" s="27"/>
      <c r="AO262" s="41">
        <f t="shared" si="199"/>
        <v>0</v>
      </c>
      <c r="AP262" s="84">
        <f t="shared" si="239"/>
        <v>604</v>
      </c>
      <c r="AQ262" s="79">
        <f t="shared" si="183"/>
        <v>453</v>
      </c>
      <c r="AR262" s="27"/>
      <c r="AS262" s="27"/>
      <c r="AT262" s="41">
        <f t="shared" si="200"/>
        <v>0</v>
      </c>
      <c r="AU262" s="27"/>
      <c r="AV262" s="27"/>
      <c r="AW262" s="41">
        <f t="shared" si="201"/>
        <v>0</v>
      </c>
      <c r="AX262" s="27">
        <v>2</v>
      </c>
      <c r="AY262" s="25">
        <f>AX262*12</f>
        <v>24</v>
      </c>
      <c r="AZ262" s="41">
        <f t="shared" si="202"/>
        <v>18</v>
      </c>
      <c r="BA262" s="27"/>
      <c r="BB262" s="27"/>
      <c r="BC262" s="41">
        <f t="shared" si="203"/>
        <v>0</v>
      </c>
      <c r="BD262" s="27"/>
      <c r="BE262" s="27"/>
      <c r="BF262" s="41">
        <f t="shared" si="204"/>
        <v>0</v>
      </c>
      <c r="BG262" s="27"/>
      <c r="BH262" s="27"/>
      <c r="BI262" s="41">
        <f t="shared" si="205"/>
        <v>0</v>
      </c>
      <c r="BJ262" s="26"/>
      <c r="BK262" s="26"/>
      <c r="BL262" s="42">
        <f t="shared" si="206"/>
        <v>0</v>
      </c>
      <c r="BM262" s="26"/>
      <c r="BN262" s="26">
        <v>100</v>
      </c>
      <c r="BO262" s="42">
        <f t="shared" si="207"/>
        <v>75</v>
      </c>
      <c r="BP262" s="85">
        <f t="shared" si="237"/>
        <v>124</v>
      </c>
      <c r="BQ262" s="83">
        <f t="shared" si="237"/>
        <v>93</v>
      </c>
      <c r="BR262" s="26"/>
      <c r="BS262" s="26"/>
      <c r="BT262" s="42">
        <f t="shared" si="208"/>
        <v>0</v>
      </c>
      <c r="BU262" s="26"/>
      <c r="BV262" s="26"/>
      <c r="BW262" s="42">
        <f t="shared" si="209"/>
        <v>0</v>
      </c>
      <c r="BX262" s="26"/>
      <c r="BY262" s="26"/>
      <c r="BZ262" s="42">
        <f t="shared" si="210"/>
        <v>0</v>
      </c>
      <c r="CA262" s="26"/>
      <c r="CB262" s="26"/>
      <c r="CC262" s="42">
        <f t="shared" si="211"/>
        <v>0</v>
      </c>
      <c r="CD262" s="26"/>
      <c r="CE262" s="26"/>
      <c r="CF262" s="42">
        <f t="shared" si="212"/>
        <v>0</v>
      </c>
      <c r="CG262" s="26"/>
      <c r="CH262" s="26"/>
      <c r="CI262" s="42">
        <f t="shared" si="213"/>
        <v>0</v>
      </c>
      <c r="CJ262" s="26"/>
      <c r="CK262" s="26"/>
      <c r="CL262" s="42">
        <f t="shared" si="214"/>
        <v>0</v>
      </c>
      <c r="CM262" s="26"/>
      <c r="CN262" s="26"/>
      <c r="CO262" s="42">
        <f t="shared" si="215"/>
        <v>0</v>
      </c>
      <c r="CP262" s="26"/>
      <c r="CQ262" s="26"/>
      <c r="CR262" s="42">
        <f t="shared" si="216"/>
        <v>0</v>
      </c>
      <c r="CS262" s="26">
        <v>12</v>
      </c>
      <c r="CT262" s="24">
        <f>CS262*12</f>
        <v>144</v>
      </c>
      <c r="CU262" s="42">
        <f t="shared" si="217"/>
        <v>108</v>
      </c>
      <c r="CV262" s="26"/>
      <c r="CW262" s="26"/>
      <c r="CX262" s="42">
        <f t="shared" si="218"/>
        <v>0</v>
      </c>
      <c r="CY262" s="26"/>
      <c r="CZ262" s="26"/>
      <c r="DA262" s="42">
        <f t="shared" si="219"/>
        <v>0</v>
      </c>
      <c r="DB262" s="26"/>
      <c r="DC262" s="26"/>
      <c r="DD262" s="42">
        <f t="shared" si="220"/>
        <v>0</v>
      </c>
      <c r="DE262" s="26"/>
      <c r="DF262" s="26"/>
      <c r="DG262" s="42">
        <f t="shared" si="221"/>
        <v>0</v>
      </c>
      <c r="DH262" s="85">
        <f t="shared" si="238"/>
        <v>144</v>
      </c>
      <c r="DI262" s="83">
        <f t="shared" si="238"/>
        <v>108</v>
      </c>
      <c r="DJ262" s="26"/>
      <c r="DK262" s="26"/>
      <c r="DL262" s="42">
        <f t="shared" si="222"/>
        <v>0</v>
      </c>
      <c r="DM262" s="26"/>
      <c r="DN262" s="26"/>
      <c r="DO262" s="42">
        <f t="shared" si="223"/>
        <v>0</v>
      </c>
      <c r="DP262" s="26"/>
      <c r="DQ262" s="26"/>
      <c r="DR262" s="42">
        <f t="shared" si="224"/>
        <v>0</v>
      </c>
      <c r="DS262" s="26"/>
      <c r="DT262" s="26"/>
      <c r="DU262" s="42">
        <f t="shared" si="225"/>
        <v>0</v>
      </c>
      <c r="DV262" s="26"/>
      <c r="DW262" s="26"/>
      <c r="DX262" s="42">
        <f t="shared" si="226"/>
        <v>0</v>
      </c>
      <c r="DY262" s="26"/>
      <c r="DZ262" s="26"/>
      <c r="EA262" s="42">
        <f t="shared" si="227"/>
        <v>0</v>
      </c>
      <c r="EB262" s="26"/>
      <c r="EC262" s="26"/>
      <c r="ED262" s="42">
        <f t="shared" si="228"/>
        <v>0</v>
      </c>
      <c r="EE262" s="26"/>
      <c r="EF262" s="26"/>
      <c r="EG262" s="42">
        <f t="shared" si="229"/>
        <v>0</v>
      </c>
      <c r="EH262" s="26"/>
      <c r="EI262" s="26">
        <v>6</v>
      </c>
      <c r="EJ262" s="42">
        <f t="shared" si="230"/>
        <v>4.5</v>
      </c>
      <c r="EK262" s="26"/>
      <c r="EL262" s="46"/>
      <c r="EM262" s="86">
        <f t="shared" si="231"/>
        <v>0</v>
      </c>
      <c r="EN262" s="85">
        <f t="shared" si="240"/>
        <v>6</v>
      </c>
      <c r="EO262" s="94">
        <f t="shared" si="241"/>
        <v>4.5</v>
      </c>
      <c r="EP262" s="26"/>
      <c r="EQ262" s="26"/>
      <c r="ER262" s="26"/>
    </row>
    <row r="263" spans="1:148" s="3" customFormat="1">
      <c r="A263" s="10"/>
      <c r="B263" s="21" t="s">
        <v>203</v>
      </c>
      <c r="C263" s="134">
        <v>8.9499999999999993</v>
      </c>
      <c r="D263" s="135">
        <f t="shared" si="235"/>
        <v>30</v>
      </c>
      <c r="E263" s="179">
        <f t="shared" si="236"/>
        <v>268.5</v>
      </c>
      <c r="F263" s="27"/>
      <c r="G263" s="27"/>
      <c r="H263" s="41">
        <f t="shared" si="190"/>
        <v>0</v>
      </c>
      <c r="I263" s="32"/>
      <c r="J263" s="32"/>
      <c r="K263" s="41">
        <f t="shared" si="191"/>
        <v>0</v>
      </c>
      <c r="L263" s="26"/>
      <c r="M263" s="26"/>
      <c r="N263" s="42">
        <f t="shared" si="192"/>
        <v>0</v>
      </c>
      <c r="O263" s="26"/>
      <c r="P263" s="26"/>
      <c r="Q263" s="42">
        <f t="shared" si="193"/>
        <v>0</v>
      </c>
      <c r="R263" s="26"/>
      <c r="S263" s="26"/>
      <c r="T263" s="42">
        <f t="shared" si="194"/>
        <v>0</v>
      </c>
      <c r="U263" s="26"/>
      <c r="V263" s="26"/>
      <c r="W263" s="42">
        <f t="shared" si="195"/>
        <v>0</v>
      </c>
      <c r="X263" s="26"/>
      <c r="Y263" s="26"/>
      <c r="Z263" s="42">
        <f t="shared" si="196"/>
        <v>0</v>
      </c>
      <c r="AA263" s="26"/>
      <c r="AB263" s="26"/>
      <c r="AC263" s="42">
        <f t="shared" si="197"/>
        <v>0</v>
      </c>
      <c r="AD263" s="26"/>
      <c r="AE263" s="26"/>
      <c r="AF263" s="26"/>
      <c r="AG263" s="26"/>
      <c r="AH263" s="26"/>
      <c r="AI263" s="26"/>
      <c r="AJ263" s="26"/>
      <c r="AK263" s="26"/>
      <c r="AL263" s="42">
        <f t="shared" si="198"/>
        <v>0</v>
      </c>
      <c r="AM263" s="27"/>
      <c r="AN263" s="27"/>
      <c r="AO263" s="41">
        <f t="shared" si="199"/>
        <v>0</v>
      </c>
      <c r="AP263" s="84">
        <f t="shared" si="239"/>
        <v>0</v>
      </c>
      <c r="AQ263" s="79">
        <f t="shared" ref="AQ263:AQ326" si="247">AO263+AL263+AC263+Z263+W263+T263+Q263+N263+K263+H263</f>
        <v>0</v>
      </c>
      <c r="AR263" s="27"/>
      <c r="AS263" s="27"/>
      <c r="AT263" s="41">
        <f t="shared" si="200"/>
        <v>0</v>
      </c>
      <c r="AU263" s="27"/>
      <c r="AV263" s="27">
        <v>6</v>
      </c>
      <c r="AW263" s="41">
        <f t="shared" si="201"/>
        <v>53.699999999999996</v>
      </c>
      <c r="AX263" s="27"/>
      <c r="AY263" s="27">
        <v>6</v>
      </c>
      <c r="AZ263" s="41">
        <f t="shared" si="202"/>
        <v>53.699999999999996</v>
      </c>
      <c r="BA263" s="27"/>
      <c r="BB263" s="27"/>
      <c r="BC263" s="41">
        <f t="shared" si="203"/>
        <v>0</v>
      </c>
      <c r="BD263" s="27"/>
      <c r="BE263" s="27"/>
      <c r="BF263" s="41">
        <f t="shared" si="204"/>
        <v>0</v>
      </c>
      <c r="BG263" s="27"/>
      <c r="BH263" s="27"/>
      <c r="BI263" s="41">
        <f t="shared" si="205"/>
        <v>0</v>
      </c>
      <c r="BJ263" s="26"/>
      <c r="BK263" s="26">
        <v>5</v>
      </c>
      <c r="BL263" s="42">
        <f t="shared" si="206"/>
        <v>44.75</v>
      </c>
      <c r="BM263" s="26"/>
      <c r="BN263" s="26">
        <v>10</v>
      </c>
      <c r="BO263" s="42">
        <f t="shared" si="207"/>
        <v>89.5</v>
      </c>
      <c r="BP263" s="85">
        <f t="shared" si="237"/>
        <v>27</v>
      </c>
      <c r="BQ263" s="83">
        <f t="shared" si="237"/>
        <v>241.64999999999998</v>
      </c>
      <c r="BR263" s="26"/>
      <c r="BS263" s="26"/>
      <c r="BT263" s="42">
        <f t="shared" si="208"/>
        <v>0</v>
      </c>
      <c r="BU263" s="26"/>
      <c r="BV263" s="26"/>
      <c r="BW263" s="42">
        <f t="shared" si="209"/>
        <v>0</v>
      </c>
      <c r="BX263" s="26"/>
      <c r="BY263" s="26">
        <v>3</v>
      </c>
      <c r="BZ263" s="42">
        <f t="shared" si="210"/>
        <v>26.849999999999998</v>
      </c>
      <c r="CA263" s="26"/>
      <c r="CB263" s="26"/>
      <c r="CC263" s="42">
        <f t="shared" si="211"/>
        <v>0</v>
      </c>
      <c r="CD263" s="26"/>
      <c r="CE263" s="26"/>
      <c r="CF263" s="42">
        <f t="shared" si="212"/>
        <v>0</v>
      </c>
      <c r="CG263" s="26"/>
      <c r="CH263" s="26"/>
      <c r="CI263" s="42">
        <f t="shared" si="213"/>
        <v>0</v>
      </c>
      <c r="CJ263" s="26"/>
      <c r="CK263" s="26"/>
      <c r="CL263" s="42">
        <f t="shared" si="214"/>
        <v>0</v>
      </c>
      <c r="CM263" s="26"/>
      <c r="CN263" s="26"/>
      <c r="CO263" s="42">
        <f t="shared" si="215"/>
        <v>0</v>
      </c>
      <c r="CP263" s="26"/>
      <c r="CQ263" s="26"/>
      <c r="CR263" s="42">
        <f t="shared" si="216"/>
        <v>0</v>
      </c>
      <c r="CS263" s="26"/>
      <c r="CT263" s="26"/>
      <c r="CU263" s="42">
        <f t="shared" si="217"/>
        <v>0</v>
      </c>
      <c r="CV263" s="26"/>
      <c r="CW263" s="26"/>
      <c r="CX263" s="42">
        <f t="shared" si="218"/>
        <v>0</v>
      </c>
      <c r="CY263" s="26"/>
      <c r="CZ263" s="26"/>
      <c r="DA263" s="42">
        <f t="shared" si="219"/>
        <v>0</v>
      </c>
      <c r="DB263" s="26"/>
      <c r="DC263" s="26"/>
      <c r="DD263" s="42">
        <f t="shared" si="220"/>
        <v>0</v>
      </c>
      <c r="DE263" s="26"/>
      <c r="DF263" s="26"/>
      <c r="DG263" s="42">
        <f t="shared" si="221"/>
        <v>0</v>
      </c>
      <c r="DH263" s="85">
        <f t="shared" si="238"/>
        <v>3</v>
      </c>
      <c r="DI263" s="83">
        <f t="shared" si="238"/>
        <v>26.849999999999998</v>
      </c>
      <c r="DJ263" s="26"/>
      <c r="DK263" s="26"/>
      <c r="DL263" s="42">
        <f t="shared" si="222"/>
        <v>0</v>
      </c>
      <c r="DM263" s="26"/>
      <c r="DN263" s="26"/>
      <c r="DO263" s="42">
        <f t="shared" si="223"/>
        <v>0</v>
      </c>
      <c r="DP263" s="26"/>
      <c r="DQ263" s="26"/>
      <c r="DR263" s="42">
        <f t="shared" si="224"/>
        <v>0</v>
      </c>
      <c r="DS263" s="26"/>
      <c r="DT263" s="26"/>
      <c r="DU263" s="42">
        <f t="shared" si="225"/>
        <v>0</v>
      </c>
      <c r="DV263" s="26"/>
      <c r="DW263" s="26"/>
      <c r="DX263" s="42">
        <f t="shared" si="226"/>
        <v>0</v>
      </c>
      <c r="DY263" s="26"/>
      <c r="DZ263" s="26"/>
      <c r="EA263" s="42">
        <f t="shared" si="227"/>
        <v>0</v>
      </c>
      <c r="EB263" s="26"/>
      <c r="EC263" s="26"/>
      <c r="ED263" s="42">
        <f t="shared" si="228"/>
        <v>0</v>
      </c>
      <c r="EE263" s="26"/>
      <c r="EF263" s="26"/>
      <c r="EG263" s="42">
        <f t="shared" si="229"/>
        <v>0</v>
      </c>
      <c r="EH263" s="26"/>
      <c r="EI263" s="26"/>
      <c r="EJ263" s="42">
        <f t="shared" si="230"/>
        <v>0</v>
      </c>
      <c r="EK263" s="26"/>
      <c r="EL263" s="46"/>
      <c r="EM263" s="86">
        <f t="shared" si="231"/>
        <v>0</v>
      </c>
      <c r="EN263" s="85">
        <f t="shared" si="240"/>
        <v>0</v>
      </c>
      <c r="EO263" s="94">
        <f t="shared" si="241"/>
        <v>0</v>
      </c>
      <c r="EP263" s="26"/>
      <c r="EQ263" s="26"/>
      <c r="ER263" s="26"/>
    </row>
    <row r="264" spans="1:148" s="3" customFormat="1">
      <c r="A264" s="10"/>
      <c r="B264" s="21" t="s">
        <v>204</v>
      </c>
      <c r="C264" s="134">
        <v>1.3</v>
      </c>
      <c r="D264" s="135">
        <f t="shared" si="235"/>
        <v>44</v>
      </c>
      <c r="E264" s="179">
        <f t="shared" si="236"/>
        <v>57.2</v>
      </c>
      <c r="F264" s="27"/>
      <c r="G264" s="27"/>
      <c r="H264" s="41">
        <f t="shared" si="190"/>
        <v>0</v>
      </c>
      <c r="I264" s="32"/>
      <c r="J264" s="32"/>
      <c r="K264" s="41">
        <f t="shared" si="191"/>
        <v>0</v>
      </c>
      <c r="L264" s="26"/>
      <c r="M264" s="26"/>
      <c r="N264" s="42">
        <f t="shared" si="192"/>
        <v>0</v>
      </c>
      <c r="O264" s="26"/>
      <c r="P264" s="26"/>
      <c r="Q264" s="42">
        <f t="shared" si="193"/>
        <v>0</v>
      </c>
      <c r="R264" s="26"/>
      <c r="S264" s="26"/>
      <c r="T264" s="42">
        <f t="shared" si="194"/>
        <v>0</v>
      </c>
      <c r="U264" s="26"/>
      <c r="V264" s="26"/>
      <c r="W264" s="42">
        <f t="shared" si="195"/>
        <v>0</v>
      </c>
      <c r="X264" s="26"/>
      <c r="Y264" s="26"/>
      <c r="Z264" s="42">
        <f t="shared" si="196"/>
        <v>0</v>
      </c>
      <c r="AA264" s="26"/>
      <c r="AB264" s="26"/>
      <c r="AC264" s="42">
        <f t="shared" si="197"/>
        <v>0</v>
      </c>
      <c r="AD264" s="26"/>
      <c r="AE264" s="26"/>
      <c r="AF264" s="26"/>
      <c r="AG264" s="26"/>
      <c r="AH264" s="26"/>
      <c r="AI264" s="26"/>
      <c r="AJ264" s="26"/>
      <c r="AK264" s="26"/>
      <c r="AL264" s="42">
        <f t="shared" si="198"/>
        <v>0</v>
      </c>
      <c r="AM264" s="27"/>
      <c r="AN264" s="27"/>
      <c r="AO264" s="41">
        <f t="shared" si="199"/>
        <v>0</v>
      </c>
      <c r="AP264" s="84">
        <f t="shared" si="239"/>
        <v>0</v>
      </c>
      <c r="AQ264" s="79">
        <f t="shared" si="247"/>
        <v>0</v>
      </c>
      <c r="AR264" s="27"/>
      <c r="AS264" s="27">
        <v>2</v>
      </c>
      <c r="AT264" s="41">
        <f t="shared" si="200"/>
        <v>2.6</v>
      </c>
      <c r="AU264" s="27"/>
      <c r="AV264" s="27">
        <v>6</v>
      </c>
      <c r="AW264" s="41">
        <f t="shared" si="201"/>
        <v>7.8000000000000007</v>
      </c>
      <c r="AX264" s="27"/>
      <c r="AY264" s="27">
        <v>4</v>
      </c>
      <c r="AZ264" s="41">
        <f t="shared" si="202"/>
        <v>5.2</v>
      </c>
      <c r="BA264" s="27"/>
      <c r="BB264" s="27">
        <v>3</v>
      </c>
      <c r="BC264" s="41">
        <f t="shared" si="203"/>
        <v>3.9000000000000004</v>
      </c>
      <c r="BD264" s="27"/>
      <c r="BE264" s="27"/>
      <c r="BF264" s="41">
        <f t="shared" si="204"/>
        <v>0</v>
      </c>
      <c r="BG264" s="27"/>
      <c r="BH264" s="27">
        <v>6</v>
      </c>
      <c r="BI264" s="41">
        <f t="shared" si="205"/>
        <v>7.8000000000000007</v>
      </c>
      <c r="BJ264" s="26"/>
      <c r="BK264" s="26">
        <v>5</v>
      </c>
      <c r="BL264" s="42">
        <f t="shared" si="206"/>
        <v>6.5</v>
      </c>
      <c r="BM264" s="26"/>
      <c r="BN264" s="26">
        <v>15</v>
      </c>
      <c r="BO264" s="42">
        <f t="shared" si="207"/>
        <v>19.5</v>
      </c>
      <c r="BP264" s="85">
        <f t="shared" si="237"/>
        <v>41</v>
      </c>
      <c r="BQ264" s="83">
        <f t="shared" si="237"/>
        <v>53.300000000000004</v>
      </c>
      <c r="BR264" s="26"/>
      <c r="BS264" s="26"/>
      <c r="BT264" s="42">
        <f t="shared" si="208"/>
        <v>0</v>
      </c>
      <c r="BU264" s="26"/>
      <c r="BV264" s="26"/>
      <c r="BW264" s="42">
        <f t="shared" si="209"/>
        <v>0</v>
      </c>
      <c r="BX264" s="26"/>
      <c r="BY264" s="26">
        <v>3</v>
      </c>
      <c r="BZ264" s="42">
        <f t="shared" si="210"/>
        <v>3.9000000000000004</v>
      </c>
      <c r="CA264" s="26"/>
      <c r="CB264" s="26"/>
      <c r="CC264" s="42">
        <f t="shared" si="211"/>
        <v>0</v>
      </c>
      <c r="CD264" s="26"/>
      <c r="CE264" s="26"/>
      <c r="CF264" s="42">
        <f t="shared" si="212"/>
        <v>0</v>
      </c>
      <c r="CG264" s="26"/>
      <c r="CH264" s="26"/>
      <c r="CI264" s="42">
        <f t="shared" si="213"/>
        <v>0</v>
      </c>
      <c r="CJ264" s="26"/>
      <c r="CK264" s="26"/>
      <c r="CL264" s="42">
        <f t="shared" si="214"/>
        <v>0</v>
      </c>
      <c r="CM264" s="26"/>
      <c r="CN264" s="26"/>
      <c r="CO264" s="42">
        <f t="shared" si="215"/>
        <v>0</v>
      </c>
      <c r="CP264" s="26"/>
      <c r="CQ264" s="26"/>
      <c r="CR264" s="42">
        <f t="shared" si="216"/>
        <v>0</v>
      </c>
      <c r="CS264" s="26"/>
      <c r="CT264" s="26"/>
      <c r="CU264" s="42">
        <f t="shared" si="217"/>
        <v>0</v>
      </c>
      <c r="CV264" s="26"/>
      <c r="CW264" s="26"/>
      <c r="CX264" s="42">
        <f t="shared" si="218"/>
        <v>0</v>
      </c>
      <c r="CY264" s="26"/>
      <c r="CZ264" s="26"/>
      <c r="DA264" s="42">
        <f t="shared" si="219"/>
        <v>0</v>
      </c>
      <c r="DB264" s="26"/>
      <c r="DC264" s="26"/>
      <c r="DD264" s="42">
        <f t="shared" si="220"/>
        <v>0</v>
      </c>
      <c r="DE264" s="26"/>
      <c r="DF264" s="26"/>
      <c r="DG264" s="42">
        <f t="shared" si="221"/>
        <v>0</v>
      </c>
      <c r="DH264" s="85">
        <f t="shared" si="238"/>
        <v>3</v>
      </c>
      <c r="DI264" s="83">
        <f t="shared" si="238"/>
        <v>3.9000000000000004</v>
      </c>
      <c r="DJ264" s="26"/>
      <c r="DK264" s="26"/>
      <c r="DL264" s="42">
        <f t="shared" si="222"/>
        <v>0</v>
      </c>
      <c r="DM264" s="26"/>
      <c r="DN264" s="26"/>
      <c r="DO264" s="42">
        <f t="shared" si="223"/>
        <v>0</v>
      </c>
      <c r="DP264" s="26"/>
      <c r="DQ264" s="26"/>
      <c r="DR264" s="42">
        <f t="shared" si="224"/>
        <v>0</v>
      </c>
      <c r="DS264" s="26"/>
      <c r="DT264" s="26"/>
      <c r="DU264" s="42">
        <f t="shared" si="225"/>
        <v>0</v>
      </c>
      <c r="DV264" s="26"/>
      <c r="DW264" s="26"/>
      <c r="DX264" s="42">
        <f t="shared" si="226"/>
        <v>0</v>
      </c>
      <c r="DY264" s="26"/>
      <c r="DZ264" s="26"/>
      <c r="EA264" s="42">
        <f t="shared" si="227"/>
        <v>0</v>
      </c>
      <c r="EB264" s="26"/>
      <c r="EC264" s="26"/>
      <c r="ED264" s="42">
        <f t="shared" si="228"/>
        <v>0</v>
      </c>
      <c r="EE264" s="26"/>
      <c r="EF264" s="26"/>
      <c r="EG264" s="42">
        <f t="shared" si="229"/>
        <v>0</v>
      </c>
      <c r="EH264" s="26"/>
      <c r="EI264" s="26"/>
      <c r="EJ264" s="42">
        <f t="shared" si="230"/>
        <v>0</v>
      </c>
      <c r="EK264" s="26"/>
      <c r="EL264" s="46"/>
      <c r="EM264" s="86">
        <f t="shared" si="231"/>
        <v>0</v>
      </c>
      <c r="EN264" s="85">
        <f t="shared" si="240"/>
        <v>0</v>
      </c>
      <c r="EO264" s="94">
        <f t="shared" si="241"/>
        <v>0</v>
      </c>
      <c r="EP264" s="26"/>
      <c r="EQ264" s="26"/>
      <c r="ER264" s="26"/>
    </row>
    <row r="265" spans="1:148" s="3" customFormat="1">
      <c r="A265" s="10"/>
      <c r="B265" s="21" t="s">
        <v>256</v>
      </c>
      <c r="C265" s="134">
        <v>6.18</v>
      </c>
      <c r="D265" s="135">
        <f t="shared" si="235"/>
        <v>49</v>
      </c>
      <c r="E265" s="179">
        <f t="shared" si="236"/>
        <v>302.82</v>
      </c>
      <c r="F265" s="27"/>
      <c r="G265" s="27"/>
      <c r="H265" s="41">
        <f t="shared" si="190"/>
        <v>0</v>
      </c>
      <c r="I265" s="32"/>
      <c r="J265" s="32"/>
      <c r="K265" s="41">
        <f t="shared" si="191"/>
        <v>0</v>
      </c>
      <c r="L265" s="26"/>
      <c r="M265" s="26"/>
      <c r="N265" s="42">
        <f t="shared" si="192"/>
        <v>0</v>
      </c>
      <c r="O265" s="26"/>
      <c r="P265" s="26"/>
      <c r="Q265" s="42">
        <f t="shared" si="193"/>
        <v>0</v>
      </c>
      <c r="R265" s="26"/>
      <c r="S265" s="26"/>
      <c r="T265" s="42">
        <f t="shared" si="194"/>
        <v>0</v>
      </c>
      <c r="U265" s="26"/>
      <c r="V265" s="26"/>
      <c r="W265" s="42">
        <f t="shared" si="195"/>
        <v>0</v>
      </c>
      <c r="X265" s="26"/>
      <c r="Y265" s="26"/>
      <c r="Z265" s="42">
        <f t="shared" si="196"/>
        <v>0</v>
      </c>
      <c r="AA265" s="26"/>
      <c r="AB265" s="26"/>
      <c r="AC265" s="42">
        <f t="shared" si="197"/>
        <v>0</v>
      </c>
      <c r="AD265" s="26"/>
      <c r="AE265" s="26"/>
      <c r="AF265" s="26"/>
      <c r="AG265" s="26"/>
      <c r="AH265" s="26"/>
      <c r="AI265" s="26"/>
      <c r="AJ265" s="26"/>
      <c r="AK265" s="26"/>
      <c r="AL265" s="42">
        <f t="shared" si="198"/>
        <v>0</v>
      </c>
      <c r="AM265" s="27"/>
      <c r="AN265" s="27"/>
      <c r="AO265" s="41">
        <f t="shared" si="199"/>
        <v>0</v>
      </c>
      <c r="AP265" s="84">
        <f t="shared" si="239"/>
        <v>0</v>
      </c>
      <c r="AQ265" s="79">
        <f t="shared" si="247"/>
        <v>0</v>
      </c>
      <c r="AR265" s="27"/>
      <c r="AS265" s="27"/>
      <c r="AT265" s="41">
        <f t="shared" si="200"/>
        <v>0</v>
      </c>
      <c r="AU265" s="27"/>
      <c r="AV265" s="27">
        <v>6</v>
      </c>
      <c r="AW265" s="41">
        <f t="shared" si="201"/>
        <v>37.08</v>
      </c>
      <c r="AX265" s="27"/>
      <c r="AY265" s="27"/>
      <c r="AZ265" s="41">
        <f t="shared" si="202"/>
        <v>0</v>
      </c>
      <c r="BA265" s="27"/>
      <c r="BB265" s="27"/>
      <c r="BC265" s="41">
        <f t="shared" si="203"/>
        <v>0</v>
      </c>
      <c r="BD265" s="27"/>
      <c r="BE265" s="27"/>
      <c r="BF265" s="41">
        <f t="shared" si="204"/>
        <v>0</v>
      </c>
      <c r="BG265" s="27"/>
      <c r="BH265" s="27"/>
      <c r="BI265" s="41">
        <f t="shared" si="205"/>
        <v>0</v>
      </c>
      <c r="BJ265" s="26"/>
      <c r="BK265" s="26">
        <v>5</v>
      </c>
      <c r="BL265" s="42">
        <f t="shared" si="206"/>
        <v>30.9</v>
      </c>
      <c r="BM265" s="26"/>
      <c r="BN265" s="26">
        <v>10</v>
      </c>
      <c r="BO265" s="42">
        <f t="shared" si="207"/>
        <v>61.8</v>
      </c>
      <c r="BP265" s="85">
        <f t="shared" si="237"/>
        <v>21</v>
      </c>
      <c r="BQ265" s="83">
        <f t="shared" si="237"/>
        <v>129.77999999999997</v>
      </c>
      <c r="BR265" s="26"/>
      <c r="BS265" s="26"/>
      <c r="BT265" s="42">
        <f t="shared" si="208"/>
        <v>0</v>
      </c>
      <c r="BU265" s="26"/>
      <c r="BV265" s="26"/>
      <c r="BW265" s="42">
        <f t="shared" si="209"/>
        <v>0</v>
      </c>
      <c r="BX265" s="26"/>
      <c r="BY265" s="26"/>
      <c r="BZ265" s="42">
        <f t="shared" si="210"/>
        <v>0</v>
      </c>
      <c r="CA265" s="26"/>
      <c r="CB265" s="26"/>
      <c r="CC265" s="42">
        <f t="shared" si="211"/>
        <v>0</v>
      </c>
      <c r="CD265" s="26"/>
      <c r="CE265" s="26"/>
      <c r="CF265" s="42">
        <f t="shared" si="212"/>
        <v>0</v>
      </c>
      <c r="CG265" s="26"/>
      <c r="CH265" s="26"/>
      <c r="CI265" s="42">
        <f t="shared" si="213"/>
        <v>0</v>
      </c>
      <c r="CJ265" s="26"/>
      <c r="CK265" s="26"/>
      <c r="CL265" s="42">
        <f t="shared" si="214"/>
        <v>0</v>
      </c>
      <c r="CM265" s="26"/>
      <c r="CN265" s="26"/>
      <c r="CO265" s="42">
        <f t="shared" si="215"/>
        <v>0</v>
      </c>
      <c r="CP265" s="26"/>
      <c r="CQ265" s="26"/>
      <c r="CR265" s="42">
        <f t="shared" si="216"/>
        <v>0</v>
      </c>
      <c r="CS265" s="26">
        <v>2</v>
      </c>
      <c r="CT265" s="24">
        <f>CS265*12</f>
        <v>24</v>
      </c>
      <c r="CU265" s="42">
        <f t="shared" si="217"/>
        <v>148.32</v>
      </c>
      <c r="CV265" s="26"/>
      <c r="CW265" s="26"/>
      <c r="CX265" s="42">
        <f t="shared" si="218"/>
        <v>0</v>
      </c>
      <c r="CY265" s="26"/>
      <c r="CZ265" s="26"/>
      <c r="DA265" s="42">
        <f t="shared" si="219"/>
        <v>0</v>
      </c>
      <c r="DB265" s="26"/>
      <c r="DC265" s="26"/>
      <c r="DD265" s="42">
        <f t="shared" si="220"/>
        <v>0</v>
      </c>
      <c r="DE265" s="26"/>
      <c r="DF265" s="26"/>
      <c r="DG265" s="42">
        <f t="shared" si="221"/>
        <v>0</v>
      </c>
      <c r="DH265" s="85">
        <f t="shared" si="238"/>
        <v>24</v>
      </c>
      <c r="DI265" s="83">
        <f t="shared" si="238"/>
        <v>148.32</v>
      </c>
      <c r="DJ265" s="26"/>
      <c r="DK265" s="26"/>
      <c r="DL265" s="42">
        <f t="shared" si="222"/>
        <v>0</v>
      </c>
      <c r="DM265" s="26"/>
      <c r="DN265" s="26"/>
      <c r="DO265" s="42">
        <f t="shared" si="223"/>
        <v>0</v>
      </c>
      <c r="DP265" s="26"/>
      <c r="DQ265" s="26"/>
      <c r="DR265" s="42">
        <f t="shared" si="224"/>
        <v>0</v>
      </c>
      <c r="DS265" s="26"/>
      <c r="DT265" s="26"/>
      <c r="DU265" s="42">
        <f t="shared" si="225"/>
        <v>0</v>
      </c>
      <c r="DV265" s="26"/>
      <c r="DW265" s="26"/>
      <c r="DX265" s="42">
        <f t="shared" si="226"/>
        <v>0</v>
      </c>
      <c r="DY265" s="26"/>
      <c r="DZ265" s="26"/>
      <c r="EA265" s="42">
        <f t="shared" si="227"/>
        <v>0</v>
      </c>
      <c r="EB265" s="26"/>
      <c r="EC265" s="26"/>
      <c r="ED265" s="42">
        <f t="shared" si="228"/>
        <v>0</v>
      </c>
      <c r="EE265" s="26"/>
      <c r="EF265" s="26"/>
      <c r="EG265" s="42">
        <f t="shared" si="229"/>
        <v>0</v>
      </c>
      <c r="EH265" s="26"/>
      <c r="EI265" s="26">
        <v>4</v>
      </c>
      <c r="EJ265" s="42">
        <f t="shared" si="230"/>
        <v>24.72</v>
      </c>
      <c r="EK265" s="26"/>
      <c r="EL265" s="46"/>
      <c r="EM265" s="86">
        <f t="shared" si="231"/>
        <v>0</v>
      </c>
      <c r="EN265" s="85">
        <f t="shared" si="240"/>
        <v>4</v>
      </c>
      <c r="EO265" s="94">
        <f t="shared" si="241"/>
        <v>24.72</v>
      </c>
      <c r="EP265" s="26"/>
      <c r="EQ265" s="26"/>
      <c r="ER265" s="26"/>
    </row>
    <row r="266" spans="1:148" s="3" customFormat="1">
      <c r="A266" s="10"/>
      <c r="B266" s="21" t="s">
        <v>308</v>
      </c>
      <c r="C266" s="134">
        <v>1.3</v>
      </c>
      <c r="D266" s="135">
        <f t="shared" si="235"/>
        <v>38</v>
      </c>
      <c r="E266" s="179">
        <f t="shared" si="236"/>
        <v>49.4</v>
      </c>
      <c r="F266" s="27"/>
      <c r="G266" s="27"/>
      <c r="H266" s="41">
        <f t="shared" si="190"/>
        <v>0</v>
      </c>
      <c r="I266" s="32"/>
      <c r="J266" s="32"/>
      <c r="K266" s="41">
        <f t="shared" si="191"/>
        <v>0</v>
      </c>
      <c r="L266" s="26"/>
      <c r="M266" s="26"/>
      <c r="N266" s="42">
        <f t="shared" si="192"/>
        <v>0</v>
      </c>
      <c r="O266" s="26"/>
      <c r="P266" s="26"/>
      <c r="Q266" s="42">
        <f t="shared" si="193"/>
        <v>0</v>
      </c>
      <c r="R266" s="26"/>
      <c r="S266" s="26"/>
      <c r="T266" s="42">
        <f t="shared" si="194"/>
        <v>0</v>
      </c>
      <c r="U266" s="26"/>
      <c r="V266" s="26"/>
      <c r="W266" s="42">
        <f t="shared" si="195"/>
        <v>0</v>
      </c>
      <c r="X266" s="26"/>
      <c r="Y266" s="26"/>
      <c r="Z266" s="42">
        <f t="shared" si="196"/>
        <v>0</v>
      </c>
      <c r="AA266" s="26"/>
      <c r="AB266" s="26"/>
      <c r="AC266" s="42">
        <f t="shared" si="197"/>
        <v>0</v>
      </c>
      <c r="AD266" s="26"/>
      <c r="AE266" s="26"/>
      <c r="AF266" s="26"/>
      <c r="AG266" s="26"/>
      <c r="AH266" s="26"/>
      <c r="AI266" s="26"/>
      <c r="AJ266" s="26"/>
      <c r="AK266" s="26"/>
      <c r="AL266" s="42">
        <f t="shared" si="198"/>
        <v>0</v>
      </c>
      <c r="AM266" s="27"/>
      <c r="AN266" s="27"/>
      <c r="AO266" s="41">
        <f t="shared" si="199"/>
        <v>0</v>
      </c>
      <c r="AP266" s="84">
        <f t="shared" si="239"/>
        <v>0</v>
      </c>
      <c r="AQ266" s="79">
        <f t="shared" si="247"/>
        <v>0</v>
      </c>
      <c r="AR266" s="27"/>
      <c r="AS266" s="27"/>
      <c r="AT266" s="41">
        <f t="shared" si="200"/>
        <v>0</v>
      </c>
      <c r="AU266" s="27"/>
      <c r="AV266" s="27"/>
      <c r="AW266" s="41">
        <f t="shared" si="201"/>
        <v>0</v>
      </c>
      <c r="AX266" s="27"/>
      <c r="AY266" s="27"/>
      <c r="AZ266" s="41">
        <f t="shared" si="202"/>
        <v>0</v>
      </c>
      <c r="BA266" s="27"/>
      <c r="BB266" s="27"/>
      <c r="BC266" s="41">
        <f t="shared" si="203"/>
        <v>0</v>
      </c>
      <c r="BD266" s="27"/>
      <c r="BE266" s="27"/>
      <c r="BF266" s="41">
        <f t="shared" si="204"/>
        <v>0</v>
      </c>
      <c r="BG266" s="27"/>
      <c r="BH266" s="27"/>
      <c r="BI266" s="41">
        <f t="shared" si="205"/>
        <v>0</v>
      </c>
      <c r="BJ266" s="26"/>
      <c r="BK266" s="26"/>
      <c r="BL266" s="42">
        <f t="shared" si="206"/>
        <v>0</v>
      </c>
      <c r="BM266" s="26"/>
      <c r="BN266" s="26">
        <v>10</v>
      </c>
      <c r="BO266" s="42">
        <f t="shared" si="207"/>
        <v>13</v>
      </c>
      <c r="BP266" s="85">
        <f t="shared" si="237"/>
        <v>10</v>
      </c>
      <c r="BQ266" s="83">
        <f t="shared" si="237"/>
        <v>13</v>
      </c>
      <c r="BR266" s="26"/>
      <c r="BS266" s="26"/>
      <c r="BT266" s="42">
        <f t="shared" si="208"/>
        <v>0</v>
      </c>
      <c r="BU266" s="26"/>
      <c r="BV266" s="26"/>
      <c r="BW266" s="42">
        <f t="shared" si="209"/>
        <v>0</v>
      </c>
      <c r="BX266" s="26"/>
      <c r="BY266" s="26"/>
      <c r="BZ266" s="42">
        <f t="shared" si="210"/>
        <v>0</v>
      </c>
      <c r="CA266" s="26"/>
      <c r="CB266" s="26"/>
      <c r="CC266" s="42">
        <f t="shared" si="211"/>
        <v>0</v>
      </c>
      <c r="CD266" s="26"/>
      <c r="CE266" s="26"/>
      <c r="CF266" s="42">
        <f t="shared" si="212"/>
        <v>0</v>
      </c>
      <c r="CG266" s="26"/>
      <c r="CH266" s="26"/>
      <c r="CI266" s="42">
        <f t="shared" si="213"/>
        <v>0</v>
      </c>
      <c r="CJ266" s="26"/>
      <c r="CK266" s="26"/>
      <c r="CL266" s="42">
        <f t="shared" si="214"/>
        <v>0</v>
      </c>
      <c r="CM266" s="26"/>
      <c r="CN266" s="26"/>
      <c r="CO266" s="42">
        <f t="shared" si="215"/>
        <v>0</v>
      </c>
      <c r="CP266" s="26"/>
      <c r="CQ266" s="26"/>
      <c r="CR266" s="42">
        <f t="shared" si="216"/>
        <v>0</v>
      </c>
      <c r="CS266" s="26">
        <v>2</v>
      </c>
      <c r="CT266" s="24">
        <f>CS266*12</f>
        <v>24</v>
      </c>
      <c r="CU266" s="42">
        <f t="shared" si="217"/>
        <v>31.200000000000003</v>
      </c>
      <c r="CV266" s="26"/>
      <c r="CW266" s="26"/>
      <c r="CX266" s="42">
        <f t="shared" si="218"/>
        <v>0</v>
      </c>
      <c r="CY266" s="26"/>
      <c r="CZ266" s="26"/>
      <c r="DA266" s="42">
        <f t="shared" si="219"/>
        <v>0</v>
      </c>
      <c r="DB266" s="26"/>
      <c r="DC266" s="26"/>
      <c r="DD266" s="42">
        <f t="shared" si="220"/>
        <v>0</v>
      </c>
      <c r="DE266" s="26"/>
      <c r="DF266" s="26"/>
      <c r="DG266" s="42">
        <f t="shared" si="221"/>
        <v>0</v>
      </c>
      <c r="DH266" s="85">
        <f t="shared" si="238"/>
        <v>24</v>
      </c>
      <c r="DI266" s="83">
        <f t="shared" si="238"/>
        <v>31.200000000000003</v>
      </c>
      <c r="DJ266" s="26"/>
      <c r="DK266" s="26"/>
      <c r="DL266" s="42">
        <f t="shared" si="222"/>
        <v>0</v>
      </c>
      <c r="DM266" s="26"/>
      <c r="DN266" s="26"/>
      <c r="DO266" s="42">
        <f t="shared" si="223"/>
        <v>0</v>
      </c>
      <c r="DP266" s="26"/>
      <c r="DQ266" s="26"/>
      <c r="DR266" s="42">
        <f t="shared" si="224"/>
        <v>0</v>
      </c>
      <c r="DS266" s="26"/>
      <c r="DT266" s="26"/>
      <c r="DU266" s="42">
        <f t="shared" si="225"/>
        <v>0</v>
      </c>
      <c r="DV266" s="26"/>
      <c r="DW266" s="26"/>
      <c r="DX266" s="42">
        <f t="shared" si="226"/>
        <v>0</v>
      </c>
      <c r="DY266" s="26"/>
      <c r="DZ266" s="26"/>
      <c r="EA266" s="42">
        <f t="shared" si="227"/>
        <v>0</v>
      </c>
      <c r="EB266" s="26"/>
      <c r="EC266" s="26"/>
      <c r="ED266" s="42">
        <f t="shared" si="228"/>
        <v>0</v>
      </c>
      <c r="EE266" s="26"/>
      <c r="EF266" s="26"/>
      <c r="EG266" s="42">
        <f t="shared" si="229"/>
        <v>0</v>
      </c>
      <c r="EH266" s="26"/>
      <c r="EI266" s="26">
        <v>4</v>
      </c>
      <c r="EJ266" s="42">
        <f t="shared" si="230"/>
        <v>5.2</v>
      </c>
      <c r="EK266" s="26"/>
      <c r="EL266" s="46"/>
      <c r="EM266" s="86">
        <f t="shared" si="231"/>
        <v>0</v>
      </c>
      <c r="EN266" s="85">
        <f t="shared" si="240"/>
        <v>4</v>
      </c>
      <c r="EO266" s="94">
        <f t="shared" si="241"/>
        <v>5.2</v>
      </c>
      <c r="EP266" s="26"/>
      <c r="EQ266" s="26"/>
      <c r="ER266" s="26"/>
    </row>
    <row r="267" spans="1:148" s="3" customFormat="1">
      <c r="A267" s="10"/>
      <c r="B267" s="21" t="s">
        <v>257</v>
      </c>
      <c r="C267" s="134">
        <v>0.67</v>
      </c>
      <c r="D267" s="135">
        <f t="shared" si="235"/>
        <v>52</v>
      </c>
      <c r="E267" s="179">
        <f t="shared" si="236"/>
        <v>34.840000000000003</v>
      </c>
      <c r="F267" s="27"/>
      <c r="G267" s="27"/>
      <c r="H267" s="41">
        <f t="shared" si="190"/>
        <v>0</v>
      </c>
      <c r="I267" s="32"/>
      <c r="J267" s="32"/>
      <c r="K267" s="41">
        <f t="shared" si="191"/>
        <v>0</v>
      </c>
      <c r="L267" s="26"/>
      <c r="M267" s="26"/>
      <c r="N267" s="42">
        <f t="shared" si="192"/>
        <v>0</v>
      </c>
      <c r="O267" s="26"/>
      <c r="P267" s="26"/>
      <c r="Q267" s="42">
        <f t="shared" si="193"/>
        <v>0</v>
      </c>
      <c r="R267" s="26"/>
      <c r="S267" s="26"/>
      <c r="T267" s="42">
        <f t="shared" si="194"/>
        <v>0</v>
      </c>
      <c r="U267" s="26"/>
      <c r="V267" s="26"/>
      <c r="W267" s="42">
        <f t="shared" si="195"/>
        <v>0</v>
      </c>
      <c r="X267" s="26"/>
      <c r="Y267" s="26"/>
      <c r="Z267" s="42">
        <f t="shared" si="196"/>
        <v>0</v>
      </c>
      <c r="AA267" s="26"/>
      <c r="AB267" s="26"/>
      <c r="AC267" s="42">
        <f t="shared" si="197"/>
        <v>0</v>
      </c>
      <c r="AD267" s="26"/>
      <c r="AE267" s="26"/>
      <c r="AF267" s="26"/>
      <c r="AG267" s="26"/>
      <c r="AH267" s="26"/>
      <c r="AI267" s="26"/>
      <c r="AJ267" s="26"/>
      <c r="AK267" s="26"/>
      <c r="AL267" s="42">
        <f t="shared" si="198"/>
        <v>0</v>
      </c>
      <c r="AM267" s="27"/>
      <c r="AN267" s="27"/>
      <c r="AO267" s="41">
        <f t="shared" si="199"/>
        <v>0</v>
      </c>
      <c r="AP267" s="84">
        <f t="shared" si="239"/>
        <v>0</v>
      </c>
      <c r="AQ267" s="79">
        <f t="shared" si="247"/>
        <v>0</v>
      </c>
      <c r="AR267" s="27"/>
      <c r="AS267" s="27"/>
      <c r="AT267" s="41">
        <f t="shared" si="200"/>
        <v>0</v>
      </c>
      <c r="AU267" s="27"/>
      <c r="AV267" s="27">
        <v>10</v>
      </c>
      <c r="AW267" s="41">
        <f t="shared" si="201"/>
        <v>6.7</v>
      </c>
      <c r="AX267" s="27"/>
      <c r="AY267" s="27"/>
      <c r="AZ267" s="41">
        <f t="shared" si="202"/>
        <v>0</v>
      </c>
      <c r="BA267" s="27"/>
      <c r="BB267" s="27"/>
      <c r="BC267" s="41">
        <f t="shared" si="203"/>
        <v>0</v>
      </c>
      <c r="BD267" s="27"/>
      <c r="BE267" s="27"/>
      <c r="BF267" s="41">
        <f t="shared" si="204"/>
        <v>0</v>
      </c>
      <c r="BG267" s="27"/>
      <c r="BH267" s="27"/>
      <c r="BI267" s="41">
        <f t="shared" si="205"/>
        <v>0</v>
      </c>
      <c r="BJ267" s="26"/>
      <c r="BK267" s="26">
        <v>2</v>
      </c>
      <c r="BL267" s="42">
        <f t="shared" si="206"/>
        <v>1.34</v>
      </c>
      <c r="BM267" s="26"/>
      <c r="BN267" s="26">
        <v>10</v>
      </c>
      <c r="BO267" s="42">
        <f t="shared" si="207"/>
        <v>6.7</v>
      </c>
      <c r="BP267" s="85">
        <f t="shared" si="237"/>
        <v>22</v>
      </c>
      <c r="BQ267" s="83">
        <f t="shared" si="237"/>
        <v>14.740000000000002</v>
      </c>
      <c r="BR267" s="26"/>
      <c r="BS267" s="26"/>
      <c r="BT267" s="42">
        <f t="shared" si="208"/>
        <v>0</v>
      </c>
      <c r="BU267" s="26"/>
      <c r="BV267" s="26"/>
      <c r="BW267" s="42">
        <f t="shared" si="209"/>
        <v>0</v>
      </c>
      <c r="BX267" s="26"/>
      <c r="BY267" s="26"/>
      <c r="BZ267" s="42">
        <f t="shared" si="210"/>
        <v>0</v>
      </c>
      <c r="CA267" s="26"/>
      <c r="CB267" s="26"/>
      <c r="CC267" s="42">
        <f t="shared" si="211"/>
        <v>0</v>
      </c>
      <c r="CD267" s="26"/>
      <c r="CE267" s="26"/>
      <c r="CF267" s="42">
        <f t="shared" si="212"/>
        <v>0</v>
      </c>
      <c r="CG267" s="26"/>
      <c r="CH267" s="26"/>
      <c r="CI267" s="42">
        <f t="shared" si="213"/>
        <v>0</v>
      </c>
      <c r="CJ267" s="26"/>
      <c r="CK267" s="26"/>
      <c r="CL267" s="42">
        <f t="shared" si="214"/>
        <v>0</v>
      </c>
      <c r="CM267" s="26"/>
      <c r="CN267" s="26"/>
      <c r="CO267" s="42">
        <f t="shared" si="215"/>
        <v>0</v>
      </c>
      <c r="CP267" s="26"/>
      <c r="CQ267" s="26"/>
      <c r="CR267" s="42">
        <f t="shared" si="216"/>
        <v>0</v>
      </c>
      <c r="CS267" s="26">
        <v>2</v>
      </c>
      <c r="CT267" s="24">
        <f>CS267*12</f>
        <v>24</v>
      </c>
      <c r="CU267" s="42">
        <f t="shared" si="217"/>
        <v>16.080000000000002</v>
      </c>
      <c r="CV267" s="26"/>
      <c r="CW267" s="26"/>
      <c r="CX267" s="42">
        <f t="shared" si="218"/>
        <v>0</v>
      </c>
      <c r="CY267" s="26"/>
      <c r="CZ267" s="26"/>
      <c r="DA267" s="42">
        <f t="shared" si="219"/>
        <v>0</v>
      </c>
      <c r="DB267" s="26"/>
      <c r="DC267" s="26"/>
      <c r="DD267" s="42">
        <f t="shared" si="220"/>
        <v>0</v>
      </c>
      <c r="DE267" s="26"/>
      <c r="DF267" s="26"/>
      <c r="DG267" s="42">
        <f t="shared" si="221"/>
        <v>0</v>
      </c>
      <c r="DH267" s="85">
        <f t="shared" si="238"/>
        <v>24</v>
      </c>
      <c r="DI267" s="83">
        <f t="shared" si="238"/>
        <v>16.080000000000002</v>
      </c>
      <c r="DJ267" s="26"/>
      <c r="DK267" s="26"/>
      <c r="DL267" s="42">
        <f t="shared" si="222"/>
        <v>0</v>
      </c>
      <c r="DM267" s="26"/>
      <c r="DN267" s="26"/>
      <c r="DO267" s="42">
        <f t="shared" si="223"/>
        <v>0</v>
      </c>
      <c r="DP267" s="26"/>
      <c r="DQ267" s="26"/>
      <c r="DR267" s="42">
        <f t="shared" si="224"/>
        <v>0</v>
      </c>
      <c r="DS267" s="26"/>
      <c r="DT267" s="26"/>
      <c r="DU267" s="42">
        <f t="shared" si="225"/>
        <v>0</v>
      </c>
      <c r="DV267" s="26"/>
      <c r="DW267" s="26"/>
      <c r="DX267" s="42">
        <f t="shared" si="226"/>
        <v>0</v>
      </c>
      <c r="DY267" s="26"/>
      <c r="DZ267" s="26"/>
      <c r="EA267" s="42">
        <f t="shared" si="227"/>
        <v>0</v>
      </c>
      <c r="EB267" s="26"/>
      <c r="EC267" s="26"/>
      <c r="ED267" s="42">
        <f t="shared" si="228"/>
        <v>0</v>
      </c>
      <c r="EE267" s="26"/>
      <c r="EF267" s="26"/>
      <c r="EG267" s="42">
        <f t="shared" si="229"/>
        <v>0</v>
      </c>
      <c r="EH267" s="26"/>
      <c r="EI267" s="26">
        <v>6</v>
      </c>
      <c r="EJ267" s="42">
        <f t="shared" si="230"/>
        <v>4.0200000000000005</v>
      </c>
      <c r="EK267" s="26"/>
      <c r="EL267" s="46"/>
      <c r="EM267" s="86">
        <f t="shared" si="231"/>
        <v>0</v>
      </c>
      <c r="EN267" s="85">
        <f t="shared" si="240"/>
        <v>6</v>
      </c>
      <c r="EO267" s="94">
        <f t="shared" si="241"/>
        <v>4.0200000000000005</v>
      </c>
      <c r="EP267" s="26"/>
      <c r="EQ267" s="26"/>
      <c r="ER267" s="26"/>
    </row>
    <row r="268" spans="1:148" s="3" customFormat="1">
      <c r="A268" s="10"/>
      <c r="B268" s="21" t="s">
        <v>259</v>
      </c>
      <c r="C268" s="134">
        <v>40</v>
      </c>
      <c r="D268" s="135">
        <f t="shared" si="235"/>
        <v>20</v>
      </c>
      <c r="E268" s="179">
        <f t="shared" si="236"/>
        <v>800</v>
      </c>
      <c r="F268" s="27"/>
      <c r="G268" s="27"/>
      <c r="H268" s="41">
        <f t="shared" si="190"/>
        <v>0</v>
      </c>
      <c r="I268" s="32"/>
      <c r="J268" s="32"/>
      <c r="K268" s="41">
        <f t="shared" si="191"/>
        <v>0</v>
      </c>
      <c r="L268" s="26"/>
      <c r="M268" s="26"/>
      <c r="N268" s="42">
        <f t="shared" si="192"/>
        <v>0</v>
      </c>
      <c r="O268" s="26"/>
      <c r="P268" s="26"/>
      <c r="Q268" s="42">
        <f t="shared" si="193"/>
        <v>0</v>
      </c>
      <c r="R268" s="26"/>
      <c r="S268" s="26"/>
      <c r="T268" s="42">
        <f t="shared" si="194"/>
        <v>0</v>
      </c>
      <c r="U268" s="26"/>
      <c r="V268" s="26"/>
      <c r="W268" s="42">
        <f t="shared" si="195"/>
        <v>0</v>
      </c>
      <c r="X268" s="26"/>
      <c r="Y268" s="26"/>
      <c r="Z268" s="42">
        <f t="shared" si="196"/>
        <v>0</v>
      </c>
      <c r="AA268" s="26"/>
      <c r="AB268" s="26"/>
      <c r="AC268" s="42">
        <f t="shared" si="197"/>
        <v>0</v>
      </c>
      <c r="AD268" s="26"/>
      <c r="AE268" s="26"/>
      <c r="AF268" s="26"/>
      <c r="AG268" s="26"/>
      <c r="AH268" s="26"/>
      <c r="AI268" s="26"/>
      <c r="AJ268" s="26"/>
      <c r="AK268" s="26"/>
      <c r="AL268" s="42">
        <f t="shared" si="198"/>
        <v>0</v>
      </c>
      <c r="AM268" s="27"/>
      <c r="AN268" s="27"/>
      <c r="AO268" s="41">
        <f t="shared" si="199"/>
        <v>0</v>
      </c>
      <c r="AP268" s="84">
        <f t="shared" si="239"/>
        <v>0</v>
      </c>
      <c r="AQ268" s="79">
        <f t="shared" si="247"/>
        <v>0</v>
      </c>
      <c r="AR268" s="27"/>
      <c r="AS268" s="27"/>
      <c r="AT268" s="41">
        <f t="shared" si="200"/>
        <v>0</v>
      </c>
      <c r="AU268" s="27"/>
      <c r="AV268" s="27">
        <v>5</v>
      </c>
      <c r="AW268" s="41">
        <f t="shared" si="201"/>
        <v>200</v>
      </c>
      <c r="AX268" s="27"/>
      <c r="AY268" s="27"/>
      <c r="AZ268" s="41">
        <f t="shared" si="202"/>
        <v>0</v>
      </c>
      <c r="BA268" s="27"/>
      <c r="BB268" s="27"/>
      <c r="BC268" s="41">
        <f t="shared" si="203"/>
        <v>0</v>
      </c>
      <c r="BD268" s="27"/>
      <c r="BE268" s="27"/>
      <c r="BF268" s="41">
        <f t="shared" si="204"/>
        <v>0</v>
      </c>
      <c r="BG268" s="27"/>
      <c r="BH268" s="27"/>
      <c r="BI268" s="41">
        <f t="shared" si="205"/>
        <v>0</v>
      </c>
      <c r="BJ268" s="26"/>
      <c r="BK268" s="26">
        <v>2</v>
      </c>
      <c r="BL268" s="42">
        <f t="shared" si="206"/>
        <v>80</v>
      </c>
      <c r="BM268" s="26"/>
      <c r="BN268" s="26">
        <v>5</v>
      </c>
      <c r="BO268" s="42">
        <f t="shared" si="207"/>
        <v>200</v>
      </c>
      <c r="BP268" s="85">
        <f t="shared" si="237"/>
        <v>12</v>
      </c>
      <c r="BQ268" s="83">
        <f t="shared" si="237"/>
        <v>480</v>
      </c>
      <c r="BR268" s="26"/>
      <c r="BS268" s="26"/>
      <c r="BT268" s="42">
        <f t="shared" si="208"/>
        <v>0</v>
      </c>
      <c r="BU268" s="26"/>
      <c r="BV268" s="26"/>
      <c r="BW268" s="42">
        <f t="shared" si="209"/>
        <v>0</v>
      </c>
      <c r="BX268" s="26"/>
      <c r="BY268" s="26"/>
      <c r="BZ268" s="42">
        <f t="shared" si="210"/>
        <v>0</v>
      </c>
      <c r="CA268" s="26"/>
      <c r="CB268" s="26"/>
      <c r="CC268" s="42">
        <f t="shared" si="211"/>
        <v>0</v>
      </c>
      <c r="CD268" s="26"/>
      <c r="CE268" s="26"/>
      <c r="CF268" s="42">
        <f t="shared" si="212"/>
        <v>0</v>
      </c>
      <c r="CG268" s="26"/>
      <c r="CH268" s="26"/>
      <c r="CI268" s="42">
        <f t="shared" si="213"/>
        <v>0</v>
      </c>
      <c r="CJ268" s="26"/>
      <c r="CK268" s="26"/>
      <c r="CL268" s="42">
        <f t="shared" si="214"/>
        <v>0</v>
      </c>
      <c r="CM268" s="26"/>
      <c r="CN268" s="26"/>
      <c r="CO268" s="42">
        <f t="shared" si="215"/>
        <v>0</v>
      </c>
      <c r="CP268" s="26"/>
      <c r="CQ268" s="26"/>
      <c r="CR268" s="42">
        <f t="shared" si="216"/>
        <v>0</v>
      </c>
      <c r="CS268" s="26"/>
      <c r="CT268" s="26">
        <v>5</v>
      </c>
      <c r="CU268" s="42">
        <f t="shared" si="217"/>
        <v>200</v>
      </c>
      <c r="CV268" s="26"/>
      <c r="CW268" s="26"/>
      <c r="CX268" s="42">
        <f t="shared" si="218"/>
        <v>0</v>
      </c>
      <c r="CY268" s="26"/>
      <c r="CZ268" s="26"/>
      <c r="DA268" s="42">
        <f t="shared" si="219"/>
        <v>0</v>
      </c>
      <c r="DB268" s="26"/>
      <c r="DC268" s="26"/>
      <c r="DD268" s="42">
        <f t="shared" si="220"/>
        <v>0</v>
      </c>
      <c r="DE268" s="26"/>
      <c r="DF268" s="26"/>
      <c r="DG268" s="42">
        <f t="shared" si="221"/>
        <v>0</v>
      </c>
      <c r="DH268" s="85">
        <f t="shared" si="238"/>
        <v>5</v>
      </c>
      <c r="DI268" s="83">
        <f t="shared" si="238"/>
        <v>200</v>
      </c>
      <c r="DJ268" s="26"/>
      <c r="DK268" s="26"/>
      <c r="DL268" s="42">
        <f t="shared" si="222"/>
        <v>0</v>
      </c>
      <c r="DM268" s="26"/>
      <c r="DN268" s="26"/>
      <c r="DO268" s="42">
        <f t="shared" si="223"/>
        <v>0</v>
      </c>
      <c r="DP268" s="26"/>
      <c r="DQ268" s="26"/>
      <c r="DR268" s="42">
        <f t="shared" si="224"/>
        <v>0</v>
      </c>
      <c r="DS268" s="26"/>
      <c r="DT268" s="26"/>
      <c r="DU268" s="42">
        <f t="shared" si="225"/>
        <v>0</v>
      </c>
      <c r="DV268" s="26"/>
      <c r="DW268" s="26"/>
      <c r="DX268" s="42">
        <f t="shared" si="226"/>
        <v>0</v>
      </c>
      <c r="DY268" s="26"/>
      <c r="DZ268" s="26"/>
      <c r="EA268" s="42">
        <f t="shared" si="227"/>
        <v>0</v>
      </c>
      <c r="EB268" s="26"/>
      <c r="EC268" s="26"/>
      <c r="ED268" s="42">
        <f t="shared" si="228"/>
        <v>0</v>
      </c>
      <c r="EE268" s="26"/>
      <c r="EF268" s="26"/>
      <c r="EG268" s="42">
        <f t="shared" si="229"/>
        <v>0</v>
      </c>
      <c r="EH268" s="26"/>
      <c r="EI268" s="26">
        <v>3</v>
      </c>
      <c r="EJ268" s="42">
        <f t="shared" si="230"/>
        <v>120</v>
      </c>
      <c r="EK268" s="26"/>
      <c r="EL268" s="46"/>
      <c r="EM268" s="86">
        <f t="shared" si="231"/>
        <v>0</v>
      </c>
      <c r="EN268" s="85">
        <f t="shared" si="240"/>
        <v>3</v>
      </c>
      <c r="EO268" s="94">
        <f t="shared" si="241"/>
        <v>120</v>
      </c>
      <c r="EP268" s="26"/>
      <c r="EQ268" s="26"/>
      <c r="ER268" s="26"/>
    </row>
    <row r="269" spans="1:148" s="3" customFormat="1">
      <c r="A269" s="10"/>
      <c r="B269" s="201" t="s">
        <v>242</v>
      </c>
      <c r="C269" s="134">
        <v>1.7</v>
      </c>
      <c r="D269" s="135">
        <f t="shared" si="235"/>
        <v>103</v>
      </c>
      <c r="E269" s="179">
        <f t="shared" si="236"/>
        <v>175.1</v>
      </c>
      <c r="F269" s="27"/>
      <c r="G269" s="27"/>
      <c r="H269" s="41">
        <f t="shared" si="190"/>
        <v>0</v>
      </c>
      <c r="I269" s="32"/>
      <c r="J269" s="32"/>
      <c r="K269" s="41">
        <f t="shared" si="191"/>
        <v>0</v>
      </c>
      <c r="L269" s="26"/>
      <c r="M269" s="26">
        <v>4</v>
      </c>
      <c r="N269" s="42">
        <f t="shared" si="192"/>
        <v>6.8</v>
      </c>
      <c r="O269" s="26"/>
      <c r="P269" s="24">
        <v>3</v>
      </c>
      <c r="Q269" s="42">
        <f t="shared" si="193"/>
        <v>5.0999999999999996</v>
      </c>
      <c r="R269" s="26"/>
      <c r="S269" s="26">
        <v>1</v>
      </c>
      <c r="T269" s="42">
        <f t="shared" si="194"/>
        <v>1.7</v>
      </c>
      <c r="U269" s="26"/>
      <c r="V269" s="26">
        <v>3</v>
      </c>
      <c r="W269" s="42">
        <f t="shared" si="195"/>
        <v>5.0999999999999996</v>
      </c>
      <c r="X269" s="26"/>
      <c r="Y269" s="26">
        <v>2</v>
      </c>
      <c r="Z269" s="42">
        <f t="shared" si="196"/>
        <v>3.4</v>
      </c>
      <c r="AA269" s="26"/>
      <c r="AB269" s="24">
        <v>2</v>
      </c>
      <c r="AC269" s="42">
        <f t="shared" si="197"/>
        <v>3.4</v>
      </c>
      <c r="AD269" s="26"/>
      <c r="AE269" s="26"/>
      <c r="AF269" s="26"/>
      <c r="AG269" s="26"/>
      <c r="AH269" s="26"/>
      <c r="AI269" s="26"/>
      <c r="AJ269" s="26"/>
      <c r="AK269" s="26"/>
      <c r="AL269" s="42">
        <f t="shared" si="198"/>
        <v>0</v>
      </c>
      <c r="AM269" s="27"/>
      <c r="AN269" s="27">
        <v>2</v>
      </c>
      <c r="AO269" s="41">
        <f t="shared" si="199"/>
        <v>3.4</v>
      </c>
      <c r="AP269" s="84">
        <f t="shared" si="239"/>
        <v>17</v>
      </c>
      <c r="AQ269" s="79">
        <f t="shared" si="247"/>
        <v>28.900000000000002</v>
      </c>
      <c r="AR269" s="27"/>
      <c r="AS269" s="27">
        <v>2</v>
      </c>
      <c r="AT269" s="41">
        <f t="shared" si="200"/>
        <v>3.4</v>
      </c>
      <c r="AU269" s="27"/>
      <c r="AV269" s="27">
        <v>2</v>
      </c>
      <c r="AW269" s="41">
        <f t="shared" si="201"/>
        <v>3.4</v>
      </c>
      <c r="AX269" s="27"/>
      <c r="AY269" s="27">
        <v>3</v>
      </c>
      <c r="AZ269" s="41">
        <f t="shared" si="202"/>
        <v>5.0999999999999996</v>
      </c>
      <c r="BA269" s="27"/>
      <c r="BB269" s="27">
        <v>4</v>
      </c>
      <c r="BC269" s="41">
        <f t="shared" si="203"/>
        <v>6.8</v>
      </c>
      <c r="BD269" s="27"/>
      <c r="BE269" s="27">
        <v>3</v>
      </c>
      <c r="BF269" s="41">
        <f t="shared" si="204"/>
        <v>5.0999999999999996</v>
      </c>
      <c r="BG269" s="27"/>
      <c r="BH269" s="27">
        <v>3</v>
      </c>
      <c r="BI269" s="41">
        <f t="shared" si="205"/>
        <v>5.0999999999999996</v>
      </c>
      <c r="BJ269" s="26"/>
      <c r="BK269" s="24">
        <f>2+2</f>
        <v>4</v>
      </c>
      <c r="BL269" s="42">
        <f t="shared" si="206"/>
        <v>6.8</v>
      </c>
      <c r="BM269" s="26"/>
      <c r="BN269" s="26">
        <v>15</v>
      </c>
      <c r="BO269" s="42">
        <f t="shared" si="207"/>
        <v>25.5</v>
      </c>
      <c r="BP269" s="85">
        <f t="shared" si="237"/>
        <v>36</v>
      </c>
      <c r="BQ269" s="83">
        <f t="shared" si="237"/>
        <v>61.199999999999996</v>
      </c>
      <c r="BR269" s="26"/>
      <c r="BS269" s="26">
        <v>2</v>
      </c>
      <c r="BT269" s="42">
        <f t="shared" si="208"/>
        <v>3.4</v>
      </c>
      <c r="BU269" s="26"/>
      <c r="BV269" s="26"/>
      <c r="BW269" s="42">
        <f t="shared" si="209"/>
        <v>0</v>
      </c>
      <c r="BX269" s="26"/>
      <c r="BY269" s="26">
        <v>6</v>
      </c>
      <c r="BZ269" s="42">
        <f t="shared" si="210"/>
        <v>10.199999999999999</v>
      </c>
      <c r="CA269" s="26"/>
      <c r="CB269" s="26"/>
      <c r="CC269" s="42">
        <f t="shared" si="211"/>
        <v>0</v>
      </c>
      <c r="CD269" s="26"/>
      <c r="CE269" s="26"/>
      <c r="CF269" s="42">
        <f t="shared" si="212"/>
        <v>0</v>
      </c>
      <c r="CG269" s="26"/>
      <c r="CH269" s="26">
        <v>2</v>
      </c>
      <c r="CI269" s="42">
        <f t="shared" si="213"/>
        <v>3.4</v>
      </c>
      <c r="CJ269" s="26"/>
      <c r="CK269" s="26">
        <v>3</v>
      </c>
      <c r="CL269" s="42">
        <f t="shared" si="214"/>
        <v>5.0999999999999996</v>
      </c>
      <c r="CM269" s="26"/>
      <c r="CN269" s="26">
        <v>4</v>
      </c>
      <c r="CO269" s="42">
        <f t="shared" si="215"/>
        <v>6.8</v>
      </c>
      <c r="CP269" s="26"/>
      <c r="CQ269" s="26">
        <v>4</v>
      </c>
      <c r="CR269" s="42">
        <f t="shared" si="216"/>
        <v>6.8</v>
      </c>
      <c r="CS269" s="26"/>
      <c r="CT269" s="26">
        <v>2</v>
      </c>
      <c r="CU269" s="42">
        <f t="shared" si="217"/>
        <v>3.4</v>
      </c>
      <c r="CV269" s="26"/>
      <c r="CW269" s="26">
        <v>2</v>
      </c>
      <c r="CX269" s="42">
        <f t="shared" si="218"/>
        <v>3.4</v>
      </c>
      <c r="CY269" s="26"/>
      <c r="CZ269" s="26">
        <v>2</v>
      </c>
      <c r="DA269" s="42">
        <f t="shared" si="219"/>
        <v>3.4</v>
      </c>
      <c r="DB269" s="26"/>
      <c r="DC269" s="26">
        <v>2</v>
      </c>
      <c r="DD269" s="42">
        <f t="shared" si="220"/>
        <v>3.4</v>
      </c>
      <c r="DE269" s="26"/>
      <c r="DF269" s="26"/>
      <c r="DG269" s="42">
        <f t="shared" si="221"/>
        <v>0</v>
      </c>
      <c r="DH269" s="85">
        <f t="shared" si="238"/>
        <v>29</v>
      </c>
      <c r="DI269" s="83">
        <f t="shared" si="238"/>
        <v>49.29999999999999</v>
      </c>
      <c r="DJ269" s="26"/>
      <c r="DK269" s="26">
        <v>4</v>
      </c>
      <c r="DL269" s="42">
        <f t="shared" si="222"/>
        <v>6.8</v>
      </c>
      <c r="DM269" s="26"/>
      <c r="DN269" s="26">
        <v>3</v>
      </c>
      <c r="DO269" s="42">
        <f t="shared" si="223"/>
        <v>5.0999999999999996</v>
      </c>
      <c r="DP269" s="26"/>
      <c r="DQ269" s="26">
        <v>2</v>
      </c>
      <c r="DR269" s="42">
        <f t="shared" si="224"/>
        <v>3.4</v>
      </c>
      <c r="DS269" s="26"/>
      <c r="DT269" s="26">
        <v>1</v>
      </c>
      <c r="DU269" s="42">
        <f t="shared" si="225"/>
        <v>1.7</v>
      </c>
      <c r="DV269" s="26"/>
      <c r="DW269" s="26">
        <v>2</v>
      </c>
      <c r="DX269" s="42">
        <f t="shared" si="226"/>
        <v>3.4</v>
      </c>
      <c r="DY269" s="26"/>
      <c r="DZ269" s="26">
        <v>1</v>
      </c>
      <c r="EA269" s="42">
        <f t="shared" si="227"/>
        <v>1.7</v>
      </c>
      <c r="EB269" s="26"/>
      <c r="EC269" s="26"/>
      <c r="ED269" s="42">
        <f t="shared" si="228"/>
        <v>0</v>
      </c>
      <c r="EE269" s="26"/>
      <c r="EF269" s="26">
        <v>3</v>
      </c>
      <c r="EG269" s="42">
        <f t="shared" si="229"/>
        <v>5.0999999999999996</v>
      </c>
      <c r="EH269" s="26"/>
      <c r="EI269" s="26">
        <v>3</v>
      </c>
      <c r="EJ269" s="42">
        <f t="shared" si="230"/>
        <v>5.0999999999999996</v>
      </c>
      <c r="EK269" s="26"/>
      <c r="EL269" s="46">
        <v>2</v>
      </c>
      <c r="EM269" s="86">
        <f t="shared" si="231"/>
        <v>3.4</v>
      </c>
      <c r="EN269" s="85">
        <f t="shared" si="240"/>
        <v>21</v>
      </c>
      <c r="EO269" s="94">
        <f t="shared" si="241"/>
        <v>35.699999999999996</v>
      </c>
      <c r="EP269" s="26"/>
      <c r="EQ269" s="26"/>
      <c r="ER269" s="26"/>
    </row>
    <row r="270" spans="1:148" s="3" customFormat="1">
      <c r="A270" s="10"/>
      <c r="B270" s="21" t="s">
        <v>253</v>
      </c>
      <c r="C270" s="134">
        <v>1</v>
      </c>
      <c r="D270" s="135">
        <f t="shared" si="235"/>
        <v>19</v>
      </c>
      <c r="E270" s="179">
        <f t="shared" si="236"/>
        <v>19</v>
      </c>
      <c r="F270" s="27"/>
      <c r="G270" s="27"/>
      <c r="H270" s="41">
        <f t="shared" si="190"/>
        <v>0</v>
      </c>
      <c r="I270" s="32"/>
      <c r="J270" s="32"/>
      <c r="K270" s="41">
        <f t="shared" si="191"/>
        <v>0</v>
      </c>
      <c r="L270" s="26"/>
      <c r="M270" s="26"/>
      <c r="N270" s="42">
        <f t="shared" si="192"/>
        <v>0</v>
      </c>
      <c r="O270" s="26"/>
      <c r="P270" s="26"/>
      <c r="Q270" s="42">
        <f t="shared" si="193"/>
        <v>0</v>
      </c>
      <c r="R270" s="26"/>
      <c r="S270" s="26"/>
      <c r="T270" s="42">
        <f t="shared" si="194"/>
        <v>0</v>
      </c>
      <c r="U270" s="26"/>
      <c r="V270" s="26"/>
      <c r="W270" s="42">
        <f t="shared" si="195"/>
        <v>0</v>
      </c>
      <c r="X270" s="26"/>
      <c r="Y270" s="26"/>
      <c r="Z270" s="42">
        <f t="shared" si="196"/>
        <v>0</v>
      </c>
      <c r="AA270" s="26"/>
      <c r="AB270" s="26"/>
      <c r="AC270" s="42">
        <f t="shared" si="197"/>
        <v>0</v>
      </c>
      <c r="AD270" s="26"/>
      <c r="AE270" s="26"/>
      <c r="AF270" s="26"/>
      <c r="AG270" s="26"/>
      <c r="AH270" s="26"/>
      <c r="AI270" s="26"/>
      <c r="AJ270" s="26"/>
      <c r="AK270" s="26"/>
      <c r="AL270" s="42">
        <f t="shared" si="198"/>
        <v>0</v>
      </c>
      <c r="AM270" s="27"/>
      <c r="AN270" s="27"/>
      <c r="AO270" s="41">
        <f t="shared" si="199"/>
        <v>0</v>
      </c>
      <c r="AP270" s="84">
        <f t="shared" si="239"/>
        <v>0</v>
      </c>
      <c r="AQ270" s="79">
        <f t="shared" si="247"/>
        <v>0</v>
      </c>
      <c r="AR270" s="27"/>
      <c r="AS270" s="27"/>
      <c r="AT270" s="41">
        <f t="shared" si="200"/>
        <v>0</v>
      </c>
      <c r="AU270" s="27">
        <v>1</v>
      </c>
      <c r="AV270" s="27">
        <v>12</v>
      </c>
      <c r="AW270" s="41">
        <f t="shared" si="201"/>
        <v>12</v>
      </c>
      <c r="AX270" s="27"/>
      <c r="AY270" s="27"/>
      <c r="AZ270" s="41">
        <f t="shared" si="202"/>
        <v>0</v>
      </c>
      <c r="BA270" s="27"/>
      <c r="BB270" s="27"/>
      <c r="BC270" s="41">
        <f t="shared" si="203"/>
        <v>0</v>
      </c>
      <c r="BD270" s="27"/>
      <c r="BE270" s="27"/>
      <c r="BF270" s="41">
        <f t="shared" si="204"/>
        <v>0</v>
      </c>
      <c r="BG270" s="27"/>
      <c r="BH270" s="27"/>
      <c r="BI270" s="41">
        <f t="shared" si="205"/>
        <v>0</v>
      </c>
      <c r="BJ270" s="26"/>
      <c r="BK270" s="26">
        <v>5</v>
      </c>
      <c r="BL270" s="42">
        <f t="shared" si="206"/>
        <v>5</v>
      </c>
      <c r="BM270" s="26"/>
      <c r="BN270" s="26"/>
      <c r="BO270" s="42">
        <f t="shared" si="207"/>
        <v>0</v>
      </c>
      <c r="BP270" s="85">
        <f t="shared" si="237"/>
        <v>17</v>
      </c>
      <c r="BQ270" s="83">
        <f t="shared" si="237"/>
        <v>17</v>
      </c>
      <c r="BR270" s="26"/>
      <c r="BS270" s="26"/>
      <c r="BT270" s="42">
        <f t="shared" si="208"/>
        <v>0</v>
      </c>
      <c r="BU270" s="26"/>
      <c r="BV270" s="26"/>
      <c r="BW270" s="42">
        <f t="shared" si="209"/>
        <v>0</v>
      </c>
      <c r="BX270" s="26"/>
      <c r="BY270" s="26"/>
      <c r="BZ270" s="42">
        <f t="shared" si="210"/>
        <v>0</v>
      </c>
      <c r="CA270" s="26"/>
      <c r="CB270" s="26"/>
      <c r="CC270" s="42">
        <f t="shared" si="211"/>
        <v>0</v>
      </c>
      <c r="CD270" s="26"/>
      <c r="CE270" s="26"/>
      <c r="CF270" s="42">
        <f t="shared" si="212"/>
        <v>0</v>
      </c>
      <c r="CG270" s="26"/>
      <c r="CH270" s="26"/>
      <c r="CI270" s="42">
        <f t="shared" si="213"/>
        <v>0</v>
      </c>
      <c r="CJ270" s="26"/>
      <c r="CK270" s="26"/>
      <c r="CL270" s="42">
        <f t="shared" si="214"/>
        <v>0</v>
      </c>
      <c r="CM270" s="26"/>
      <c r="CN270" s="26"/>
      <c r="CO270" s="42">
        <f t="shared" si="215"/>
        <v>0</v>
      </c>
      <c r="CP270" s="26"/>
      <c r="CQ270" s="26"/>
      <c r="CR270" s="42">
        <f t="shared" si="216"/>
        <v>0</v>
      </c>
      <c r="CS270" s="26"/>
      <c r="CT270" s="26"/>
      <c r="CU270" s="42">
        <f t="shared" si="217"/>
        <v>0</v>
      </c>
      <c r="CV270" s="26"/>
      <c r="CW270" s="26">
        <v>2</v>
      </c>
      <c r="CX270" s="42">
        <f t="shared" si="218"/>
        <v>2</v>
      </c>
      <c r="CY270" s="26"/>
      <c r="CZ270" s="26"/>
      <c r="DA270" s="42">
        <f t="shared" si="219"/>
        <v>0</v>
      </c>
      <c r="DB270" s="26"/>
      <c r="DC270" s="26"/>
      <c r="DD270" s="42">
        <f t="shared" si="220"/>
        <v>0</v>
      </c>
      <c r="DE270" s="26"/>
      <c r="DF270" s="26"/>
      <c r="DG270" s="42">
        <f t="shared" si="221"/>
        <v>0</v>
      </c>
      <c r="DH270" s="85">
        <f t="shared" si="238"/>
        <v>2</v>
      </c>
      <c r="DI270" s="83">
        <f t="shared" si="238"/>
        <v>2</v>
      </c>
      <c r="DJ270" s="26"/>
      <c r="DK270" s="26"/>
      <c r="DL270" s="42">
        <f t="shared" si="222"/>
        <v>0</v>
      </c>
      <c r="DM270" s="26"/>
      <c r="DN270" s="26"/>
      <c r="DO270" s="42">
        <f t="shared" si="223"/>
        <v>0</v>
      </c>
      <c r="DP270" s="26"/>
      <c r="DQ270" s="26"/>
      <c r="DR270" s="42">
        <f t="shared" si="224"/>
        <v>0</v>
      </c>
      <c r="DS270" s="26"/>
      <c r="DT270" s="26"/>
      <c r="DU270" s="42">
        <f t="shared" si="225"/>
        <v>0</v>
      </c>
      <c r="DV270" s="26"/>
      <c r="DW270" s="26"/>
      <c r="DX270" s="42">
        <f t="shared" si="226"/>
        <v>0</v>
      </c>
      <c r="DY270" s="26"/>
      <c r="DZ270" s="26"/>
      <c r="EA270" s="42">
        <f t="shared" si="227"/>
        <v>0</v>
      </c>
      <c r="EB270" s="26"/>
      <c r="EC270" s="26"/>
      <c r="ED270" s="42">
        <f t="shared" si="228"/>
        <v>0</v>
      </c>
      <c r="EE270" s="26"/>
      <c r="EF270" s="26"/>
      <c r="EG270" s="42">
        <f t="shared" si="229"/>
        <v>0</v>
      </c>
      <c r="EH270" s="26"/>
      <c r="EI270" s="26"/>
      <c r="EJ270" s="42">
        <f t="shared" si="230"/>
        <v>0</v>
      </c>
      <c r="EK270" s="26"/>
      <c r="EL270" s="46"/>
      <c r="EM270" s="86">
        <f t="shared" si="231"/>
        <v>0</v>
      </c>
      <c r="EN270" s="85">
        <f t="shared" si="240"/>
        <v>0</v>
      </c>
      <c r="EO270" s="94">
        <f t="shared" si="241"/>
        <v>0</v>
      </c>
      <c r="EP270" s="26"/>
      <c r="EQ270" s="26"/>
      <c r="ER270" s="26"/>
    </row>
    <row r="271" spans="1:148" s="3" customFormat="1">
      <c r="A271" s="10"/>
      <c r="B271" s="21" t="s">
        <v>254</v>
      </c>
      <c r="C271" s="134">
        <v>0.68</v>
      </c>
      <c r="D271" s="135">
        <f t="shared" si="235"/>
        <v>40</v>
      </c>
      <c r="E271" s="179">
        <f t="shared" si="236"/>
        <v>27.200000000000003</v>
      </c>
      <c r="F271" s="27"/>
      <c r="G271" s="27"/>
      <c r="H271" s="41">
        <f t="shared" si="190"/>
        <v>0</v>
      </c>
      <c r="I271" s="32"/>
      <c r="J271" s="32"/>
      <c r="K271" s="41">
        <f t="shared" si="191"/>
        <v>0</v>
      </c>
      <c r="L271" s="26"/>
      <c r="M271" s="26"/>
      <c r="N271" s="42">
        <f t="shared" si="192"/>
        <v>0</v>
      </c>
      <c r="O271" s="26"/>
      <c r="P271" s="26">
        <v>3</v>
      </c>
      <c r="Q271" s="42">
        <f t="shared" si="193"/>
        <v>2.04</v>
      </c>
      <c r="R271" s="26"/>
      <c r="S271" s="26"/>
      <c r="T271" s="42">
        <f t="shared" si="194"/>
        <v>0</v>
      </c>
      <c r="U271" s="26"/>
      <c r="V271" s="26"/>
      <c r="W271" s="42">
        <f t="shared" si="195"/>
        <v>0</v>
      </c>
      <c r="X271" s="26"/>
      <c r="Y271" s="26"/>
      <c r="Z271" s="42">
        <f t="shared" si="196"/>
        <v>0</v>
      </c>
      <c r="AA271" s="26"/>
      <c r="AB271" s="26"/>
      <c r="AC271" s="42">
        <f t="shared" si="197"/>
        <v>0</v>
      </c>
      <c r="AD271" s="26"/>
      <c r="AE271" s="26"/>
      <c r="AF271" s="26"/>
      <c r="AG271" s="26"/>
      <c r="AH271" s="26"/>
      <c r="AI271" s="26"/>
      <c r="AJ271" s="26"/>
      <c r="AK271" s="26"/>
      <c r="AL271" s="42">
        <f t="shared" si="198"/>
        <v>0</v>
      </c>
      <c r="AM271" s="27"/>
      <c r="AN271" s="27"/>
      <c r="AO271" s="41">
        <f t="shared" si="199"/>
        <v>0</v>
      </c>
      <c r="AP271" s="84">
        <f t="shared" si="239"/>
        <v>3</v>
      </c>
      <c r="AQ271" s="79">
        <f t="shared" si="247"/>
        <v>2.04</v>
      </c>
      <c r="AR271" s="27"/>
      <c r="AS271" s="27">
        <v>3</v>
      </c>
      <c r="AT271" s="41">
        <f t="shared" si="200"/>
        <v>2.04</v>
      </c>
      <c r="AU271" s="27"/>
      <c r="AV271" s="25">
        <v>6</v>
      </c>
      <c r="AW271" s="41">
        <f t="shared" si="201"/>
        <v>4.08</v>
      </c>
      <c r="AX271" s="27"/>
      <c r="AY271" s="27">
        <v>2</v>
      </c>
      <c r="AZ271" s="41">
        <f t="shared" si="202"/>
        <v>1.36</v>
      </c>
      <c r="BA271" s="27"/>
      <c r="BB271" s="27"/>
      <c r="BC271" s="41">
        <f t="shared" si="203"/>
        <v>0</v>
      </c>
      <c r="BD271" s="27"/>
      <c r="BE271" s="27"/>
      <c r="BF271" s="41">
        <f t="shared" si="204"/>
        <v>0</v>
      </c>
      <c r="BG271" s="27"/>
      <c r="BH271" s="27">
        <v>3</v>
      </c>
      <c r="BI271" s="41">
        <f t="shared" si="205"/>
        <v>2.04</v>
      </c>
      <c r="BJ271" s="26"/>
      <c r="BK271" s="26">
        <f>1+3</f>
        <v>4</v>
      </c>
      <c r="BL271" s="42">
        <f t="shared" si="206"/>
        <v>2.72</v>
      </c>
      <c r="BM271" s="26"/>
      <c r="BN271" s="26">
        <v>10</v>
      </c>
      <c r="BO271" s="42">
        <f t="shared" si="207"/>
        <v>6.8000000000000007</v>
      </c>
      <c r="BP271" s="85">
        <f t="shared" si="237"/>
        <v>28</v>
      </c>
      <c r="BQ271" s="83">
        <f t="shared" si="237"/>
        <v>19.04</v>
      </c>
      <c r="BR271" s="26"/>
      <c r="BS271" s="26"/>
      <c r="BT271" s="42">
        <f t="shared" si="208"/>
        <v>0</v>
      </c>
      <c r="BU271" s="26"/>
      <c r="BV271" s="26"/>
      <c r="BW271" s="42">
        <f t="shared" si="209"/>
        <v>0</v>
      </c>
      <c r="BX271" s="26"/>
      <c r="BY271" s="26">
        <v>3</v>
      </c>
      <c r="BZ271" s="42">
        <f t="shared" si="210"/>
        <v>2.04</v>
      </c>
      <c r="CA271" s="26"/>
      <c r="CB271" s="26"/>
      <c r="CC271" s="42">
        <f t="shared" si="211"/>
        <v>0</v>
      </c>
      <c r="CD271" s="26"/>
      <c r="CE271" s="26"/>
      <c r="CF271" s="42">
        <f t="shared" si="212"/>
        <v>0</v>
      </c>
      <c r="CG271" s="26"/>
      <c r="CH271" s="26">
        <v>2</v>
      </c>
      <c r="CI271" s="42">
        <f t="shared" si="213"/>
        <v>1.36</v>
      </c>
      <c r="CJ271" s="26"/>
      <c r="CK271" s="26"/>
      <c r="CL271" s="42">
        <f t="shared" si="214"/>
        <v>0</v>
      </c>
      <c r="CM271" s="26"/>
      <c r="CN271" s="26"/>
      <c r="CO271" s="42">
        <f t="shared" si="215"/>
        <v>0</v>
      </c>
      <c r="CP271" s="26"/>
      <c r="CQ271" s="26"/>
      <c r="CR271" s="42">
        <f t="shared" si="216"/>
        <v>0</v>
      </c>
      <c r="CS271" s="26"/>
      <c r="CT271" s="26"/>
      <c r="CU271" s="42">
        <f t="shared" si="217"/>
        <v>0</v>
      </c>
      <c r="CV271" s="26"/>
      <c r="CW271" s="26">
        <v>2</v>
      </c>
      <c r="CX271" s="42">
        <f t="shared" si="218"/>
        <v>1.36</v>
      </c>
      <c r="CY271" s="26"/>
      <c r="CZ271" s="26"/>
      <c r="DA271" s="42">
        <f t="shared" si="219"/>
        <v>0</v>
      </c>
      <c r="DB271" s="26"/>
      <c r="DC271" s="26"/>
      <c r="DD271" s="42">
        <f t="shared" si="220"/>
        <v>0</v>
      </c>
      <c r="DE271" s="26"/>
      <c r="DF271" s="26"/>
      <c r="DG271" s="42">
        <f t="shared" si="221"/>
        <v>0</v>
      </c>
      <c r="DH271" s="85">
        <f t="shared" si="238"/>
        <v>7</v>
      </c>
      <c r="DI271" s="83">
        <f t="shared" si="238"/>
        <v>4.76</v>
      </c>
      <c r="DJ271" s="26"/>
      <c r="DK271" s="26"/>
      <c r="DL271" s="42">
        <f t="shared" si="222"/>
        <v>0</v>
      </c>
      <c r="DM271" s="26"/>
      <c r="DN271" s="26"/>
      <c r="DO271" s="42">
        <f t="shared" si="223"/>
        <v>0</v>
      </c>
      <c r="DP271" s="26"/>
      <c r="DQ271" s="26"/>
      <c r="DR271" s="42">
        <f t="shared" si="224"/>
        <v>0</v>
      </c>
      <c r="DS271" s="26"/>
      <c r="DT271" s="26"/>
      <c r="DU271" s="42">
        <f t="shared" si="225"/>
        <v>0</v>
      </c>
      <c r="DV271" s="26"/>
      <c r="DW271" s="26"/>
      <c r="DX271" s="42">
        <f t="shared" si="226"/>
        <v>0</v>
      </c>
      <c r="DY271" s="26"/>
      <c r="DZ271" s="26"/>
      <c r="EA271" s="42">
        <f t="shared" si="227"/>
        <v>0</v>
      </c>
      <c r="EB271" s="26"/>
      <c r="EC271" s="26"/>
      <c r="ED271" s="42">
        <f t="shared" si="228"/>
        <v>0</v>
      </c>
      <c r="EE271" s="26"/>
      <c r="EF271" s="26"/>
      <c r="EG271" s="42">
        <f t="shared" si="229"/>
        <v>0</v>
      </c>
      <c r="EH271" s="26"/>
      <c r="EI271" s="26">
        <v>2</v>
      </c>
      <c r="EJ271" s="42">
        <f t="shared" si="230"/>
        <v>1.36</v>
      </c>
      <c r="EK271" s="26"/>
      <c r="EL271" s="46"/>
      <c r="EM271" s="86">
        <f t="shared" si="231"/>
        <v>0</v>
      </c>
      <c r="EN271" s="85">
        <f t="shared" si="240"/>
        <v>2</v>
      </c>
      <c r="EO271" s="94">
        <f t="shared" si="241"/>
        <v>1.36</v>
      </c>
      <c r="EP271" s="26"/>
      <c r="EQ271" s="26"/>
      <c r="ER271" s="26"/>
    </row>
    <row r="272" spans="1:148" s="3" customFormat="1">
      <c r="A272" s="10"/>
      <c r="B272" s="110" t="s">
        <v>255</v>
      </c>
      <c r="C272" s="134">
        <v>4.5199999999999996</v>
      </c>
      <c r="D272" s="135">
        <f t="shared" si="235"/>
        <v>19</v>
      </c>
      <c r="E272" s="179">
        <f t="shared" si="236"/>
        <v>85.88</v>
      </c>
      <c r="F272" s="27"/>
      <c r="G272" s="27"/>
      <c r="H272" s="41">
        <f t="shared" si="190"/>
        <v>0</v>
      </c>
      <c r="I272" s="32"/>
      <c r="J272" s="32"/>
      <c r="K272" s="41">
        <f t="shared" si="191"/>
        <v>0</v>
      </c>
      <c r="L272" s="26"/>
      <c r="M272" s="26"/>
      <c r="N272" s="42">
        <f t="shared" si="192"/>
        <v>0</v>
      </c>
      <c r="O272" s="26"/>
      <c r="P272" s="26">
        <v>2</v>
      </c>
      <c r="Q272" s="42">
        <f t="shared" si="193"/>
        <v>9.0399999999999991</v>
      </c>
      <c r="R272" s="26"/>
      <c r="S272" s="26"/>
      <c r="T272" s="42">
        <f t="shared" si="194"/>
        <v>0</v>
      </c>
      <c r="U272" s="26"/>
      <c r="V272" s="26">
        <v>2</v>
      </c>
      <c r="W272" s="42">
        <f t="shared" si="195"/>
        <v>9.0399999999999991</v>
      </c>
      <c r="X272" s="26"/>
      <c r="Y272" s="26"/>
      <c r="Z272" s="42">
        <f t="shared" si="196"/>
        <v>0</v>
      </c>
      <c r="AA272" s="26"/>
      <c r="AB272" s="26"/>
      <c r="AC272" s="42">
        <f t="shared" si="197"/>
        <v>0</v>
      </c>
      <c r="AD272" s="26"/>
      <c r="AE272" s="26"/>
      <c r="AF272" s="26"/>
      <c r="AG272" s="26"/>
      <c r="AH272" s="26"/>
      <c r="AI272" s="26"/>
      <c r="AJ272" s="26"/>
      <c r="AK272" s="26"/>
      <c r="AL272" s="42">
        <f t="shared" si="198"/>
        <v>0</v>
      </c>
      <c r="AM272" s="27"/>
      <c r="AN272" s="27"/>
      <c r="AO272" s="41">
        <f t="shared" si="199"/>
        <v>0</v>
      </c>
      <c r="AP272" s="84">
        <f t="shared" si="239"/>
        <v>4</v>
      </c>
      <c r="AQ272" s="79">
        <f t="shared" si="247"/>
        <v>18.079999999999998</v>
      </c>
      <c r="AR272" s="27"/>
      <c r="AS272" s="27"/>
      <c r="AT272" s="41">
        <f t="shared" si="200"/>
        <v>0</v>
      </c>
      <c r="AU272" s="27"/>
      <c r="AV272" s="25">
        <v>4</v>
      </c>
      <c r="AW272" s="41">
        <f t="shared" si="201"/>
        <v>18.079999999999998</v>
      </c>
      <c r="AX272" s="27"/>
      <c r="AY272" s="27"/>
      <c r="AZ272" s="41">
        <f t="shared" si="202"/>
        <v>0</v>
      </c>
      <c r="BA272" s="27"/>
      <c r="BB272" s="27"/>
      <c r="BC272" s="41">
        <f t="shared" si="203"/>
        <v>0</v>
      </c>
      <c r="BD272" s="27"/>
      <c r="BE272" s="27"/>
      <c r="BF272" s="41">
        <f t="shared" si="204"/>
        <v>0</v>
      </c>
      <c r="BG272" s="27"/>
      <c r="BH272" s="27">
        <v>3</v>
      </c>
      <c r="BI272" s="41">
        <f t="shared" si="205"/>
        <v>13.559999999999999</v>
      </c>
      <c r="BJ272" s="26"/>
      <c r="BK272" s="26"/>
      <c r="BL272" s="42">
        <f t="shared" si="206"/>
        <v>0</v>
      </c>
      <c r="BM272" s="26"/>
      <c r="BN272" s="26">
        <v>2</v>
      </c>
      <c r="BO272" s="42">
        <f t="shared" si="207"/>
        <v>9.0399999999999991</v>
      </c>
      <c r="BP272" s="85">
        <f t="shared" si="237"/>
        <v>9</v>
      </c>
      <c r="BQ272" s="83">
        <f t="shared" si="237"/>
        <v>40.679999999999993</v>
      </c>
      <c r="BR272" s="26"/>
      <c r="BS272" s="26"/>
      <c r="BT272" s="42">
        <f t="shared" si="208"/>
        <v>0</v>
      </c>
      <c r="BU272" s="26"/>
      <c r="BV272" s="26"/>
      <c r="BW272" s="42">
        <f t="shared" si="209"/>
        <v>0</v>
      </c>
      <c r="BX272" s="26"/>
      <c r="BY272" s="26">
        <v>2</v>
      </c>
      <c r="BZ272" s="42">
        <f t="shared" si="210"/>
        <v>9.0399999999999991</v>
      </c>
      <c r="CA272" s="26"/>
      <c r="CB272" s="26"/>
      <c r="CC272" s="42">
        <f t="shared" si="211"/>
        <v>0</v>
      </c>
      <c r="CD272" s="26"/>
      <c r="CE272" s="26"/>
      <c r="CF272" s="42">
        <f t="shared" si="212"/>
        <v>0</v>
      </c>
      <c r="CG272" s="26"/>
      <c r="CH272" s="26"/>
      <c r="CI272" s="42">
        <f t="shared" si="213"/>
        <v>0</v>
      </c>
      <c r="CJ272" s="26"/>
      <c r="CK272" s="26"/>
      <c r="CL272" s="42">
        <f t="shared" si="214"/>
        <v>0</v>
      </c>
      <c r="CM272" s="26"/>
      <c r="CN272" s="26"/>
      <c r="CO272" s="42">
        <f t="shared" si="215"/>
        <v>0</v>
      </c>
      <c r="CP272" s="26"/>
      <c r="CQ272" s="26"/>
      <c r="CR272" s="42">
        <f t="shared" si="216"/>
        <v>0</v>
      </c>
      <c r="CS272" s="26"/>
      <c r="CT272" s="26">
        <v>1</v>
      </c>
      <c r="CU272" s="42">
        <f t="shared" si="217"/>
        <v>4.5199999999999996</v>
      </c>
      <c r="CV272" s="26"/>
      <c r="CW272" s="26"/>
      <c r="CX272" s="42">
        <f t="shared" si="218"/>
        <v>0</v>
      </c>
      <c r="CY272" s="26"/>
      <c r="CZ272" s="26"/>
      <c r="DA272" s="42">
        <f t="shared" si="219"/>
        <v>0</v>
      </c>
      <c r="DB272" s="26"/>
      <c r="DC272" s="26"/>
      <c r="DD272" s="42">
        <f t="shared" si="220"/>
        <v>0</v>
      </c>
      <c r="DE272" s="26"/>
      <c r="DF272" s="26">
        <v>1</v>
      </c>
      <c r="DG272" s="42">
        <f t="shared" si="221"/>
        <v>4.5199999999999996</v>
      </c>
      <c r="DH272" s="85">
        <f t="shared" si="238"/>
        <v>4</v>
      </c>
      <c r="DI272" s="83">
        <f t="shared" si="238"/>
        <v>18.079999999999998</v>
      </c>
      <c r="DJ272" s="26"/>
      <c r="DK272" s="114"/>
      <c r="DL272" s="42">
        <f t="shared" si="222"/>
        <v>0</v>
      </c>
      <c r="DM272" s="26"/>
      <c r="DN272" s="26"/>
      <c r="DO272" s="42">
        <f t="shared" si="223"/>
        <v>0</v>
      </c>
      <c r="DP272" s="26"/>
      <c r="DQ272" s="26"/>
      <c r="DR272" s="42">
        <f t="shared" si="224"/>
        <v>0</v>
      </c>
      <c r="DS272" s="26"/>
      <c r="DT272" s="26">
        <v>2</v>
      </c>
      <c r="DU272" s="42">
        <f t="shared" si="225"/>
        <v>9.0399999999999991</v>
      </c>
      <c r="DV272" s="26"/>
      <c r="DW272" s="26"/>
      <c r="DX272" s="42">
        <f t="shared" si="226"/>
        <v>0</v>
      </c>
      <c r="DY272" s="26"/>
      <c r="DZ272" s="26"/>
      <c r="EA272" s="42">
        <f t="shared" si="227"/>
        <v>0</v>
      </c>
      <c r="EB272" s="26"/>
      <c r="EC272" s="26"/>
      <c r="ED272" s="42">
        <f t="shared" si="228"/>
        <v>0</v>
      </c>
      <c r="EE272" s="26"/>
      <c r="EF272" s="26"/>
      <c r="EG272" s="42">
        <f t="shared" si="229"/>
        <v>0</v>
      </c>
      <c r="EH272" s="26"/>
      <c r="EI272" s="26"/>
      <c r="EJ272" s="42">
        <f t="shared" si="230"/>
        <v>0</v>
      </c>
      <c r="EK272" s="26"/>
      <c r="EL272" s="46"/>
      <c r="EM272" s="86">
        <f t="shared" si="231"/>
        <v>0</v>
      </c>
      <c r="EN272" s="85">
        <f t="shared" si="240"/>
        <v>2</v>
      </c>
      <c r="EO272" s="94">
        <f t="shared" si="241"/>
        <v>9.0399999999999991</v>
      </c>
      <c r="EP272" s="26"/>
      <c r="EQ272" s="26"/>
      <c r="ER272" s="26"/>
    </row>
    <row r="273" spans="1:148" s="3" customFormat="1">
      <c r="A273" s="10"/>
      <c r="B273" s="21" t="s">
        <v>188</v>
      </c>
      <c r="C273" s="134">
        <v>9</v>
      </c>
      <c r="D273" s="135">
        <f t="shared" si="235"/>
        <v>40</v>
      </c>
      <c r="E273" s="179">
        <f t="shared" si="236"/>
        <v>360</v>
      </c>
      <c r="F273" s="27"/>
      <c r="G273" s="27"/>
      <c r="H273" s="41">
        <f t="shared" si="190"/>
        <v>0</v>
      </c>
      <c r="I273" s="32"/>
      <c r="J273" s="32">
        <v>2</v>
      </c>
      <c r="K273" s="41">
        <f t="shared" si="191"/>
        <v>18</v>
      </c>
      <c r="L273" s="26"/>
      <c r="M273" s="26"/>
      <c r="N273" s="42">
        <f t="shared" si="192"/>
        <v>0</v>
      </c>
      <c r="O273" s="26"/>
      <c r="P273" s="26">
        <v>2</v>
      </c>
      <c r="Q273" s="42">
        <f t="shared" si="193"/>
        <v>18</v>
      </c>
      <c r="R273" s="26"/>
      <c r="S273" s="26"/>
      <c r="T273" s="42">
        <f t="shared" si="194"/>
        <v>0</v>
      </c>
      <c r="U273" s="26"/>
      <c r="V273" s="26">
        <v>2</v>
      </c>
      <c r="W273" s="42">
        <f t="shared" si="195"/>
        <v>18</v>
      </c>
      <c r="X273" s="26"/>
      <c r="Y273" s="26">
        <v>1</v>
      </c>
      <c r="Z273" s="42">
        <f t="shared" si="196"/>
        <v>9</v>
      </c>
      <c r="AA273" s="26"/>
      <c r="AB273" s="26">
        <v>2</v>
      </c>
      <c r="AC273" s="42">
        <f t="shared" si="197"/>
        <v>18</v>
      </c>
      <c r="AD273" s="26"/>
      <c r="AE273" s="26"/>
      <c r="AF273" s="26"/>
      <c r="AG273" s="26"/>
      <c r="AH273" s="26"/>
      <c r="AI273" s="26"/>
      <c r="AJ273" s="26"/>
      <c r="AK273" s="26"/>
      <c r="AL273" s="42">
        <f t="shared" si="198"/>
        <v>0</v>
      </c>
      <c r="AM273" s="27"/>
      <c r="AN273" s="27">
        <v>1</v>
      </c>
      <c r="AO273" s="41">
        <f t="shared" si="199"/>
        <v>9</v>
      </c>
      <c r="AP273" s="84">
        <f t="shared" si="239"/>
        <v>10</v>
      </c>
      <c r="AQ273" s="79">
        <f t="shared" si="247"/>
        <v>90</v>
      </c>
      <c r="AR273" s="27"/>
      <c r="AS273" s="27"/>
      <c r="AT273" s="41">
        <f t="shared" si="200"/>
        <v>0</v>
      </c>
      <c r="AU273" s="27"/>
      <c r="AV273" s="27">
        <v>2</v>
      </c>
      <c r="AW273" s="41">
        <f t="shared" si="201"/>
        <v>18</v>
      </c>
      <c r="AX273" s="27"/>
      <c r="AY273" s="27"/>
      <c r="AZ273" s="41">
        <f t="shared" si="202"/>
        <v>0</v>
      </c>
      <c r="BA273" s="27"/>
      <c r="BB273" s="27">
        <v>1</v>
      </c>
      <c r="BC273" s="41">
        <f t="shared" si="203"/>
        <v>9</v>
      </c>
      <c r="BD273" s="27"/>
      <c r="BE273" s="27">
        <v>1</v>
      </c>
      <c r="BF273" s="41">
        <f t="shared" si="204"/>
        <v>9</v>
      </c>
      <c r="BG273" s="27"/>
      <c r="BH273" s="27">
        <v>2</v>
      </c>
      <c r="BI273" s="41">
        <f t="shared" si="205"/>
        <v>18</v>
      </c>
      <c r="BJ273" s="26"/>
      <c r="BK273" s="26">
        <v>2</v>
      </c>
      <c r="BL273" s="42">
        <f t="shared" si="206"/>
        <v>18</v>
      </c>
      <c r="BM273" s="26"/>
      <c r="BN273" s="26">
        <v>5</v>
      </c>
      <c r="BO273" s="42">
        <f t="shared" si="207"/>
        <v>45</v>
      </c>
      <c r="BP273" s="85">
        <f t="shared" si="237"/>
        <v>13</v>
      </c>
      <c r="BQ273" s="83">
        <f t="shared" si="237"/>
        <v>117</v>
      </c>
      <c r="BR273" s="26"/>
      <c r="BS273" s="26">
        <v>1</v>
      </c>
      <c r="BT273" s="42">
        <f t="shared" si="208"/>
        <v>9</v>
      </c>
      <c r="BU273" s="26"/>
      <c r="BV273" s="26">
        <v>1</v>
      </c>
      <c r="BW273" s="42">
        <f t="shared" si="209"/>
        <v>9</v>
      </c>
      <c r="BX273" s="26"/>
      <c r="BY273" s="26">
        <v>2</v>
      </c>
      <c r="BZ273" s="42">
        <f t="shared" si="210"/>
        <v>18</v>
      </c>
      <c r="CA273" s="26"/>
      <c r="CB273" s="26">
        <v>1</v>
      </c>
      <c r="CC273" s="42">
        <f t="shared" si="211"/>
        <v>9</v>
      </c>
      <c r="CD273" s="26"/>
      <c r="CE273" s="26"/>
      <c r="CF273" s="42">
        <f t="shared" si="212"/>
        <v>0</v>
      </c>
      <c r="CG273" s="26"/>
      <c r="CH273" s="26">
        <v>1</v>
      </c>
      <c r="CI273" s="42">
        <f t="shared" si="213"/>
        <v>9</v>
      </c>
      <c r="CJ273" s="26"/>
      <c r="CK273" s="26">
        <v>1</v>
      </c>
      <c r="CL273" s="42">
        <f t="shared" si="214"/>
        <v>9</v>
      </c>
      <c r="CM273" s="26"/>
      <c r="CN273" s="26">
        <v>1</v>
      </c>
      <c r="CO273" s="42">
        <f t="shared" si="215"/>
        <v>9</v>
      </c>
      <c r="CP273" s="26"/>
      <c r="CQ273" s="26"/>
      <c r="CR273" s="42">
        <f t="shared" si="216"/>
        <v>0</v>
      </c>
      <c r="CS273" s="26"/>
      <c r="CT273" s="26">
        <v>3</v>
      </c>
      <c r="CU273" s="42">
        <f t="shared" si="217"/>
        <v>27</v>
      </c>
      <c r="CV273" s="26"/>
      <c r="CW273" s="26">
        <v>1</v>
      </c>
      <c r="CX273" s="42">
        <f t="shared" si="218"/>
        <v>9</v>
      </c>
      <c r="CY273" s="26"/>
      <c r="CZ273" s="26">
        <v>1</v>
      </c>
      <c r="DA273" s="42">
        <f t="shared" si="219"/>
        <v>9</v>
      </c>
      <c r="DB273" s="26"/>
      <c r="DC273" s="26">
        <v>1</v>
      </c>
      <c r="DD273" s="42">
        <f t="shared" si="220"/>
        <v>9</v>
      </c>
      <c r="DE273" s="26"/>
      <c r="DF273" s="26">
        <v>1</v>
      </c>
      <c r="DG273" s="42">
        <f t="shared" si="221"/>
        <v>9</v>
      </c>
      <c r="DH273" s="85">
        <f t="shared" si="238"/>
        <v>15</v>
      </c>
      <c r="DI273" s="83">
        <f t="shared" si="238"/>
        <v>135</v>
      </c>
      <c r="DJ273" s="26"/>
      <c r="DK273" s="26"/>
      <c r="DL273" s="42">
        <f t="shared" si="222"/>
        <v>0</v>
      </c>
      <c r="DM273" s="26"/>
      <c r="DN273" s="26"/>
      <c r="DO273" s="42">
        <f t="shared" si="223"/>
        <v>0</v>
      </c>
      <c r="DP273" s="26"/>
      <c r="DQ273" s="26">
        <v>1</v>
      </c>
      <c r="DR273" s="42">
        <f t="shared" si="224"/>
        <v>9</v>
      </c>
      <c r="DS273" s="26"/>
      <c r="DT273" s="26">
        <v>1</v>
      </c>
      <c r="DU273" s="42">
        <f t="shared" si="225"/>
        <v>9</v>
      </c>
      <c r="DV273" s="26"/>
      <c r="DW273" s="26"/>
      <c r="DX273" s="42">
        <f t="shared" si="226"/>
        <v>0</v>
      </c>
      <c r="DY273" s="26"/>
      <c r="DZ273" s="26"/>
      <c r="EA273" s="42">
        <f t="shared" si="227"/>
        <v>0</v>
      </c>
      <c r="EB273" s="26"/>
      <c r="EC273" s="26"/>
      <c r="ED273" s="42">
        <f t="shared" si="228"/>
        <v>0</v>
      </c>
      <c r="EE273" s="26"/>
      <c r="EF273" s="26"/>
      <c r="EG273" s="42">
        <f t="shared" si="229"/>
        <v>0</v>
      </c>
      <c r="EH273" s="26"/>
      <c r="EI273" s="26"/>
      <c r="EJ273" s="42">
        <f t="shared" si="230"/>
        <v>0</v>
      </c>
      <c r="EK273" s="26"/>
      <c r="EL273" s="46"/>
      <c r="EM273" s="86">
        <f t="shared" si="231"/>
        <v>0</v>
      </c>
      <c r="EN273" s="85">
        <f t="shared" si="240"/>
        <v>2</v>
      </c>
      <c r="EO273" s="94">
        <f t="shared" si="241"/>
        <v>18</v>
      </c>
      <c r="EP273" s="26"/>
      <c r="EQ273" s="26"/>
      <c r="ER273" s="26"/>
    </row>
    <row r="274" spans="1:148" s="3" customFormat="1">
      <c r="A274" s="10"/>
      <c r="B274" s="21" t="s">
        <v>573</v>
      </c>
      <c r="C274" s="134">
        <v>0.3</v>
      </c>
      <c r="D274" s="135">
        <f t="shared" si="235"/>
        <v>93</v>
      </c>
      <c r="E274" s="179">
        <f t="shared" si="236"/>
        <v>27.9</v>
      </c>
      <c r="F274" s="27"/>
      <c r="G274" s="27"/>
      <c r="H274" s="41">
        <f t="shared" ref="H274:H320" si="248">G274*C274</f>
        <v>0</v>
      </c>
      <c r="I274" s="32"/>
      <c r="J274" s="32">
        <v>2</v>
      </c>
      <c r="K274" s="41">
        <f t="shared" ref="K274:K320" si="249">J274*C274</f>
        <v>0.6</v>
      </c>
      <c r="L274" s="26"/>
      <c r="M274" s="26">
        <v>2</v>
      </c>
      <c r="N274" s="42">
        <f t="shared" ref="N274:N320" si="250">M274*C274</f>
        <v>0.6</v>
      </c>
      <c r="O274" s="26"/>
      <c r="P274" s="26">
        <v>3</v>
      </c>
      <c r="Q274" s="42">
        <f t="shared" ref="Q274:Q320" si="251">P274*C274</f>
        <v>0.89999999999999991</v>
      </c>
      <c r="R274" s="26"/>
      <c r="S274" s="26"/>
      <c r="T274" s="42">
        <f t="shared" ref="T274:T320" si="252">S274*C274</f>
        <v>0</v>
      </c>
      <c r="U274" s="26"/>
      <c r="V274" s="26">
        <v>2</v>
      </c>
      <c r="W274" s="42">
        <f t="shared" ref="W274:W320" si="253">V274*C274</f>
        <v>0.6</v>
      </c>
      <c r="X274" s="26"/>
      <c r="Y274" s="26">
        <v>1</v>
      </c>
      <c r="Z274" s="42">
        <f t="shared" ref="Z274:Z320" si="254">Y274*C274</f>
        <v>0.3</v>
      </c>
      <c r="AA274" s="26"/>
      <c r="AB274" s="26">
        <v>3</v>
      </c>
      <c r="AC274" s="42">
        <f t="shared" ref="AC274:AC320" si="255">AB274*C274</f>
        <v>0.89999999999999991</v>
      </c>
      <c r="AD274" s="26"/>
      <c r="AE274" s="26"/>
      <c r="AF274" s="26"/>
      <c r="AG274" s="26"/>
      <c r="AH274" s="26"/>
      <c r="AI274" s="26"/>
      <c r="AJ274" s="26"/>
      <c r="AK274" s="26"/>
      <c r="AL274" s="42">
        <f t="shared" ref="AL274:AL320" si="256">AK274*C274</f>
        <v>0</v>
      </c>
      <c r="AM274" s="27"/>
      <c r="AN274" s="27">
        <v>1</v>
      </c>
      <c r="AO274" s="41">
        <f t="shared" ref="AO274:AO320" si="257">AN274*C274</f>
        <v>0.3</v>
      </c>
      <c r="AP274" s="84">
        <f t="shared" si="239"/>
        <v>14</v>
      </c>
      <c r="AQ274" s="79">
        <f t="shared" si="247"/>
        <v>4.2</v>
      </c>
      <c r="AR274" s="27"/>
      <c r="AS274" s="27">
        <v>2</v>
      </c>
      <c r="AT274" s="41">
        <f t="shared" ref="AT274:AT320" si="258">AS274*C274</f>
        <v>0.6</v>
      </c>
      <c r="AU274" s="27"/>
      <c r="AV274" s="27">
        <v>5</v>
      </c>
      <c r="AW274" s="41">
        <f t="shared" ref="AW274:AW320" si="259">AV274*C274</f>
        <v>1.5</v>
      </c>
      <c r="AX274" s="27"/>
      <c r="AY274" s="27">
        <v>2</v>
      </c>
      <c r="AZ274" s="41">
        <f t="shared" ref="AZ274:AZ320" si="260">AY274*C274</f>
        <v>0.6</v>
      </c>
      <c r="BA274" s="27"/>
      <c r="BB274" s="27">
        <v>6</v>
      </c>
      <c r="BC274" s="41">
        <f t="shared" ref="BC274:BC320" si="261">BB274*C274</f>
        <v>1.7999999999999998</v>
      </c>
      <c r="BD274" s="27"/>
      <c r="BE274" s="27">
        <v>3</v>
      </c>
      <c r="BF274" s="41">
        <f t="shared" ref="BF274:BF320" si="262">BE274*C274</f>
        <v>0.89999999999999991</v>
      </c>
      <c r="BG274" s="27"/>
      <c r="BH274" s="27">
        <v>4</v>
      </c>
      <c r="BI274" s="41">
        <f t="shared" ref="BI274:BI320" si="263">BH274*C274</f>
        <v>1.2</v>
      </c>
      <c r="BJ274" s="26"/>
      <c r="BK274" s="26">
        <v>6</v>
      </c>
      <c r="BL274" s="42">
        <f t="shared" ref="BL274:BL320" si="264">BK274*C274</f>
        <v>1.7999999999999998</v>
      </c>
      <c r="BM274" s="26"/>
      <c r="BN274" s="26">
        <v>10</v>
      </c>
      <c r="BO274" s="42">
        <f t="shared" ref="BO274:BO320" si="265">BN274*C274</f>
        <v>3</v>
      </c>
      <c r="BP274" s="85">
        <f t="shared" si="237"/>
        <v>38</v>
      </c>
      <c r="BQ274" s="83">
        <f t="shared" si="237"/>
        <v>11.399999999999999</v>
      </c>
      <c r="BR274" s="26"/>
      <c r="BS274" s="26">
        <v>2</v>
      </c>
      <c r="BT274" s="42">
        <f t="shared" ref="BT274:BT287" si="266">BS274*C274</f>
        <v>0.6</v>
      </c>
      <c r="BU274" s="26"/>
      <c r="BV274" s="26">
        <v>2</v>
      </c>
      <c r="BW274" s="42">
        <f t="shared" ref="BW274:BW287" si="267">BV274*C274</f>
        <v>0.6</v>
      </c>
      <c r="BX274" s="26"/>
      <c r="BY274" s="26">
        <v>3</v>
      </c>
      <c r="BZ274" s="42">
        <f t="shared" ref="BZ274:BZ287" si="268">BY274*C274</f>
        <v>0.89999999999999991</v>
      </c>
      <c r="CA274" s="26"/>
      <c r="CB274" s="26">
        <v>1</v>
      </c>
      <c r="CC274" s="42">
        <f t="shared" ref="CC274:CC287" si="269">CB274*C274</f>
        <v>0.3</v>
      </c>
      <c r="CD274" s="26"/>
      <c r="CE274" s="26">
        <v>2</v>
      </c>
      <c r="CF274" s="42">
        <f t="shared" ref="CF274:CF286" si="270">CE274*C274</f>
        <v>0.6</v>
      </c>
      <c r="CG274" s="26"/>
      <c r="CH274" s="26">
        <v>2</v>
      </c>
      <c r="CI274" s="42">
        <f t="shared" ref="CI274:CI286" si="271">CH274*C274</f>
        <v>0.6</v>
      </c>
      <c r="CJ274" s="26"/>
      <c r="CK274" s="26">
        <v>3</v>
      </c>
      <c r="CL274" s="42">
        <f t="shared" ref="CL274:CL287" si="272">CK274*C274</f>
        <v>0.89999999999999991</v>
      </c>
      <c r="CM274" s="26"/>
      <c r="CN274" s="26">
        <v>3</v>
      </c>
      <c r="CO274" s="42">
        <f t="shared" ref="CO274:CO287" si="273">CN274*C274</f>
        <v>0.89999999999999991</v>
      </c>
      <c r="CP274" s="26"/>
      <c r="CQ274" s="26">
        <v>2</v>
      </c>
      <c r="CR274" s="42">
        <f t="shared" ref="CR274:CR287" si="274">CQ274*C274</f>
        <v>0.6</v>
      </c>
      <c r="CS274" s="26"/>
      <c r="CT274" s="26"/>
      <c r="CU274" s="42">
        <f t="shared" ref="CU274:CU287" si="275">CT274*C274</f>
        <v>0</v>
      </c>
      <c r="CV274" s="26"/>
      <c r="CW274" s="26">
        <v>3</v>
      </c>
      <c r="CX274" s="42">
        <f t="shared" ref="CX274:CX287" si="276">CW274*C274</f>
        <v>0.89999999999999991</v>
      </c>
      <c r="CY274" s="26"/>
      <c r="CZ274" s="26">
        <v>2</v>
      </c>
      <c r="DA274" s="42">
        <f t="shared" ref="DA274:DA287" si="277">CZ274*C274</f>
        <v>0.6</v>
      </c>
      <c r="DB274" s="26"/>
      <c r="DC274" s="26">
        <v>2</v>
      </c>
      <c r="DD274" s="42">
        <f t="shared" ref="DD274:DD287" si="278">DC274*C274</f>
        <v>0.6</v>
      </c>
      <c r="DE274" s="26"/>
      <c r="DF274" s="26"/>
      <c r="DG274" s="42">
        <f t="shared" ref="DG274:DG287" si="279">DF274*C274</f>
        <v>0</v>
      </c>
      <c r="DH274" s="85">
        <f t="shared" si="238"/>
        <v>27</v>
      </c>
      <c r="DI274" s="83">
        <f t="shared" si="238"/>
        <v>8.0999999999999979</v>
      </c>
      <c r="DJ274" s="26"/>
      <c r="DK274" s="26">
        <v>3</v>
      </c>
      <c r="DL274" s="42">
        <f t="shared" ref="DL274:DL287" si="280">DK274*C274</f>
        <v>0.89999999999999991</v>
      </c>
      <c r="DM274" s="26"/>
      <c r="DN274" s="26"/>
      <c r="DO274" s="42">
        <f t="shared" ref="DO274:DO287" si="281">DN274*C274</f>
        <v>0</v>
      </c>
      <c r="DP274" s="26"/>
      <c r="DQ274" s="26">
        <v>2</v>
      </c>
      <c r="DR274" s="42">
        <f t="shared" ref="DR274:DR287" si="282">DQ274*C274</f>
        <v>0.6</v>
      </c>
      <c r="DS274" s="26"/>
      <c r="DT274" s="26">
        <v>2</v>
      </c>
      <c r="DU274" s="42">
        <f t="shared" ref="DU274:DU287" si="283">DT274*C274</f>
        <v>0.6</v>
      </c>
      <c r="DV274" s="26"/>
      <c r="DW274" s="26">
        <v>2</v>
      </c>
      <c r="DX274" s="42">
        <f t="shared" ref="DX274:DX287" si="284">DW274*C274</f>
        <v>0.6</v>
      </c>
      <c r="DY274" s="26"/>
      <c r="DZ274" s="26"/>
      <c r="EA274" s="42">
        <f t="shared" ref="EA274:EA287" si="285">DZ274*C274</f>
        <v>0</v>
      </c>
      <c r="EB274" s="26"/>
      <c r="EC274" s="26"/>
      <c r="ED274" s="42">
        <f t="shared" ref="ED274:ED287" si="286">EC274*C274</f>
        <v>0</v>
      </c>
      <c r="EE274" s="26"/>
      <c r="EF274" s="26">
        <v>2</v>
      </c>
      <c r="EG274" s="42">
        <f t="shared" ref="EG274:EG287" si="287">EF274*C274</f>
        <v>0.6</v>
      </c>
      <c r="EH274" s="26"/>
      <c r="EI274" s="26">
        <v>2</v>
      </c>
      <c r="EJ274" s="42">
        <f t="shared" ref="EJ274:EJ287" si="288">EI274*C274</f>
        <v>0.6</v>
      </c>
      <c r="EK274" s="26"/>
      <c r="EL274" s="46">
        <v>1</v>
      </c>
      <c r="EM274" s="86">
        <f t="shared" ref="EM274:EM287" si="289">EL274*C274</f>
        <v>0.3</v>
      </c>
      <c r="EN274" s="85">
        <f t="shared" si="240"/>
        <v>14</v>
      </c>
      <c r="EO274" s="94">
        <f t="shared" si="241"/>
        <v>4.2</v>
      </c>
      <c r="EP274" s="26"/>
      <c r="EQ274" s="26"/>
      <c r="ER274" s="26"/>
    </row>
    <row r="275" spans="1:148" s="3" customFormat="1">
      <c r="A275" s="10"/>
      <c r="B275" s="110" t="s">
        <v>574</v>
      </c>
      <c r="C275" s="134">
        <v>0.6</v>
      </c>
      <c r="D275" s="135">
        <f t="shared" si="235"/>
        <v>17</v>
      </c>
      <c r="E275" s="179">
        <f t="shared" si="236"/>
        <v>10.199999999999999</v>
      </c>
      <c r="F275" s="27"/>
      <c r="G275" s="27"/>
      <c r="H275" s="41">
        <f t="shared" si="248"/>
        <v>0</v>
      </c>
      <c r="I275" s="32"/>
      <c r="J275" s="32"/>
      <c r="K275" s="41">
        <f t="shared" si="249"/>
        <v>0</v>
      </c>
      <c r="L275" s="26"/>
      <c r="M275" s="26"/>
      <c r="N275" s="42">
        <f t="shared" si="250"/>
        <v>0</v>
      </c>
      <c r="O275" s="26"/>
      <c r="P275" s="26"/>
      <c r="Q275" s="42">
        <f t="shared" si="251"/>
        <v>0</v>
      </c>
      <c r="R275" s="26"/>
      <c r="S275" s="26"/>
      <c r="T275" s="42">
        <f t="shared" si="252"/>
        <v>0</v>
      </c>
      <c r="U275" s="26"/>
      <c r="V275" s="26"/>
      <c r="W275" s="42">
        <f t="shared" si="253"/>
        <v>0</v>
      </c>
      <c r="X275" s="26"/>
      <c r="Y275" s="26"/>
      <c r="Z275" s="42">
        <f t="shared" si="254"/>
        <v>0</v>
      </c>
      <c r="AA275" s="26"/>
      <c r="AB275" s="26"/>
      <c r="AC275" s="42">
        <f t="shared" si="255"/>
        <v>0</v>
      </c>
      <c r="AD275" s="26"/>
      <c r="AE275" s="26"/>
      <c r="AF275" s="26"/>
      <c r="AG275" s="26"/>
      <c r="AH275" s="26"/>
      <c r="AI275" s="26"/>
      <c r="AJ275" s="26"/>
      <c r="AK275" s="26"/>
      <c r="AL275" s="42">
        <f t="shared" si="256"/>
        <v>0</v>
      </c>
      <c r="AM275" s="27"/>
      <c r="AN275" s="27"/>
      <c r="AO275" s="41">
        <f t="shared" si="257"/>
        <v>0</v>
      </c>
      <c r="AP275" s="84">
        <f t="shared" si="239"/>
        <v>0</v>
      </c>
      <c r="AQ275" s="79">
        <f t="shared" si="247"/>
        <v>0</v>
      </c>
      <c r="AR275" s="27"/>
      <c r="AS275" s="27"/>
      <c r="AT275" s="41">
        <f t="shared" si="258"/>
        <v>0</v>
      </c>
      <c r="AU275" s="27"/>
      <c r="AV275" s="27"/>
      <c r="AW275" s="41">
        <f t="shared" si="259"/>
        <v>0</v>
      </c>
      <c r="AX275" s="27"/>
      <c r="AY275" s="27"/>
      <c r="AZ275" s="41">
        <f t="shared" si="260"/>
        <v>0</v>
      </c>
      <c r="BA275" s="27"/>
      <c r="BB275" s="27"/>
      <c r="BC275" s="41">
        <f t="shared" si="261"/>
        <v>0</v>
      </c>
      <c r="BD275" s="27"/>
      <c r="BE275" s="27"/>
      <c r="BF275" s="41">
        <f t="shared" si="262"/>
        <v>0</v>
      </c>
      <c r="BG275" s="27"/>
      <c r="BH275" s="27"/>
      <c r="BI275" s="41">
        <f t="shared" si="263"/>
        <v>0</v>
      </c>
      <c r="BJ275" s="26"/>
      <c r="BK275" s="26">
        <v>6</v>
      </c>
      <c r="BL275" s="42">
        <f t="shared" si="264"/>
        <v>3.5999999999999996</v>
      </c>
      <c r="BM275" s="26"/>
      <c r="BN275" s="26">
        <v>10</v>
      </c>
      <c r="BO275" s="42">
        <f t="shared" si="265"/>
        <v>6</v>
      </c>
      <c r="BP275" s="85">
        <f t="shared" si="237"/>
        <v>16</v>
      </c>
      <c r="BQ275" s="83">
        <f t="shared" si="237"/>
        <v>9.6</v>
      </c>
      <c r="BR275" s="26"/>
      <c r="BS275" s="26"/>
      <c r="BT275" s="42">
        <f t="shared" si="266"/>
        <v>0</v>
      </c>
      <c r="BU275" s="26"/>
      <c r="BV275" s="26"/>
      <c r="BW275" s="42">
        <f t="shared" si="267"/>
        <v>0</v>
      </c>
      <c r="BX275" s="26"/>
      <c r="BY275" s="26"/>
      <c r="BZ275" s="42">
        <f t="shared" si="268"/>
        <v>0</v>
      </c>
      <c r="CA275" s="26"/>
      <c r="CB275" s="26"/>
      <c r="CC275" s="42">
        <f t="shared" si="269"/>
        <v>0</v>
      </c>
      <c r="CD275" s="26"/>
      <c r="CE275" s="26"/>
      <c r="CF275" s="42">
        <f t="shared" si="270"/>
        <v>0</v>
      </c>
      <c r="CG275" s="26"/>
      <c r="CH275" s="26"/>
      <c r="CI275" s="42">
        <f t="shared" si="271"/>
        <v>0</v>
      </c>
      <c r="CJ275" s="26"/>
      <c r="CK275" s="26"/>
      <c r="CL275" s="42">
        <f t="shared" si="272"/>
        <v>0</v>
      </c>
      <c r="CM275" s="26"/>
      <c r="CN275" s="26"/>
      <c r="CO275" s="42">
        <f t="shared" si="273"/>
        <v>0</v>
      </c>
      <c r="CP275" s="26"/>
      <c r="CQ275" s="26"/>
      <c r="CR275" s="42">
        <f t="shared" si="274"/>
        <v>0</v>
      </c>
      <c r="CS275" s="26"/>
      <c r="CT275" s="26"/>
      <c r="CU275" s="42">
        <f t="shared" si="275"/>
        <v>0</v>
      </c>
      <c r="CV275" s="26"/>
      <c r="CW275" s="26"/>
      <c r="CX275" s="42">
        <f t="shared" si="276"/>
        <v>0</v>
      </c>
      <c r="CY275" s="26"/>
      <c r="CZ275" s="26"/>
      <c r="DA275" s="42">
        <f t="shared" si="277"/>
        <v>0</v>
      </c>
      <c r="DB275" s="26"/>
      <c r="DC275" s="26">
        <v>1</v>
      </c>
      <c r="DD275" s="42">
        <f t="shared" si="278"/>
        <v>0.6</v>
      </c>
      <c r="DE275" s="26"/>
      <c r="DF275" s="26"/>
      <c r="DG275" s="42">
        <f t="shared" si="279"/>
        <v>0</v>
      </c>
      <c r="DH275" s="85">
        <f t="shared" si="238"/>
        <v>1</v>
      </c>
      <c r="DI275" s="83">
        <f t="shared" si="238"/>
        <v>0.6</v>
      </c>
      <c r="DJ275" s="26"/>
      <c r="DK275" s="26"/>
      <c r="DL275" s="42">
        <f t="shared" si="280"/>
        <v>0</v>
      </c>
      <c r="DM275" s="26"/>
      <c r="DN275" s="26"/>
      <c r="DO275" s="42">
        <f t="shared" si="281"/>
        <v>0</v>
      </c>
      <c r="DP275" s="26"/>
      <c r="DQ275" s="26"/>
      <c r="DR275" s="42">
        <f t="shared" si="282"/>
        <v>0</v>
      </c>
      <c r="DS275" s="26"/>
      <c r="DT275" s="26"/>
      <c r="DU275" s="42">
        <f t="shared" si="283"/>
        <v>0</v>
      </c>
      <c r="DV275" s="26"/>
      <c r="DW275" s="26"/>
      <c r="DX275" s="42">
        <f t="shared" si="284"/>
        <v>0</v>
      </c>
      <c r="DY275" s="26"/>
      <c r="DZ275" s="26"/>
      <c r="EA275" s="42">
        <f t="shared" si="285"/>
        <v>0</v>
      </c>
      <c r="EB275" s="26"/>
      <c r="EC275" s="26"/>
      <c r="ED275" s="42">
        <f t="shared" si="286"/>
        <v>0</v>
      </c>
      <c r="EE275" s="26"/>
      <c r="EF275" s="26"/>
      <c r="EG275" s="42">
        <f t="shared" si="287"/>
        <v>0</v>
      </c>
      <c r="EH275" s="26"/>
      <c r="EI275" s="26"/>
      <c r="EJ275" s="42">
        <f t="shared" si="288"/>
        <v>0</v>
      </c>
      <c r="EK275" s="26"/>
      <c r="EL275" s="46"/>
      <c r="EM275" s="86">
        <f t="shared" si="289"/>
        <v>0</v>
      </c>
      <c r="EN275" s="85">
        <f t="shared" si="240"/>
        <v>0</v>
      </c>
      <c r="EO275" s="94">
        <f t="shared" si="241"/>
        <v>0</v>
      </c>
      <c r="EP275" s="26"/>
      <c r="EQ275" s="26"/>
      <c r="ER275" s="26"/>
    </row>
    <row r="276" spans="1:148" s="3" customFormat="1">
      <c r="A276" s="10"/>
      <c r="B276" s="110" t="s">
        <v>575</v>
      </c>
      <c r="C276" s="134">
        <v>8</v>
      </c>
      <c r="D276" s="135">
        <f t="shared" ref="D276:D311" si="290">+G276+J276+M276+P276+S276+V276+Y276+AB276+AK276+AN276+AS276+AV276+AY276+BB276+BE276+BH276+BK276+BN276+BS276+BV276+BY276+CB276+CE276+CH276+CK276+CN276+CQ276+CT276+CW276+DC276+CZ276+DF276+DK276+DN276+DQ276+DT276+DW276+DZ276+EC276+EF276+EI276+EL276</f>
        <v>7</v>
      </c>
      <c r="E276" s="179">
        <f t="shared" ref="E276:E339" si="291">D276*C276</f>
        <v>56</v>
      </c>
      <c r="F276" s="27"/>
      <c r="G276" s="27"/>
      <c r="H276" s="41">
        <f t="shared" si="248"/>
        <v>0</v>
      </c>
      <c r="I276" s="32"/>
      <c r="J276" s="32"/>
      <c r="K276" s="41">
        <f t="shared" si="249"/>
        <v>0</v>
      </c>
      <c r="L276" s="26"/>
      <c r="M276" s="26"/>
      <c r="N276" s="42">
        <f t="shared" si="250"/>
        <v>0</v>
      </c>
      <c r="O276" s="26"/>
      <c r="P276" s="26"/>
      <c r="Q276" s="42">
        <f t="shared" si="251"/>
        <v>0</v>
      </c>
      <c r="R276" s="26"/>
      <c r="S276" s="26"/>
      <c r="T276" s="42">
        <f t="shared" si="252"/>
        <v>0</v>
      </c>
      <c r="U276" s="26"/>
      <c r="V276" s="26"/>
      <c r="W276" s="42">
        <f t="shared" si="253"/>
        <v>0</v>
      </c>
      <c r="X276" s="26"/>
      <c r="Y276" s="26"/>
      <c r="Z276" s="42">
        <f t="shared" si="254"/>
        <v>0</v>
      </c>
      <c r="AA276" s="26"/>
      <c r="AB276" s="26"/>
      <c r="AC276" s="42">
        <f t="shared" si="255"/>
        <v>0</v>
      </c>
      <c r="AD276" s="26"/>
      <c r="AE276" s="26"/>
      <c r="AF276" s="26"/>
      <c r="AG276" s="26"/>
      <c r="AH276" s="26"/>
      <c r="AI276" s="26"/>
      <c r="AJ276" s="26"/>
      <c r="AK276" s="26"/>
      <c r="AL276" s="42">
        <f t="shared" si="256"/>
        <v>0</v>
      </c>
      <c r="AM276" s="27"/>
      <c r="AN276" s="27"/>
      <c r="AO276" s="41">
        <f t="shared" si="257"/>
        <v>0</v>
      </c>
      <c r="AP276" s="84">
        <f t="shared" si="239"/>
        <v>0</v>
      </c>
      <c r="AQ276" s="79">
        <f t="shared" si="247"/>
        <v>0</v>
      </c>
      <c r="AR276" s="27"/>
      <c r="AS276" s="27"/>
      <c r="AT276" s="41">
        <f t="shared" si="258"/>
        <v>0</v>
      </c>
      <c r="AU276" s="27"/>
      <c r="AV276" s="27"/>
      <c r="AW276" s="41">
        <f t="shared" si="259"/>
        <v>0</v>
      </c>
      <c r="AX276" s="27"/>
      <c r="AY276" s="27"/>
      <c r="AZ276" s="41">
        <f t="shared" si="260"/>
        <v>0</v>
      </c>
      <c r="BA276" s="27"/>
      <c r="BB276" s="27"/>
      <c r="BC276" s="41">
        <f t="shared" si="261"/>
        <v>0</v>
      </c>
      <c r="BD276" s="27"/>
      <c r="BE276" s="27"/>
      <c r="BF276" s="41">
        <f t="shared" si="262"/>
        <v>0</v>
      </c>
      <c r="BG276" s="27"/>
      <c r="BH276" s="27"/>
      <c r="BI276" s="41">
        <f t="shared" si="263"/>
        <v>0</v>
      </c>
      <c r="BJ276" s="26"/>
      <c r="BK276" s="26">
        <v>2</v>
      </c>
      <c r="BL276" s="42">
        <f t="shared" si="264"/>
        <v>16</v>
      </c>
      <c r="BM276" s="26"/>
      <c r="BN276" s="26">
        <v>5</v>
      </c>
      <c r="BO276" s="42">
        <f t="shared" si="265"/>
        <v>40</v>
      </c>
      <c r="BP276" s="85">
        <f t="shared" si="237"/>
        <v>7</v>
      </c>
      <c r="BQ276" s="83">
        <f t="shared" si="237"/>
        <v>56</v>
      </c>
      <c r="BR276" s="26"/>
      <c r="BS276" s="26"/>
      <c r="BT276" s="42">
        <f t="shared" si="266"/>
        <v>0</v>
      </c>
      <c r="BU276" s="26"/>
      <c r="BV276" s="26"/>
      <c r="BW276" s="42">
        <f t="shared" si="267"/>
        <v>0</v>
      </c>
      <c r="BX276" s="26"/>
      <c r="BY276" s="26"/>
      <c r="BZ276" s="42">
        <f t="shared" si="268"/>
        <v>0</v>
      </c>
      <c r="CA276" s="26"/>
      <c r="CB276" s="26"/>
      <c r="CC276" s="42">
        <f t="shared" si="269"/>
        <v>0</v>
      </c>
      <c r="CD276" s="26"/>
      <c r="CE276" s="26"/>
      <c r="CF276" s="42">
        <f t="shared" si="270"/>
        <v>0</v>
      </c>
      <c r="CG276" s="26"/>
      <c r="CH276" s="26"/>
      <c r="CI276" s="42">
        <f t="shared" si="271"/>
        <v>0</v>
      </c>
      <c r="CJ276" s="26"/>
      <c r="CK276" s="26"/>
      <c r="CL276" s="42">
        <f t="shared" si="272"/>
        <v>0</v>
      </c>
      <c r="CM276" s="26"/>
      <c r="CN276" s="26"/>
      <c r="CO276" s="42">
        <f t="shared" si="273"/>
        <v>0</v>
      </c>
      <c r="CP276" s="26"/>
      <c r="CQ276" s="26"/>
      <c r="CR276" s="42">
        <f t="shared" si="274"/>
        <v>0</v>
      </c>
      <c r="CS276" s="26"/>
      <c r="CT276" s="26"/>
      <c r="CU276" s="42">
        <f t="shared" si="275"/>
        <v>0</v>
      </c>
      <c r="CV276" s="26"/>
      <c r="CW276" s="26"/>
      <c r="CX276" s="42">
        <f t="shared" si="276"/>
        <v>0</v>
      </c>
      <c r="CY276" s="26"/>
      <c r="CZ276" s="26"/>
      <c r="DA276" s="42">
        <f t="shared" si="277"/>
        <v>0</v>
      </c>
      <c r="DB276" s="26"/>
      <c r="DC276" s="26"/>
      <c r="DD276" s="42">
        <f t="shared" si="278"/>
        <v>0</v>
      </c>
      <c r="DE276" s="26"/>
      <c r="DF276" s="26"/>
      <c r="DG276" s="42">
        <f t="shared" si="279"/>
        <v>0</v>
      </c>
      <c r="DH276" s="85">
        <f t="shared" si="238"/>
        <v>0</v>
      </c>
      <c r="DI276" s="83">
        <f t="shared" si="238"/>
        <v>0</v>
      </c>
      <c r="DJ276" s="26"/>
      <c r="DK276" s="26"/>
      <c r="DL276" s="42">
        <f t="shared" si="280"/>
        <v>0</v>
      </c>
      <c r="DM276" s="26"/>
      <c r="DN276" s="26"/>
      <c r="DO276" s="42">
        <f t="shared" si="281"/>
        <v>0</v>
      </c>
      <c r="DP276" s="26"/>
      <c r="DQ276" s="26"/>
      <c r="DR276" s="42">
        <f t="shared" si="282"/>
        <v>0</v>
      </c>
      <c r="DS276" s="26"/>
      <c r="DT276" s="26"/>
      <c r="DU276" s="42">
        <f t="shared" si="283"/>
        <v>0</v>
      </c>
      <c r="DV276" s="26"/>
      <c r="DW276" s="26"/>
      <c r="DX276" s="42">
        <f t="shared" si="284"/>
        <v>0</v>
      </c>
      <c r="DY276" s="26"/>
      <c r="DZ276" s="26"/>
      <c r="EA276" s="42">
        <f t="shared" si="285"/>
        <v>0</v>
      </c>
      <c r="EB276" s="26"/>
      <c r="EC276" s="26"/>
      <c r="ED276" s="42">
        <f t="shared" si="286"/>
        <v>0</v>
      </c>
      <c r="EE276" s="26"/>
      <c r="EF276" s="26"/>
      <c r="EG276" s="42">
        <f t="shared" si="287"/>
        <v>0</v>
      </c>
      <c r="EH276" s="26"/>
      <c r="EI276" s="26"/>
      <c r="EJ276" s="42">
        <f t="shared" si="288"/>
        <v>0</v>
      </c>
      <c r="EK276" s="26"/>
      <c r="EL276" s="46"/>
      <c r="EM276" s="86">
        <f t="shared" si="289"/>
        <v>0</v>
      </c>
      <c r="EN276" s="85">
        <f t="shared" si="240"/>
        <v>0</v>
      </c>
      <c r="EO276" s="94">
        <f t="shared" si="241"/>
        <v>0</v>
      </c>
      <c r="EP276" s="26"/>
      <c r="EQ276" s="26"/>
      <c r="ER276" s="26"/>
    </row>
    <row r="277" spans="1:148" s="3" customFormat="1">
      <c r="A277" s="10"/>
      <c r="B277" s="110" t="s">
        <v>309</v>
      </c>
      <c r="C277" s="134">
        <v>1</v>
      </c>
      <c r="D277" s="135">
        <f t="shared" si="290"/>
        <v>26</v>
      </c>
      <c r="E277" s="179">
        <f t="shared" si="291"/>
        <v>26</v>
      </c>
      <c r="F277" s="27"/>
      <c r="G277" s="27"/>
      <c r="H277" s="41">
        <f t="shared" si="248"/>
        <v>0</v>
      </c>
      <c r="I277" s="32"/>
      <c r="J277" s="32"/>
      <c r="K277" s="41">
        <f t="shared" si="249"/>
        <v>0</v>
      </c>
      <c r="L277" s="26"/>
      <c r="M277" s="26"/>
      <c r="N277" s="42">
        <f t="shared" si="250"/>
        <v>0</v>
      </c>
      <c r="O277" s="26"/>
      <c r="P277" s="26"/>
      <c r="Q277" s="42">
        <f t="shared" si="251"/>
        <v>0</v>
      </c>
      <c r="R277" s="26"/>
      <c r="S277" s="26"/>
      <c r="T277" s="42">
        <f t="shared" si="252"/>
        <v>0</v>
      </c>
      <c r="U277" s="26"/>
      <c r="V277" s="26"/>
      <c r="W277" s="42">
        <f t="shared" si="253"/>
        <v>0</v>
      </c>
      <c r="X277" s="26"/>
      <c r="Y277" s="26"/>
      <c r="Z277" s="42">
        <f t="shared" si="254"/>
        <v>0</v>
      </c>
      <c r="AA277" s="26"/>
      <c r="AB277" s="26"/>
      <c r="AC277" s="42">
        <f t="shared" si="255"/>
        <v>0</v>
      </c>
      <c r="AD277" s="26"/>
      <c r="AE277" s="26"/>
      <c r="AF277" s="26"/>
      <c r="AG277" s="26"/>
      <c r="AH277" s="26"/>
      <c r="AI277" s="26"/>
      <c r="AJ277" s="26"/>
      <c r="AK277" s="26"/>
      <c r="AL277" s="42">
        <f t="shared" si="256"/>
        <v>0</v>
      </c>
      <c r="AM277" s="27"/>
      <c r="AN277" s="27"/>
      <c r="AO277" s="41">
        <f t="shared" si="257"/>
        <v>0</v>
      </c>
      <c r="AP277" s="84">
        <f t="shared" si="239"/>
        <v>0</v>
      </c>
      <c r="AQ277" s="79">
        <f t="shared" si="247"/>
        <v>0</v>
      </c>
      <c r="AR277" s="27"/>
      <c r="AS277" s="27"/>
      <c r="AT277" s="41">
        <f t="shared" si="258"/>
        <v>0</v>
      </c>
      <c r="AU277" s="27"/>
      <c r="AV277" s="27"/>
      <c r="AW277" s="41">
        <f t="shared" si="259"/>
        <v>0</v>
      </c>
      <c r="AX277" s="27"/>
      <c r="AY277" s="27"/>
      <c r="AZ277" s="41">
        <f t="shared" si="260"/>
        <v>0</v>
      </c>
      <c r="BA277" s="27"/>
      <c r="BB277" s="27"/>
      <c r="BC277" s="41">
        <f t="shared" si="261"/>
        <v>0</v>
      </c>
      <c r="BD277" s="27"/>
      <c r="BE277" s="27"/>
      <c r="BF277" s="41">
        <f t="shared" si="262"/>
        <v>0</v>
      </c>
      <c r="BG277" s="27"/>
      <c r="BH277" s="27">
        <v>1</v>
      </c>
      <c r="BI277" s="41">
        <f t="shared" si="263"/>
        <v>1</v>
      </c>
      <c r="BJ277" s="26"/>
      <c r="BK277" s="26">
        <v>2</v>
      </c>
      <c r="BL277" s="42">
        <f t="shared" si="264"/>
        <v>2</v>
      </c>
      <c r="BM277" s="26"/>
      <c r="BN277" s="26">
        <v>5</v>
      </c>
      <c r="BO277" s="42">
        <f t="shared" si="265"/>
        <v>5</v>
      </c>
      <c r="BP277" s="85">
        <f t="shared" si="237"/>
        <v>8</v>
      </c>
      <c r="BQ277" s="83">
        <f t="shared" si="237"/>
        <v>8</v>
      </c>
      <c r="BR277" s="26"/>
      <c r="BS277" s="26"/>
      <c r="BT277" s="42">
        <f t="shared" si="266"/>
        <v>0</v>
      </c>
      <c r="BU277" s="26"/>
      <c r="BV277" s="26"/>
      <c r="BW277" s="42">
        <f t="shared" si="267"/>
        <v>0</v>
      </c>
      <c r="BX277" s="26"/>
      <c r="BY277" s="26"/>
      <c r="BZ277" s="42">
        <f t="shared" si="268"/>
        <v>0</v>
      </c>
      <c r="CA277" s="26"/>
      <c r="CB277" s="26"/>
      <c r="CC277" s="42">
        <f t="shared" si="269"/>
        <v>0</v>
      </c>
      <c r="CD277" s="26"/>
      <c r="CE277" s="26"/>
      <c r="CF277" s="42">
        <f t="shared" si="270"/>
        <v>0</v>
      </c>
      <c r="CG277" s="26"/>
      <c r="CH277" s="26"/>
      <c r="CI277" s="42">
        <f t="shared" si="271"/>
        <v>0</v>
      </c>
      <c r="CJ277" s="26"/>
      <c r="CK277" s="26"/>
      <c r="CL277" s="42">
        <f t="shared" si="272"/>
        <v>0</v>
      </c>
      <c r="CM277" s="26"/>
      <c r="CN277" s="26"/>
      <c r="CO277" s="42">
        <f t="shared" si="273"/>
        <v>0</v>
      </c>
      <c r="CP277" s="26"/>
      <c r="CQ277" s="26"/>
      <c r="CR277" s="42">
        <f t="shared" si="274"/>
        <v>0</v>
      </c>
      <c r="CS277" s="26">
        <v>1</v>
      </c>
      <c r="CT277" s="24">
        <f>CS277*12</f>
        <v>12</v>
      </c>
      <c r="CU277" s="42">
        <f t="shared" si="275"/>
        <v>12</v>
      </c>
      <c r="CV277" s="26"/>
      <c r="CW277" s="26"/>
      <c r="CX277" s="42">
        <f t="shared" si="276"/>
        <v>0</v>
      </c>
      <c r="CY277" s="26"/>
      <c r="CZ277" s="26"/>
      <c r="DA277" s="42">
        <f t="shared" si="277"/>
        <v>0</v>
      </c>
      <c r="DB277" s="26"/>
      <c r="DC277" s="26"/>
      <c r="DD277" s="42">
        <f t="shared" si="278"/>
        <v>0</v>
      </c>
      <c r="DE277" s="26"/>
      <c r="DF277" s="26"/>
      <c r="DG277" s="42">
        <f t="shared" si="279"/>
        <v>0</v>
      </c>
      <c r="DH277" s="85">
        <f t="shared" si="238"/>
        <v>12</v>
      </c>
      <c r="DI277" s="83">
        <f t="shared" si="238"/>
        <v>12</v>
      </c>
      <c r="DJ277" s="26"/>
      <c r="DK277" s="26"/>
      <c r="DL277" s="42">
        <f t="shared" si="280"/>
        <v>0</v>
      </c>
      <c r="DM277" s="26"/>
      <c r="DN277" s="26"/>
      <c r="DO277" s="42">
        <f t="shared" si="281"/>
        <v>0</v>
      </c>
      <c r="DP277" s="26"/>
      <c r="DQ277" s="26"/>
      <c r="DR277" s="42">
        <f t="shared" si="282"/>
        <v>0</v>
      </c>
      <c r="DS277" s="26"/>
      <c r="DT277" s="26"/>
      <c r="DU277" s="42">
        <f t="shared" si="283"/>
        <v>0</v>
      </c>
      <c r="DV277" s="26"/>
      <c r="DW277" s="26"/>
      <c r="DX277" s="42">
        <f t="shared" si="284"/>
        <v>0</v>
      </c>
      <c r="DY277" s="26"/>
      <c r="DZ277" s="26"/>
      <c r="EA277" s="42">
        <f t="shared" si="285"/>
        <v>0</v>
      </c>
      <c r="EB277" s="26"/>
      <c r="EC277" s="26"/>
      <c r="ED277" s="42">
        <f t="shared" si="286"/>
        <v>0</v>
      </c>
      <c r="EE277" s="26"/>
      <c r="EF277" s="26"/>
      <c r="EG277" s="42">
        <f t="shared" si="287"/>
        <v>0</v>
      </c>
      <c r="EH277" s="26"/>
      <c r="EI277" s="26">
        <v>6</v>
      </c>
      <c r="EJ277" s="42">
        <f t="shared" si="288"/>
        <v>6</v>
      </c>
      <c r="EK277" s="26"/>
      <c r="EL277" s="46"/>
      <c r="EM277" s="86">
        <f t="shared" si="289"/>
        <v>0</v>
      </c>
      <c r="EN277" s="85">
        <f t="shared" si="240"/>
        <v>6</v>
      </c>
      <c r="EO277" s="94">
        <f t="shared" si="241"/>
        <v>6</v>
      </c>
      <c r="EP277" s="26"/>
      <c r="EQ277" s="26"/>
      <c r="ER277" s="26"/>
    </row>
    <row r="278" spans="1:148" s="3" customFormat="1">
      <c r="A278" s="10"/>
      <c r="B278" s="21" t="s">
        <v>369</v>
      </c>
      <c r="C278" s="134">
        <v>2</v>
      </c>
      <c r="D278" s="135">
        <f t="shared" si="290"/>
        <v>35</v>
      </c>
      <c r="E278" s="179">
        <f t="shared" si="291"/>
        <v>70</v>
      </c>
      <c r="F278" s="27"/>
      <c r="G278" s="27"/>
      <c r="H278" s="41">
        <f t="shared" si="248"/>
        <v>0</v>
      </c>
      <c r="I278" s="32"/>
      <c r="J278" s="32"/>
      <c r="K278" s="41">
        <f t="shared" si="249"/>
        <v>0</v>
      </c>
      <c r="L278" s="26"/>
      <c r="M278" s="26"/>
      <c r="N278" s="42">
        <f t="shared" si="250"/>
        <v>0</v>
      </c>
      <c r="O278" s="26"/>
      <c r="P278" s="26"/>
      <c r="Q278" s="42">
        <f t="shared" si="251"/>
        <v>0</v>
      </c>
      <c r="R278" s="26"/>
      <c r="S278" s="26"/>
      <c r="T278" s="42">
        <f t="shared" si="252"/>
        <v>0</v>
      </c>
      <c r="U278" s="26"/>
      <c r="V278" s="26"/>
      <c r="W278" s="42">
        <f t="shared" si="253"/>
        <v>0</v>
      </c>
      <c r="X278" s="26"/>
      <c r="Y278" s="26"/>
      <c r="Z278" s="42">
        <f t="shared" si="254"/>
        <v>0</v>
      </c>
      <c r="AA278" s="26"/>
      <c r="AB278" s="26"/>
      <c r="AC278" s="42">
        <f t="shared" si="255"/>
        <v>0</v>
      </c>
      <c r="AD278" s="26"/>
      <c r="AE278" s="26"/>
      <c r="AF278" s="26"/>
      <c r="AG278" s="26"/>
      <c r="AH278" s="26"/>
      <c r="AI278" s="26"/>
      <c r="AJ278" s="26"/>
      <c r="AK278" s="26"/>
      <c r="AL278" s="42">
        <f t="shared" si="256"/>
        <v>0</v>
      </c>
      <c r="AM278" s="27"/>
      <c r="AN278" s="27">
        <v>8</v>
      </c>
      <c r="AO278" s="41">
        <f t="shared" si="257"/>
        <v>16</v>
      </c>
      <c r="AP278" s="84">
        <f t="shared" si="239"/>
        <v>8</v>
      </c>
      <c r="AQ278" s="151">
        <f t="shared" si="247"/>
        <v>16</v>
      </c>
      <c r="AR278" s="13"/>
      <c r="AS278" s="27"/>
      <c r="AT278" s="41">
        <f t="shared" si="258"/>
        <v>0</v>
      </c>
      <c r="AU278" s="27"/>
      <c r="AV278" s="27">
        <v>3</v>
      </c>
      <c r="AW278" s="41">
        <f t="shared" si="259"/>
        <v>6</v>
      </c>
      <c r="AX278" s="27"/>
      <c r="AY278" s="27"/>
      <c r="AZ278" s="41">
        <f t="shared" si="260"/>
        <v>0</v>
      </c>
      <c r="BA278" s="27"/>
      <c r="BB278" s="27">
        <v>3</v>
      </c>
      <c r="BC278" s="41">
        <f t="shared" si="261"/>
        <v>6</v>
      </c>
      <c r="BD278" s="27"/>
      <c r="BE278" s="27"/>
      <c r="BF278" s="41">
        <f t="shared" si="262"/>
        <v>0</v>
      </c>
      <c r="BG278" s="27"/>
      <c r="BH278" s="27"/>
      <c r="BI278" s="41">
        <f t="shared" si="263"/>
        <v>0</v>
      </c>
      <c r="BJ278" s="26"/>
      <c r="BK278" s="26">
        <v>1</v>
      </c>
      <c r="BL278" s="42">
        <f t="shared" si="264"/>
        <v>2</v>
      </c>
      <c r="BM278" s="26"/>
      <c r="BN278" s="26">
        <v>1</v>
      </c>
      <c r="BO278" s="42">
        <f t="shared" si="265"/>
        <v>2</v>
      </c>
      <c r="BP278" s="85">
        <f t="shared" ref="BP278:BQ340" si="292">BN278+BK278+BH278+BE278+BB278+AY278+AV278+AS278</f>
        <v>8</v>
      </c>
      <c r="BQ278" s="83">
        <f t="shared" si="292"/>
        <v>16</v>
      </c>
      <c r="BR278" s="26"/>
      <c r="BS278" s="26"/>
      <c r="BT278" s="42">
        <f t="shared" si="266"/>
        <v>0</v>
      </c>
      <c r="BU278" s="26"/>
      <c r="BV278" s="26">
        <v>1</v>
      </c>
      <c r="BW278" s="42">
        <f t="shared" si="267"/>
        <v>2</v>
      </c>
      <c r="BX278" s="26"/>
      <c r="BY278" s="26">
        <v>3</v>
      </c>
      <c r="BZ278" s="42">
        <f t="shared" si="268"/>
        <v>6</v>
      </c>
      <c r="CA278" s="26"/>
      <c r="CB278" s="26">
        <v>1</v>
      </c>
      <c r="CC278" s="42">
        <f t="shared" si="269"/>
        <v>2</v>
      </c>
      <c r="CD278" s="26"/>
      <c r="CE278" s="26">
        <v>2</v>
      </c>
      <c r="CF278" s="42">
        <f t="shared" si="270"/>
        <v>4</v>
      </c>
      <c r="CG278" s="26"/>
      <c r="CH278" s="26">
        <v>3</v>
      </c>
      <c r="CI278" s="42">
        <f t="shared" si="271"/>
        <v>6</v>
      </c>
      <c r="CJ278" s="26"/>
      <c r="CK278" s="26">
        <v>3</v>
      </c>
      <c r="CL278" s="42">
        <f t="shared" si="272"/>
        <v>6</v>
      </c>
      <c r="CM278" s="26"/>
      <c r="CN278" s="26">
        <v>4</v>
      </c>
      <c r="CO278" s="42">
        <f t="shared" si="273"/>
        <v>8</v>
      </c>
      <c r="CP278" s="26"/>
      <c r="CQ278" s="26"/>
      <c r="CR278" s="42">
        <f t="shared" si="274"/>
        <v>0</v>
      </c>
      <c r="CS278" s="26"/>
      <c r="CT278" s="26"/>
      <c r="CU278" s="42">
        <f t="shared" si="275"/>
        <v>0</v>
      </c>
      <c r="CV278" s="26"/>
      <c r="CW278" s="26"/>
      <c r="CX278" s="42">
        <f t="shared" si="276"/>
        <v>0</v>
      </c>
      <c r="CY278" s="26"/>
      <c r="CZ278" s="26"/>
      <c r="DA278" s="42">
        <f t="shared" si="277"/>
        <v>0</v>
      </c>
      <c r="DB278" s="26"/>
      <c r="DC278" s="26"/>
      <c r="DD278" s="42">
        <f t="shared" si="278"/>
        <v>0</v>
      </c>
      <c r="DE278" s="26"/>
      <c r="DF278" s="26"/>
      <c r="DG278" s="42">
        <f t="shared" si="279"/>
        <v>0</v>
      </c>
      <c r="DH278" s="85">
        <f t="shared" ref="DH278:DI340" si="293">+DF278+DC278+CZ278+CW278+CT278+CQ278+CN278+CK278+CH278+CE278+CB278+BY278+BV278+BS278</f>
        <v>17</v>
      </c>
      <c r="DI278" s="83">
        <f t="shared" si="293"/>
        <v>34</v>
      </c>
      <c r="DJ278" s="26"/>
      <c r="DK278" s="26"/>
      <c r="DL278" s="42">
        <f t="shared" si="280"/>
        <v>0</v>
      </c>
      <c r="DM278" s="26"/>
      <c r="DN278" s="26"/>
      <c r="DO278" s="42">
        <f t="shared" si="281"/>
        <v>0</v>
      </c>
      <c r="DP278" s="26"/>
      <c r="DQ278" s="26"/>
      <c r="DR278" s="42">
        <f t="shared" si="282"/>
        <v>0</v>
      </c>
      <c r="DS278" s="26"/>
      <c r="DT278" s="26"/>
      <c r="DU278" s="42">
        <f t="shared" si="283"/>
        <v>0</v>
      </c>
      <c r="DV278" s="26"/>
      <c r="DW278" s="26"/>
      <c r="DX278" s="42">
        <f t="shared" si="284"/>
        <v>0</v>
      </c>
      <c r="DY278" s="26"/>
      <c r="DZ278" s="26"/>
      <c r="EA278" s="42">
        <f t="shared" si="285"/>
        <v>0</v>
      </c>
      <c r="EB278" s="26"/>
      <c r="EC278" s="26"/>
      <c r="ED278" s="42">
        <f t="shared" si="286"/>
        <v>0</v>
      </c>
      <c r="EE278" s="26"/>
      <c r="EF278" s="26"/>
      <c r="EG278" s="42">
        <f t="shared" si="287"/>
        <v>0</v>
      </c>
      <c r="EH278" s="26"/>
      <c r="EI278" s="26">
        <v>2</v>
      </c>
      <c r="EJ278" s="42">
        <f t="shared" si="288"/>
        <v>4</v>
      </c>
      <c r="EK278" s="26"/>
      <c r="EL278" s="46"/>
      <c r="EM278" s="86">
        <f t="shared" si="289"/>
        <v>0</v>
      </c>
      <c r="EN278" s="85">
        <f t="shared" si="240"/>
        <v>2</v>
      </c>
      <c r="EO278" s="94">
        <f t="shared" si="241"/>
        <v>4</v>
      </c>
      <c r="EP278" s="26"/>
      <c r="EQ278" s="26"/>
      <c r="ER278" s="26"/>
    </row>
    <row r="279" spans="1:148" s="3" customFormat="1">
      <c r="A279" s="10"/>
      <c r="B279" s="21" t="s">
        <v>374</v>
      </c>
      <c r="C279" s="134">
        <v>1.25</v>
      </c>
      <c r="D279" s="135">
        <f t="shared" si="290"/>
        <v>39</v>
      </c>
      <c r="E279" s="179">
        <f t="shared" si="291"/>
        <v>48.75</v>
      </c>
      <c r="F279" s="27"/>
      <c r="G279" s="27"/>
      <c r="H279" s="41">
        <f t="shared" si="248"/>
        <v>0</v>
      </c>
      <c r="I279" s="32"/>
      <c r="J279" s="32">
        <v>4</v>
      </c>
      <c r="K279" s="41">
        <f t="shared" si="249"/>
        <v>5</v>
      </c>
      <c r="L279" s="26"/>
      <c r="M279" s="26"/>
      <c r="N279" s="42">
        <f t="shared" si="250"/>
        <v>0</v>
      </c>
      <c r="O279" s="26"/>
      <c r="P279" s="26"/>
      <c r="Q279" s="42">
        <f t="shared" si="251"/>
        <v>0</v>
      </c>
      <c r="R279" s="26"/>
      <c r="S279" s="26"/>
      <c r="T279" s="42">
        <f t="shared" si="252"/>
        <v>0</v>
      </c>
      <c r="U279" s="26"/>
      <c r="V279" s="26">
        <v>2</v>
      </c>
      <c r="W279" s="42">
        <f t="shared" si="253"/>
        <v>2.5</v>
      </c>
      <c r="X279" s="26"/>
      <c r="Y279" s="26"/>
      <c r="Z279" s="42">
        <f t="shared" si="254"/>
        <v>0</v>
      </c>
      <c r="AA279" s="26"/>
      <c r="AB279" s="26"/>
      <c r="AC279" s="42">
        <f t="shared" si="255"/>
        <v>0</v>
      </c>
      <c r="AD279" s="26"/>
      <c r="AE279" s="26"/>
      <c r="AF279" s="26"/>
      <c r="AG279" s="26"/>
      <c r="AH279" s="26"/>
      <c r="AI279" s="26"/>
      <c r="AJ279" s="26"/>
      <c r="AK279" s="26"/>
      <c r="AL279" s="42">
        <f t="shared" si="256"/>
        <v>0</v>
      </c>
      <c r="AM279" s="27"/>
      <c r="AN279" s="27"/>
      <c r="AO279" s="41">
        <f t="shared" si="257"/>
        <v>0</v>
      </c>
      <c r="AP279" s="84">
        <f t="shared" ref="AP279:AP342" si="294">AN279+AK279+AI279+AG279+AE279+AB279+Y279+V279+S279+P279+M279+J279+G279</f>
        <v>6</v>
      </c>
      <c r="AQ279" s="79">
        <f t="shared" si="247"/>
        <v>7.5</v>
      </c>
      <c r="AR279" s="27"/>
      <c r="AS279" s="27"/>
      <c r="AT279" s="41">
        <f t="shared" si="258"/>
        <v>0</v>
      </c>
      <c r="AU279" s="27"/>
      <c r="AV279" s="25">
        <v>8</v>
      </c>
      <c r="AW279" s="41">
        <f t="shared" si="259"/>
        <v>10</v>
      </c>
      <c r="AX279" s="27"/>
      <c r="AY279" s="27"/>
      <c r="AZ279" s="41">
        <f t="shared" si="260"/>
        <v>0</v>
      </c>
      <c r="BA279" s="27"/>
      <c r="BB279" s="27"/>
      <c r="BC279" s="41">
        <f t="shared" si="261"/>
        <v>0</v>
      </c>
      <c r="BD279" s="27"/>
      <c r="BE279" s="27"/>
      <c r="BF279" s="41">
        <f t="shared" si="262"/>
        <v>0</v>
      </c>
      <c r="BG279" s="27"/>
      <c r="BH279" s="27"/>
      <c r="BI279" s="41">
        <f t="shared" si="263"/>
        <v>0</v>
      </c>
      <c r="BJ279" s="26"/>
      <c r="BK279" s="26">
        <v>2</v>
      </c>
      <c r="BL279" s="42">
        <f t="shared" si="264"/>
        <v>2.5</v>
      </c>
      <c r="BM279" s="26"/>
      <c r="BN279" s="26">
        <v>5</v>
      </c>
      <c r="BO279" s="42">
        <f t="shared" si="265"/>
        <v>6.25</v>
      </c>
      <c r="BP279" s="85">
        <f t="shared" si="292"/>
        <v>15</v>
      </c>
      <c r="BQ279" s="83">
        <f t="shared" si="292"/>
        <v>18.75</v>
      </c>
      <c r="BR279" s="26"/>
      <c r="BS279" s="26"/>
      <c r="BT279" s="42">
        <f t="shared" si="266"/>
        <v>0</v>
      </c>
      <c r="BU279" s="26"/>
      <c r="BV279" s="26"/>
      <c r="BW279" s="42">
        <f t="shared" si="267"/>
        <v>0</v>
      </c>
      <c r="BX279" s="26"/>
      <c r="BY279" s="26">
        <v>3</v>
      </c>
      <c r="BZ279" s="42">
        <f t="shared" si="268"/>
        <v>3.75</v>
      </c>
      <c r="CA279" s="26"/>
      <c r="CB279" s="26">
        <v>1</v>
      </c>
      <c r="CC279" s="42">
        <f t="shared" si="269"/>
        <v>1.25</v>
      </c>
      <c r="CD279" s="26"/>
      <c r="CE279" s="26"/>
      <c r="CF279" s="42">
        <f t="shared" si="270"/>
        <v>0</v>
      </c>
      <c r="CG279" s="26"/>
      <c r="CH279" s="24">
        <v>3</v>
      </c>
      <c r="CI279" s="42">
        <f t="shared" si="271"/>
        <v>3.75</v>
      </c>
      <c r="CJ279" s="26"/>
      <c r="CK279" s="26"/>
      <c r="CL279" s="42">
        <f t="shared" si="272"/>
        <v>0</v>
      </c>
      <c r="CM279" s="26"/>
      <c r="CN279" s="26"/>
      <c r="CO279" s="42">
        <f t="shared" si="273"/>
        <v>0</v>
      </c>
      <c r="CP279" s="26"/>
      <c r="CQ279" s="26"/>
      <c r="CR279" s="42">
        <f t="shared" si="274"/>
        <v>0</v>
      </c>
      <c r="CS279" s="26"/>
      <c r="CT279" s="26"/>
      <c r="CU279" s="42">
        <f t="shared" si="275"/>
        <v>0</v>
      </c>
      <c r="CV279" s="26"/>
      <c r="CW279" s="26">
        <v>1</v>
      </c>
      <c r="CX279" s="42">
        <f t="shared" si="276"/>
        <v>1.25</v>
      </c>
      <c r="CY279" s="26"/>
      <c r="CZ279" s="26"/>
      <c r="DA279" s="42">
        <f t="shared" si="277"/>
        <v>0</v>
      </c>
      <c r="DB279" s="26"/>
      <c r="DC279" s="26"/>
      <c r="DD279" s="42">
        <f t="shared" si="278"/>
        <v>0</v>
      </c>
      <c r="DE279" s="26"/>
      <c r="DF279" s="26"/>
      <c r="DG279" s="42">
        <f t="shared" si="279"/>
        <v>0</v>
      </c>
      <c r="DH279" s="85">
        <f t="shared" si="293"/>
        <v>8</v>
      </c>
      <c r="DI279" s="83">
        <f t="shared" si="293"/>
        <v>10</v>
      </c>
      <c r="DJ279" s="26"/>
      <c r="DK279" s="26"/>
      <c r="DL279" s="42">
        <f t="shared" si="280"/>
        <v>0</v>
      </c>
      <c r="DM279" s="26"/>
      <c r="DN279" s="26">
        <v>5</v>
      </c>
      <c r="DO279" s="42">
        <f t="shared" si="281"/>
        <v>6.25</v>
      </c>
      <c r="DP279" s="26"/>
      <c r="DQ279" s="26"/>
      <c r="DR279" s="42">
        <f t="shared" si="282"/>
        <v>0</v>
      </c>
      <c r="DS279" s="26"/>
      <c r="DT279" s="26"/>
      <c r="DU279" s="42">
        <f t="shared" si="283"/>
        <v>0</v>
      </c>
      <c r="DV279" s="26"/>
      <c r="DW279" s="26"/>
      <c r="DX279" s="42">
        <f t="shared" si="284"/>
        <v>0</v>
      </c>
      <c r="DY279" s="26"/>
      <c r="DZ279" s="26"/>
      <c r="EA279" s="42">
        <f t="shared" si="285"/>
        <v>0</v>
      </c>
      <c r="EB279" s="26"/>
      <c r="EC279" s="26"/>
      <c r="ED279" s="42">
        <f t="shared" si="286"/>
        <v>0</v>
      </c>
      <c r="EE279" s="26"/>
      <c r="EF279" s="26"/>
      <c r="EG279" s="42">
        <f t="shared" si="287"/>
        <v>0</v>
      </c>
      <c r="EH279" s="26"/>
      <c r="EI279" s="26">
        <v>5</v>
      </c>
      <c r="EJ279" s="42">
        <f t="shared" si="288"/>
        <v>6.25</v>
      </c>
      <c r="EK279" s="26"/>
      <c r="EL279" s="46"/>
      <c r="EM279" s="86">
        <f t="shared" si="289"/>
        <v>0</v>
      </c>
      <c r="EN279" s="85">
        <f t="shared" ref="EN279:EN342" si="295">+EL279+EI279+EF279+EC279+DZ279+DW279+DT279+DQ279+DN279+DK279</f>
        <v>10</v>
      </c>
      <c r="EO279" s="94">
        <f t="shared" ref="EO279:EO342" si="296">EM279+EJ279+EG279+ED279+EA279+DX279+DU279+DR279+DO279+DL279</f>
        <v>12.5</v>
      </c>
      <c r="EP279" s="26"/>
      <c r="EQ279" s="26"/>
      <c r="ER279" s="26"/>
    </row>
    <row r="280" spans="1:148" s="3" customFormat="1">
      <c r="A280" s="10"/>
      <c r="B280" s="201" t="s">
        <v>396</v>
      </c>
      <c r="C280" s="134">
        <v>3.5</v>
      </c>
      <c r="D280" s="135">
        <f t="shared" si="290"/>
        <v>15</v>
      </c>
      <c r="E280" s="179">
        <f t="shared" si="291"/>
        <v>52.5</v>
      </c>
      <c r="F280" s="27"/>
      <c r="G280" s="27"/>
      <c r="H280" s="41">
        <f t="shared" si="248"/>
        <v>0</v>
      </c>
      <c r="I280" s="32"/>
      <c r="J280" s="32">
        <v>2</v>
      </c>
      <c r="K280" s="41">
        <f t="shared" si="249"/>
        <v>7</v>
      </c>
      <c r="L280" s="26"/>
      <c r="M280" s="26"/>
      <c r="N280" s="42">
        <f t="shared" si="250"/>
        <v>0</v>
      </c>
      <c r="O280" s="26"/>
      <c r="P280" s="26"/>
      <c r="Q280" s="42">
        <f t="shared" si="251"/>
        <v>0</v>
      </c>
      <c r="R280" s="26"/>
      <c r="S280" s="26"/>
      <c r="T280" s="42">
        <f t="shared" si="252"/>
        <v>0</v>
      </c>
      <c r="U280" s="26"/>
      <c r="V280" s="26"/>
      <c r="W280" s="42">
        <f t="shared" si="253"/>
        <v>0</v>
      </c>
      <c r="X280" s="26"/>
      <c r="Y280" s="26"/>
      <c r="Z280" s="42">
        <f t="shared" si="254"/>
        <v>0</v>
      </c>
      <c r="AA280" s="26"/>
      <c r="AB280" s="26"/>
      <c r="AC280" s="42">
        <f t="shared" si="255"/>
        <v>0</v>
      </c>
      <c r="AD280" s="26"/>
      <c r="AE280" s="26"/>
      <c r="AF280" s="26"/>
      <c r="AG280" s="26"/>
      <c r="AH280" s="26"/>
      <c r="AI280" s="26"/>
      <c r="AJ280" s="26"/>
      <c r="AK280" s="26"/>
      <c r="AL280" s="42">
        <f t="shared" si="256"/>
        <v>0</v>
      </c>
      <c r="AM280" s="27"/>
      <c r="AN280" s="27"/>
      <c r="AO280" s="41">
        <f t="shared" si="257"/>
        <v>0</v>
      </c>
      <c r="AP280" s="84">
        <f t="shared" si="294"/>
        <v>2</v>
      </c>
      <c r="AQ280" s="79">
        <f t="shared" si="247"/>
        <v>7</v>
      </c>
      <c r="AR280" s="27"/>
      <c r="AS280" s="27"/>
      <c r="AT280" s="41">
        <f t="shared" si="258"/>
        <v>0</v>
      </c>
      <c r="AU280" s="27"/>
      <c r="AV280" s="27">
        <v>2</v>
      </c>
      <c r="AW280" s="41">
        <f t="shared" si="259"/>
        <v>7</v>
      </c>
      <c r="AX280" s="27"/>
      <c r="AY280" s="27"/>
      <c r="AZ280" s="41">
        <f t="shared" si="260"/>
        <v>0</v>
      </c>
      <c r="BA280" s="27"/>
      <c r="BB280" s="27"/>
      <c r="BC280" s="41">
        <f t="shared" si="261"/>
        <v>0</v>
      </c>
      <c r="BD280" s="27"/>
      <c r="BE280" s="27"/>
      <c r="BF280" s="41">
        <f t="shared" si="262"/>
        <v>0</v>
      </c>
      <c r="BG280" s="27"/>
      <c r="BH280" s="27"/>
      <c r="BI280" s="41">
        <f t="shared" si="263"/>
        <v>0</v>
      </c>
      <c r="BJ280" s="26"/>
      <c r="BK280" s="26">
        <v>5</v>
      </c>
      <c r="BL280" s="42">
        <f t="shared" si="264"/>
        <v>17.5</v>
      </c>
      <c r="BM280" s="26"/>
      <c r="BN280" s="26">
        <v>5</v>
      </c>
      <c r="BO280" s="42">
        <f t="shared" si="265"/>
        <v>17.5</v>
      </c>
      <c r="BP280" s="85">
        <f t="shared" si="292"/>
        <v>12</v>
      </c>
      <c r="BQ280" s="83">
        <f t="shared" si="292"/>
        <v>42</v>
      </c>
      <c r="BR280" s="26"/>
      <c r="BS280" s="26"/>
      <c r="BT280" s="42">
        <f t="shared" si="266"/>
        <v>0</v>
      </c>
      <c r="BU280" s="26"/>
      <c r="BV280" s="26"/>
      <c r="BW280" s="42">
        <f t="shared" si="267"/>
        <v>0</v>
      </c>
      <c r="BX280" s="26"/>
      <c r="BY280" s="26"/>
      <c r="BZ280" s="42">
        <f t="shared" si="268"/>
        <v>0</v>
      </c>
      <c r="CA280" s="26"/>
      <c r="CB280" s="26"/>
      <c r="CC280" s="42">
        <f t="shared" si="269"/>
        <v>0</v>
      </c>
      <c r="CD280" s="26"/>
      <c r="CE280" s="26"/>
      <c r="CF280" s="42">
        <f t="shared" si="270"/>
        <v>0</v>
      </c>
      <c r="CG280" s="26"/>
      <c r="CH280" s="26">
        <v>1</v>
      </c>
      <c r="CI280" s="42">
        <f t="shared" si="271"/>
        <v>3.5</v>
      </c>
      <c r="CJ280" s="26"/>
      <c r="CK280" s="26"/>
      <c r="CL280" s="42">
        <f t="shared" si="272"/>
        <v>0</v>
      </c>
      <c r="CM280" s="26"/>
      <c r="CN280" s="26"/>
      <c r="CO280" s="42">
        <f t="shared" si="273"/>
        <v>0</v>
      </c>
      <c r="CP280" s="26"/>
      <c r="CQ280" s="26"/>
      <c r="CR280" s="42">
        <f t="shared" si="274"/>
        <v>0</v>
      </c>
      <c r="CS280" s="26"/>
      <c r="CT280" s="26"/>
      <c r="CU280" s="42">
        <f t="shared" si="275"/>
        <v>0</v>
      </c>
      <c r="CV280" s="26"/>
      <c r="CW280" s="26"/>
      <c r="CX280" s="42">
        <f t="shared" si="276"/>
        <v>0</v>
      </c>
      <c r="CY280" s="26"/>
      <c r="CZ280" s="26"/>
      <c r="DA280" s="42">
        <f t="shared" si="277"/>
        <v>0</v>
      </c>
      <c r="DB280" s="26"/>
      <c r="DC280" s="26"/>
      <c r="DD280" s="42">
        <f t="shared" si="278"/>
        <v>0</v>
      </c>
      <c r="DE280" s="26"/>
      <c r="DF280" s="26"/>
      <c r="DG280" s="42">
        <f t="shared" si="279"/>
        <v>0</v>
      </c>
      <c r="DH280" s="85">
        <f t="shared" si="293"/>
        <v>1</v>
      </c>
      <c r="DI280" s="83">
        <f t="shared" si="293"/>
        <v>3.5</v>
      </c>
      <c r="DJ280" s="26"/>
      <c r="DK280" s="26"/>
      <c r="DL280" s="42">
        <f t="shared" si="280"/>
        <v>0</v>
      </c>
      <c r="DM280" s="26"/>
      <c r="DN280" s="26"/>
      <c r="DO280" s="42">
        <f t="shared" si="281"/>
        <v>0</v>
      </c>
      <c r="DP280" s="26"/>
      <c r="DQ280" s="26"/>
      <c r="DR280" s="42">
        <f t="shared" si="282"/>
        <v>0</v>
      </c>
      <c r="DS280" s="26"/>
      <c r="DT280" s="26"/>
      <c r="DU280" s="42">
        <f t="shared" si="283"/>
        <v>0</v>
      </c>
      <c r="DV280" s="26"/>
      <c r="DW280" s="26"/>
      <c r="DX280" s="42">
        <f t="shared" si="284"/>
        <v>0</v>
      </c>
      <c r="DY280" s="26"/>
      <c r="DZ280" s="26"/>
      <c r="EA280" s="42">
        <f t="shared" si="285"/>
        <v>0</v>
      </c>
      <c r="EB280" s="26"/>
      <c r="EC280" s="26"/>
      <c r="ED280" s="42">
        <f t="shared" si="286"/>
        <v>0</v>
      </c>
      <c r="EE280" s="26"/>
      <c r="EF280" s="26"/>
      <c r="EG280" s="42">
        <f t="shared" si="287"/>
        <v>0</v>
      </c>
      <c r="EH280" s="26"/>
      <c r="EI280" s="26"/>
      <c r="EJ280" s="42">
        <f t="shared" si="288"/>
        <v>0</v>
      </c>
      <c r="EK280" s="26"/>
      <c r="EL280" s="46"/>
      <c r="EM280" s="86">
        <f t="shared" si="289"/>
        <v>0</v>
      </c>
      <c r="EN280" s="85">
        <f t="shared" si="295"/>
        <v>0</v>
      </c>
      <c r="EO280" s="94">
        <f t="shared" si="296"/>
        <v>0</v>
      </c>
      <c r="EP280" s="26"/>
      <c r="EQ280" s="26"/>
      <c r="ER280" s="26"/>
    </row>
    <row r="281" spans="1:148" s="3" customFormat="1">
      <c r="A281" s="10"/>
      <c r="B281" s="21" t="s">
        <v>452</v>
      </c>
      <c r="C281" s="134">
        <v>2.5</v>
      </c>
      <c r="D281" s="135">
        <f t="shared" si="290"/>
        <v>6</v>
      </c>
      <c r="E281" s="179">
        <f t="shared" si="291"/>
        <v>15</v>
      </c>
      <c r="F281" s="27"/>
      <c r="G281" s="27"/>
      <c r="H281" s="41">
        <f t="shared" si="248"/>
        <v>0</v>
      </c>
      <c r="I281" s="32"/>
      <c r="J281" s="32"/>
      <c r="K281" s="41">
        <f t="shared" si="249"/>
        <v>0</v>
      </c>
      <c r="L281" s="26"/>
      <c r="M281" s="26"/>
      <c r="N281" s="42">
        <f t="shared" si="250"/>
        <v>0</v>
      </c>
      <c r="O281" s="26"/>
      <c r="P281" s="26"/>
      <c r="Q281" s="42">
        <f t="shared" si="251"/>
        <v>0</v>
      </c>
      <c r="R281" s="26"/>
      <c r="S281" s="26"/>
      <c r="T281" s="42">
        <f t="shared" si="252"/>
        <v>0</v>
      </c>
      <c r="U281" s="26"/>
      <c r="V281" s="26"/>
      <c r="W281" s="42">
        <f t="shared" si="253"/>
        <v>0</v>
      </c>
      <c r="X281" s="26"/>
      <c r="Y281" s="26"/>
      <c r="Z281" s="42">
        <f t="shared" si="254"/>
        <v>0</v>
      </c>
      <c r="AA281" s="26"/>
      <c r="AB281" s="26"/>
      <c r="AC281" s="42">
        <f t="shared" si="255"/>
        <v>0</v>
      </c>
      <c r="AD281" s="26"/>
      <c r="AE281" s="26"/>
      <c r="AF281" s="26"/>
      <c r="AG281" s="26"/>
      <c r="AH281" s="26"/>
      <c r="AI281" s="26"/>
      <c r="AJ281" s="26"/>
      <c r="AK281" s="26"/>
      <c r="AL281" s="42">
        <f t="shared" si="256"/>
        <v>0</v>
      </c>
      <c r="AM281" s="27"/>
      <c r="AN281" s="27"/>
      <c r="AO281" s="41">
        <f t="shared" si="257"/>
        <v>0</v>
      </c>
      <c r="AP281" s="84">
        <f t="shared" si="294"/>
        <v>0</v>
      </c>
      <c r="AQ281" s="79">
        <f t="shared" si="247"/>
        <v>0</v>
      </c>
      <c r="AR281" s="27"/>
      <c r="AS281" s="27"/>
      <c r="AT281" s="41">
        <f t="shared" si="258"/>
        <v>0</v>
      </c>
      <c r="AU281" s="27"/>
      <c r="AV281" s="27"/>
      <c r="AW281" s="41">
        <f t="shared" si="259"/>
        <v>0</v>
      </c>
      <c r="AX281" s="27"/>
      <c r="AY281" s="27">
        <v>6</v>
      </c>
      <c r="AZ281" s="41">
        <f t="shared" si="260"/>
        <v>15</v>
      </c>
      <c r="BA281" s="27"/>
      <c r="BB281" s="27"/>
      <c r="BC281" s="41">
        <f t="shared" si="261"/>
        <v>0</v>
      </c>
      <c r="BD281" s="27"/>
      <c r="BE281" s="27"/>
      <c r="BF281" s="41">
        <f t="shared" si="262"/>
        <v>0</v>
      </c>
      <c r="BG281" s="27"/>
      <c r="BH281" s="27"/>
      <c r="BI281" s="41">
        <f t="shared" si="263"/>
        <v>0</v>
      </c>
      <c r="BJ281" s="26"/>
      <c r="BK281" s="26"/>
      <c r="BL281" s="42">
        <f t="shared" si="264"/>
        <v>0</v>
      </c>
      <c r="BM281" s="26"/>
      <c r="BN281" s="26"/>
      <c r="BO281" s="42">
        <f t="shared" si="265"/>
        <v>0</v>
      </c>
      <c r="BP281" s="85">
        <f t="shared" si="292"/>
        <v>6</v>
      </c>
      <c r="BQ281" s="83">
        <f t="shared" si="292"/>
        <v>15</v>
      </c>
      <c r="BR281" s="26"/>
      <c r="BS281" s="26"/>
      <c r="BT281" s="42">
        <f t="shared" si="266"/>
        <v>0</v>
      </c>
      <c r="BU281" s="26"/>
      <c r="BV281" s="26"/>
      <c r="BW281" s="42">
        <f t="shared" si="267"/>
        <v>0</v>
      </c>
      <c r="BX281" s="26"/>
      <c r="BY281" s="26"/>
      <c r="BZ281" s="42">
        <f t="shared" si="268"/>
        <v>0</v>
      </c>
      <c r="CA281" s="26"/>
      <c r="CB281" s="26"/>
      <c r="CC281" s="42">
        <f t="shared" si="269"/>
        <v>0</v>
      </c>
      <c r="CD281" s="26"/>
      <c r="CE281" s="26"/>
      <c r="CF281" s="42">
        <f t="shared" si="270"/>
        <v>0</v>
      </c>
      <c r="CG281" s="26"/>
      <c r="CH281" s="26"/>
      <c r="CI281" s="42">
        <f t="shared" si="271"/>
        <v>0</v>
      </c>
      <c r="CJ281" s="26"/>
      <c r="CK281" s="26"/>
      <c r="CL281" s="42">
        <f t="shared" si="272"/>
        <v>0</v>
      </c>
      <c r="CM281" s="26"/>
      <c r="CN281" s="26"/>
      <c r="CO281" s="42">
        <f t="shared" si="273"/>
        <v>0</v>
      </c>
      <c r="CP281" s="26"/>
      <c r="CQ281" s="26"/>
      <c r="CR281" s="42">
        <f t="shared" si="274"/>
        <v>0</v>
      </c>
      <c r="CS281" s="26"/>
      <c r="CT281" s="26"/>
      <c r="CU281" s="42">
        <f t="shared" si="275"/>
        <v>0</v>
      </c>
      <c r="CV281" s="26"/>
      <c r="CW281" s="26"/>
      <c r="CX281" s="42">
        <f t="shared" si="276"/>
        <v>0</v>
      </c>
      <c r="CY281" s="26"/>
      <c r="CZ281" s="26"/>
      <c r="DA281" s="42">
        <f t="shared" si="277"/>
        <v>0</v>
      </c>
      <c r="DB281" s="26"/>
      <c r="DC281" s="26"/>
      <c r="DD281" s="42">
        <f t="shared" si="278"/>
        <v>0</v>
      </c>
      <c r="DE281" s="26"/>
      <c r="DF281" s="26"/>
      <c r="DG281" s="42">
        <f t="shared" si="279"/>
        <v>0</v>
      </c>
      <c r="DH281" s="85">
        <f t="shared" si="293"/>
        <v>0</v>
      </c>
      <c r="DI281" s="83">
        <f t="shared" si="293"/>
        <v>0</v>
      </c>
      <c r="DJ281" s="26"/>
      <c r="DK281" s="26"/>
      <c r="DL281" s="42">
        <f t="shared" si="280"/>
        <v>0</v>
      </c>
      <c r="DM281" s="26"/>
      <c r="DN281" s="26"/>
      <c r="DO281" s="42">
        <f t="shared" si="281"/>
        <v>0</v>
      </c>
      <c r="DP281" s="26"/>
      <c r="DQ281" s="26"/>
      <c r="DR281" s="42">
        <f t="shared" si="282"/>
        <v>0</v>
      </c>
      <c r="DS281" s="26"/>
      <c r="DT281" s="26"/>
      <c r="DU281" s="42">
        <f t="shared" si="283"/>
        <v>0</v>
      </c>
      <c r="DV281" s="26"/>
      <c r="DW281" s="26"/>
      <c r="DX281" s="42">
        <f t="shared" si="284"/>
        <v>0</v>
      </c>
      <c r="DY281" s="26"/>
      <c r="DZ281" s="26"/>
      <c r="EA281" s="42">
        <f t="shared" si="285"/>
        <v>0</v>
      </c>
      <c r="EB281" s="26"/>
      <c r="EC281" s="26"/>
      <c r="ED281" s="42">
        <f t="shared" si="286"/>
        <v>0</v>
      </c>
      <c r="EE281" s="26"/>
      <c r="EF281" s="26"/>
      <c r="EG281" s="42">
        <f t="shared" si="287"/>
        <v>0</v>
      </c>
      <c r="EH281" s="26"/>
      <c r="EI281" s="26"/>
      <c r="EJ281" s="42">
        <f t="shared" si="288"/>
        <v>0</v>
      </c>
      <c r="EK281" s="26"/>
      <c r="EL281" s="46"/>
      <c r="EM281" s="86">
        <f t="shared" si="289"/>
        <v>0</v>
      </c>
      <c r="EN281" s="85">
        <f t="shared" si="295"/>
        <v>0</v>
      </c>
      <c r="EO281" s="94">
        <f t="shared" si="296"/>
        <v>0</v>
      </c>
      <c r="EP281" s="26"/>
      <c r="EQ281" s="26"/>
      <c r="ER281" s="26"/>
    </row>
    <row r="282" spans="1:148" s="3" customFormat="1">
      <c r="A282" s="10"/>
      <c r="B282" s="21" t="s">
        <v>397</v>
      </c>
      <c r="C282" s="134">
        <v>30</v>
      </c>
      <c r="D282" s="135">
        <f t="shared" si="290"/>
        <v>9</v>
      </c>
      <c r="E282" s="179">
        <f t="shared" si="291"/>
        <v>270</v>
      </c>
      <c r="F282" s="27"/>
      <c r="G282" s="27"/>
      <c r="H282" s="41">
        <f t="shared" si="248"/>
        <v>0</v>
      </c>
      <c r="I282" s="32"/>
      <c r="J282" s="32"/>
      <c r="K282" s="41">
        <f t="shared" si="249"/>
        <v>0</v>
      </c>
      <c r="L282" s="26"/>
      <c r="M282" s="26"/>
      <c r="N282" s="42">
        <f t="shared" si="250"/>
        <v>0</v>
      </c>
      <c r="O282" s="26"/>
      <c r="P282" s="26"/>
      <c r="Q282" s="42">
        <f t="shared" si="251"/>
        <v>0</v>
      </c>
      <c r="R282" s="26"/>
      <c r="S282" s="26"/>
      <c r="T282" s="42">
        <f t="shared" si="252"/>
        <v>0</v>
      </c>
      <c r="U282" s="26"/>
      <c r="V282" s="26">
        <v>1</v>
      </c>
      <c r="W282" s="42">
        <f t="shared" si="253"/>
        <v>30</v>
      </c>
      <c r="X282" s="26"/>
      <c r="Y282" s="26"/>
      <c r="Z282" s="42">
        <f t="shared" si="254"/>
        <v>0</v>
      </c>
      <c r="AA282" s="26"/>
      <c r="AB282" s="26"/>
      <c r="AC282" s="42">
        <f t="shared" si="255"/>
        <v>0</v>
      </c>
      <c r="AD282" s="26"/>
      <c r="AE282" s="26"/>
      <c r="AF282" s="26"/>
      <c r="AG282" s="26"/>
      <c r="AH282" s="26"/>
      <c r="AI282" s="26"/>
      <c r="AJ282" s="26"/>
      <c r="AK282" s="26"/>
      <c r="AL282" s="42">
        <f t="shared" si="256"/>
        <v>0</v>
      </c>
      <c r="AM282" s="27"/>
      <c r="AN282" s="27"/>
      <c r="AO282" s="41">
        <f t="shared" si="257"/>
        <v>0</v>
      </c>
      <c r="AP282" s="84">
        <f t="shared" si="294"/>
        <v>1</v>
      </c>
      <c r="AQ282" s="79">
        <f t="shared" si="247"/>
        <v>30</v>
      </c>
      <c r="AR282" s="27"/>
      <c r="AS282" s="27"/>
      <c r="AT282" s="41">
        <f t="shared" si="258"/>
        <v>0</v>
      </c>
      <c r="AU282" s="27"/>
      <c r="AV282" s="27">
        <v>1</v>
      </c>
      <c r="AW282" s="41">
        <f t="shared" si="259"/>
        <v>30</v>
      </c>
      <c r="AX282" s="27"/>
      <c r="AY282" s="27">
        <v>1</v>
      </c>
      <c r="AZ282" s="41">
        <f t="shared" si="260"/>
        <v>30</v>
      </c>
      <c r="BA282" s="27"/>
      <c r="BB282" s="27">
        <v>1</v>
      </c>
      <c r="BC282" s="41">
        <f t="shared" si="261"/>
        <v>30</v>
      </c>
      <c r="BD282" s="27"/>
      <c r="BE282" s="27"/>
      <c r="BF282" s="41">
        <f t="shared" si="262"/>
        <v>0</v>
      </c>
      <c r="BG282" s="27"/>
      <c r="BH282" s="27"/>
      <c r="BI282" s="41">
        <f t="shared" si="263"/>
        <v>0</v>
      </c>
      <c r="BJ282" s="26"/>
      <c r="BK282" s="26">
        <v>1</v>
      </c>
      <c r="BL282" s="42">
        <f t="shared" si="264"/>
        <v>30</v>
      </c>
      <c r="BM282" s="26"/>
      <c r="BN282" s="26">
        <v>3</v>
      </c>
      <c r="BO282" s="42">
        <f t="shared" si="265"/>
        <v>90</v>
      </c>
      <c r="BP282" s="85">
        <f t="shared" si="292"/>
        <v>7</v>
      </c>
      <c r="BQ282" s="83">
        <f t="shared" si="292"/>
        <v>210</v>
      </c>
      <c r="BR282" s="26"/>
      <c r="BS282" s="26"/>
      <c r="BT282" s="42">
        <f t="shared" si="266"/>
        <v>0</v>
      </c>
      <c r="BU282" s="26"/>
      <c r="BV282" s="26"/>
      <c r="BW282" s="42">
        <f t="shared" si="267"/>
        <v>0</v>
      </c>
      <c r="BX282" s="26"/>
      <c r="BY282" s="26">
        <v>1</v>
      </c>
      <c r="BZ282" s="42">
        <f t="shared" si="268"/>
        <v>30</v>
      </c>
      <c r="CA282" s="26"/>
      <c r="CB282" s="26"/>
      <c r="CC282" s="42">
        <f t="shared" si="269"/>
        <v>0</v>
      </c>
      <c r="CD282" s="26"/>
      <c r="CE282" s="26"/>
      <c r="CF282" s="42">
        <f t="shared" si="270"/>
        <v>0</v>
      </c>
      <c r="CG282" s="26"/>
      <c r="CH282" s="26"/>
      <c r="CI282" s="42">
        <f t="shared" si="271"/>
        <v>0</v>
      </c>
      <c r="CJ282" s="26"/>
      <c r="CK282" s="26"/>
      <c r="CL282" s="42">
        <f t="shared" si="272"/>
        <v>0</v>
      </c>
      <c r="CM282" s="26"/>
      <c r="CN282" s="26"/>
      <c r="CO282" s="42">
        <f t="shared" si="273"/>
        <v>0</v>
      </c>
      <c r="CP282" s="26"/>
      <c r="CQ282" s="26"/>
      <c r="CR282" s="42">
        <f t="shared" si="274"/>
        <v>0</v>
      </c>
      <c r="CS282" s="26"/>
      <c r="CT282" s="26"/>
      <c r="CU282" s="42">
        <f t="shared" si="275"/>
        <v>0</v>
      </c>
      <c r="CV282" s="26"/>
      <c r="CW282" s="26"/>
      <c r="CX282" s="42">
        <f t="shared" si="276"/>
        <v>0</v>
      </c>
      <c r="CY282" s="26"/>
      <c r="CZ282" s="26"/>
      <c r="DA282" s="42">
        <f t="shared" si="277"/>
        <v>0</v>
      </c>
      <c r="DB282" s="26"/>
      <c r="DC282" s="26"/>
      <c r="DD282" s="42">
        <f t="shared" si="278"/>
        <v>0</v>
      </c>
      <c r="DE282" s="26"/>
      <c r="DF282" s="26"/>
      <c r="DG282" s="42">
        <f t="shared" si="279"/>
        <v>0</v>
      </c>
      <c r="DH282" s="85">
        <f t="shared" si="293"/>
        <v>1</v>
      </c>
      <c r="DI282" s="83">
        <f t="shared" si="293"/>
        <v>30</v>
      </c>
      <c r="DJ282" s="26"/>
      <c r="DK282" s="26"/>
      <c r="DL282" s="42">
        <f t="shared" si="280"/>
        <v>0</v>
      </c>
      <c r="DM282" s="26"/>
      <c r="DN282" s="26"/>
      <c r="DO282" s="42">
        <f t="shared" si="281"/>
        <v>0</v>
      </c>
      <c r="DP282" s="26"/>
      <c r="DQ282" s="26"/>
      <c r="DR282" s="42">
        <f t="shared" si="282"/>
        <v>0</v>
      </c>
      <c r="DS282" s="26"/>
      <c r="DT282" s="26"/>
      <c r="DU282" s="42">
        <f t="shared" si="283"/>
        <v>0</v>
      </c>
      <c r="DV282" s="26"/>
      <c r="DW282" s="26"/>
      <c r="DX282" s="42">
        <f t="shared" si="284"/>
        <v>0</v>
      </c>
      <c r="DY282" s="26"/>
      <c r="DZ282" s="26"/>
      <c r="EA282" s="42">
        <f t="shared" si="285"/>
        <v>0</v>
      </c>
      <c r="EB282" s="26"/>
      <c r="EC282" s="26"/>
      <c r="ED282" s="42">
        <f t="shared" si="286"/>
        <v>0</v>
      </c>
      <c r="EE282" s="26"/>
      <c r="EF282" s="26"/>
      <c r="EG282" s="42">
        <f t="shared" si="287"/>
        <v>0</v>
      </c>
      <c r="EH282" s="26"/>
      <c r="EI282" s="26"/>
      <c r="EJ282" s="42">
        <f t="shared" si="288"/>
        <v>0</v>
      </c>
      <c r="EK282" s="26"/>
      <c r="EL282" s="46"/>
      <c r="EM282" s="86">
        <f t="shared" si="289"/>
        <v>0</v>
      </c>
      <c r="EN282" s="85">
        <f t="shared" si="295"/>
        <v>0</v>
      </c>
      <c r="EO282" s="94">
        <f t="shared" si="296"/>
        <v>0</v>
      </c>
      <c r="EP282" s="26"/>
      <c r="EQ282" s="26"/>
      <c r="ER282" s="26"/>
    </row>
    <row r="283" spans="1:148" s="3" customFormat="1">
      <c r="A283" s="10"/>
      <c r="B283" s="21" t="s">
        <v>398</v>
      </c>
      <c r="C283" s="134">
        <v>26</v>
      </c>
      <c r="D283" s="135">
        <f t="shared" si="290"/>
        <v>9</v>
      </c>
      <c r="E283" s="179">
        <f t="shared" si="291"/>
        <v>234</v>
      </c>
      <c r="F283" s="27"/>
      <c r="G283" s="27"/>
      <c r="H283" s="41">
        <f t="shared" si="248"/>
        <v>0</v>
      </c>
      <c r="I283" s="32"/>
      <c r="J283" s="32"/>
      <c r="K283" s="41">
        <f t="shared" si="249"/>
        <v>0</v>
      </c>
      <c r="L283" s="26"/>
      <c r="M283" s="26"/>
      <c r="N283" s="42">
        <f t="shared" si="250"/>
        <v>0</v>
      </c>
      <c r="O283" s="26"/>
      <c r="P283" s="26"/>
      <c r="Q283" s="42">
        <f t="shared" si="251"/>
        <v>0</v>
      </c>
      <c r="R283" s="26"/>
      <c r="S283" s="26"/>
      <c r="T283" s="42">
        <f t="shared" si="252"/>
        <v>0</v>
      </c>
      <c r="U283" s="26"/>
      <c r="V283" s="26">
        <v>1</v>
      </c>
      <c r="W283" s="42">
        <f t="shared" si="253"/>
        <v>26</v>
      </c>
      <c r="X283" s="26"/>
      <c r="Y283" s="26"/>
      <c r="Z283" s="42">
        <f t="shared" si="254"/>
        <v>0</v>
      </c>
      <c r="AA283" s="26"/>
      <c r="AB283" s="26"/>
      <c r="AC283" s="42">
        <f t="shared" si="255"/>
        <v>0</v>
      </c>
      <c r="AD283" s="26"/>
      <c r="AE283" s="26"/>
      <c r="AF283" s="26"/>
      <c r="AG283" s="26"/>
      <c r="AH283" s="26"/>
      <c r="AI283" s="26"/>
      <c r="AJ283" s="26"/>
      <c r="AK283" s="26"/>
      <c r="AL283" s="42">
        <f t="shared" si="256"/>
        <v>0</v>
      </c>
      <c r="AM283" s="27"/>
      <c r="AN283" s="27"/>
      <c r="AO283" s="41">
        <f t="shared" si="257"/>
        <v>0</v>
      </c>
      <c r="AP283" s="84">
        <f t="shared" si="294"/>
        <v>1</v>
      </c>
      <c r="AQ283" s="79">
        <f t="shared" si="247"/>
        <v>26</v>
      </c>
      <c r="AR283" s="27"/>
      <c r="AS283" s="27"/>
      <c r="AT283" s="41">
        <f t="shared" si="258"/>
        <v>0</v>
      </c>
      <c r="AU283" s="27"/>
      <c r="AV283" s="27">
        <v>1</v>
      </c>
      <c r="AW283" s="41">
        <f t="shared" si="259"/>
        <v>26</v>
      </c>
      <c r="AX283" s="27"/>
      <c r="AY283" s="27">
        <v>1</v>
      </c>
      <c r="AZ283" s="41">
        <f t="shared" si="260"/>
        <v>26</v>
      </c>
      <c r="BA283" s="27"/>
      <c r="BB283" s="27">
        <v>1</v>
      </c>
      <c r="BC283" s="41">
        <f t="shared" si="261"/>
        <v>26</v>
      </c>
      <c r="BD283" s="27"/>
      <c r="BE283" s="27"/>
      <c r="BF283" s="41">
        <f t="shared" si="262"/>
        <v>0</v>
      </c>
      <c r="BG283" s="27"/>
      <c r="BH283" s="27"/>
      <c r="BI283" s="41">
        <f t="shared" si="263"/>
        <v>0</v>
      </c>
      <c r="BJ283" s="26"/>
      <c r="BK283" s="26">
        <v>1</v>
      </c>
      <c r="BL283" s="42">
        <f t="shared" si="264"/>
        <v>26</v>
      </c>
      <c r="BM283" s="26"/>
      <c r="BN283" s="26">
        <v>3</v>
      </c>
      <c r="BO283" s="42">
        <f t="shared" si="265"/>
        <v>78</v>
      </c>
      <c r="BP283" s="85">
        <f t="shared" si="292"/>
        <v>7</v>
      </c>
      <c r="BQ283" s="83">
        <f t="shared" si="292"/>
        <v>182</v>
      </c>
      <c r="BR283" s="26"/>
      <c r="BS283" s="26"/>
      <c r="BT283" s="42">
        <f t="shared" si="266"/>
        <v>0</v>
      </c>
      <c r="BU283" s="26"/>
      <c r="BV283" s="26"/>
      <c r="BW283" s="42">
        <f t="shared" si="267"/>
        <v>0</v>
      </c>
      <c r="BX283" s="26"/>
      <c r="BY283" s="26">
        <v>1</v>
      </c>
      <c r="BZ283" s="42">
        <f t="shared" si="268"/>
        <v>26</v>
      </c>
      <c r="CA283" s="26"/>
      <c r="CB283" s="26"/>
      <c r="CC283" s="42">
        <f t="shared" si="269"/>
        <v>0</v>
      </c>
      <c r="CD283" s="26"/>
      <c r="CE283" s="26"/>
      <c r="CF283" s="42">
        <f t="shared" si="270"/>
        <v>0</v>
      </c>
      <c r="CG283" s="26"/>
      <c r="CH283" s="26"/>
      <c r="CI283" s="42">
        <f t="shared" si="271"/>
        <v>0</v>
      </c>
      <c r="CJ283" s="26"/>
      <c r="CK283" s="26"/>
      <c r="CL283" s="42">
        <f t="shared" si="272"/>
        <v>0</v>
      </c>
      <c r="CM283" s="26"/>
      <c r="CN283" s="26"/>
      <c r="CO283" s="42">
        <f t="shared" si="273"/>
        <v>0</v>
      </c>
      <c r="CP283" s="26"/>
      <c r="CQ283" s="26"/>
      <c r="CR283" s="42">
        <f t="shared" si="274"/>
        <v>0</v>
      </c>
      <c r="CS283" s="26"/>
      <c r="CT283" s="26"/>
      <c r="CU283" s="42">
        <f t="shared" si="275"/>
        <v>0</v>
      </c>
      <c r="CV283" s="26"/>
      <c r="CW283" s="26"/>
      <c r="CX283" s="42">
        <f t="shared" si="276"/>
        <v>0</v>
      </c>
      <c r="CY283" s="26"/>
      <c r="CZ283" s="26"/>
      <c r="DA283" s="42">
        <f t="shared" si="277"/>
        <v>0</v>
      </c>
      <c r="DB283" s="26"/>
      <c r="DC283" s="26"/>
      <c r="DD283" s="42">
        <f t="shared" si="278"/>
        <v>0</v>
      </c>
      <c r="DE283" s="26"/>
      <c r="DF283" s="26"/>
      <c r="DG283" s="42">
        <f t="shared" si="279"/>
        <v>0</v>
      </c>
      <c r="DH283" s="85">
        <f t="shared" si="293"/>
        <v>1</v>
      </c>
      <c r="DI283" s="83">
        <f t="shared" si="293"/>
        <v>26</v>
      </c>
      <c r="DJ283" s="26"/>
      <c r="DK283" s="26"/>
      <c r="DL283" s="42">
        <f t="shared" si="280"/>
        <v>0</v>
      </c>
      <c r="DM283" s="26"/>
      <c r="DN283" s="26"/>
      <c r="DO283" s="42">
        <f t="shared" si="281"/>
        <v>0</v>
      </c>
      <c r="DP283" s="26"/>
      <c r="DQ283" s="26"/>
      <c r="DR283" s="42">
        <f t="shared" si="282"/>
        <v>0</v>
      </c>
      <c r="DS283" s="26"/>
      <c r="DT283" s="26"/>
      <c r="DU283" s="42">
        <f t="shared" si="283"/>
        <v>0</v>
      </c>
      <c r="DV283" s="26"/>
      <c r="DW283" s="26"/>
      <c r="DX283" s="42">
        <f t="shared" si="284"/>
        <v>0</v>
      </c>
      <c r="DY283" s="26"/>
      <c r="DZ283" s="26"/>
      <c r="EA283" s="42">
        <f t="shared" si="285"/>
        <v>0</v>
      </c>
      <c r="EB283" s="26"/>
      <c r="EC283" s="26"/>
      <c r="ED283" s="42">
        <f t="shared" si="286"/>
        <v>0</v>
      </c>
      <c r="EE283" s="26"/>
      <c r="EF283" s="26"/>
      <c r="EG283" s="42">
        <f t="shared" si="287"/>
        <v>0</v>
      </c>
      <c r="EH283" s="26"/>
      <c r="EI283" s="26"/>
      <c r="EJ283" s="42">
        <f t="shared" si="288"/>
        <v>0</v>
      </c>
      <c r="EK283" s="26"/>
      <c r="EL283" s="46"/>
      <c r="EM283" s="86">
        <f t="shared" si="289"/>
        <v>0</v>
      </c>
      <c r="EN283" s="85">
        <f t="shared" si="295"/>
        <v>0</v>
      </c>
      <c r="EO283" s="94">
        <f t="shared" si="296"/>
        <v>0</v>
      </c>
      <c r="EP283" s="26"/>
      <c r="EQ283" s="26"/>
      <c r="ER283" s="26"/>
    </row>
    <row r="284" spans="1:148" s="3" customFormat="1">
      <c r="A284" s="10"/>
      <c r="B284" s="21" t="s">
        <v>419</v>
      </c>
      <c r="C284" s="134">
        <v>5</v>
      </c>
      <c r="D284" s="135">
        <f t="shared" si="290"/>
        <v>25</v>
      </c>
      <c r="E284" s="178">
        <f t="shared" si="291"/>
        <v>125</v>
      </c>
      <c r="F284" s="27"/>
      <c r="G284" s="27"/>
      <c r="H284" s="41">
        <f t="shared" si="248"/>
        <v>0</v>
      </c>
      <c r="I284" s="32"/>
      <c r="J284" s="32"/>
      <c r="K284" s="41">
        <f t="shared" si="249"/>
        <v>0</v>
      </c>
      <c r="L284" s="26"/>
      <c r="M284" s="26"/>
      <c r="N284" s="42">
        <f t="shared" si="250"/>
        <v>0</v>
      </c>
      <c r="O284" s="26"/>
      <c r="P284" s="26"/>
      <c r="Q284" s="42">
        <f t="shared" si="251"/>
        <v>0</v>
      </c>
      <c r="R284" s="26"/>
      <c r="S284" s="26"/>
      <c r="T284" s="42">
        <f t="shared" si="252"/>
        <v>0</v>
      </c>
      <c r="U284" s="26"/>
      <c r="V284" s="26"/>
      <c r="W284" s="42">
        <f t="shared" si="253"/>
        <v>0</v>
      </c>
      <c r="X284" s="26"/>
      <c r="Y284" s="26"/>
      <c r="Z284" s="42">
        <f t="shared" si="254"/>
        <v>0</v>
      </c>
      <c r="AA284" s="26"/>
      <c r="AB284" s="26"/>
      <c r="AC284" s="42">
        <f t="shared" si="255"/>
        <v>0</v>
      </c>
      <c r="AD284" s="26"/>
      <c r="AE284" s="26"/>
      <c r="AF284" s="26"/>
      <c r="AG284" s="26"/>
      <c r="AH284" s="26"/>
      <c r="AI284" s="26"/>
      <c r="AJ284" s="26"/>
      <c r="AK284" s="26"/>
      <c r="AL284" s="42">
        <f t="shared" si="256"/>
        <v>0</v>
      </c>
      <c r="AM284" s="27"/>
      <c r="AN284" s="27"/>
      <c r="AO284" s="41">
        <f t="shared" si="257"/>
        <v>0</v>
      </c>
      <c r="AP284" s="84">
        <f t="shared" si="294"/>
        <v>0</v>
      </c>
      <c r="AQ284" s="79">
        <f t="shared" si="247"/>
        <v>0</v>
      </c>
      <c r="AR284" s="27"/>
      <c r="AS284" s="27"/>
      <c r="AT284" s="41">
        <f t="shared" si="258"/>
        <v>0</v>
      </c>
      <c r="AU284" s="27"/>
      <c r="AV284" s="27"/>
      <c r="AW284" s="41">
        <f t="shared" si="259"/>
        <v>0</v>
      </c>
      <c r="AX284" s="27"/>
      <c r="AY284" s="27"/>
      <c r="AZ284" s="41">
        <f t="shared" si="260"/>
        <v>0</v>
      </c>
      <c r="BA284" s="27"/>
      <c r="BB284" s="27"/>
      <c r="BC284" s="41">
        <f t="shared" si="261"/>
        <v>0</v>
      </c>
      <c r="BD284" s="27"/>
      <c r="BE284" s="27"/>
      <c r="BF284" s="41">
        <f t="shared" si="262"/>
        <v>0</v>
      </c>
      <c r="BG284" s="27"/>
      <c r="BH284" s="27"/>
      <c r="BI284" s="41">
        <f t="shared" si="263"/>
        <v>0</v>
      </c>
      <c r="BJ284" s="26"/>
      <c r="BK284" s="26"/>
      <c r="BL284" s="42">
        <f t="shared" si="264"/>
        <v>0</v>
      </c>
      <c r="BM284" s="26"/>
      <c r="BN284" s="26">
        <v>15</v>
      </c>
      <c r="BO284" s="42">
        <f t="shared" si="265"/>
        <v>75</v>
      </c>
      <c r="BP284" s="85">
        <f t="shared" si="292"/>
        <v>15</v>
      </c>
      <c r="BQ284" s="83">
        <f t="shared" si="292"/>
        <v>75</v>
      </c>
      <c r="BR284" s="26"/>
      <c r="BS284" s="26"/>
      <c r="BT284" s="42">
        <f t="shared" si="266"/>
        <v>0</v>
      </c>
      <c r="BU284" s="26"/>
      <c r="BV284" s="26"/>
      <c r="BW284" s="42">
        <f t="shared" si="267"/>
        <v>0</v>
      </c>
      <c r="BX284" s="26"/>
      <c r="BY284" s="26"/>
      <c r="BZ284" s="42">
        <f t="shared" si="268"/>
        <v>0</v>
      </c>
      <c r="CA284" s="26"/>
      <c r="CB284" s="26"/>
      <c r="CC284" s="42">
        <f t="shared" si="269"/>
        <v>0</v>
      </c>
      <c r="CD284" s="26"/>
      <c r="CE284" s="26"/>
      <c r="CF284" s="42">
        <f t="shared" si="270"/>
        <v>0</v>
      </c>
      <c r="CG284" s="26"/>
      <c r="CH284" s="26"/>
      <c r="CI284" s="42">
        <f t="shared" si="271"/>
        <v>0</v>
      </c>
      <c r="CJ284" s="26"/>
      <c r="CK284" s="26"/>
      <c r="CL284" s="42">
        <f t="shared" si="272"/>
        <v>0</v>
      </c>
      <c r="CM284" s="26"/>
      <c r="CN284" s="26">
        <v>10</v>
      </c>
      <c r="CO284" s="42">
        <f t="shared" si="273"/>
        <v>50</v>
      </c>
      <c r="CP284" s="26"/>
      <c r="CQ284" s="26"/>
      <c r="CR284" s="42">
        <f t="shared" si="274"/>
        <v>0</v>
      </c>
      <c r="CS284" s="26"/>
      <c r="CT284" s="26"/>
      <c r="CU284" s="42">
        <f t="shared" si="275"/>
        <v>0</v>
      </c>
      <c r="CV284" s="26"/>
      <c r="CW284" s="26"/>
      <c r="CX284" s="42">
        <f t="shared" si="276"/>
        <v>0</v>
      </c>
      <c r="CY284" s="26"/>
      <c r="CZ284" s="26"/>
      <c r="DA284" s="42">
        <f t="shared" si="277"/>
        <v>0</v>
      </c>
      <c r="DB284" s="26"/>
      <c r="DC284" s="26"/>
      <c r="DD284" s="42">
        <f t="shared" si="278"/>
        <v>0</v>
      </c>
      <c r="DE284" s="26"/>
      <c r="DF284" s="26"/>
      <c r="DG284" s="42">
        <f t="shared" si="279"/>
        <v>0</v>
      </c>
      <c r="DH284" s="85">
        <f t="shared" si="293"/>
        <v>10</v>
      </c>
      <c r="DI284" s="83">
        <f t="shared" si="293"/>
        <v>50</v>
      </c>
      <c r="DJ284" s="26"/>
      <c r="DK284" s="26"/>
      <c r="DL284" s="42">
        <f t="shared" si="280"/>
        <v>0</v>
      </c>
      <c r="DM284" s="26"/>
      <c r="DN284" s="26"/>
      <c r="DO284" s="42">
        <f t="shared" si="281"/>
        <v>0</v>
      </c>
      <c r="DP284" s="26"/>
      <c r="DQ284" s="26"/>
      <c r="DR284" s="42">
        <f t="shared" si="282"/>
        <v>0</v>
      </c>
      <c r="DS284" s="26"/>
      <c r="DT284" s="26"/>
      <c r="DU284" s="42">
        <f t="shared" si="283"/>
        <v>0</v>
      </c>
      <c r="DV284" s="26"/>
      <c r="DW284" s="26"/>
      <c r="DX284" s="42">
        <f t="shared" si="284"/>
        <v>0</v>
      </c>
      <c r="DY284" s="26"/>
      <c r="DZ284" s="26"/>
      <c r="EA284" s="42">
        <f t="shared" si="285"/>
        <v>0</v>
      </c>
      <c r="EB284" s="26"/>
      <c r="EC284" s="26"/>
      <c r="ED284" s="42">
        <f t="shared" si="286"/>
        <v>0</v>
      </c>
      <c r="EE284" s="26"/>
      <c r="EF284" s="26"/>
      <c r="EG284" s="42">
        <f t="shared" si="287"/>
        <v>0</v>
      </c>
      <c r="EH284" s="26"/>
      <c r="EI284" s="26"/>
      <c r="EJ284" s="42">
        <f t="shared" si="288"/>
        <v>0</v>
      </c>
      <c r="EK284" s="26"/>
      <c r="EL284" s="46"/>
      <c r="EM284" s="86">
        <f t="shared" si="289"/>
        <v>0</v>
      </c>
      <c r="EN284" s="85">
        <f t="shared" si="295"/>
        <v>0</v>
      </c>
      <c r="EO284" s="94">
        <f t="shared" si="296"/>
        <v>0</v>
      </c>
      <c r="EP284" s="26"/>
      <c r="EQ284" s="26"/>
      <c r="ER284" s="26"/>
    </row>
    <row r="285" spans="1:148" s="3" customFormat="1">
      <c r="A285" s="10"/>
      <c r="B285" s="21" t="s">
        <v>420</v>
      </c>
      <c r="C285" s="134">
        <v>4.5</v>
      </c>
      <c r="D285" s="135">
        <f t="shared" si="290"/>
        <v>25</v>
      </c>
      <c r="E285" s="178">
        <f t="shared" si="291"/>
        <v>112.5</v>
      </c>
      <c r="F285" s="27"/>
      <c r="G285" s="27"/>
      <c r="H285" s="41">
        <f t="shared" si="248"/>
        <v>0</v>
      </c>
      <c r="I285" s="32"/>
      <c r="J285" s="32"/>
      <c r="K285" s="41">
        <f t="shared" si="249"/>
        <v>0</v>
      </c>
      <c r="L285" s="26"/>
      <c r="M285" s="26"/>
      <c r="N285" s="42">
        <f t="shared" si="250"/>
        <v>0</v>
      </c>
      <c r="O285" s="26"/>
      <c r="P285" s="26"/>
      <c r="Q285" s="42">
        <f t="shared" si="251"/>
        <v>0</v>
      </c>
      <c r="R285" s="26"/>
      <c r="S285" s="26"/>
      <c r="T285" s="42">
        <f t="shared" si="252"/>
        <v>0</v>
      </c>
      <c r="U285" s="26"/>
      <c r="V285" s="26"/>
      <c r="W285" s="42">
        <f t="shared" si="253"/>
        <v>0</v>
      </c>
      <c r="X285" s="26"/>
      <c r="Y285" s="26"/>
      <c r="Z285" s="42">
        <f t="shared" si="254"/>
        <v>0</v>
      </c>
      <c r="AA285" s="26"/>
      <c r="AB285" s="26"/>
      <c r="AC285" s="42">
        <f t="shared" si="255"/>
        <v>0</v>
      </c>
      <c r="AD285" s="26"/>
      <c r="AE285" s="26"/>
      <c r="AF285" s="26"/>
      <c r="AG285" s="26"/>
      <c r="AH285" s="26"/>
      <c r="AI285" s="26"/>
      <c r="AJ285" s="26"/>
      <c r="AK285" s="26"/>
      <c r="AL285" s="42">
        <f t="shared" si="256"/>
        <v>0</v>
      </c>
      <c r="AM285" s="27"/>
      <c r="AN285" s="27"/>
      <c r="AO285" s="41">
        <f t="shared" si="257"/>
        <v>0</v>
      </c>
      <c r="AP285" s="84">
        <f t="shared" si="294"/>
        <v>0</v>
      </c>
      <c r="AQ285" s="79">
        <f t="shared" si="247"/>
        <v>0</v>
      </c>
      <c r="AR285" s="27"/>
      <c r="AS285" s="27"/>
      <c r="AT285" s="41">
        <f t="shared" si="258"/>
        <v>0</v>
      </c>
      <c r="AU285" s="27"/>
      <c r="AV285" s="27"/>
      <c r="AW285" s="41">
        <f t="shared" si="259"/>
        <v>0</v>
      </c>
      <c r="AX285" s="27"/>
      <c r="AY285" s="27"/>
      <c r="AZ285" s="41">
        <f t="shared" si="260"/>
        <v>0</v>
      </c>
      <c r="BA285" s="27"/>
      <c r="BB285" s="27"/>
      <c r="BC285" s="41">
        <f t="shared" si="261"/>
        <v>0</v>
      </c>
      <c r="BD285" s="27"/>
      <c r="BE285" s="27"/>
      <c r="BF285" s="41">
        <f t="shared" si="262"/>
        <v>0</v>
      </c>
      <c r="BG285" s="27"/>
      <c r="BH285" s="27"/>
      <c r="BI285" s="41">
        <f t="shared" si="263"/>
        <v>0</v>
      </c>
      <c r="BJ285" s="26"/>
      <c r="BK285" s="26"/>
      <c r="BL285" s="42">
        <f t="shared" si="264"/>
        <v>0</v>
      </c>
      <c r="BM285" s="26"/>
      <c r="BN285" s="26">
        <v>15</v>
      </c>
      <c r="BO285" s="42">
        <f t="shared" si="265"/>
        <v>67.5</v>
      </c>
      <c r="BP285" s="85">
        <f t="shared" si="292"/>
        <v>15</v>
      </c>
      <c r="BQ285" s="83">
        <f t="shared" si="292"/>
        <v>67.5</v>
      </c>
      <c r="BR285" s="26"/>
      <c r="BS285" s="26"/>
      <c r="BT285" s="42">
        <f t="shared" si="266"/>
        <v>0</v>
      </c>
      <c r="BU285" s="26"/>
      <c r="BV285" s="26"/>
      <c r="BW285" s="42">
        <f t="shared" si="267"/>
        <v>0</v>
      </c>
      <c r="BX285" s="26"/>
      <c r="BY285" s="26"/>
      <c r="BZ285" s="42">
        <f t="shared" si="268"/>
        <v>0</v>
      </c>
      <c r="CA285" s="26"/>
      <c r="CB285" s="26"/>
      <c r="CC285" s="42">
        <f t="shared" si="269"/>
        <v>0</v>
      </c>
      <c r="CD285" s="26"/>
      <c r="CE285" s="26"/>
      <c r="CF285" s="42">
        <f t="shared" si="270"/>
        <v>0</v>
      </c>
      <c r="CG285" s="26"/>
      <c r="CH285" s="26"/>
      <c r="CI285" s="42">
        <f t="shared" si="271"/>
        <v>0</v>
      </c>
      <c r="CJ285" s="26"/>
      <c r="CK285" s="26"/>
      <c r="CL285" s="42">
        <f t="shared" si="272"/>
        <v>0</v>
      </c>
      <c r="CM285" s="26"/>
      <c r="CN285" s="26">
        <v>10</v>
      </c>
      <c r="CO285" s="42">
        <f t="shared" si="273"/>
        <v>45</v>
      </c>
      <c r="CP285" s="26"/>
      <c r="CQ285" s="26"/>
      <c r="CR285" s="42">
        <f t="shared" si="274"/>
        <v>0</v>
      </c>
      <c r="CS285" s="26"/>
      <c r="CT285" s="26"/>
      <c r="CU285" s="42">
        <f t="shared" si="275"/>
        <v>0</v>
      </c>
      <c r="CV285" s="26"/>
      <c r="CW285" s="26"/>
      <c r="CX285" s="42">
        <f t="shared" si="276"/>
        <v>0</v>
      </c>
      <c r="CY285" s="26"/>
      <c r="CZ285" s="26"/>
      <c r="DA285" s="42">
        <f t="shared" si="277"/>
        <v>0</v>
      </c>
      <c r="DB285" s="26"/>
      <c r="DC285" s="26"/>
      <c r="DD285" s="42">
        <f t="shared" si="278"/>
        <v>0</v>
      </c>
      <c r="DE285" s="26"/>
      <c r="DF285" s="26"/>
      <c r="DG285" s="42">
        <f t="shared" si="279"/>
        <v>0</v>
      </c>
      <c r="DH285" s="85">
        <f t="shared" si="293"/>
        <v>10</v>
      </c>
      <c r="DI285" s="83">
        <f t="shared" si="293"/>
        <v>45</v>
      </c>
      <c r="DJ285" s="26"/>
      <c r="DK285" s="26"/>
      <c r="DL285" s="42">
        <f t="shared" si="280"/>
        <v>0</v>
      </c>
      <c r="DM285" s="26"/>
      <c r="DN285" s="26"/>
      <c r="DO285" s="42">
        <f t="shared" si="281"/>
        <v>0</v>
      </c>
      <c r="DP285" s="26"/>
      <c r="DQ285" s="26"/>
      <c r="DR285" s="42">
        <f t="shared" si="282"/>
        <v>0</v>
      </c>
      <c r="DS285" s="26"/>
      <c r="DT285" s="26"/>
      <c r="DU285" s="42">
        <f t="shared" si="283"/>
        <v>0</v>
      </c>
      <c r="DV285" s="26"/>
      <c r="DW285" s="26"/>
      <c r="DX285" s="42">
        <f t="shared" si="284"/>
        <v>0</v>
      </c>
      <c r="DY285" s="26"/>
      <c r="DZ285" s="26"/>
      <c r="EA285" s="42">
        <f t="shared" si="285"/>
        <v>0</v>
      </c>
      <c r="EB285" s="26"/>
      <c r="EC285" s="26"/>
      <c r="ED285" s="42">
        <f t="shared" si="286"/>
        <v>0</v>
      </c>
      <c r="EE285" s="26"/>
      <c r="EF285" s="26"/>
      <c r="EG285" s="42">
        <f t="shared" si="287"/>
        <v>0</v>
      </c>
      <c r="EH285" s="26"/>
      <c r="EI285" s="26"/>
      <c r="EJ285" s="42">
        <f t="shared" si="288"/>
        <v>0</v>
      </c>
      <c r="EK285" s="26"/>
      <c r="EL285" s="46"/>
      <c r="EM285" s="86">
        <f t="shared" si="289"/>
        <v>0</v>
      </c>
      <c r="EN285" s="85">
        <f t="shared" si="295"/>
        <v>0</v>
      </c>
      <c r="EO285" s="94">
        <f t="shared" si="296"/>
        <v>0</v>
      </c>
      <c r="EP285" s="26"/>
      <c r="EQ285" s="26"/>
      <c r="ER285" s="26"/>
    </row>
    <row r="286" spans="1:148" s="3" customFormat="1">
      <c r="A286" s="10"/>
      <c r="B286" s="201" t="s">
        <v>437</v>
      </c>
      <c r="C286" s="134">
        <v>4</v>
      </c>
      <c r="D286" s="135">
        <f t="shared" si="290"/>
        <v>32</v>
      </c>
      <c r="E286" s="178">
        <f t="shared" si="291"/>
        <v>128</v>
      </c>
      <c r="F286" s="27"/>
      <c r="G286" s="27"/>
      <c r="H286" s="41">
        <f t="shared" si="248"/>
        <v>0</v>
      </c>
      <c r="I286" s="32"/>
      <c r="J286" s="32"/>
      <c r="K286" s="41">
        <f t="shared" si="249"/>
        <v>0</v>
      </c>
      <c r="L286" s="26"/>
      <c r="M286" s="26"/>
      <c r="N286" s="42">
        <f t="shared" si="250"/>
        <v>0</v>
      </c>
      <c r="O286" s="26"/>
      <c r="P286" s="26"/>
      <c r="Q286" s="42">
        <f t="shared" si="251"/>
        <v>0</v>
      </c>
      <c r="R286" s="26"/>
      <c r="S286" s="26"/>
      <c r="T286" s="42">
        <f t="shared" si="252"/>
        <v>0</v>
      </c>
      <c r="U286" s="26"/>
      <c r="V286" s="26"/>
      <c r="W286" s="42">
        <f t="shared" si="253"/>
        <v>0</v>
      </c>
      <c r="X286" s="26"/>
      <c r="Y286" s="26"/>
      <c r="Z286" s="42">
        <f t="shared" si="254"/>
        <v>0</v>
      </c>
      <c r="AA286" s="26"/>
      <c r="AB286" s="26">
        <v>1</v>
      </c>
      <c r="AC286" s="42">
        <f t="shared" si="255"/>
        <v>4</v>
      </c>
      <c r="AD286" s="26"/>
      <c r="AE286" s="26"/>
      <c r="AF286" s="26"/>
      <c r="AG286" s="26"/>
      <c r="AH286" s="26"/>
      <c r="AI286" s="26"/>
      <c r="AJ286" s="26"/>
      <c r="AK286" s="26"/>
      <c r="AL286" s="42">
        <f t="shared" si="256"/>
        <v>0</v>
      </c>
      <c r="AM286" s="27"/>
      <c r="AN286" s="27">
        <v>2</v>
      </c>
      <c r="AO286" s="41">
        <f t="shared" si="257"/>
        <v>8</v>
      </c>
      <c r="AP286" s="84">
        <f t="shared" si="294"/>
        <v>3</v>
      </c>
      <c r="AQ286" s="79">
        <f t="shared" si="247"/>
        <v>12</v>
      </c>
      <c r="AR286" s="27"/>
      <c r="AS286" s="27">
        <v>1</v>
      </c>
      <c r="AT286" s="41">
        <f t="shared" si="258"/>
        <v>4</v>
      </c>
      <c r="AU286" s="27"/>
      <c r="AV286" s="27"/>
      <c r="AW286" s="41">
        <f t="shared" si="259"/>
        <v>0</v>
      </c>
      <c r="AX286" s="27"/>
      <c r="AY286" s="27">
        <v>1</v>
      </c>
      <c r="AZ286" s="41">
        <f t="shared" si="260"/>
        <v>4</v>
      </c>
      <c r="BA286" s="27"/>
      <c r="BB286" s="27">
        <v>1</v>
      </c>
      <c r="BC286" s="41">
        <f t="shared" si="261"/>
        <v>4</v>
      </c>
      <c r="BD286" s="27"/>
      <c r="BE286" s="27"/>
      <c r="BF286" s="41">
        <f t="shared" si="262"/>
        <v>0</v>
      </c>
      <c r="BG286" s="27"/>
      <c r="BH286" s="27"/>
      <c r="BI286" s="41">
        <f t="shared" si="263"/>
        <v>0</v>
      </c>
      <c r="BJ286" s="26"/>
      <c r="BK286" s="26"/>
      <c r="BL286" s="42">
        <f t="shared" si="264"/>
        <v>0</v>
      </c>
      <c r="BM286" s="26"/>
      <c r="BN286" s="26">
        <v>20</v>
      </c>
      <c r="BO286" s="42">
        <f t="shared" si="265"/>
        <v>80</v>
      </c>
      <c r="BP286" s="85">
        <f t="shared" si="292"/>
        <v>23</v>
      </c>
      <c r="BQ286" s="83">
        <f t="shared" si="292"/>
        <v>92</v>
      </c>
      <c r="BR286" s="26"/>
      <c r="BS286" s="26"/>
      <c r="BT286" s="42">
        <f t="shared" si="266"/>
        <v>0</v>
      </c>
      <c r="BU286" s="26"/>
      <c r="BV286" s="26"/>
      <c r="BW286" s="42">
        <f t="shared" si="267"/>
        <v>0</v>
      </c>
      <c r="BX286" s="26"/>
      <c r="BY286" s="26"/>
      <c r="BZ286" s="42">
        <f t="shared" si="268"/>
        <v>0</v>
      </c>
      <c r="CA286" s="26"/>
      <c r="CB286" s="26"/>
      <c r="CC286" s="42">
        <f t="shared" si="269"/>
        <v>0</v>
      </c>
      <c r="CD286" s="26"/>
      <c r="CE286" s="26">
        <v>2</v>
      </c>
      <c r="CF286" s="42">
        <f t="shared" si="270"/>
        <v>8</v>
      </c>
      <c r="CG286" s="26"/>
      <c r="CH286" s="26">
        <v>4</v>
      </c>
      <c r="CI286" s="42">
        <f t="shared" si="271"/>
        <v>16</v>
      </c>
      <c r="CJ286" s="26"/>
      <c r="CK286" s="26"/>
      <c r="CL286" s="42">
        <f t="shared" si="272"/>
        <v>0</v>
      </c>
      <c r="CM286" s="26"/>
      <c r="CN286" s="26"/>
      <c r="CO286" s="42">
        <f t="shared" si="273"/>
        <v>0</v>
      </c>
      <c r="CP286" s="26"/>
      <c r="CQ286" s="26"/>
      <c r="CR286" s="42">
        <f t="shared" si="274"/>
        <v>0</v>
      </c>
      <c r="CS286" s="26"/>
      <c r="CT286" s="26"/>
      <c r="CU286" s="42">
        <f t="shared" si="275"/>
        <v>0</v>
      </c>
      <c r="CV286" s="26"/>
      <c r="CW286" s="26"/>
      <c r="CX286" s="42">
        <f t="shared" si="276"/>
        <v>0</v>
      </c>
      <c r="CY286" s="26"/>
      <c r="CZ286" s="26"/>
      <c r="DA286" s="42">
        <f t="shared" si="277"/>
        <v>0</v>
      </c>
      <c r="DB286" s="26"/>
      <c r="DC286" s="26"/>
      <c r="DD286" s="42">
        <f t="shared" si="278"/>
        <v>0</v>
      </c>
      <c r="DE286" s="26"/>
      <c r="DF286" s="26"/>
      <c r="DG286" s="42">
        <f t="shared" si="279"/>
        <v>0</v>
      </c>
      <c r="DH286" s="85">
        <f t="shared" si="293"/>
        <v>6</v>
      </c>
      <c r="DI286" s="83">
        <f t="shared" si="293"/>
        <v>24</v>
      </c>
      <c r="DJ286" s="26"/>
      <c r="DK286" s="26"/>
      <c r="DL286" s="42">
        <f t="shared" si="280"/>
        <v>0</v>
      </c>
      <c r="DM286" s="26"/>
      <c r="DN286" s="26"/>
      <c r="DO286" s="42">
        <f t="shared" si="281"/>
        <v>0</v>
      </c>
      <c r="DP286" s="26"/>
      <c r="DQ286" s="26"/>
      <c r="DR286" s="42">
        <f t="shared" si="282"/>
        <v>0</v>
      </c>
      <c r="DS286" s="26"/>
      <c r="DT286" s="26"/>
      <c r="DU286" s="42">
        <f t="shared" si="283"/>
        <v>0</v>
      </c>
      <c r="DV286" s="26"/>
      <c r="DW286" s="26"/>
      <c r="DX286" s="42">
        <f t="shared" si="284"/>
        <v>0</v>
      </c>
      <c r="DY286" s="26"/>
      <c r="DZ286" s="26"/>
      <c r="EA286" s="42">
        <f t="shared" si="285"/>
        <v>0</v>
      </c>
      <c r="EB286" s="26"/>
      <c r="EC286" s="26"/>
      <c r="ED286" s="42">
        <f t="shared" si="286"/>
        <v>0</v>
      </c>
      <c r="EE286" s="26"/>
      <c r="EF286" s="26"/>
      <c r="EG286" s="42">
        <f t="shared" si="287"/>
        <v>0</v>
      </c>
      <c r="EH286" s="26"/>
      <c r="EI286" s="26"/>
      <c r="EJ286" s="42">
        <f t="shared" si="288"/>
        <v>0</v>
      </c>
      <c r="EK286" s="26"/>
      <c r="EL286" s="46"/>
      <c r="EM286" s="86">
        <f t="shared" si="289"/>
        <v>0</v>
      </c>
      <c r="EN286" s="85">
        <f t="shared" si="295"/>
        <v>0</v>
      </c>
      <c r="EO286" s="94">
        <f t="shared" si="296"/>
        <v>0</v>
      </c>
      <c r="EP286" s="26"/>
      <c r="EQ286" s="26"/>
      <c r="ER286" s="26"/>
    </row>
    <row r="287" spans="1:148" s="3" customFormat="1">
      <c r="A287" s="10"/>
      <c r="B287" s="201" t="s">
        <v>730</v>
      </c>
      <c r="C287" s="134">
        <v>3.5</v>
      </c>
      <c r="D287" s="135">
        <f t="shared" si="290"/>
        <v>13</v>
      </c>
      <c r="E287" s="178">
        <f t="shared" si="291"/>
        <v>45.5</v>
      </c>
      <c r="F287" s="27"/>
      <c r="G287" s="27"/>
      <c r="H287" s="41">
        <f t="shared" si="248"/>
        <v>0</v>
      </c>
      <c r="I287" s="32"/>
      <c r="J287" s="32"/>
      <c r="K287" s="41">
        <f t="shared" si="249"/>
        <v>0</v>
      </c>
      <c r="L287" s="26"/>
      <c r="M287" s="26"/>
      <c r="N287" s="42">
        <f t="shared" si="250"/>
        <v>0</v>
      </c>
      <c r="O287" s="26"/>
      <c r="P287" s="26"/>
      <c r="Q287" s="42">
        <f t="shared" si="251"/>
        <v>0</v>
      </c>
      <c r="R287" s="26"/>
      <c r="S287" s="26"/>
      <c r="T287" s="42">
        <f t="shared" si="252"/>
        <v>0</v>
      </c>
      <c r="U287" s="26"/>
      <c r="V287" s="26"/>
      <c r="W287" s="42">
        <f t="shared" si="253"/>
        <v>0</v>
      </c>
      <c r="X287" s="26"/>
      <c r="Y287" s="26"/>
      <c r="Z287" s="42">
        <f t="shared" si="254"/>
        <v>0</v>
      </c>
      <c r="AA287" s="26"/>
      <c r="AB287" s="26"/>
      <c r="AC287" s="42"/>
      <c r="AD287" s="26"/>
      <c r="AE287" s="26"/>
      <c r="AF287" s="26"/>
      <c r="AG287" s="26"/>
      <c r="AH287" s="26"/>
      <c r="AI287" s="26"/>
      <c r="AJ287" s="26"/>
      <c r="AK287" s="26"/>
      <c r="AL287" s="42">
        <f t="shared" si="256"/>
        <v>0</v>
      </c>
      <c r="AM287" s="27"/>
      <c r="AN287" s="27"/>
      <c r="AO287" s="41"/>
      <c r="AP287" s="84"/>
      <c r="AQ287" s="79">
        <f t="shared" si="247"/>
        <v>0</v>
      </c>
      <c r="AR287" s="27"/>
      <c r="AS287" s="27"/>
      <c r="AT287" s="41"/>
      <c r="AU287" s="27"/>
      <c r="AV287" s="27"/>
      <c r="AW287" s="41">
        <f t="shared" si="259"/>
        <v>0</v>
      </c>
      <c r="AX287" s="27"/>
      <c r="AY287" s="27">
        <v>1</v>
      </c>
      <c r="AZ287" s="41">
        <f t="shared" si="260"/>
        <v>3.5</v>
      </c>
      <c r="BA287" s="27"/>
      <c r="BB287" s="27"/>
      <c r="BC287" s="41"/>
      <c r="BD287" s="27"/>
      <c r="BE287" s="27"/>
      <c r="BF287" s="41">
        <f t="shared" si="262"/>
        <v>0</v>
      </c>
      <c r="BG287" s="27"/>
      <c r="BH287" s="27"/>
      <c r="BI287" s="41">
        <f t="shared" si="263"/>
        <v>0</v>
      </c>
      <c r="BJ287" s="26"/>
      <c r="BK287" s="26">
        <v>1</v>
      </c>
      <c r="BL287" s="42">
        <f t="shared" si="264"/>
        <v>3.5</v>
      </c>
      <c r="BM287" s="26"/>
      <c r="BN287" s="26">
        <v>5</v>
      </c>
      <c r="BO287" s="42">
        <f t="shared" si="265"/>
        <v>17.5</v>
      </c>
      <c r="BP287" s="85">
        <f t="shared" si="292"/>
        <v>7</v>
      </c>
      <c r="BQ287" s="83">
        <f t="shared" si="292"/>
        <v>24.5</v>
      </c>
      <c r="BR287" s="26"/>
      <c r="BS287" s="26"/>
      <c r="BT287" s="42">
        <f t="shared" si="266"/>
        <v>0</v>
      </c>
      <c r="BU287" s="26"/>
      <c r="BV287" s="26"/>
      <c r="BW287" s="42">
        <f t="shared" si="267"/>
        <v>0</v>
      </c>
      <c r="BX287" s="26"/>
      <c r="BY287" s="26"/>
      <c r="BZ287" s="42">
        <f t="shared" si="268"/>
        <v>0</v>
      </c>
      <c r="CA287" s="26"/>
      <c r="CB287" s="26"/>
      <c r="CC287" s="42">
        <f t="shared" si="269"/>
        <v>0</v>
      </c>
      <c r="CD287" s="26"/>
      <c r="CE287" s="26"/>
      <c r="CF287" s="42"/>
      <c r="CG287" s="26"/>
      <c r="CH287" s="26"/>
      <c r="CI287" s="42"/>
      <c r="CJ287" s="26"/>
      <c r="CK287" s="26"/>
      <c r="CL287" s="42">
        <f t="shared" si="272"/>
        <v>0</v>
      </c>
      <c r="CM287" s="26"/>
      <c r="CN287" s="26">
        <v>6</v>
      </c>
      <c r="CO287" s="42">
        <f t="shared" si="273"/>
        <v>21</v>
      </c>
      <c r="CP287" s="26"/>
      <c r="CQ287" s="26"/>
      <c r="CR287" s="42">
        <f t="shared" si="274"/>
        <v>0</v>
      </c>
      <c r="CS287" s="26"/>
      <c r="CT287" s="26"/>
      <c r="CU287" s="42">
        <f t="shared" si="275"/>
        <v>0</v>
      </c>
      <c r="CV287" s="26"/>
      <c r="CW287" s="26"/>
      <c r="CX287" s="42">
        <f t="shared" si="276"/>
        <v>0</v>
      </c>
      <c r="CY287" s="26"/>
      <c r="CZ287" s="26"/>
      <c r="DA287" s="42">
        <f t="shared" si="277"/>
        <v>0</v>
      </c>
      <c r="DB287" s="26"/>
      <c r="DC287" s="26"/>
      <c r="DD287" s="42">
        <f t="shared" si="278"/>
        <v>0</v>
      </c>
      <c r="DE287" s="26"/>
      <c r="DF287" s="26"/>
      <c r="DG287" s="42">
        <f t="shared" si="279"/>
        <v>0</v>
      </c>
      <c r="DH287" s="85"/>
      <c r="DI287" s="83">
        <f t="shared" si="293"/>
        <v>21</v>
      </c>
      <c r="DJ287" s="26"/>
      <c r="DK287" s="26"/>
      <c r="DL287" s="42">
        <f t="shared" si="280"/>
        <v>0</v>
      </c>
      <c r="DM287" s="26"/>
      <c r="DN287" s="26"/>
      <c r="DO287" s="42">
        <f t="shared" si="281"/>
        <v>0</v>
      </c>
      <c r="DP287" s="26"/>
      <c r="DQ287" s="26"/>
      <c r="DR287" s="42">
        <f t="shared" si="282"/>
        <v>0</v>
      </c>
      <c r="DS287" s="26"/>
      <c r="DT287" s="26"/>
      <c r="DU287" s="42">
        <f t="shared" si="283"/>
        <v>0</v>
      </c>
      <c r="DV287" s="26"/>
      <c r="DW287" s="26"/>
      <c r="DX287" s="42">
        <f t="shared" si="284"/>
        <v>0</v>
      </c>
      <c r="DY287" s="26"/>
      <c r="DZ287" s="26"/>
      <c r="EA287" s="42">
        <f t="shared" si="285"/>
        <v>0</v>
      </c>
      <c r="EB287" s="26"/>
      <c r="EC287" s="26"/>
      <c r="ED287" s="42">
        <f t="shared" si="286"/>
        <v>0</v>
      </c>
      <c r="EE287" s="26"/>
      <c r="EF287" s="26"/>
      <c r="EG287" s="42">
        <f t="shared" si="287"/>
        <v>0</v>
      </c>
      <c r="EH287" s="26"/>
      <c r="EI287" s="26"/>
      <c r="EJ287" s="42">
        <f t="shared" si="288"/>
        <v>0</v>
      </c>
      <c r="EK287" s="26"/>
      <c r="EL287" s="46"/>
      <c r="EM287" s="86">
        <f t="shared" si="289"/>
        <v>0</v>
      </c>
      <c r="EN287" s="85"/>
      <c r="EO287" s="94">
        <f t="shared" si="296"/>
        <v>0</v>
      </c>
      <c r="EP287" s="26"/>
      <c r="EQ287" s="26"/>
      <c r="ER287" s="26"/>
    </row>
    <row r="288" spans="1:148" s="69" customFormat="1" ht="15.75">
      <c r="A288" s="59">
        <v>54115</v>
      </c>
      <c r="B288" s="60" t="s">
        <v>11</v>
      </c>
      <c r="C288" s="61"/>
      <c r="D288" s="70">
        <f t="shared" si="290"/>
        <v>1462</v>
      </c>
      <c r="E288" s="62">
        <f t="shared" ref="E288:BP288" si="297">SUM(E289:E311)</f>
        <v>24014.739999999998</v>
      </c>
      <c r="F288" s="62">
        <f t="shared" si="297"/>
        <v>0</v>
      </c>
      <c r="G288" s="62">
        <f t="shared" si="297"/>
        <v>0</v>
      </c>
      <c r="H288" s="62">
        <f t="shared" si="297"/>
        <v>0</v>
      </c>
      <c r="I288" s="147">
        <f t="shared" si="297"/>
        <v>0</v>
      </c>
      <c r="J288" s="147">
        <f t="shared" si="297"/>
        <v>0</v>
      </c>
      <c r="K288" s="62">
        <f t="shared" si="297"/>
        <v>0</v>
      </c>
      <c r="L288" s="62">
        <f t="shared" si="297"/>
        <v>0</v>
      </c>
      <c r="M288" s="62">
        <f t="shared" si="297"/>
        <v>0</v>
      </c>
      <c r="N288" s="62">
        <f t="shared" si="297"/>
        <v>0</v>
      </c>
      <c r="O288" s="62">
        <f t="shared" si="297"/>
        <v>4</v>
      </c>
      <c r="P288" s="62">
        <f t="shared" si="297"/>
        <v>48</v>
      </c>
      <c r="Q288" s="62">
        <f t="shared" si="297"/>
        <v>40.799999999999997</v>
      </c>
      <c r="R288" s="62">
        <f t="shared" si="297"/>
        <v>0</v>
      </c>
      <c r="S288" s="62">
        <f t="shared" si="297"/>
        <v>0</v>
      </c>
      <c r="T288" s="62">
        <f t="shared" si="297"/>
        <v>0</v>
      </c>
      <c r="U288" s="62">
        <f t="shared" si="297"/>
        <v>0</v>
      </c>
      <c r="V288" s="62">
        <f t="shared" si="297"/>
        <v>2</v>
      </c>
      <c r="W288" s="62">
        <f t="shared" si="297"/>
        <v>24</v>
      </c>
      <c r="X288" s="62">
        <f t="shared" si="297"/>
        <v>0</v>
      </c>
      <c r="Y288" s="62">
        <f t="shared" si="297"/>
        <v>0</v>
      </c>
      <c r="Z288" s="62">
        <f t="shared" si="297"/>
        <v>0</v>
      </c>
      <c r="AA288" s="62">
        <f t="shared" si="297"/>
        <v>0</v>
      </c>
      <c r="AB288" s="62">
        <f t="shared" si="297"/>
        <v>0</v>
      </c>
      <c r="AC288" s="62">
        <f t="shared" si="297"/>
        <v>0</v>
      </c>
      <c r="AD288" s="62">
        <f t="shared" si="297"/>
        <v>0</v>
      </c>
      <c r="AE288" s="62">
        <f t="shared" si="297"/>
        <v>0</v>
      </c>
      <c r="AF288" s="62">
        <f t="shared" si="297"/>
        <v>0</v>
      </c>
      <c r="AG288" s="62">
        <f t="shared" si="297"/>
        <v>0</v>
      </c>
      <c r="AH288" s="62">
        <f t="shared" si="297"/>
        <v>0</v>
      </c>
      <c r="AI288" s="62">
        <f t="shared" si="297"/>
        <v>0</v>
      </c>
      <c r="AJ288" s="62">
        <f t="shared" si="297"/>
        <v>0</v>
      </c>
      <c r="AK288" s="62">
        <f t="shared" si="297"/>
        <v>0</v>
      </c>
      <c r="AL288" s="62">
        <f t="shared" si="297"/>
        <v>0</v>
      </c>
      <c r="AM288" s="62">
        <f t="shared" si="297"/>
        <v>30</v>
      </c>
      <c r="AN288" s="62">
        <f t="shared" si="297"/>
        <v>360</v>
      </c>
      <c r="AO288" s="62">
        <f t="shared" si="297"/>
        <v>324</v>
      </c>
      <c r="AP288" s="62">
        <f t="shared" si="297"/>
        <v>410</v>
      </c>
      <c r="AQ288" s="62">
        <f t="shared" si="297"/>
        <v>388.8</v>
      </c>
      <c r="AR288" s="62">
        <f t="shared" si="297"/>
        <v>0</v>
      </c>
      <c r="AS288" s="62">
        <f t="shared" si="297"/>
        <v>0</v>
      </c>
      <c r="AT288" s="62">
        <f t="shared" si="297"/>
        <v>0</v>
      </c>
      <c r="AU288" s="62">
        <f t="shared" si="297"/>
        <v>0</v>
      </c>
      <c r="AV288" s="62">
        <f t="shared" si="297"/>
        <v>0</v>
      </c>
      <c r="AW288" s="62">
        <f t="shared" si="297"/>
        <v>0</v>
      </c>
      <c r="AX288" s="62">
        <f t="shared" si="297"/>
        <v>0</v>
      </c>
      <c r="AY288" s="62">
        <f t="shared" si="297"/>
        <v>0</v>
      </c>
      <c r="AZ288" s="62">
        <f t="shared" si="297"/>
        <v>0</v>
      </c>
      <c r="BA288" s="62">
        <f t="shared" si="297"/>
        <v>0</v>
      </c>
      <c r="BB288" s="62">
        <f t="shared" si="297"/>
        <v>0</v>
      </c>
      <c r="BC288" s="62">
        <f t="shared" si="297"/>
        <v>0</v>
      </c>
      <c r="BD288" s="62">
        <f t="shared" si="297"/>
        <v>0</v>
      </c>
      <c r="BE288" s="62">
        <f t="shared" si="297"/>
        <v>0</v>
      </c>
      <c r="BF288" s="62">
        <f t="shared" si="297"/>
        <v>0</v>
      </c>
      <c r="BG288" s="62">
        <f t="shared" si="297"/>
        <v>0</v>
      </c>
      <c r="BH288" s="62">
        <f t="shared" si="297"/>
        <v>0</v>
      </c>
      <c r="BI288" s="62">
        <f t="shared" si="297"/>
        <v>0</v>
      </c>
      <c r="BJ288" s="62">
        <f t="shared" si="297"/>
        <v>0</v>
      </c>
      <c r="BK288" s="62">
        <f t="shared" si="297"/>
        <v>0</v>
      </c>
      <c r="BL288" s="62">
        <f t="shared" si="297"/>
        <v>0</v>
      </c>
      <c r="BM288" s="62">
        <f t="shared" si="297"/>
        <v>0</v>
      </c>
      <c r="BN288" s="62">
        <f t="shared" si="297"/>
        <v>100</v>
      </c>
      <c r="BO288" s="62">
        <f t="shared" si="297"/>
        <v>77.5</v>
      </c>
      <c r="BP288" s="62">
        <f t="shared" si="297"/>
        <v>100</v>
      </c>
      <c r="BQ288" s="62">
        <f t="shared" ref="BQ288:EB288" si="298">SUM(BQ289:BQ311)</f>
        <v>77.5</v>
      </c>
      <c r="BR288" s="62">
        <f t="shared" si="298"/>
        <v>59</v>
      </c>
      <c r="BS288" s="62">
        <f t="shared" si="298"/>
        <v>892</v>
      </c>
      <c r="BT288" s="62">
        <f t="shared" si="298"/>
        <v>23991.239999999998</v>
      </c>
      <c r="BU288" s="62">
        <f t="shared" si="298"/>
        <v>0</v>
      </c>
      <c r="BV288" s="62">
        <f t="shared" si="298"/>
        <v>0</v>
      </c>
      <c r="BW288" s="62">
        <f t="shared" si="298"/>
        <v>0</v>
      </c>
      <c r="BX288" s="62">
        <f t="shared" si="298"/>
        <v>0</v>
      </c>
      <c r="BY288" s="62">
        <f t="shared" si="298"/>
        <v>0</v>
      </c>
      <c r="BZ288" s="62">
        <f t="shared" si="298"/>
        <v>0</v>
      </c>
      <c r="CA288" s="62">
        <f t="shared" si="298"/>
        <v>2</v>
      </c>
      <c r="CB288" s="62">
        <f t="shared" si="298"/>
        <v>24</v>
      </c>
      <c r="CC288" s="62">
        <f t="shared" si="298"/>
        <v>20.399999999999999</v>
      </c>
      <c r="CD288" s="62">
        <f t="shared" si="298"/>
        <v>0</v>
      </c>
      <c r="CE288" s="62">
        <f t="shared" si="298"/>
        <v>0</v>
      </c>
      <c r="CF288" s="62">
        <f t="shared" si="298"/>
        <v>0</v>
      </c>
      <c r="CG288" s="62">
        <f t="shared" si="298"/>
        <v>2</v>
      </c>
      <c r="CH288" s="62">
        <f t="shared" si="298"/>
        <v>24</v>
      </c>
      <c r="CI288" s="62">
        <f t="shared" si="298"/>
        <v>20.399999999999999</v>
      </c>
      <c r="CJ288" s="62">
        <f t="shared" si="298"/>
        <v>0</v>
      </c>
      <c r="CK288" s="62">
        <f t="shared" si="298"/>
        <v>0</v>
      </c>
      <c r="CL288" s="62">
        <f t="shared" si="298"/>
        <v>0</v>
      </c>
      <c r="CM288" s="62">
        <f t="shared" si="298"/>
        <v>0</v>
      </c>
      <c r="CN288" s="62">
        <f t="shared" si="298"/>
        <v>0</v>
      </c>
      <c r="CO288" s="62">
        <f t="shared" si="298"/>
        <v>0</v>
      </c>
      <c r="CP288" s="62">
        <f t="shared" si="298"/>
        <v>0</v>
      </c>
      <c r="CQ288" s="62">
        <f t="shared" si="298"/>
        <v>0</v>
      </c>
      <c r="CR288" s="62">
        <f t="shared" si="298"/>
        <v>0</v>
      </c>
      <c r="CS288" s="62">
        <f t="shared" si="298"/>
        <v>0</v>
      </c>
      <c r="CT288" s="62">
        <f t="shared" si="298"/>
        <v>0</v>
      </c>
      <c r="CU288" s="62">
        <f t="shared" si="298"/>
        <v>0</v>
      </c>
      <c r="CV288" s="62">
        <f t="shared" si="298"/>
        <v>0</v>
      </c>
      <c r="CW288" s="62">
        <f t="shared" si="298"/>
        <v>0</v>
      </c>
      <c r="CX288" s="62">
        <f t="shared" si="298"/>
        <v>0</v>
      </c>
      <c r="CY288" s="62">
        <f t="shared" si="298"/>
        <v>0</v>
      </c>
      <c r="CZ288" s="62">
        <f t="shared" si="298"/>
        <v>0</v>
      </c>
      <c r="DA288" s="62">
        <f t="shared" si="298"/>
        <v>0</v>
      </c>
      <c r="DB288" s="62">
        <f t="shared" si="298"/>
        <v>1</v>
      </c>
      <c r="DC288" s="62">
        <f t="shared" si="298"/>
        <v>12</v>
      </c>
      <c r="DD288" s="62">
        <f t="shared" si="298"/>
        <v>8.3999999999999986</v>
      </c>
      <c r="DE288" s="62">
        <f t="shared" si="298"/>
        <v>0</v>
      </c>
      <c r="DF288" s="62">
        <f t="shared" si="298"/>
        <v>0</v>
      </c>
      <c r="DG288" s="62">
        <f t="shared" si="298"/>
        <v>0</v>
      </c>
      <c r="DH288" s="62">
        <f t="shared" si="298"/>
        <v>904</v>
      </c>
      <c r="DI288" s="62">
        <f t="shared" si="298"/>
        <v>24040.440000000002</v>
      </c>
      <c r="DJ288" s="62">
        <f t="shared" si="298"/>
        <v>0</v>
      </c>
      <c r="DK288" s="62">
        <f t="shared" si="298"/>
        <v>0</v>
      </c>
      <c r="DL288" s="62">
        <f t="shared" si="298"/>
        <v>0</v>
      </c>
      <c r="DM288" s="62">
        <f t="shared" si="298"/>
        <v>0</v>
      </c>
      <c r="DN288" s="62">
        <f t="shared" si="298"/>
        <v>0</v>
      </c>
      <c r="DO288" s="62">
        <f t="shared" si="298"/>
        <v>0</v>
      </c>
      <c r="DP288" s="62">
        <f t="shared" si="298"/>
        <v>0</v>
      </c>
      <c r="DQ288" s="62">
        <f t="shared" si="298"/>
        <v>0</v>
      </c>
      <c r="DR288" s="62">
        <f t="shared" si="298"/>
        <v>0</v>
      </c>
      <c r="DS288" s="62">
        <f t="shared" si="298"/>
        <v>0</v>
      </c>
      <c r="DT288" s="62">
        <f t="shared" si="298"/>
        <v>0</v>
      </c>
      <c r="DU288" s="62">
        <f t="shared" si="298"/>
        <v>0</v>
      </c>
      <c r="DV288" s="62">
        <f t="shared" si="298"/>
        <v>0</v>
      </c>
      <c r="DW288" s="62">
        <f t="shared" si="298"/>
        <v>0</v>
      </c>
      <c r="DX288" s="62">
        <f t="shared" si="298"/>
        <v>0</v>
      </c>
      <c r="DY288" s="62">
        <f t="shared" si="298"/>
        <v>0</v>
      </c>
      <c r="DZ288" s="62">
        <f t="shared" si="298"/>
        <v>0</v>
      </c>
      <c r="EA288" s="62">
        <f t="shared" si="298"/>
        <v>0</v>
      </c>
      <c r="EB288" s="62">
        <f t="shared" si="298"/>
        <v>0</v>
      </c>
      <c r="EC288" s="62">
        <f t="shared" ref="EC288:EO288" si="299">SUM(EC289:EC311)</f>
        <v>0</v>
      </c>
      <c r="ED288" s="62">
        <f t="shared" si="299"/>
        <v>0</v>
      </c>
      <c r="EE288" s="62">
        <f t="shared" si="299"/>
        <v>0</v>
      </c>
      <c r="EF288" s="62">
        <f t="shared" si="299"/>
        <v>0</v>
      </c>
      <c r="EG288" s="62">
        <f t="shared" si="299"/>
        <v>0</v>
      </c>
      <c r="EH288" s="62">
        <f t="shared" si="299"/>
        <v>0</v>
      </c>
      <c r="EI288" s="62">
        <f t="shared" si="299"/>
        <v>0</v>
      </c>
      <c r="EJ288" s="62">
        <f t="shared" si="299"/>
        <v>0</v>
      </c>
      <c r="EK288" s="62">
        <f t="shared" si="299"/>
        <v>0</v>
      </c>
      <c r="EL288" s="62">
        <f t="shared" si="299"/>
        <v>0</v>
      </c>
      <c r="EM288" s="62">
        <f t="shared" si="299"/>
        <v>0</v>
      </c>
      <c r="EN288" s="62">
        <f t="shared" si="299"/>
        <v>0</v>
      </c>
      <c r="EO288" s="95">
        <f t="shared" si="299"/>
        <v>0</v>
      </c>
      <c r="EP288" s="66"/>
      <c r="EQ288" s="66"/>
      <c r="ER288" s="66"/>
    </row>
    <row r="289" spans="1:148" s="3" customFormat="1">
      <c r="A289" s="10"/>
      <c r="B289" s="119" t="s">
        <v>193</v>
      </c>
      <c r="C289" s="134">
        <v>12</v>
      </c>
      <c r="D289" s="135">
        <f t="shared" si="290"/>
        <v>62</v>
      </c>
      <c r="E289" s="178">
        <f t="shared" si="291"/>
        <v>744</v>
      </c>
      <c r="F289" s="27"/>
      <c r="G289" s="27"/>
      <c r="H289" s="41">
        <f t="shared" si="248"/>
        <v>0</v>
      </c>
      <c r="I289" s="32"/>
      <c r="J289" s="32"/>
      <c r="K289" s="41">
        <f t="shared" si="249"/>
        <v>0</v>
      </c>
      <c r="L289" s="26"/>
      <c r="M289" s="26"/>
      <c r="N289" s="42">
        <f t="shared" si="250"/>
        <v>0</v>
      </c>
      <c r="O289" s="26"/>
      <c r="P289" s="26"/>
      <c r="Q289" s="42">
        <f t="shared" si="251"/>
        <v>0</v>
      </c>
      <c r="R289" s="26"/>
      <c r="S289" s="26"/>
      <c r="T289" s="42">
        <f t="shared" si="252"/>
        <v>0</v>
      </c>
      <c r="U289" s="26"/>
      <c r="V289" s="26">
        <v>2</v>
      </c>
      <c r="W289" s="42">
        <f t="shared" si="253"/>
        <v>24</v>
      </c>
      <c r="X289" s="26"/>
      <c r="Y289" s="26"/>
      <c r="Z289" s="42">
        <f t="shared" si="254"/>
        <v>0</v>
      </c>
      <c r="AA289" s="26"/>
      <c r="AB289" s="26"/>
      <c r="AC289" s="42">
        <f t="shared" si="255"/>
        <v>0</v>
      </c>
      <c r="AD289" s="26"/>
      <c r="AE289" s="26"/>
      <c r="AF289" s="26"/>
      <c r="AG289" s="26"/>
      <c r="AH289" s="26"/>
      <c r="AI289" s="26"/>
      <c r="AJ289" s="26"/>
      <c r="AK289" s="26"/>
      <c r="AL289" s="42">
        <f t="shared" si="256"/>
        <v>0</v>
      </c>
      <c r="AM289" s="27"/>
      <c r="AN289" s="27"/>
      <c r="AO289" s="41">
        <f t="shared" si="257"/>
        <v>0</v>
      </c>
      <c r="AP289" s="84">
        <f t="shared" si="294"/>
        <v>2</v>
      </c>
      <c r="AQ289" s="79">
        <f t="shared" si="247"/>
        <v>24</v>
      </c>
      <c r="AR289" s="27"/>
      <c r="AS289" s="27"/>
      <c r="AT289" s="41">
        <f t="shared" si="258"/>
        <v>0</v>
      </c>
      <c r="AU289" s="27"/>
      <c r="AV289" s="27"/>
      <c r="AW289" s="41">
        <f t="shared" si="259"/>
        <v>0</v>
      </c>
      <c r="AX289" s="27"/>
      <c r="AY289" s="27"/>
      <c r="AZ289" s="41">
        <f t="shared" si="260"/>
        <v>0</v>
      </c>
      <c r="BA289" s="27"/>
      <c r="BB289" s="27"/>
      <c r="BC289" s="41">
        <f t="shared" si="261"/>
        <v>0</v>
      </c>
      <c r="BD289" s="27"/>
      <c r="BE289" s="27"/>
      <c r="BF289" s="41">
        <f t="shared" si="262"/>
        <v>0</v>
      </c>
      <c r="BG289" s="27"/>
      <c r="BH289" s="27"/>
      <c r="BI289" s="41">
        <f t="shared" si="263"/>
        <v>0</v>
      </c>
      <c r="BJ289" s="26"/>
      <c r="BK289" s="26"/>
      <c r="BL289" s="42">
        <f t="shared" si="264"/>
        <v>0</v>
      </c>
      <c r="BM289" s="26"/>
      <c r="BN289" s="26"/>
      <c r="BO289" s="42">
        <f t="shared" si="265"/>
        <v>0</v>
      </c>
      <c r="BP289" s="85">
        <f t="shared" si="292"/>
        <v>0</v>
      </c>
      <c r="BQ289" s="83">
        <f t="shared" si="292"/>
        <v>0</v>
      </c>
      <c r="BR289" s="26"/>
      <c r="BS289" s="26">
        <v>60</v>
      </c>
      <c r="BT289" s="42">
        <f t="shared" ref="BT289:BT312" si="300">BS289*C289</f>
        <v>720</v>
      </c>
      <c r="BU289" s="26"/>
      <c r="BV289" s="26"/>
      <c r="BW289" s="42">
        <f t="shared" ref="BW289:BW312" si="301">BV289*C289</f>
        <v>0</v>
      </c>
      <c r="BX289" s="26"/>
      <c r="BY289" s="26"/>
      <c r="BZ289" s="42">
        <f t="shared" ref="BZ289:BZ312" si="302">BY289*C289</f>
        <v>0</v>
      </c>
      <c r="CA289" s="26"/>
      <c r="CB289" s="26"/>
      <c r="CC289" s="42">
        <f t="shared" ref="CC289:CC312" si="303">CB289*C289</f>
        <v>0</v>
      </c>
      <c r="CD289" s="26"/>
      <c r="CE289" s="26"/>
      <c r="CF289" s="42">
        <f t="shared" ref="CF289:CF312" si="304">CE289*C289</f>
        <v>0</v>
      </c>
      <c r="CG289" s="26"/>
      <c r="CH289" s="26"/>
      <c r="CI289" s="42">
        <f t="shared" ref="CI289:CI312" si="305">CH289*C289</f>
        <v>0</v>
      </c>
      <c r="CJ289" s="26"/>
      <c r="CK289" s="26"/>
      <c r="CL289" s="42">
        <f t="shared" ref="CL289:CL312" si="306">CK289*C289</f>
        <v>0</v>
      </c>
      <c r="CM289" s="26"/>
      <c r="CN289" s="26"/>
      <c r="CO289" s="42">
        <f t="shared" ref="CO289:CO312" si="307">CN289*C289</f>
        <v>0</v>
      </c>
      <c r="CP289" s="26"/>
      <c r="CQ289" s="26"/>
      <c r="CR289" s="42">
        <f t="shared" ref="CR289:CR312" si="308">CQ289*C289</f>
        <v>0</v>
      </c>
      <c r="CS289" s="26"/>
      <c r="CT289" s="26"/>
      <c r="CU289" s="42">
        <f t="shared" ref="CU289:CU312" si="309">CT289*C289</f>
        <v>0</v>
      </c>
      <c r="CV289" s="26"/>
      <c r="CW289" s="26"/>
      <c r="CX289" s="42">
        <f t="shared" ref="CX289:CX312" si="310">CW289*C289</f>
        <v>0</v>
      </c>
      <c r="CY289" s="26"/>
      <c r="CZ289" s="26"/>
      <c r="DA289" s="42">
        <f t="shared" ref="DA289:DA312" si="311">CZ289*C289</f>
        <v>0</v>
      </c>
      <c r="DB289" s="26"/>
      <c r="DC289" s="26"/>
      <c r="DD289" s="42">
        <f t="shared" ref="DD289:DD312" si="312">DC289*C289</f>
        <v>0</v>
      </c>
      <c r="DE289" s="26"/>
      <c r="DF289" s="26"/>
      <c r="DG289" s="42">
        <f t="shared" ref="DG289:DG312" si="313">DF289*C289</f>
        <v>0</v>
      </c>
      <c r="DH289" s="85">
        <f t="shared" si="293"/>
        <v>60</v>
      </c>
      <c r="DI289" s="83">
        <f t="shared" si="293"/>
        <v>720</v>
      </c>
      <c r="DJ289" s="26"/>
      <c r="DK289" s="26"/>
      <c r="DL289" s="42">
        <f t="shared" ref="DL289:DL312" si="314">DK289*C289</f>
        <v>0</v>
      </c>
      <c r="DM289" s="26"/>
      <c r="DN289" s="26"/>
      <c r="DO289" s="42">
        <f t="shared" ref="DO289:DO312" si="315">DN289*C289</f>
        <v>0</v>
      </c>
      <c r="DP289" s="26"/>
      <c r="DQ289" s="26"/>
      <c r="DR289" s="42">
        <f t="shared" ref="DR289:DR312" si="316">DQ289*C289</f>
        <v>0</v>
      </c>
      <c r="DS289" s="26"/>
      <c r="DT289" s="26"/>
      <c r="DU289" s="42">
        <f t="shared" ref="DU289:DU312" si="317">DT289*C289</f>
        <v>0</v>
      </c>
      <c r="DV289" s="26"/>
      <c r="DW289" s="26"/>
      <c r="DX289" s="42">
        <f t="shared" ref="DX289:DX312" si="318">DW289*C289</f>
        <v>0</v>
      </c>
      <c r="DY289" s="26"/>
      <c r="DZ289" s="26"/>
      <c r="EA289" s="42">
        <f t="shared" ref="EA289:EA312" si="319">DZ289*C289</f>
        <v>0</v>
      </c>
      <c r="EB289" s="26"/>
      <c r="EC289" s="26"/>
      <c r="ED289" s="42">
        <f t="shared" ref="ED289:ED312" si="320">EC289*C289</f>
        <v>0</v>
      </c>
      <c r="EE289" s="26"/>
      <c r="EF289" s="26"/>
      <c r="EG289" s="42">
        <f t="shared" ref="EG289:EG312" si="321">EF289*C289</f>
        <v>0</v>
      </c>
      <c r="EH289" s="26"/>
      <c r="EI289" s="26"/>
      <c r="EJ289" s="42">
        <f t="shared" ref="EJ289:EJ312" si="322">EI289*C289</f>
        <v>0</v>
      </c>
      <c r="EK289" s="26"/>
      <c r="EL289" s="46"/>
      <c r="EM289" s="86">
        <f t="shared" ref="EM289:EM312" si="323">EL289*C289</f>
        <v>0</v>
      </c>
      <c r="EN289" s="85">
        <f t="shared" si="295"/>
        <v>0</v>
      </c>
      <c r="EO289" s="94">
        <f t="shared" si="296"/>
        <v>0</v>
      </c>
      <c r="EP289" s="26"/>
      <c r="EQ289" s="26"/>
      <c r="ER289" s="26"/>
    </row>
    <row r="290" spans="1:148" s="3" customFormat="1">
      <c r="A290" s="10"/>
      <c r="B290" s="119" t="s">
        <v>587</v>
      </c>
      <c r="C290" s="134">
        <v>97.12</v>
      </c>
      <c r="D290" s="135">
        <f t="shared" si="290"/>
        <v>6</v>
      </c>
      <c r="E290" s="178">
        <f t="shared" si="291"/>
        <v>582.72</v>
      </c>
      <c r="F290" s="27"/>
      <c r="G290" s="27"/>
      <c r="H290" s="41">
        <f t="shared" si="248"/>
        <v>0</v>
      </c>
      <c r="I290" s="32"/>
      <c r="J290" s="32"/>
      <c r="K290" s="41">
        <f t="shared" si="249"/>
        <v>0</v>
      </c>
      <c r="L290" s="26"/>
      <c r="M290" s="26"/>
      <c r="N290" s="42">
        <f t="shared" si="250"/>
        <v>0</v>
      </c>
      <c r="O290" s="26"/>
      <c r="P290" s="26"/>
      <c r="Q290" s="42">
        <f t="shared" si="251"/>
        <v>0</v>
      </c>
      <c r="R290" s="26"/>
      <c r="S290" s="26"/>
      <c r="T290" s="42">
        <f t="shared" si="252"/>
        <v>0</v>
      </c>
      <c r="U290" s="26"/>
      <c r="V290" s="26"/>
      <c r="W290" s="42">
        <f t="shared" si="253"/>
        <v>0</v>
      </c>
      <c r="X290" s="26"/>
      <c r="Y290" s="26"/>
      <c r="Z290" s="42">
        <f t="shared" si="254"/>
        <v>0</v>
      </c>
      <c r="AA290" s="26"/>
      <c r="AB290" s="26"/>
      <c r="AC290" s="42">
        <f t="shared" si="255"/>
        <v>0</v>
      </c>
      <c r="AD290" s="26"/>
      <c r="AE290" s="26"/>
      <c r="AF290" s="26"/>
      <c r="AG290" s="26"/>
      <c r="AH290" s="26"/>
      <c r="AI290" s="26"/>
      <c r="AJ290" s="26"/>
      <c r="AK290" s="26"/>
      <c r="AL290" s="42">
        <f t="shared" si="256"/>
        <v>0</v>
      </c>
      <c r="AM290" s="27"/>
      <c r="AN290" s="27"/>
      <c r="AO290" s="41">
        <f t="shared" si="257"/>
        <v>0</v>
      </c>
      <c r="AP290" s="84">
        <f t="shared" si="294"/>
        <v>0</v>
      </c>
      <c r="AQ290" s="79">
        <f t="shared" si="247"/>
        <v>0</v>
      </c>
      <c r="AR290" s="27"/>
      <c r="AS290" s="27"/>
      <c r="AT290" s="41">
        <f t="shared" si="258"/>
        <v>0</v>
      </c>
      <c r="AU290" s="27"/>
      <c r="AV290" s="27"/>
      <c r="AW290" s="41">
        <f t="shared" si="259"/>
        <v>0</v>
      </c>
      <c r="AX290" s="27"/>
      <c r="AY290" s="27"/>
      <c r="AZ290" s="41">
        <f t="shared" si="260"/>
        <v>0</v>
      </c>
      <c r="BA290" s="27"/>
      <c r="BB290" s="27"/>
      <c r="BC290" s="41">
        <f t="shared" si="261"/>
        <v>0</v>
      </c>
      <c r="BD290" s="27"/>
      <c r="BE290" s="27"/>
      <c r="BF290" s="41">
        <f t="shared" si="262"/>
        <v>0</v>
      </c>
      <c r="BG290" s="27"/>
      <c r="BH290" s="27"/>
      <c r="BI290" s="41">
        <f t="shared" si="263"/>
        <v>0</v>
      </c>
      <c r="BJ290" s="26"/>
      <c r="BK290" s="26"/>
      <c r="BL290" s="42">
        <f t="shared" si="264"/>
        <v>0</v>
      </c>
      <c r="BM290" s="26"/>
      <c r="BN290" s="26"/>
      <c r="BO290" s="42">
        <f t="shared" si="265"/>
        <v>0</v>
      </c>
      <c r="BP290" s="85">
        <f t="shared" si="292"/>
        <v>0</v>
      </c>
      <c r="BQ290" s="83">
        <f t="shared" si="292"/>
        <v>0</v>
      </c>
      <c r="BR290" s="26"/>
      <c r="BS290" s="26">
        <v>6</v>
      </c>
      <c r="BT290" s="42">
        <f t="shared" si="300"/>
        <v>582.72</v>
      </c>
      <c r="BU290" s="26"/>
      <c r="BV290" s="26"/>
      <c r="BW290" s="42">
        <f t="shared" si="301"/>
        <v>0</v>
      </c>
      <c r="BX290" s="26"/>
      <c r="BY290" s="26"/>
      <c r="BZ290" s="42">
        <f t="shared" si="302"/>
        <v>0</v>
      </c>
      <c r="CA290" s="26"/>
      <c r="CB290" s="26"/>
      <c r="CC290" s="42">
        <f t="shared" si="303"/>
        <v>0</v>
      </c>
      <c r="CD290" s="26"/>
      <c r="CE290" s="26"/>
      <c r="CF290" s="42">
        <f t="shared" si="304"/>
        <v>0</v>
      </c>
      <c r="CG290" s="26"/>
      <c r="CH290" s="26"/>
      <c r="CI290" s="42">
        <f t="shared" si="305"/>
        <v>0</v>
      </c>
      <c r="CJ290" s="26"/>
      <c r="CK290" s="26"/>
      <c r="CL290" s="42">
        <f t="shared" si="306"/>
        <v>0</v>
      </c>
      <c r="CM290" s="26"/>
      <c r="CN290" s="26"/>
      <c r="CO290" s="42">
        <f t="shared" si="307"/>
        <v>0</v>
      </c>
      <c r="CP290" s="26"/>
      <c r="CQ290" s="26"/>
      <c r="CR290" s="42">
        <f t="shared" si="308"/>
        <v>0</v>
      </c>
      <c r="CS290" s="26"/>
      <c r="CT290" s="26"/>
      <c r="CU290" s="42">
        <f t="shared" si="309"/>
        <v>0</v>
      </c>
      <c r="CV290" s="26"/>
      <c r="CW290" s="26"/>
      <c r="CX290" s="42">
        <f t="shared" si="310"/>
        <v>0</v>
      </c>
      <c r="CY290" s="26"/>
      <c r="CZ290" s="26"/>
      <c r="DA290" s="42">
        <f t="shared" si="311"/>
        <v>0</v>
      </c>
      <c r="DB290" s="26"/>
      <c r="DC290" s="26"/>
      <c r="DD290" s="42">
        <f t="shared" si="312"/>
        <v>0</v>
      </c>
      <c r="DE290" s="26"/>
      <c r="DF290" s="26"/>
      <c r="DG290" s="42">
        <f t="shared" si="313"/>
        <v>0</v>
      </c>
      <c r="DH290" s="85">
        <f t="shared" si="293"/>
        <v>6</v>
      </c>
      <c r="DI290" s="83">
        <f t="shared" si="293"/>
        <v>582.72</v>
      </c>
      <c r="DJ290" s="26"/>
      <c r="DK290" s="26"/>
      <c r="DL290" s="42">
        <f t="shared" si="314"/>
        <v>0</v>
      </c>
      <c r="DM290" s="26"/>
      <c r="DN290" s="26"/>
      <c r="DO290" s="42">
        <f t="shared" si="315"/>
        <v>0</v>
      </c>
      <c r="DP290" s="26"/>
      <c r="DQ290" s="26"/>
      <c r="DR290" s="42">
        <f t="shared" si="316"/>
        <v>0</v>
      </c>
      <c r="DS290" s="26"/>
      <c r="DT290" s="26"/>
      <c r="DU290" s="42">
        <f t="shared" si="317"/>
        <v>0</v>
      </c>
      <c r="DV290" s="26"/>
      <c r="DW290" s="26"/>
      <c r="DX290" s="42">
        <f t="shared" si="318"/>
        <v>0</v>
      </c>
      <c r="DY290" s="26"/>
      <c r="DZ290" s="26"/>
      <c r="EA290" s="42">
        <f t="shared" si="319"/>
        <v>0</v>
      </c>
      <c r="EB290" s="26"/>
      <c r="EC290" s="26"/>
      <c r="ED290" s="42">
        <f t="shared" si="320"/>
        <v>0</v>
      </c>
      <c r="EE290" s="26"/>
      <c r="EF290" s="26"/>
      <c r="EG290" s="42">
        <f t="shared" si="321"/>
        <v>0</v>
      </c>
      <c r="EH290" s="26"/>
      <c r="EI290" s="26"/>
      <c r="EJ290" s="42">
        <f t="shared" si="322"/>
        <v>0</v>
      </c>
      <c r="EK290" s="26"/>
      <c r="EL290" s="46"/>
      <c r="EM290" s="86">
        <f t="shared" si="323"/>
        <v>0</v>
      </c>
      <c r="EN290" s="85">
        <f t="shared" si="295"/>
        <v>0</v>
      </c>
      <c r="EO290" s="94">
        <f t="shared" si="296"/>
        <v>0</v>
      </c>
      <c r="EP290" s="26"/>
      <c r="EQ290" s="26"/>
      <c r="ER290" s="26"/>
    </row>
    <row r="291" spans="1:148" s="3" customFormat="1">
      <c r="A291" s="10"/>
      <c r="B291" s="119" t="s">
        <v>205</v>
      </c>
      <c r="C291" s="134">
        <v>19</v>
      </c>
      <c r="D291" s="135">
        <f t="shared" si="290"/>
        <v>300</v>
      </c>
      <c r="E291" s="178">
        <f t="shared" si="291"/>
        <v>5700</v>
      </c>
      <c r="F291" s="27"/>
      <c r="G291" s="27"/>
      <c r="H291" s="41">
        <f t="shared" si="248"/>
        <v>0</v>
      </c>
      <c r="I291" s="32"/>
      <c r="J291" s="32"/>
      <c r="K291" s="41">
        <f t="shared" si="249"/>
        <v>0</v>
      </c>
      <c r="L291" s="26"/>
      <c r="M291" s="26"/>
      <c r="N291" s="42">
        <f t="shared" si="250"/>
        <v>0</v>
      </c>
      <c r="O291" s="26"/>
      <c r="P291" s="26"/>
      <c r="Q291" s="42">
        <f t="shared" si="251"/>
        <v>0</v>
      </c>
      <c r="R291" s="26"/>
      <c r="S291" s="26"/>
      <c r="T291" s="42">
        <f t="shared" si="252"/>
        <v>0</v>
      </c>
      <c r="U291" s="26"/>
      <c r="V291" s="26"/>
      <c r="W291" s="42">
        <f t="shared" si="253"/>
        <v>0</v>
      </c>
      <c r="X291" s="26"/>
      <c r="Y291" s="26"/>
      <c r="Z291" s="42">
        <f t="shared" si="254"/>
        <v>0</v>
      </c>
      <c r="AA291" s="26"/>
      <c r="AB291" s="26"/>
      <c r="AC291" s="42">
        <f t="shared" si="255"/>
        <v>0</v>
      </c>
      <c r="AD291" s="26"/>
      <c r="AE291" s="26"/>
      <c r="AF291" s="26"/>
      <c r="AG291" s="26"/>
      <c r="AH291" s="26"/>
      <c r="AI291" s="26"/>
      <c r="AJ291" s="26"/>
      <c r="AK291" s="26"/>
      <c r="AL291" s="42">
        <f t="shared" si="256"/>
        <v>0</v>
      </c>
      <c r="AM291" s="27"/>
      <c r="AN291" s="27"/>
      <c r="AO291" s="41">
        <f t="shared" si="257"/>
        <v>0</v>
      </c>
      <c r="AP291" s="84">
        <f t="shared" si="294"/>
        <v>0</v>
      </c>
      <c r="AQ291" s="79">
        <f t="shared" si="247"/>
        <v>0</v>
      </c>
      <c r="AR291" s="27"/>
      <c r="AS291" s="27"/>
      <c r="AT291" s="41">
        <f t="shared" si="258"/>
        <v>0</v>
      </c>
      <c r="AU291" s="27"/>
      <c r="AV291" s="27"/>
      <c r="AW291" s="41">
        <f t="shared" si="259"/>
        <v>0</v>
      </c>
      <c r="AX291" s="27"/>
      <c r="AY291" s="27"/>
      <c r="AZ291" s="41">
        <f t="shared" si="260"/>
        <v>0</v>
      </c>
      <c r="BA291" s="27"/>
      <c r="BB291" s="27"/>
      <c r="BC291" s="41">
        <f t="shared" si="261"/>
        <v>0</v>
      </c>
      <c r="BD291" s="27"/>
      <c r="BE291" s="27"/>
      <c r="BF291" s="41">
        <f t="shared" si="262"/>
        <v>0</v>
      </c>
      <c r="BG291" s="27"/>
      <c r="BH291" s="27"/>
      <c r="BI291" s="41">
        <f t="shared" si="263"/>
        <v>0</v>
      </c>
      <c r="BJ291" s="26"/>
      <c r="BK291" s="26"/>
      <c r="BL291" s="42">
        <f t="shared" si="264"/>
        <v>0</v>
      </c>
      <c r="BM291" s="26"/>
      <c r="BN291" s="26"/>
      <c r="BO291" s="42">
        <f t="shared" si="265"/>
        <v>0</v>
      </c>
      <c r="BP291" s="85">
        <f t="shared" si="292"/>
        <v>0</v>
      </c>
      <c r="BQ291" s="83">
        <f t="shared" si="292"/>
        <v>0</v>
      </c>
      <c r="BR291" s="26">
        <v>25</v>
      </c>
      <c r="BS291" s="24">
        <f>BR291*12</f>
        <v>300</v>
      </c>
      <c r="BT291" s="42">
        <f t="shared" si="300"/>
        <v>5700</v>
      </c>
      <c r="BU291" s="26"/>
      <c r="BV291" s="26"/>
      <c r="BW291" s="42">
        <f t="shared" si="301"/>
        <v>0</v>
      </c>
      <c r="BX291" s="26"/>
      <c r="BY291" s="26"/>
      <c r="BZ291" s="42">
        <f t="shared" si="302"/>
        <v>0</v>
      </c>
      <c r="CA291" s="26"/>
      <c r="CB291" s="26"/>
      <c r="CC291" s="42">
        <f t="shared" si="303"/>
        <v>0</v>
      </c>
      <c r="CD291" s="26"/>
      <c r="CE291" s="26"/>
      <c r="CF291" s="42">
        <f t="shared" si="304"/>
        <v>0</v>
      </c>
      <c r="CG291" s="26"/>
      <c r="CH291" s="26"/>
      <c r="CI291" s="42">
        <f t="shared" si="305"/>
        <v>0</v>
      </c>
      <c r="CJ291" s="26"/>
      <c r="CK291" s="26"/>
      <c r="CL291" s="42">
        <f t="shared" si="306"/>
        <v>0</v>
      </c>
      <c r="CM291" s="26"/>
      <c r="CN291" s="26"/>
      <c r="CO291" s="42">
        <f t="shared" si="307"/>
        <v>0</v>
      </c>
      <c r="CP291" s="26"/>
      <c r="CQ291" s="26"/>
      <c r="CR291" s="42">
        <f t="shared" si="308"/>
        <v>0</v>
      </c>
      <c r="CS291" s="26"/>
      <c r="CT291" s="26"/>
      <c r="CU291" s="42">
        <f t="shared" si="309"/>
        <v>0</v>
      </c>
      <c r="CV291" s="26"/>
      <c r="CW291" s="26"/>
      <c r="CX291" s="42">
        <f t="shared" si="310"/>
        <v>0</v>
      </c>
      <c r="CY291" s="26"/>
      <c r="CZ291" s="26"/>
      <c r="DA291" s="42">
        <f t="shared" si="311"/>
        <v>0</v>
      </c>
      <c r="DB291" s="26"/>
      <c r="DC291" s="26"/>
      <c r="DD291" s="42">
        <f t="shared" si="312"/>
        <v>0</v>
      </c>
      <c r="DE291" s="26"/>
      <c r="DF291" s="26"/>
      <c r="DG291" s="42">
        <f t="shared" si="313"/>
        <v>0</v>
      </c>
      <c r="DH291" s="85">
        <f t="shared" si="293"/>
        <v>300</v>
      </c>
      <c r="DI291" s="83">
        <f t="shared" si="293"/>
        <v>5700</v>
      </c>
      <c r="DJ291" s="26"/>
      <c r="DK291" s="26"/>
      <c r="DL291" s="42">
        <f t="shared" si="314"/>
        <v>0</v>
      </c>
      <c r="DM291" s="26"/>
      <c r="DN291" s="26"/>
      <c r="DO291" s="42">
        <f t="shared" si="315"/>
        <v>0</v>
      </c>
      <c r="DP291" s="26"/>
      <c r="DQ291" s="26"/>
      <c r="DR291" s="42">
        <f t="shared" si="316"/>
        <v>0</v>
      </c>
      <c r="DS291" s="26"/>
      <c r="DT291" s="26"/>
      <c r="DU291" s="42">
        <f t="shared" si="317"/>
        <v>0</v>
      </c>
      <c r="DV291" s="26"/>
      <c r="DW291" s="26"/>
      <c r="DX291" s="42">
        <f t="shared" si="318"/>
        <v>0</v>
      </c>
      <c r="DY291" s="26"/>
      <c r="DZ291" s="26"/>
      <c r="EA291" s="42">
        <f t="shared" si="319"/>
        <v>0</v>
      </c>
      <c r="EB291" s="26"/>
      <c r="EC291" s="26"/>
      <c r="ED291" s="42">
        <f t="shared" si="320"/>
        <v>0</v>
      </c>
      <c r="EE291" s="26"/>
      <c r="EF291" s="26"/>
      <c r="EG291" s="42">
        <f t="shared" si="321"/>
        <v>0</v>
      </c>
      <c r="EH291" s="26"/>
      <c r="EI291" s="26"/>
      <c r="EJ291" s="42">
        <f t="shared" si="322"/>
        <v>0</v>
      </c>
      <c r="EK291" s="26"/>
      <c r="EL291" s="46"/>
      <c r="EM291" s="86">
        <f t="shared" si="323"/>
        <v>0</v>
      </c>
      <c r="EN291" s="85">
        <f t="shared" si="295"/>
        <v>0</v>
      </c>
      <c r="EO291" s="94">
        <f t="shared" si="296"/>
        <v>0</v>
      </c>
      <c r="EP291" s="26"/>
      <c r="EQ291" s="26"/>
      <c r="ER291" s="26"/>
    </row>
    <row r="292" spans="1:148" s="3" customFormat="1">
      <c r="A292" s="10"/>
      <c r="B292" s="119" t="s">
        <v>206</v>
      </c>
      <c r="C292" s="134">
        <v>23</v>
      </c>
      <c r="D292" s="135">
        <f t="shared" si="290"/>
        <v>300</v>
      </c>
      <c r="E292" s="178">
        <f t="shared" si="291"/>
        <v>6900</v>
      </c>
      <c r="F292" s="27"/>
      <c r="G292" s="27"/>
      <c r="H292" s="41">
        <f t="shared" si="248"/>
        <v>0</v>
      </c>
      <c r="I292" s="32"/>
      <c r="J292" s="32"/>
      <c r="K292" s="41">
        <f t="shared" si="249"/>
        <v>0</v>
      </c>
      <c r="L292" s="26"/>
      <c r="M292" s="26"/>
      <c r="N292" s="42">
        <f t="shared" si="250"/>
        <v>0</v>
      </c>
      <c r="O292" s="26"/>
      <c r="P292" s="26"/>
      <c r="Q292" s="42">
        <f t="shared" si="251"/>
        <v>0</v>
      </c>
      <c r="R292" s="26"/>
      <c r="S292" s="26"/>
      <c r="T292" s="42">
        <f t="shared" si="252"/>
        <v>0</v>
      </c>
      <c r="U292" s="26"/>
      <c r="V292" s="26"/>
      <c r="W292" s="42">
        <f t="shared" si="253"/>
        <v>0</v>
      </c>
      <c r="X292" s="26"/>
      <c r="Y292" s="26"/>
      <c r="Z292" s="42">
        <f t="shared" si="254"/>
        <v>0</v>
      </c>
      <c r="AA292" s="26"/>
      <c r="AB292" s="26"/>
      <c r="AC292" s="42">
        <f t="shared" si="255"/>
        <v>0</v>
      </c>
      <c r="AD292" s="26"/>
      <c r="AE292" s="26"/>
      <c r="AF292" s="26"/>
      <c r="AG292" s="26"/>
      <c r="AH292" s="26"/>
      <c r="AI292" s="26"/>
      <c r="AJ292" s="26"/>
      <c r="AK292" s="26"/>
      <c r="AL292" s="42">
        <f t="shared" si="256"/>
        <v>0</v>
      </c>
      <c r="AM292" s="27"/>
      <c r="AN292" s="27"/>
      <c r="AO292" s="41">
        <f t="shared" si="257"/>
        <v>0</v>
      </c>
      <c r="AP292" s="84">
        <f t="shared" si="294"/>
        <v>0</v>
      </c>
      <c r="AQ292" s="79">
        <f t="shared" si="247"/>
        <v>0</v>
      </c>
      <c r="AR292" s="27"/>
      <c r="AS292" s="27"/>
      <c r="AT292" s="41">
        <f t="shared" si="258"/>
        <v>0</v>
      </c>
      <c r="AU292" s="27"/>
      <c r="AV292" s="27"/>
      <c r="AW292" s="41">
        <f t="shared" si="259"/>
        <v>0</v>
      </c>
      <c r="AX292" s="27"/>
      <c r="AY292" s="27"/>
      <c r="AZ292" s="41">
        <f t="shared" si="260"/>
        <v>0</v>
      </c>
      <c r="BA292" s="27"/>
      <c r="BB292" s="27"/>
      <c r="BC292" s="41">
        <f t="shared" si="261"/>
        <v>0</v>
      </c>
      <c r="BD292" s="27"/>
      <c r="BE292" s="27"/>
      <c r="BF292" s="41">
        <f t="shared" si="262"/>
        <v>0</v>
      </c>
      <c r="BG292" s="27"/>
      <c r="BH292" s="27"/>
      <c r="BI292" s="41">
        <f t="shared" si="263"/>
        <v>0</v>
      </c>
      <c r="BJ292" s="26"/>
      <c r="BK292" s="26"/>
      <c r="BL292" s="42">
        <f t="shared" si="264"/>
        <v>0</v>
      </c>
      <c r="BM292" s="26"/>
      <c r="BN292" s="26"/>
      <c r="BO292" s="42">
        <f t="shared" si="265"/>
        <v>0</v>
      </c>
      <c r="BP292" s="85">
        <f t="shared" si="292"/>
        <v>0</v>
      </c>
      <c r="BQ292" s="83">
        <f t="shared" si="292"/>
        <v>0</v>
      </c>
      <c r="BR292" s="26">
        <v>25</v>
      </c>
      <c r="BS292" s="24">
        <f>BR292*12</f>
        <v>300</v>
      </c>
      <c r="BT292" s="42">
        <f t="shared" si="300"/>
        <v>6900</v>
      </c>
      <c r="BU292" s="26"/>
      <c r="BV292" s="26"/>
      <c r="BW292" s="42">
        <f t="shared" si="301"/>
        <v>0</v>
      </c>
      <c r="BX292" s="26"/>
      <c r="BY292" s="26"/>
      <c r="BZ292" s="42">
        <f t="shared" si="302"/>
        <v>0</v>
      </c>
      <c r="CA292" s="26"/>
      <c r="CB292" s="26"/>
      <c r="CC292" s="42">
        <f t="shared" si="303"/>
        <v>0</v>
      </c>
      <c r="CD292" s="26"/>
      <c r="CE292" s="26"/>
      <c r="CF292" s="42">
        <f t="shared" si="304"/>
        <v>0</v>
      </c>
      <c r="CG292" s="26"/>
      <c r="CH292" s="26"/>
      <c r="CI292" s="42">
        <f t="shared" si="305"/>
        <v>0</v>
      </c>
      <c r="CJ292" s="26"/>
      <c r="CK292" s="26"/>
      <c r="CL292" s="42">
        <f t="shared" si="306"/>
        <v>0</v>
      </c>
      <c r="CM292" s="26"/>
      <c r="CN292" s="26"/>
      <c r="CO292" s="42">
        <f t="shared" si="307"/>
        <v>0</v>
      </c>
      <c r="CP292" s="26"/>
      <c r="CQ292" s="26"/>
      <c r="CR292" s="42">
        <f t="shared" si="308"/>
        <v>0</v>
      </c>
      <c r="CS292" s="26"/>
      <c r="CT292" s="26"/>
      <c r="CU292" s="42">
        <f t="shared" si="309"/>
        <v>0</v>
      </c>
      <c r="CV292" s="26"/>
      <c r="CW292" s="26"/>
      <c r="CX292" s="42">
        <f t="shared" si="310"/>
        <v>0</v>
      </c>
      <c r="CY292" s="26"/>
      <c r="CZ292" s="26"/>
      <c r="DA292" s="42">
        <f t="shared" si="311"/>
        <v>0</v>
      </c>
      <c r="DB292" s="26"/>
      <c r="DC292" s="26"/>
      <c r="DD292" s="42">
        <f t="shared" si="312"/>
        <v>0</v>
      </c>
      <c r="DE292" s="26"/>
      <c r="DF292" s="26"/>
      <c r="DG292" s="42">
        <f t="shared" si="313"/>
        <v>0</v>
      </c>
      <c r="DH292" s="85">
        <f t="shared" si="293"/>
        <v>300</v>
      </c>
      <c r="DI292" s="83">
        <f t="shared" si="293"/>
        <v>6900</v>
      </c>
      <c r="DJ292" s="26"/>
      <c r="DK292" s="26"/>
      <c r="DL292" s="42">
        <f t="shared" si="314"/>
        <v>0</v>
      </c>
      <c r="DM292" s="26"/>
      <c r="DN292" s="26"/>
      <c r="DO292" s="42">
        <f t="shared" si="315"/>
        <v>0</v>
      </c>
      <c r="DP292" s="26"/>
      <c r="DQ292" s="26"/>
      <c r="DR292" s="42">
        <f t="shared" si="316"/>
        <v>0</v>
      </c>
      <c r="DS292" s="26"/>
      <c r="DT292" s="26"/>
      <c r="DU292" s="42">
        <f t="shared" si="317"/>
        <v>0</v>
      </c>
      <c r="DV292" s="26"/>
      <c r="DW292" s="26"/>
      <c r="DX292" s="42">
        <f t="shared" si="318"/>
        <v>0</v>
      </c>
      <c r="DY292" s="26"/>
      <c r="DZ292" s="26"/>
      <c r="EA292" s="42">
        <f t="shared" si="319"/>
        <v>0</v>
      </c>
      <c r="EB292" s="26"/>
      <c r="EC292" s="26"/>
      <c r="ED292" s="42">
        <f t="shared" si="320"/>
        <v>0</v>
      </c>
      <c r="EE292" s="26"/>
      <c r="EF292" s="26"/>
      <c r="EG292" s="42">
        <f t="shared" si="321"/>
        <v>0</v>
      </c>
      <c r="EH292" s="26"/>
      <c r="EI292" s="26"/>
      <c r="EJ292" s="42">
        <f t="shared" si="322"/>
        <v>0</v>
      </c>
      <c r="EK292" s="26"/>
      <c r="EL292" s="46"/>
      <c r="EM292" s="86">
        <f t="shared" si="323"/>
        <v>0</v>
      </c>
      <c r="EN292" s="85">
        <f t="shared" si="295"/>
        <v>0</v>
      </c>
      <c r="EO292" s="94">
        <f t="shared" si="296"/>
        <v>0</v>
      </c>
      <c r="EP292" s="26"/>
      <c r="EQ292" s="26"/>
      <c r="ER292" s="26"/>
    </row>
    <row r="293" spans="1:148" s="3" customFormat="1">
      <c r="A293" s="10"/>
      <c r="B293" s="119" t="s">
        <v>742</v>
      </c>
      <c r="C293" s="134">
        <v>22</v>
      </c>
      <c r="D293" s="135">
        <v>24</v>
      </c>
      <c r="E293" s="178">
        <f t="shared" si="291"/>
        <v>528</v>
      </c>
      <c r="F293" s="27"/>
      <c r="G293" s="27"/>
      <c r="H293" s="41">
        <f t="shared" si="248"/>
        <v>0</v>
      </c>
      <c r="I293" s="32"/>
      <c r="J293" s="32"/>
      <c r="K293" s="41">
        <f t="shared" si="249"/>
        <v>0</v>
      </c>
      <c r="L293" s="26"/>
      <c r="M293" s="26"/>
      <c r="N293" s="42">
        <f t="shared" si="250"/>
        <v>0</v>
      </c>
      <c r="O293" s="26"/>
      <c r="P293" s="26"/>
      <c r="Q293" s="42">
        <f t="shared" si="251"/>
        <v>0</v>
      </c>
      <c r="R293" s="26"/>
      <c r="S293" s="26"/>
      <c r="T293" s="42">
        <f t="shared" si="252"/>
        <v>0</v>
      </c>
      <c r="U293" s="26"/>
      <c r="V293" s="26"/>
      <c r="W293" s="42">
        <f t="shared" si="253"/>
        <v>0</v>
      </c>
      <c r="X293" s="26"/>
      <c r="Y293" s="26"/>
      <c r="Z293" s="42">
        <f t="shared" si="254"/>
        <v>0</v>
      </c>
      <c r="AA293" s="26"/>
      <c r="AB293" s="26"/>
      <c r="AC293" s="42">
        <f t="shared" si="255"/>
        <v>0</v>
      </c>
      <c r="AD293" s="26"/>
      <c r="AE293" s="26"/>
      <c r="AF293" s="26"/>
      <c r="AG293" s="26"/>
      <c r="AH293" s="26"/>
      <c r="AI293" s="26"/>
      <c r="AJ293" s="26"/>
      <c r="AK293" s="26"/>
      <c r="AL293" s="42">
        <f t="shared" si="256"/>
        <v>0</v>
      </c>
      <c r="AM293" s="27"/>
      <c r="AN293" s="27"/>
      <c r="AO293" s="41">
        <f t="shared" si="257"/>
        <v>0</v>
      </c>
      <c r="AP293" s="84">
        <f t="shared" si="294"/>
        <v>0</v>
      </c>
      <c r="AQ293" s="79">
        <f t="shared" si="247"/>
        <v>0</v>
      </c>
      <c r="AR293" s="27"/>
      <c r="AS293" s="27"/>
      <c r="AT293" s="41">
        <f t="shared" si="258"/>
        <v>0</v>
      </c>
      <c r="AU293" s="27"/>
      <c r="AV293" s="27"/>
      <c r="AW293" s="41">
        <f t="shared" si="259"/>
        <v>0</v>
      </c>
      <c r="AX293" s="27"/>
      <c r="AY293" s="27"/>
      <c r="AZ293" s="41">
        <f t="shared" si="260"/>
        <v>0</v>
      </c>
      <c r="BA293" s="27"/>
      <c r="BB293" s="27"/>
      <c r="BC293" s="41">
        <f t="shared" si="261"/>
        <v>0</v>
      </c>
      <c r="BD293" s="27"/>
      <c r="BE293" s="27"/>
      <c r="BF293" s="41">
        <f t="shared" si="262"/>
        <v>0</v>
      </c>
      <c r="BG293" s="27"/>
      <c r="BH293" s="27"/>
      <c r="BI293" s="41">
        <f t="shared" si="263"/>
        <v>0</v>
      </c>
      <c r="BJ293" s="26"/>
      <c r="BK293" s="26"/>
      <c r="BL293" s="42">
        <f t="shared" si="264"/>
        <v>0</v>
      </c>
      <c r="BM293" s="26"/>
      <c r="BN293" s="26"/>
      <c r="BO293" s="42">
        <f t="shared" si="265"/>
        <v>0</v>
      </c>
      <c r="BP293" s="85"/>
      <c r="BQ293" s="83">
        <f t="shared" si="292"/>
        <v>0</v>
      </c>
      <c r="BR293" s="26"/>
      <c r="BS293" s="24">
        <v>24</v>
      </c>
      <c r="BT293" s="42">
        <f t="shared" si="300"/>
        <v>528</v>
      </c>
      <c r="BU293" s="26"/>
      <c r="BV293" s="26"/>
      <c r="BW293" s="42">
        <f t="shared" si="301"/>
        <v>0</v>
      </c>
      <c r="BX293" s="26"/>
      <c r="BY293" s="26"/>
      <c r="BZ293" s="42">
        <f t="shared" si="302"/>
        <v>0</v>
      </c>
      <c r="CA293" s="26"/>
      <c r="CB293" s="26"/>
      <c r="CC293" s="42">
        <f t="shared" si="303"/>
        <v>0</v>
      </c>
      <c r="CD293" s="26"/>
      <c r="CE293" s="26"/>
      <c r="CF293" s="42">
        <f t="shared" si="304"/>
        <v>0</v>
      </c>
      <c r="CG293" s="26"/>
      <c r="CH293" s="26"/>
      <c r="CI293" s="42">
        <f t="shared" si="305"/>
        <v>0</v>
      </c>
      <c r="CJ293" s="26"/>
      <c r="CK293" s="26"/>
      <c r="CL293" s="42">
        <f t="shared" si="306"/>
        <v>0</v>
      </c>
      <c r="CM293" s="26"/>
      <c r="CN293" s="26"/>
      <c r="CO293" s="42">
        <f t="shared" si="307"/>
        <v>0</v>
      </c>
      <c r="CP293" s="26"/>
      <c r="CQ293" s="26"/>
      <c r="CR293" s="42">
        <f t="shared" si="308"/>
        <v>0</v>
      </c>
      <c r="CS293" s="26"/>
      <c r="CT293" s="26"/>
      <c r="CU293" s="42">
        <f t="shared" si="309"/>
        <v>0</v>
      </c>
      <c r="CV293" s="26"/>
      <c r="CW293" s="26"/>
      <c r="CX293" s="42">
        <f t="shared" si="310"/>
        <v>0</v>
      </c>
      <c r="CY293" s="26"/>
      <c r="CZ293" s="26"/>
      <c r="DA293" s="42">
        <f t="shared" si="311"/>
        <v>0</v>
      </c>
      <c r="DB293" s="26"/>
      <c r="DC293" s="26"/>
      <c r="DD293" s="42">
        <f t="shared" si="312"/>
        <v>0</v>
      </c>
      <c r="DE293" s="26"/>
      <c r="DF293" s="26"/>
      <c r="DG293" s="42">
        <f t="shared" si="313"/>
        <v>0</v>
      </c>
      <c r="DH293" s="85"/>
      <c r="DI293" s="83">
        <f t="shared" si="293"/>
        <v>528</v>
      </c>
      <c r="DJ293" s="26"/>
      <c r="DK293" s="26"/>
      <c r="DL293" s="42">
        <f t="shared" si="314"/>
        <v>0</v>
      </c>
      <c r="DM293" s="26"/>
      <c r="DN293" s="26"/>
      <c r="DO293" s="42">
        <f t="shared" si="315"/>
        <v>0</v>
      </c>
      <c r="DP293" s="26"/>
      <c r="DQ293" s="26"/>
      <c r="DR293" s="42">
        <f t="shared" si="316"/>
        <v>0</v>
      </c>
      <c r="DS293" s="26"/>
      <c r="DT293" s="26"/>
      <c r="DU293" s="42">
        <f t="shared" si="317"/>
        <v>0</v>
      </c>
      <c r="DV293" s="26"/>
      <c r="DW293" s="26"/>
      <c r="DX293" s="42">
        <f t="shared" si="318"/>
        <v>0</v>
      </c>
      <c r="DY293" s="26"/>
      <c r="DZ293" s="26"/>
      <c r="EA293" s="42">
        <f t="shared" si="319"/>
        <v>0</v>
      </c>
      <c r="EB293" s="26"/>
      <c r="EC293" s="26"/>
      <c r="ED293" s="42">
        <f t="shared" si="320"/>
        <v>0</v>
      </c>
      <c r="EE293" s="26"/>
      <c r="EF293" s="26"/>
      <c r="EG293" s="42">
        <f t="shared" si="321"/>
        <v>0</v>
      </c>
      <c r="EH293" s="26"/>
      <c r="EI293" s="26"/>
      <c r="EJ293" s="42">
        <f t="shared" si="322"/>
        <v>0</v>
      </c>
      <c r="EK293" s="26"/>
      <c r="EL293" s="46"/>
      <c r="EM293" s="86">
        <f t="shared" si="323"/>
        <v>0</v>
      </c>
      <c r="EN293" s="85">
        <f t="shared" si="295"/>
        <v>0</v>
      </c>
      <c r="EO293" s="94">
        <f t="shared" si="296"/>
        <v>0</v>
      </c>
      <c r="EP293" s="26"/>
      <c r="EQ293" s="26"/>
      <c r="ER293" s="26"/>
    </row>
    <row r="294" spans="1:148" s="3" customFormat="1">
      <c r="A294" s="10"/>
      <c r="B294" s="119" t="s">
        <v>743</v>
      </c>
      <c r="C294" s="134">
        <v>20</v>
      </c>
      <c r="D294" s="135">
        <v>24</v>
      </c>
      <c r="E294" s="178">
        <f t="shared" si="291"/>
        <v>480</v>
      </c>
      <c r="F294" s="27"/>
      <c r="G294" s="27"/>
      <c r="H294" s="41">
        <f t="shared" si="248"/>
        <v>0</v>
      </c>
      <c r="I294" s="32"/>
      <c r="J294" s="32"/>
      <c r="K294" s="41">
        <f t="shared" si="249"/>
        <v>0</v>
      </c>
      <c r="L294" s="26"/>
      <c r="M294" s="26"/>
      <c r="N294" s="42">
        <f t="shared" si="250"/>
        <v>0</v>
      </c>
      <c r="O294" s="26"/>
      <c r="P294" s="26"/>
      <c r="Q294" s="42">
        <f t="shared" si="251"/>
        <v>0</v>
      </c>
      <c r="R294" s="26"/>
      <c r="S294" s="26"/>
      <c r="T294" s="42">
        <f t="shared" si="252"/>
        <v>0</v>
      </c>
      <c r="U294" s="26"/>
      <c r="V294" s="26"/>
      <c r="W294" s="42">
        <f t="shared" si="253"/>
        <v>0</v>
      </c>
      <c r="X294" s="26"/>
      <c r="Y294" s="26"/>
      <c r="Z294" s="42">
        <f t="shared" si="254"/>
        <v>0</v>
      </c>
      <c r="AA294" s="26"/>
      <c r="AB294" s="26"/>
      <c r="AC294" s="42">
        <f t="shared" si="255"/>
        <v>0</v>
      </c>
      <c r="AD294" s="26"/>
      <c r="AE294" s="26"/>
      <c r="AF294" s="26"/>
      <c r="AG294" s="26"/>
      <c r="AH294" s="26"/>
      <c r="AI294" s="26"/>
      <c r="AJ294" s="26"/>
      <c r="AK294" s="26"/>
      <c r="AL294" s="42">
        <f t="shared" si="256"/>
        <v>0</v>
      </c>
      <c r="AM294" s="27"/>
      <c r="AN294" s="27"/>
      <c r="AO294" s="41">
        <f t="shared" si="257"/>
        <v>0</v>
      </c>
      <c r="AP294" s="84">
        <f t="shared" si="294"/>
        <v>0</v>
      </c>
      <c r="AQ294" s="79">
        <f t="shared" si="247"/>
        <v>0</v>
      </c>
      <c r="AR294" s="27"/>
      <c r="AS294" s="27"/>
      <c r="AT294" s="41">
        <f t="shared" si="258"/>
        <v>0</v>
      </c>
      <c r="AU294" s="27"/>
      <c r="AV294" s="27"/>
      <c r="AW294" s="41">
        <f t="shared" si="259"/>
        <v>0</v>
      </c>
      <c r="AX294" s="27"/>
      <c r="AY294" s="27"/>
      <c r="AZ294" s="41">
        <f t="shared" si="260"/>
        <v>0</v>
      </c>
      <c r="BA294" s="27"/>
      <c r="BB294" s="27"/>
      <c r="BC294" s="41">
        <f t="shared" si="261"/>
        <v>0</v>
      </c>
      <c r="BD294" s="27"/>
      <c r="BE294" s="27"/>
      <c r="BF294" s="41">
        <f t="shared" si="262"/>
        <v>0</v>
      </c>
      <c r="BG294" s="27"/>
      <c r="BH294" s="27"/>
      <c r="BI294" s="41">
        <f t="shared" si="263"/>
        <v>0</v>
      </c>
      <c r="BJ294" s="26"/>
      <c r="BK294" s="26"/>
      <c r="BL294" s="42">
        <f t="shared" si="264"/>
        <v>0</v>
      </c>
      <c r="BM294" s="26"/>
      <c r="BN294" s="26"/>
      <c r="BO294" s="42">
        <f t="shared" si="265"/>
        <v>0</v>
      </c>
      <c r="BP294" s="85"/>
      <c r="BQ294" s="83">
        <f t="shared" si="292"/>
        <v>0</v>
      </c>
      <c r="BR294" s="26"/>
      <c r="BS294" s="24">
        <v>24</v>
      </c>
      <c r="BT294" s="42">
        <f t="shared" si="300"/>
        <v>480</v>
      </c>
      <c r="BU294" s="26"/>
      <c r="BV294" s="26"/>
      <c r="BW294" s="42">
        <f t="shared" si="301"/>
        <v>0</v>
      </c>
      <c r="BX294" s="26"/>
      <c r="BY294" s="26"/>
      <c r="BZ294" s="42">
        <f t="shared" si="302"/>
        <v>0</v>
      </c>
      <c r="CA294" s="26"/>
      <c r="CB294" s="26"/>
      <c r="CC294" s="42">
        <f t="shared" si="303"/>
        <v>0</v>
      </c>
      <c r="CD294" s="26"/>
      <c r="CE294" s="26"/>
      <c r="CF294" s="42">
        <f t="shared" si="304"/>
        <v>0</v>
      </c>
      <c r="CG294" s="26"/>
      <c r="CH294" s="26"/>
      <c r="CI294" s="42">
        <f t="shared" si="305"/>
        <v>0</v>
      </c>
      <c r="CJ294" s="26"/>
      <c r="CK294" s="26"/>
      <c r="CL294" s="42">
        <f t="shared" si="306"/>
        <v>0</v>
      </c>
      <c r="CM294" s="26"/>
      <c r="CN294" s="26"/>
      <c r="CO294" s="42">
        <f t="shared" si="307"/>
        <v>0</v>
      </c>
      <c r="CP294" s="26"/>
      <c r="CQ294" s="26"/>
      <c r="CR294" s="42">
        <f t="shared" si="308"/>
        <v>0</v>
      </c>
      <c r="CS294" s="26"/>
      <c r="CT294" s="26"/>
      <c r="CU294" s="42">
        <f t="shared" si="309"/>
        <v>0</v>
      </c>
      <c r="CV294" s="26"/>
      <c r="CW294" s="26"/>
      <c r="CX294" s="42">
        <f t="shared" si="310"/>
        <v>0</v>
      </c>
      <c r="CY294" s="26"/>
      <c r="CZ294" s="26"/>
      <c r="DA294" s="42">
        <f t="shared" si="311"/>
        <v>0</v>
      </c>
      <c r="DB294" s="26"/>
      <c r="DC294" s="26"/>
      <c r="DD294" s="42">
        <f t="shared" si="312"/>
        <v>0</v>
      </c>
      <c r="DE294" s="26"/>
      <c r="DF294" s="26"/>
      <c r="DG294" s="42">
        <f t="shared" si="313"/>
        <v>0</v>
      </c>
      <c r="DH294" s="85"/>
      <c r="DI294" s="83">
        <f t="shared" si="293"/>
        <v>480</v>
      </c>
      <c r="DJ294" s="26"/>
      <c r="DK294" s="26"/>
      <c r="DL294" s="42">
        <f t="shared" si="314"/>
        <v>0</v>
      </c>
      <c r="DM294" s="26"/>
      <c r="DN294" s="26"/>
      <c r="DO294" s="42">
        <f t="shared" si="315"/>
        <v>0</v>
      </c>
      <c r="DP294" s="26"/>
      <c r="DQ294" s="26"/>
      <c r="DR294" s="42">
        <f t="shared" si="316"/>
        <v>0</v>
      </c>
      <c r="DS294" s="26"/>
      <c r="DT294" s="26"/>
      <c r="DU294" s="42">
        <f t="shared" si="317"/>
        <v>0</v>
      </c>
      <c r="DV294" s="26"/>
      <c r="DW294" s="26"/>
      <c r="DX294" s="42">
        <f t="shared" si="318"/>
        <v>0</v>
      </c>
      <c r="DY294" s="26"/>
      <c r="DZ294" s="26"/>
      <c r="EA294" s="42">
        <f t="shared" si="319"/>
        <v>0</v>
      </c>
      <c r="EB294" s="26"/>
      <c r="EC294" s="26"/>
      <c r="ED294" s="42">
        <f t="shared" si="320"/>
        <v>0</v>
      </c>
      <c r="EE294" s="26"/>
      <c r="EF294" s="26"/>
      <c r="EG294" s="42">
        <f t="shared" si="321"/>
        <v>0</v>
      </c>
      <c r="EH294" s="26"/>
      <c r="EI294" s="26"/>
      <c r="EJ294" s="42">
        <f t="shared" si="322"/>
        <v>0</v>
      </c>
      <c r="EK294" s="26"/>
      <c r="EL294" s="46"/>
      <c r="EM294" s="86">
        <f t="shared" si="323"/>
        <v>0</v>
      </c>
      <c r="EN294" s="85">
        <f t="shared" si="295"/>
        <v>0</v>
      </c>
      <c r="EO294" s="94">
        <f t="shared" si="296"/>
        <v>0</v>
      </c>
      <c r="EP294" s="26"/>
      <c r="EQ294" s="26"/>
      <c r="ER294" s="26"/>
    </row>
    <row r="295" spans="1:148" s="3" customFormat="1">
      <c r="A295" s="10"/>
      <c r="B295" s="119" t="s">
        <v>207</v>
      </c>
      <c r="C295" s="134">
        <v>12</v>
      </c>
      <c r="D295" s="135">
        <f t="shared" si="290"/>
        <v>0</v>
      </c>
      <c r="E295" s="178">
        <f t="shared" si="291"/>
        <v>0</v>
      </c>
      <c r="F295" s="27"/>
      <c r="G295" s="27"/>
      <c r="H295" s="41">
        <f t="shared" si="248"/>
        <v>0</v>
      </c>
      <c r="I295" s="32"/>
      <c r="J295" s="32"/>
      <c r="K295" s="41">
        <f t="shared" si="249"/>
        <v>0</v>
      </c>
      <c r="L295" s="26"/>
      <c r="M295" s="26"/>
      <c r="N295" s="42">
        <f t="shared" si="250"/>
        <v>0</v>
      </c>
      <c r="O295" s="26"/>
      <c r="P295" s="26"/>
      <c r="Q295" s="42">
        <f t="shared" si="251"/>
        <v>0</v>
      </c>
      <c r="R295" s="26"/>
      <c r="S295" s="26"/>
      <c r="T295" s="42">
        <f t="shared" si="252"/>
        <v>0</v>
      </c>
      <c r="U295" s="26"/>
      <c r="V295" s="26"/>
      <c r="W295" s="42">
        <f t="shared" si="253"/>
        <v>0</v>
      </c>
      <c r="X295" s="26"/>
      <c r="Y295" s="26"/>
      <c r="Z295" s="42">
        <f t="shared" si="254"/>
        <v>0</v>
      </c>
      <c r="AA295" s="26"/>
      <c r="AB295" s="26"/>
      <c r="AC295" s="42">
        <f t="shared" si="255"/>
        <v>0</v>
      </c>
      <c r="AD295" s="26"/>
      <c r="AE295" s="26"/>
      <c r="AF295" s="26"/>
      <c r="AG295" s="26"/>
      <c r="AH295" s="26"/>
      <c r="AI295" s="26"/>
      <c r="AJ295" s="26"/>
      <c r="AK295" s="26"/>
      <c r="AL295" s="42">
        <f t="shared" si="256"/>
        <v>0</v>
      </c>
      <c r="AM295" s="27"/>
      <c r="AN295" s="27"/>
      <c r="AO295" s="41">
        <f t="shared" si="257"/>
        <v>0</v>
      </c>
      <c r="AP295" s="84">
        <f t="shared" si="294"/>
        <v>0</v>
      </c>
      <c r="AQ295" s="79">
        <f t="shared" si="247"/>
        <v>0</v>
      </c>
      <c r="AR295" s="27"/>
      <c r="AS295" s="27"/>
      <c r="AT295" s="41">
        <f t="shared" si="258"/>
        <v>0</v>
      </c>
      <c r="AU295" s="27"/>
      <c r="AV295" s="27"/>
      <c r="AW295" s="41">
        <f t="shared" si="259"/>
        <v>0</v>
      </c>
      <c r="AX295" s="27"/>
      <c r="AY295" s="27"/>
      <c r="AZ295" s="41">
        <f t="shared" si="260"/>
        <v>0</v>
      </c>
      <c r="BA295" s="27"/>
      <c r="BB295" s="27"/>
      <c r="BC295" s="41">
        <f t="shared" si="261"/>
        <v>0</v>
      </c>
      <c r="BD295" s="27"/>
      <c r="BE295" s="27"/>
      <c r="BF295" s="41">
        <f t="shared" si="262"/>
        <v>0</v>
      </c>
      <c r="BG295" s="27"/>
      <c r="BH295" s="27"/>
      <c r="BI295" s="41">
        <f t="shared" si="263"/>
        <v>0</v>
      </c>
      <c r="BJ295" s="26"/>
      <c r="BK295" s="26"/>
      <c r="BL295" s="42">
        <f t="shared" si="264"/>
        <v>0</v>
      </c>
      <c r="BM295" s="26"/>
      <c r="BN295" s="26"/>
      <c r="BO295" s="42">
        <f t="shared" si="265"/>
        <v>0</v>
      </c>
      <c r="BP295" s="85">
        <f t="shared" si="292"/>
        <v>0</v>
      </c>
      <c r="BQ295" s="83">
        <f t="shared" si="292"/>
        <v>0</v>
      </c>
      <c r="BR295" s="26"/>
      <c r="BS295" s="26"/>
      <c r="BT295" s="42">
        <f t="shared" si="300"/>
        <v>0</v>
      </c>
      <c r="BU295" s="26"/>
      <c r="BV295" s="26"/>
      <c r="BW295" s="42">
        <f t="shared" si="301"/>
        <v>0</v>
      </c>
      <c r="BX295" s="26"/>
      <c r="BY295" s="26"/>
      <c r="BZ295" s="42">
        <f t="shared" si="302"/>
        <v>0</v>
      </c>
      <c r="CA295" s="26"/>
      <c r="CB295" s="26"/>
      <c r="CC295" s="42">
        <f t="shared" si="303"/>
        <v>0</v>
      </c>
      <c r="CD295" s="26"/>
      <c r="CE295" s="26"/>
      <c r="CF295" s="42">
        <f t="shared" si="304"/>
        <v>0</v>
      </c>
      <c r="CG295" s="26"/>
      <c r="CH295" s="26"/>
      <c r="CI295" s="42">
        <f t="shared" si="305"/>
        <v>0</v>
      </c>
      <c r="CJ295" s="26"/>
      <c r="CK295" s="26"/>
      <c r="CL295" s="42">
        <f t="shared" si="306"/>
        <v>0</v>
      </c>
      <c r="CM295" s="26"/>
      <c r="CN295" s="26"/>
      <c r="CO295" s="42">
        <f t="shared" si="307"/>
        <v>0</v>
      </c>
      <c r="CP295" s="26"/>
      <c r="CQ295" s="26"/>
      <c r="CR295" s="42">
        <f t="shared" si="308"/>
        <v>0</v>
      </c>
      <c r="CS295" s="26"/>
      <c r="CT295" s="26"/>
      <c r="CU295" s="42">
        <f t="shared" si="309"/>
        <v>0</v>
      </c>
      <c r="CV295" s="26"/>
      <c r="CW295" s="26"/>
      <c r="CX295" s="42">
        <f t="shared" si="310"/>
        <v>0</v>
      </c>
      <c r="CY295" s="26"/>
      <c r="CZ295" s="26"/>
      <c r="DA295" s="42">
        <f t="shared" si="311"/>
        <v>0</v>
      </c>
      <c r="DB295" s="26"/>
      <c r="DC295" s="26"/>
      <c r="DD295" s="42">
        <f t="shared" si="312"/>
        <v>0</v>
      </c>
      <c r="DE295" s="26"/>
      <c r="DF295" s="26"/>
      <c r="DG295" s="42">
        <f t="shared" si="313"/>
        <v>0</v>
      </c>
      <c r="DH295" s="85">
        <f t="shared" si="293"/>
        <v>0</v>
      </c>
      <c r="DI295" s="83">
        <f t="shared" si="293"/>
        <v>0</v>
      </c>
      <c r="DJ295" s="26"/>
      <c r="DK295" s="26"/>
      <c r="DL295" s="42">
        <f t="shared" si="314"/>
        <v>0</v>
      </c>
      <c r="DM295" s="26"/>
      <c r="DN295" s="26"/>
      <c r="DO295" s="42">
        <f t="shared" si="315"/>
        <v>0</v>
      </c>
      <c r="DP295" s="26"/>
      <c r="DQ295" s="26"/>
      <c r="DR295" s="42">
        <f t="shared" si="316"/>
        <v>0</v>
      </c>
      <c r="DS295" s="26"/>
      <c r="DT295" s="26"/>
      <c r="DU295" s="42">
        <f t="shared" si="317"/>
        <v>0</v>
      </c>
      <c r="DV295" s="26"/>
      <c r="DW295" s="26"/>
      <c r="DX295" s="42">
        <f t="shared" si="318"/>
        <v>0</v>
      </c>
      <c r="DY295" s="26"/>
      <c r="DZ295" s="26"/>
      <c r="EA295" s="42">
        <f t="shared" si="319"/>
        <v>0</v>
      </c>
      <c r="EB295" s="26"/>
      <c r="EC295" s="26"/>
      <c r="ED295" s="42">
        <f t="shared" si="320"/>
        <v>0</v>
      </c>
      <c r="EE295" s="26"/>
      <c r="EF295" s="26"/>
      <c r="EG295" s="42">
        <f t="shared" si="321"/>
        <v>0</v>
      </c>
      <c r="EH295" s="26"/>
      <c r="EI295" s="26"/>
      <c r="EJ295" s="42">
        <f t="shared" si="322"/>
        <v>0</v>
      </c>
      <c r="EK295" s="26"/>
      <c r="EL295" s="46"/>
      <c r="EM295" s="86">
        <f t="shared" si="323"/>
        <v>0</v>
      </c>
      <c r="EN295" s="85">
        <f t="shared" si="295"/>
        <v>0</v>
      </c>
      <c r="EO295" s="94">
        <f t="shared" si="296"/>
        <v>0</v>
      </c>
      <c r="EP295" s="26"/>
      <c r="EQ295" s="26"/>
      <c r="ER295" s="26"/>
    </row>
    <row r="296" spans="1:148" s="3" customFormat="1">
      <c r="A296" s="10"/>
      <c r="B296" s="119" t="s">
        <v>378</v>
      </c>
      <c r="C296" s="134">
        <v>19</v>
      </c>
      <c r="D296" s="135">
        <f t="shared" si="290"/>
        <v>0</v>
      </c>
      <c r="E296" s="178">
        <f t="shared" si="291"/>
        <v>0</v>
      </c>
      <c r="F296" s="27"/>
      <c r="G296" s="27"/>
      <c r="H296" s="41">
        <f t="shared" si="248"/>
        <v>0</v>
      </c>
      <c r="I296" s="32"/>
      <c r="J296" s="32"/>
      <c r="K296" s="41">
        <f t="shared" si="249"/>
        <v>0</v>
      </c>
      <c r="L296" s="26"/>
      <c r="M296" s="26"/>
      <c r="N296" s="42">
        <f t="shared" si="250"/>
        <v>0</v>
      </c>
      <c r="O296" s="26"/>
      <c r="P296" s="26"/>
      <c r="Q296" s="42">
        <f t="shared" si="251"/>
        <v>0</v>
      </c>
      <c r="R296" s="26"/>
      <c r="S296" s="26"/>
      <c r="T296" s="42">
        <f t="shared" si="252"/>
        <v>0</v>
      </c>
      <c r="U296" s="26"/>
      <c r="V296" s="26"/>
      <c r="W296" s="42">
        <f t="shared" si="253"/>
        <v>0</v>
      </c>
      <c r="X296" s="26"/>
      <c r="Y296" s="26"/>
      <c r="Z296" s="42">
        <f t="shared" si="254"/>
        <v>0</v>
      </c>
      <c r="AA296" s="26"/>
      <c r="AB296" s="26"/>
      <c r="AC296" s="42">
        <f t="shared" si="255"/>
        <v>0</v>
      </c>
      <c r="AD296" s="26"/>
      <c r="AE296" s="26"/>
      <c r="AF296" s="26"/>
      <c r="AG296" s="26"/>
      <c r="AH296" s="26"/>
      <c r="AI296" s="26"/>
      <c r="AJ296" s="26"/>
      <c r="AK296" s="26"/>
      <c r="AL296" s="42">
        <f t="shared" si="256"/>
        <v>0</v>
      </c>
      <c r="AM296" s="27"/>
      <c r="AN296" s="27"/>
      <c r="AO296" s="41">
        <f t="shared" si="257"/>
        <v>0</v>
      </c>
      <c r="AP296" s="84">
        <f t="shared" si="294"/>
        <v>0</v>
      </c>
      <c r="AQ296" s="79">
        <f t="shared" si="247"/>
        <v>0</v>
      </c>
      <c r="AR296" s="27"/>
      <c r="AS296" s="27"/>
      <c r="AT296" s="41">
        <f t="shared" si="258"/>
        <v>0</v>
      </c>
      <c r="AU296" s="27"/>
      <c r="AV296" s="27"/>
      <c r="AW296" s="41">
        <f t="shared" si="259"/>
        <v>0</v>
      </c>
      <c r="AX296" s="27"/>
      <c r="AY296" s="27"/>
      <c r="AZ296" s="41">
        <f t="shared" si="260"/>
        <v>0</v>
      </c>
      <c r="BA296" s="27"/>
      <c r="BB296" s="27"/>
      <c r="BC296" s="41">
        <f t="shared" si="261"/>
        <v>0</v>
      </c>
      <c r="BD296" s="27"/>
      <c r="BE296" s="27"/>
      <c r="BF296" s="41">
        <f t="shared" si="262"/>
        <v>0</v>
      </c>
      <c r="BG296" s="27"/>
      <c r="BH296" s="27"/>
      <c r="BI296" s="41">
        <f t="shared" si="263"/>
        <v>0</v>
      </c>
      <c r="BJ296" s="26"/>
      <c r="BK296" s="26"/>
      <c r="BL296" s="42">
        <f t="shared" si="264"/>
        <v>0</v>
      </c>
      <c r="BM296" s="26"/>
      <c r="BN296" s="26"/>
      <c r="BO296" s="42">
        <f t="shared" si="265"/>
        <v>0</v>
      </c>
      <c r="BP296" s="85">
        <f t="shared" si="292"/>
        <v>0</v>
      </c>
      <c r="BQ296" s="83">
        <f t="shared" si="292"/>
        <v>0</v>
      </c>
      <c r="BR296" s="26"/>
      <c r="BS296" s="26"/>
      <c r="BT296" s="42">
        <f t="shared" si="300"/>
        <v>0</v>
      </c>
      <c r="BU296" s="26"/>
      <c r="BV296" s="26"/>
      <c r="BW296" s="42">
        <f t="shared" si="301"/>
        <v>0</v>
      </c>
      <c r="BX296" s="26"/>
      <c r="BY296" s="26"/>
      <c r="BZ296" s="42">
        <f t="shared" si="302"/>
        <v>0</v>
      </c>
      <c r="CA296" s="26"/>
      <c r="CB296" s="26"/>
      <c r="CC296" s="42">
        <f t="shared" si="303"/>
        <v>0</v>
      </c>
      <c r="CD296" s="26"/>
      <c r="CE296" s="26"/>
      <c r="CF296" s="42">
        <f t="shared" si="304"/>
        <v>0</v>
      </c>
      <c r="CG296" s="26"/>
      <c r="CH296" s="26"/>
      <c r="CI296" s="42">
        <f t="shared" si="305"/>
        <v>0</v>
      </c>
      <c r="CJ296" s="26"/>
      <c r="CK296" s="26"/>
      <c r="CL296" s="42">
        <f t="shared" si="306"/>
        <v>0</v>
      </c>
      <c r="CM296" s="26"/>
      <c r="CN296" s="26"/>
      <c r="CO296" s="42">
        <f t="shared" si="307"/>
        <v>0</v>
      </c>
      <c r="CP296" s="26"/>
      <c r="CQ296" s="26"/>
      <c r="CR296" s="42">
        <f t="shared" si="308"/>
        <v>0</v>
      </c>
      <c r="CS296" s="26"/>
      <c r="CT296" s="26"/>
      <c r="CU296" s="42">
        <f t="shared" si="309"/>
        <v>0</v>
      </c>
      <c r="CV296" s="26"/>
      <c r="CW296" s="26"/>
      <c r="CX296" s="42">
        <f t="shared" si="310"/>
        <v>0</v>
      </c>
      <c r="CY296" s="26"/>
      <c r="CZ296" s="26"/>
      <c r="DA296" s="42">
        <f t="shared" si="311"/>
        <v>0</v>
      </c>
      <c r="DB296" s="26"/>
      <c r="DC296" s="26"/>
      <c r="DD296" s="42">
        <f t="shared" si="312"/>
        <v>0</v>
      </c>
      <c r="DE296" s="26"/>
      <c r="DF296" s="26"/>
      <c r="DG296" s="42">
        <f t="shared" si="313"/>
        <v>0</v>
      </c>
      <c r="DH296" s="85">
        <f t="shared" si="293"/>
        <v>0</v>
      </c>
      <c r="DI296" s="83">
        <f t="shared" si="293"/>
        <v>0</v>
      </c>
      <c r="DJ296" s="26"/>
      <c r="DK296" s="26"/>
      <c r="DL296" s="42">
        <f t="shared" si="314"/>
        <v>0</v>
      </c>
      <c r="DM296" s="26"/>
      <c r="DN296" s="26"/>
      <c r="DO296" s="42">
        <f t="shared" si="315"/>
        <v>0</v>
      </c>
      <c r="DP296" s="26"/>
      <c r="DQ296" s="26"/>
      <c r="DR296" s="42">
        <f t="shared" si="316"/>
        <v>0</v>
      </c>
      <c r="DS296" s="26"/>
      <c r="DT296" s="26"/>
      <c r="DU296" s="42">
        <f t="shared" si="317"/>
        <v>0</v>
      </c>
      <c r="DV296" s="26"/>
      <c r="DW296" s="26"/>
      <c r="DX296" s="42">
        <f t="shared" si="318"/>
        <v>0</v>
      </c>
      <c r="DY296" s="26"/>
      <c r="DZ296" s="26"/>
      <c r="EA296" s="42">
        <f t="shared" si="319"/>
        <v>0</v>
      </c>
      <c r="EB296" s="26"/>
      <c r="EC296" s="26"/>
      <c r="ED296" s="42">
        <f t="shared" si="320"/>
        <v>0</v>
      </c>
      <c r="EE296" s="26"/>
      <c r="EF296" s="26"/>
      <c r="EG296" s="42">
        <f t="shared" si="321"/>
        <v>0</v>
      </c>
      <c r="EH296" s="26"/>
      <c r="EI296" s="26"/>
      <c r="EJ296" s="42">
        <f t="shared" si="322"/>
        <v>0</v>
      </c>
      <c r="EK296" s="26"/>
      <c r="EL296" s="46"/>
      <c r="EM296" s="86">
        <f t="shared" si="323"/>
        <v>0</v>
      </c>
      <c r="EN296" s="85">
        <f t="shared" si="295"/>
        <v>0</v>
      </c>
      <c r="EO296" s="94">
        <f t="shared" si="296"/>
        <v>0</v>
      </c>
      <c r="EP296" s="26"/>
      <c r="EQ296" s="26"/>
      <c r="ER296" s="26"/>
    </row>
    <row r="297" spans="1:148" s="3" customFormat="1">
      <c r="A297" s="10"/>
      <c r="B297" s="119" t="s">
        <v>379</v>
      </c>
      <c r="C297" s="134">
        <v>7</v>
      </c>
      <c r="D297" s="135">
        <f t="shared" si="290"/>
        <v>0</v>
      </c>
      <c r="E297" s="178">
        <f t="shared" si="291"/>
        <v>0</v>
      </c>
      <c r="F297" s="27"/>
      <c r="G297" s="27"/>
      <c r="H297" s="41">
        <f t="shared" si="248"/>
        <v>0</v>
      </c>
      <c r="I297" s="32"/>
      <c r="J297" s="32"/>
      <c r="K297" s="41">
        <f t="shared" si="249"/>
        <v>0</v>
      </c>
      <c r="L297" s="26"/>
      <c r="M297" s="26"/>
      <c r="N297" s="42">
        <f t="shared" si="250"/>
        <v>0</v>
      </c>
      <c r="O297" s="26"/>
      <c r="P297" s="26"/>
      <c r="Q297" s="42">
        <f t="shared" si="251"/>
        <v>0</v>
      </c>
      <c r="R297" s="26"/>
      <c r="S297" s="26"/>
      <c r="T297" s="42">
        <f t="shared" si="252"/>
        <v>0</v>
      </c>
      <c r="U297" s="26"/>
      <c r="V297" s="26"/>
      <c r="W297" s="42">
        <f t="shared" si="253"/>
        <v>0</v>
      </c>
      <c r="X297" s="26"/>
      <c r="Y297" s="26"/>
      <c r="Z297" s="42">
        <f t="shared" si="254"/>
        <v>0</v>
      </c>
      <c r="AA297" s="26"/>
      <c r="AB297" s="26"/>
      <c r="AC297" s="42">
        <f t="shared" si="255"/>
        <v>0</v>
      </c>
      <c r="AD297" s="26"/>
      <c r="AE297" s="26"/>
      <c r="AF297" s="26"/>
      <c r="AG297" s="26"/>
      <c r="AH297" s="26"/>
      <c r="AI297" s="26"/>
      <c r="AJ297" s="26"/>
      <c r="AK297" s="26"/>
      <c r="AL297" s="42">
        <f t="shared" si="256"/>
        <v>0</v>
      </c>
      <c r="AM297" s="27"/>
      <c r="AN297" s="27"/>
      <c r="AO297" s="41">
        <f t="shared" si="257"/>
        <v>0</v>
      </c>
      <c r="AP297" s="84">
        <f t="shared" si="294"/>
        <v>0</v>
      </c>
      <c r="AQ297" s="79">
        <f t="shared" si="247"/>
        <v>0</v>
      </c>
      <c r="AR297" s="27"/>
      <c r="AS297" s="27"/>
      <c r="AT297" s="41">
        <f t="shared" si="258"/>
        <v>0</v>
      </c>
      <c r="AU297" s="27"/>
      <c r="AV297" s="27"/>
      <c r="AW297" s="41">
        <f t="shared" si="259"/>
        <v>0</v>
      </c>
      <c r="AX297" s="27"/>
      <c r="AY297" s="27"/>
      <c r="AZ297" s="41">
        <f t="shared" si="260"/>
        <v>0</v>
      </c>
      <c r="BA297" s="27"/>
      <c r="BB297" s="27"/>
      <c r="BC297" s="41">
        <f t="shared" si="261"/>
        <v>0</v>
      </c>
      <c r="BD297" s="27"/>
      <c r="BE297" s="27"/>
      <c r="BF297" s="41">
        <f t="shared" si="262"/>
        <v>0</v>
      </c>
      <c r="BG297" s="27"/>
      <c r="BH297" s="27"/>
      <c r="BI297" s="41">
        <f t="shared" si="263"/>
        <v>0</v>
      </c>
      <c r="BJ297" s="26"/>
      <c r="BK297" s="26"/>
      <c r="BL297" s="42">
        <f t="shared" si="264"/>
        <v>0</v>
      </c>
      <c r="BM297" s="26"/>
      <c r="BN297" s="26"/>
      <c r="BO297" s="42">
        <f t="shared" si="265"/>
        <v>0</v>
      </c>
      <c r="BP297" s="85">
        <f t="shared" si="292"/>
        <v>0</v>
      </c>
      <c r="BQ297" s="83">
        <f t="shared" si="292"/>
        <v>0</v>
      </c>
      <c r="BR297" s="26"/>
      <c r="BS297" s="26"/>
      <c r="BT297" s="42">
        <f t="shared" si="300"/>
        <v>0</v>
      </c>
      <c r="BU297" s="26"/>
      <c r="BV297" s="26"/>
      <c r="BW297" s="42">
        <f t="shared" si="301"/>
        <v>0</v>
      </c>
      <c r="BX297" s="26"/>
      <c r="BY297" s="26"/>
      <c r="BZ297" s="42">
        <f t="shared" si="302"/>
        <v>0</v>
      </c>
      <c r="CA297" s="26"/>
      <c r="CB297" s="26"/>
      <c r="CC297" s="42">
        <f t="shared" si="303"/>
        <v>0</v>
      </c>
      <c r="CD297" s="26"/>
      <c r="CE297" s="26"/>
      <c r="CF297" s="42">
        <f t="shared" si="304"/>
        <v>0</v>
      </c>
      <c r="CG297" s="26"/>
      <c r="CH297" s="26"/>
      <c r="CI297" s="42">
        <f t="shared" si="305"/>
        <v>0</v>
      </c>
      <c r="CJ297" s="26"/>
      <c r="CK297" s="26"/>
      <c r="CL297" s="42">
        <f t="shared" si="306"/>
        <v>0</v>
      </c>
      <c r="CM297" s="26"/>
      <c r="CN297" s="26"/>
      <c r="CO297" s="42">
        <f t="shared" si="307"/>
        <v>0</v>
      </c>
      <c r="CP297" s="26"/>
      <c r="CQ297" s="26"/>
      <c r="CR297" s="42">
        <f t="shared" si="308"/>
        <v>0</v>
      </c>
      <c r="CS297" s="26"/>
      <c r="CT297" s="26"/>
      <c r="CU297" s="42">
        <f t="shared" si="309"/>
        <v>0</v>
      </c>
      <c r="CV297" s="26"/>
      <c r="CW297" s="26"/>
      <c r="CX297" s="42">
        <f t="shared" si="310"/>
        <v>0</v>
      </c>
      <c r="CY297" s="26"/>
      <c r="CZ297" s="26"/>
      <c r="DA297" s="42">
        <f t="shared" si="311"/>
        <v>0</v>
      </c>
      <c r="DB297" s="26"/>
      <c r="DC297" s="26"/>
      <c r="DD297" s="42">
        <f t="shared" si="312"/>
        <v>0</v>
      </c>
      <c r="DE297" s="26"/>
      <c r="DF297" s="26"/>
      <c r="DG297" s="42">
        <f t="shared" si="313"/>
        <v>0</v>
      </c>
      <c r="DH297" s="85">
        <f t="shared" si="293"/>
        <v>0</v>
      </c>
      <c r="DI297" s="83">
        <f t="shared" si="293"/>
        <v>0</v>
      </c>
      <c r="DJ297" s="26"/>
      <c r="DK297" s="26"/>
      <c r="DL297" s="42">
        <f t="shared" si="314"/>
        <v>0</v>
      </c>
      <c r="DM297" s="26"/>
      <c r="DN297" s="26"/>
      <c r="DO297" s="42">
        <f t="shared" si="315"/>
        <v>0</v>
      </c>
      <c r="DP297" s="26"/>
      <c r="DQ297" s="26"/>
      <c r="DR297" s="42">
        <f t="shared" si="316"/>
        <v>0</v>
      </c>
      <c r="DS297" s="26"/>
      <c r="DT297" s="26"/>
      <c r="DU297" s="42">
        <f t="shared" si="317"/>
        <v>0</v>
      </c>
      <c r="DV297" s="26"/>
      <c r="DW297" s="26"/>
      <c r="DX297" s="42">
        <f t="shared" si="318"/>
        <v>0</v>
      </c>
      <c r="DY297" s="26"/>
      <c r="DZ297" s="26"/>
      <c r="EA297" s="42">
        <f t="shared" si="319"/>
        <v>0</v>
      </c>
      <c r="EB297" s="26"/>
      <c r="EC297" s="26"/>
      <c r="ED297" s="42">
        <f t="shared" si="320"/>
        <v>0</v>
      </c>
      <c r="EE297" s="26"/>
      <c r="EF297" s="26"/>
      <c r="EG297" s="42">
        <f t="shared" si="321"/>
        <v>0</v>
      </c>
      <c r="EH297" s="26"/>
      <c r="EI297" s="26"/>
      <c r="EJ297" s="42">
        <f t="shared" si="322"/>
        <v>0</v>
      </c>
      <c r="EK297" s="26"/>
      <c r="EL297" s="46"/>
      <c r="EM297" s="86">
        <f t="shared" si="323"/>
        <v>0</v>
      </c>
      <c r="EN297" s="85">
        <f t="shared" si="295"/>
        <v>0</v>
      </c>
      <c r="EO297" s="94">
        <f t="shared" si="296"/>
        <v>0</v>
      </c>
      <c r="EP297" s="26"/>
      <c r="EQ297" s="26"/>
      <c r="ER297" s="26"/>
    </row>
    <row r="298" spans="1:148" s="3" customFormat="1">
      <c r="A298" s="10"/>
      <c r="B298" s="119" t="s">
        <v>210</v>
      </c>
      <c r="C298" s="134">
        <v>0.7</v>
      </c>
      <c r="D298" s="135">
        <f t="shared" si="290"/>
        <v>279</v>
      </c>
      <c r="E298" s="178">
        <f t="shared" si="291"/>
        <v>195.29999999999998</v>
      </c>
      <c r="F298" s="27"/>
      <c r="G298" s="27"/>
      <c r="H298" s="41">
        <f t="shared" si="248"/>
        <v>0</v>
      </c>
      <c r="I298" s="32"/>
      <c r="J298" s="32"/>
      <c r="K298" s="41">
        <f t="shared" si="249"/>
        <v>0</v>
      </c>
      <c r="L298" s="26"/>
      <c r="M298" s="26"/>
      <c r="N298" s="42">
        <f t="shared" si="250"/>
        <v>0</v>
      </c>
      <c r="O298" s="26">
        <v>2</v>
      </c>
      <c r="P298" s="24">
        <f>O298*12</f>
        <v>24</v>
      </c>
      <c r="Q298" s="42">
        <f t="shared" si="251"/>
        <v>16.799999999999997</v>
      </c>
      <c r="R298" s="26"/>
      <c r="S298" s="26"/>
      <c r="T298" s="42">
        <f t="shared" si="252"/>
        <v>0</v>
      </c>
      <c r="U298" s="26"/>
      <c r="V298" s="26"/>
      <c r="W298" s="42">
        <f t="shared" si="253"/>
        <v>0</v>
      </c>
      <c r="X298" s="26"/>
      <c r="Y298" s="26"/>
      <c r="Z298" s="42">
        <f t="shared" si="254"/>
        <v>0</v>
      </c>
      <c r="AA298" s="26"/>
      <c r="AB298" s="26"/>
      <c r="AC298" s="42">
        <f t="shared" si="255"/>
        <v>0</v>
      </c>
      <c r="AD298" s="26"/>
      <c r="AE298" s="26"/>
      <c r="AF298" s="26"/>
      <c r="AG298" s="26"/>
      <c r="AH298" s="26"/>
      <c r="AI298" s="26"/>
      <c r="AJ298" s="26"/>
      <c r="AK298" s="26"/>
      <c r="AL298" s="42">
        <f t="shared" si="256"/>
        <v>0</v>
      </c>
      <c r="AM298" s="27">
        <v>10</v>
      </c>
      <c r="AN298" s="25">
        <f>AM298*12</f>
        <v>120</v>
      </c>
      <c r="AO298" s="41">
        <f t="shared" si="257"/>
        <v>84</v>
      </c>
      <c r="AP298" s="84">
        <f t="shared" si="294"/>
        <v>144</v>
      </c>
      <c r="AQ298" s="79">
        <f t="shared" si="247"/>
        <v>100.8</v>
      </c>
      <c r="AR298" s="27"/>
      <c r="AS298" s="27"/>
      <c r="AT298" s="41">
        <f t="shared" si="258"/>
        <v>0</v>
      </c>
      <c r="AU298" s="27"/>
      <c r="AV298" s="27"/>
      <c r="AW298" s="41">
        <f t="shared" si="259"/>
        <v>0</v>
      </c>
      <c r="AX298" s="27"/>
      <c r="AY298" s="27"/>
      <c r="AZ298" s="41">
        <f t="shared" si="260"/>
        <v>0</v>
      </c>
      <c r="BA298" s="27"/>
      <c r="BB298" s="27"/>
      <c r="BC298" s="41">
        <f t="shared" si="261"/>
        <v>0</v>
      </c>
      <c r="BD298" s="27"/>
      <c r="BE298" s="27"/>
      <c r="BF298" s="41">
        <f t="shared" si="262"/>
        <v>0</v>
      </c>
      <c r="BG298" s="27"/>
      <c r="BH298" s="27"/>
      <c r="BI298" s="41">
        <f t="shared" si="263"/>
        <v>0</v>
      </c>
      <c r="BJ298" s="26"/>
      <c r="BK298" s="26"/>
      <c r="BL298" s="42">
        <f t="shared" si="264"/>
        <v>0</v>
      </c>
      <c r="BM298" s="26"/>
      <c r="BN298" s="26">
        <v>75</v>
      </c>
      <c r="BO298" s="42">
        <f t="shared" si="265"/>
        <v>52.5</v>
      </c>
      <c r="BP298" s="85">
        <f t="shared" si="292"/>
        <v>75</v>
      </c>
      <c r="BQ298" s="83">
        <f t="shared" si="292"/>
        <v>52.5</v>
      </c>
      <c r="BR298" s="26">
        <v>2</v>
      </c>
      <c r="BS298" s="24">
        <f>BR298*12</f>
        <v>24</v>
      </c>
      <c r="BT298" s="42">
        <f t="shared" si="300"/>
        <v>16.799999999999997</v>
      </c>
      <c r="BU298" s="26"/>
      <c r="BV298" s="24">
        <f>BU298*12</f>
        <v>0</v>
      </c>
      <c r="BW298" s="42">
        <f t="shared" si="301"/>
        <v>0</v>
      </c>
      <c r="BX298" s="26"/>
      <c r="BY298" s="26"/>
      <c r="BZ298" s="42">
        <f t="shared" si="302"/>
        <v>0</v>
      </c>
      <c r="CA298" s="26">
        <v>1</v>
      </c>
      <c r="CB298" s="24">
        <f>CA298*12</f>
        <v>12</v>
      </c>
      <c r="CC298" s="42">
        <f t="shared" si="303"/>
        <v>8.3999999999999986</v>
      </c>
      <c r="CD298" s="26"/>
      <c r="CE298" s="26"/>
      <c r="CF298" s="42">
        <f t="shared" si="304"/>
        <v>0</v>
      </c>
      <c r="CG298" s="26">
        <v>1</v>
      </c>
      <c r="CH298" s="24">
        <f>CG298*12</f>
        <v>12</v>
      </c>
      <c r="CI298" s="42">
        <f t="shared" si="305"/>
        <v>8.3999999999999986</v>
      </c>
      <c r="CJ298" s="26"/>
      <c r="CK298" s="26"/>
      <c r="CL298" s="42">
        <f t="shared" si="306"/>
        <v>0</v>
      </c>
      <c r="CM298" s="26"/>
      <c r="CN298" s="26"/>
      <c r="CO298" s="42">
        <f t="shared" si="307"/>
        <v>0</v>
      </c>
      <c r="CP298" s="26"/>
      <c r="CQ298" s="26"/>
      <c r="CR298" s="42">
        <f t="shared" si="308"/>
        <v>0</v>
      </c>
      <c r="CS298" s="26"/>
      <c r="CT298" s="26"/>
      <c r="CU298" s="42">
        <f t="shared" si="309"/>
        <v>0</v>
      </c>
      <c r="CV298" s="26"/>
      <c r="CW298" s="26"/>
      <c r="CX298" s="42">
        <f t="shared" si="310"/>
        <v>0</v>
      </c>
      <c r="CY298" s="26"/>
      <c r="CZ298" s="26"/>
      <c r="DA298" s="42">
        <f t="shared" si="311"/>
        <v>0</v>
      </c>
      <c r="DB298" s="26">
        <v>1</v>
      </c>
      <c r="DC298" s="24">
        <f>DB298*12</f>
        <v>12</v>
      </c>
      <c r="DD298" s="42">
        <f t="shared" si="312"/>
        <v>8.3999999999999986</v>
      </c>
      <c r="DE298" s="26"/>
      <c r="DF298" s="26"/>
      <c r="DG298" s="42">
        <f t="shared" si="313"/>
        <v>0</v>
      </c>
      <c r="DH298" s="85">
        <f t="shared" si="293"/>
        <v>60</v>
      </c>
      <c r="DI298" s="83">
        <f t="shared" si="293"/>
        <v>41.999999999999993</v>
      </c>
      <c r="DJ298" s="26"/>
      <c r="DK298" s="26"/>
      <c r="DL298" s="42">
        <f t="shared" si="314"/>
        <v>0</v>
      </c>
      <c r="DM298" s="26"/>
      <c r="DN298" s="26"/>
      <c r="DO298" s="42">
        <f t="shared" si="315"/>
        <v>0</v>
      </c>
      <c r="DP298" s="26"/>
      <c r="DQ298" s="26"/>
      <c r="DR298" s="42">
        <f t="shared" si="316"/>
        <v>0</v>
      </c>
      <c r="DS298" s="26"/>
      <c r="DT298" s="26"/>
      <c r="DU298" s="42">
        <f t="shared" si="317"/>
        <v>0</v>
      </c>
      <c r="DV298" s="26"/>
      <c r="DW298" s="26"/>
      <c r="DX298" s="42">
        <f t="shared" si="318"/>
        <v>0</v>
      </c>
      <c r="DY298" s="26"/>
      <c r="DZ298" s="26"/>
      <c r="EA298" s="42">
        <f t="shared" si="319"/>
        <v>0</v>
      </c>
      <c r="EB298" s="26"/>
      <c r="EC298" s="26"/>
      <c r="ED298" s="42">
        <f t="shared" si="320"/>
        <v>0</v>
      </c>
      <c r="EE298" s="26"/>
      <c r="EF298" s="26"/>
      <c r="EG298" s="42">
        <f t="shared" si="321"/>
        <v>0</v>
      </c>
      <c r="EH298" s="26"/>
      <c r="EI298" s="26"/>
      <c r="EJ298" s="42">
        <f t="shared" si="322"/>
        <v>0</v>
      </c>
      <c r="EK298" s="26"/>
      <c r="EL298" s="46"/>
      <c r="EM298" s="86">
        <f t="shared" si="323"/>
        <v>0</v>
      </c>
      <c r="EN298" s="85">
        <f t="shared" si="295"/>
        <v>0</v>
      </c>
      <c r="EO298" s="94">
        <f t="shared" si="296"/>
        <v>0</v>
      </c>
      <c r="EP298" s="26"/>
      <c r="EQ298" s="26"/>
      <c r="ER298" s="26"/>
    </row>
    <row r="299" spans="1:148" s="3" customFormat="1">
      <c r="A299" s="10"/>
      <c r="B299" s="119" t="s">
        <v>229</v>
      </c>
      <c r="C299" s="134">
        <v>1</v>
      </c>
      <c r="D299" s="135">
        <f t="shared" si="290"/>
        <v>337</v>
      </c>
      <c r="E299" s="178">
        <f t="shared" si="291"/>
        <v>337</v>
      </c>
      <c r="F299" s="27"/>
      <c r="G299" s="27"/>
      <c r="H299" s="41">
        <f t="shared" si="248"/>
        <v>0</v>
      </c>
      <c r="I299" s="32"/>
      <c r="J299" s="32"/>
      <c r="K299" s="41">
        <f t="shared" si="249"/>
        <v>0</v>
      </c>
      <c r="L299" s="26"/>
      <c r="M299" s="26"/>
      <c r="N299" s="42">
        <f t="shared" si="250"/>
        <v>0</v>
      </c>
      <c r="O299" s="26">
        <v>2</v>
      </c>
      <c r="P299" s="24">
        <f>O299*12</f>
        <v>24</v>
      </c>
      <c r="Q299" s="42">
        <f t="shared" si="251"/>
        <v>24</v>
      </c>
      <c r="R299" s="26"/>
      <c r="S299" s="26"/>
      <c r="T299" s="42">
        <f t="shared" si="252"/>
        <v>0</v>
      </c>
      <c r="U299" s="26"/>
      <c r="V299" s="26"/>
      <c r="W299" s="42">
        <f t="shared" si="253"/>
        <v>0</v>
      </c>
      <c r="X299" s="26"/>
      <c r="Y299" s="26"/>
      <c r="Z299" s="42">
        <f t="shared" si="254"/>
        <v>0</v>
      </c>
      <c r="AA299" s="26"/>
      <c r="AB299" s="26"/>
      <c r="AC299" s="42">
        <f t="shared" si="255"/>
        <v>0</v>
      </c>
      <c r="AD299" s="26"/>
      <c r="AE299" s="26"/>
      <c r="AF299" s="26"/>
      <c r="AG299" s="26"/>
      <c r="AH299" s="26"/>
      <c r="AI299" s="26"/>
      <c r="AJ299" s="26"/>
      <c r="AK299" s="26"/>
      <c r="AL299" s="42">
        <f t="shared" si="256"/>
        <v>0</v>
      </c>
      <c r="AM299" s="27">
        <v>20</v>
      </c>
      <c r="AN299" s="25">
        <f>AM299*12</f>
        <v>240</v>
      </c>
      <c r="AO299" s="41">
        <f t="shared" si="257"/>
        <v>240</v>
      </c>
      <c r="AP299" s="84">
        <f t="shared" si="294"/>
        <v>264</v>
      </c>
      <c r="AQ299" s="79">
        <f t="shared" si="247"/>
        <v>264</v>
      </c>
      <c r="AR299" s="27"/>
      <c r="AS299" s="27"/>
      <c r="AT299" s="41">
        <f t="shared" si="258"/>
        <v>0</v>
      </c>
      <c r="AU299" s="27"/>
      <c r="AV299" s="27"/>
      <c r="AW299" s="41">
        <f t="shared" si="259"/>
        <v>0</v>
      </c>
      <c r="AX299" s="27"/>
      <c r="AY299" s="27"/>
      <c r="AZ299" s="41">
        <f t="shared" si="260"/>
        <v>0</v>
      </c>
      <c r="BA299" s="27"/>
      <c r="BB299" s="27"/>
      <c r="BC299" s="41">
        <f t="shared" si="261"/>
        <v>0</v>
      </c>
      <c r="BD299" s="27"/>
      <c r="BE299" s="27"/>
      <c r="BF299" s="41">
        <f t="shared" si="262"/>
        <v>0</v>
      </c>
      <c r="BG299" s="27"/>
      <c r="BH299" s="27"/>
      <c r="BI299" s="41">
        <f t="shared" si="263"/>
        <v>0</v>
      </c>
      <c r="BJ299" s="26"/>
      <c r="BK299" s="26"/>
      <c r="BL299" s="42">
        <f t="shared" si="264"/>
        <v>0</v>
      </c>
      <c r="BM299" s="26"/>
      <c r="BN299" s="26">
        <v>25</v>
      </c>
      <c r="BO299" s="42">
        <f t="shared" si="265"/>
        <v>25</v>
      </c>
      <c r="BP299" s="85">
        <f t="shared" si="292"/>
        <v>25</v>
      </c>
      <c r="BQ299" s="83">
        <f t="shared" si="292"/>
        <v>25</v>
      </c>
      <c r="BR299" s="26">
        <v>2</v>
      </c>
      <c r="BS299" s="24">
        <f>BR299*12</f>
        <v>24</v>
      </c>
      <c r="BT299" s="42">
        <f t="shared" si="300"/>
        <v>24</v>
      </c>
      <c r="BU299" s="26"/>
      <c r="BV299" s="24">
        <f>BU299*12</f>
        <v>0</v>
      </c>
      <c r="BW299" s="42">
        <f t="shared" si="301"/>
        <v>0</v>
      </c>
      <c r="BX299" s="26"/>
      <c r="BY299" s="26"/>
      <c r="BZ299" s="42">
        <f t="shared" si="302"/>
        <v>0</v>
      </c>
      <c r="CA299" s="26">
        <v>1</v>
      </c>
      <c r="CB299" s="24">
        <f>CA299*12</f>
        <v>12</v>
      </c>
      <c r="CC299" s="42">
        <f t="shared" si="303"/>
        <v>12</v>
      </c>
      <c r="CD299" s="26"/>
      <c r="CE299" s="26"/>
      <c r="CF299" s="42">
        <f t="shared" si="304"/>
        <v>0</v>
      </c>
      <c r="CG299" s="26">
        <v>1</v>
      </c>
      <c r="CH299" s="24">
        <f>CG299*12</f>
        <v>12</v>
      </c>
      <c r="CI299" s="42">
        <f t="shared" si="305"/>
        <v>12</v>
      </c>
      <c r="CJ299" s="26"/>
      <c r="CK299" s="26"/>
      <c r="CL299" s="42">
        <f t="shared" si="306"/>
        <v>0</v>
      </c>
      <c r="CM299" s="26"/>
      <c r="CN299" s="26"/>
      <c r="CO299" s="42">
        <f t="shared" si="307"/>
        <v>0</v>
      </c>
      <c r="CP299" s="26"/>
      <c r="CQ299" s="26"/>
      <c r="CR299" s="42">
        <f t="shared" si="308"/>
        <v>0</v>
      </c>
      <c r="CS299" s="26"/>
      <c r="CT299" s="26"/>
      <c r="CU299" s="42">
        <f t="shared" si="309"/>
        <v>0</v>
      </c>
      <c r="CV299" s="26"/>
      <c r="CW299" s="26"/>
      <c r="CX299" s="42">
        <f t="shared" si="310"/>
        <v>0</v>
      </c>
      <c r="CY299" s="26"/>
      <c r="CZ299" s="26"/>
      <c r="DA299" s="42">
        <f t="shared" si="311"/>
        <v>0</v>
      </c>
      <c r="DB299" s="26"/>
      <c r="DC299" s="26"/>
      <c r="DD299" s="42">
        <f t="shared" si="312"/>
        <v>0</v>
      </c>
      <c r="DE299" s="26"/>
      <c r="DF299" s="26"/>
      <c r="DG299" s="42">
        <f t="shared" si="313"/>
        <v>0</v>
      </c>
      <c r="DH299" s="85">
        <f t="shared" si="293"/>
        <v>48</v>
      </c>
      <c r="DI299" s="83">
        <f t="shared" si="293"/>
        <v>48</v>
      </c>
      <c r="DJ299" s="26"/>
      <c r="DK299" s="26"/>
      <c r="DL299" s="42">
        <f t="shared" si="314"/>
        <v>0</v>
      </c>
      <c r="DM299" s="26"/>
      <c r="DN299" s="26"/>
      <c r="DO299" s="42">
        <f t="shared" si="315"/>
        <v>0</v>
      </c>
      <c r="DP299" s="26"/>
      <c r="DQ299" s="26"/>
      <c r="DR299" s="42">
        <f t="shared" si="316"/>
        <v>0</v>
      </c>
      <c r="DS299" s="26"/>
      <c r="DT299" s="26"/>
      <c r="DU299" s="42">
        <f t="shared" si="317"/>
        <v>0</v>
      </c>
      <c r="DV299" s="26"/>
      <c r="DW299" s="26"/>
      <c r="DX299" s="42">
        <f t="shared" si="318"/>
        <v>0</v>
      </c>
      <c r="DY299" s="26"/>
      <c r="DZ299" s="26"/>
      <c r="EA299" s="42">
        <f t="shared" si="319"/>
        <v>0</v>
      </c>
      <c r="EB299" s="26"/>
      <c r="EC299" s="26"/>
      <c r="ED299" s="42">
        <f t="shared" si="320"/>
        <v>0</v>
      </c>
      <c r="EE299" s="26"/>
      <c r="EF299" s="26"/>
      <c r="EG299" s="42">
        <f t="shared" si="321"/>
        <v>0</v>
      </c>
      <c r="EH299" s="26"/>
      <c r="EI299" s="26"/>
      <c r="EJ299" s="42">
        <f t="shared" si="322"/>
        <v>0</v>
      </c>
      <c r="EK299" s="26"/>
      <c r="EL299" s="46"/>
      <c r="EM299" s="86">
        <f t="shared" si="323"/>
        <v>0</v>
      </c>
      <c r="EN299" s="85">
        <f t="shared" si="295"/>
        <v>0</v>
      </c>
      <c r="EO299" s="94">
        <f t="shared" si="296"/>
        <v>0</v>
      </c>
      <c r="EP299" s="26"/>
      <c r="EQ299" s="26"/>
      <c r="ER299" s="26"/>
    </row>
    <row r="300" spans="1:148" s="3" customFormat="1">
      <c r="A300" s="10"/>
      <c r="B300" s="119" t="s">
        <v>588</v>
      </c>
      <c r="C300" s="134">
        <v>97.12</v>
      </c>
      <c r="D300" s="135">
        <f t="shared" si="290"/>
        <v>6</v>
      </c>
      <c r="E300" s="178">
        <f t="shared" si="291"/>
        <v>582.72</v>
      </c>
      <c r="F300" s="27"/>
      <c r="G300" s="27"/>
      <c r="H300" s="41">
        <f t="shared" si="248"/>
        <v>0</v>
      </c>
      <c r="I300" s="32"/>
      <c r="J300" s="32"/>
      <c r="K300" s="41">
        <f t="shared" si="249"/>
        <v>0</v>
      </c>
      <c r="L300" s="26"/>
      <c r="M300" s="26"/>
      <c r="N300" s="42">
        <f t="shared" si="250"/>
        <v>0</v>
      </c>
      <c r="O300" s="26"/>
      <c r="P300" s="26"/>
      <c r="Q300" s="42">
        <f t="shared" si="251"/>
        <v>0</v>
      </c>
      <c r="R300" s="26"/>
      <c r="S300" s="26"/>
      <c r="T300" s="42">
        <f t="shared" si="252"/>
        <v>0</v>
      </c>
      <c r="U300" s="26"/>
      <c r="V300" s="26"/>
      <c r="W300" s="42">
        <f t="shared" si="253"/>
        <v>0</v>
      </c>
      <c r="X300" s="26"/>
      <c r="Y300" s="26"/>
      <c r="Z300" s="42">
        <f t="shared" si="254"/>
        <v>0</v>
      </c>
      <c r="AA300" s="26"/>
      <c r="AB300" s="26"/>
      <c r="AC300" s="42">
        <f t="shared" si="255"/>
        <v>0</v>
      </c>
      <c r="AD300" s="26"/>
      <c r="AE300" s="26"/>
      <c r="AF300" s="26"/>
      <c r="AG300" s="26"/>
      <c r="AH300" s="26"/>
      <c r="AI300" s="26"/>
      <c r="AJ300" s="26"/>
      <c r="AK300" s="26"/>
      <c r="AL300" s="42">
        <f t="shared" si="256"/>
        <v>0</v>
      </c>
      <c r="AM300" s="27"/>
      <c r="AN300" s="27"/>
      <c r="AO300" s="41">
        <f t="shared" si="257"/>
        <v>0</v>
      </c>
      <c r="AP300" s="84">
        <f t="shared" si="294"/>
        <v>0</v>
      </c>
      <c r="AQ300" s="79">
        <f t="shared" si="247"/>
        <v>0</v>
      </c>
      <c r="AR300" s="27"/>
      <c r="AS300" s="27"/>
      <c r="AT300" s="41">
        <f t="shared" si="258"/>
        <v>0</v>
      </c>
      <c r="AU300" s="27"/>
      <c r="AV300" s="27"/>
      <c r="AW300" s="41">
        <f t="shared" si="259"/>
        <v>0</v>
      </c>
      <c r="AX300" s="27"/>
      <c r="AY300" s="27"/>
      <c r="AZ300" s="41">
        <f t="shared" si="260"/>
        <v>0</v>
      </c>
      <c r="BA300" s="27"/>
      <c r="BB300" s="27"/>
      <c r="BC300" s="41">
        <f t="shared" si="261"/>
        <v>0</v>
      </c>
      <c r="BD300" s="27"/>
      <c r="BE300" s="27"/>
      <c r="BF300" s="41">
        <f t="shared" si="262"/>
        <v>0</v>
      </c>
      <c r="BG300" s="27"/>
      <c r="BH300" s="27"/>
      <c r="BI300" s="41">
        <f t="shared" si="263"/>
        <v>0</v>
      </c>
      <c r="BJ300" s="26"/>
      <c r="BK300" s="26"/>
      <c r="BL300" s="42">
        <f t="shared" si="264"/>
        <v>0</v>
      </c>
      <c r="BM300" s="26"/>
      <c r="BN300" s="26"/>
      <c r="BO300" s="42">
        <f t="shared" si="265"/>
        <v>0</v>
      </c>
      <c r="BP300" s="85">
        <f t="shared" si="292"/>
        <v>0</v>
      </c>
      <c r="BQ300" s="83">
        <f t="shared" si="292"/>
        <v>0</v>
      </c>
      <c r="BR300" s="26"/>
      <c r="BS300" s="26">
        <v>6</v>
      </c>
      <c r="BT300" s="42">
        <f t="shared" si="300"/>
        <v>582.72</v>
      </c>
      <c r="BU300" s="26"/>
      <c r="BV300" s="26"/>
      <c r="BW300" s="42">
        <f t="shared" si="301"/>
        <v>0</v>
      </c>
      <c r="BX300" s="26"/>
      <c r="BY300" s="26"/>
      <c r="BZ300" s="42">
        <f t="shared" si="302"/>
        <v>0</v>
      </c>
      <c r="CA300" s="26"/>
      <c r="CB300" s="26"/>
      <c r="CC300" s="42">
        <f t="shared" si="303"/>
        <v>0</v>
      </c>
      <c r="CD300" s="26"/>
      <c r="CE300" s="26"/>
      <c r="CF300" s="42">
        <f t="shared" si="304"/>
        <v>0</v>
      </c>
      <c r="CG300" s="26"/>
      <c r="CH300" s="26"/>
      <c r="CI300" s="42">
        <f t="shared" si="305"/>
        <v>0</v>
      </c>
      <c r="CJ300" s="26"/>
      <c r="CK300" s="26"/>
      <c r="CL300" s="42">
        <f t="shared" si="306"/>
        <v>0</v>
      </c>
      <c r="CM300" s="26"/>
      <c r="CN300" s="26"/>
      <c r="CO300" s="42">
        <f t="shared" si="307"/>
        <v>0</v>
      </c>
      <c r="CP300" s="26"/>
      <c r="CQ300" s="26"/>
      <c r="CR300" s="42">
        <f t="shared" si="308"/>
        <v>0</v>
      </c>
      <c r="CS300" s="26"/>
      <c r="CT300" s="26"/>
      <c r="CU300" s="42">
        <f t="shared" si="309"/>
        <v>0</v>
      </c>
      <c r="CV300" s="26"/>
      <c r="CW300" s="26"/>
      <c r="CX300" s="42">
        <f t="shared" si="310"/>
        <v>0</v>
      </c>
      <c r="CY300" s="26"/>
      <c r="CZ300" s="26"/>
      <c r="DA300" s="42">
        <f t="shared" si="311"/>
        <v>0</v>
      </c>
      <c r="DB300" s="26"/>
      <c r="DC300" s="26"/>
      <c r="DD300" s="42">
        <f t="shared" si="312"/>
        <v>0</v>
      </c>
      <c r="DE300" s="26"/>
      <c r="DF300" s="26"/>
      <c r="DG300" s="42">
        <f t="shared" si="313"/>
        <v>0</v>
      </c>
      <c r="DH300" s="85">
        <f t="shared" si="293"/>
        <v>6</v>
      </c>
      <c r="DI300" s="83">
        <f t="shared" si="293"/>
        <v>582.72</v>
      </c>
      <c r="DJ300" s="26"/>
      <c r="DK300" s="26"/>
      <c r="DL300" s="42">
        <f t="shared" si="314"/>
        <v>0</v>
      </c>
      <c r="DM300" s="26"/>
      <c r="DN300" s="26"/>
      <c r="DO300" s="42">
        <f t="shared" si="315"/>
        <v>0</v>
      </c>
      <c r="DP300" s="26"/>
      <c r="DQ300" s="26"/>
      <c r="DR300" s="42">
        <f t="shared" si="316"/>
        <v>0</v>
      </c>
      <c r="DS300" s="26"/>
      <c r="DT300" s="26"/>
      <c r="DU300" s="42">
        <f t="shared" si="317"/>
        <v>0</v>
      </c>
      <c r="DV300" s="26"/>
      <c r="DW300" s="26"/>
      <c r="DX300" s="42">
        <f t="shared" si="318"/>
        <v>0</v>
      </c>
      <c r="DY300" s="26"/>
      <c r="DZ300" s="26"/>
      <c r="EA300" s="42">
        <f t="shared" si="319"/>
        <v>0</v>
      </c>
      <c r="EB300" s="26"/>
      <c r="EC300" s="26"/>
      <c r="ED300" s="42">
        <f t="shared" si="320"/>
        <v>0</v>
      </c>
      <c r="EE300" s="26"/>
      <c r="EF300" s="26"/>
      <c r="EG300" s="42">
        <f t="shared" si="321"/>
        <v>0</v>
      </c>
      <c r="EH300" s="26"/>
      <c r="EI300" s="26"/>
      <c r="EJ300" s="42">
        <f t="shared" si="322"/>
        <v>0</v>
      </c>
      <c r="EK300" s="26"/>
      <c r="EL300" s="46"/>
      <c r="EM300" s="86">
        <f t="shared" si="323"/>
        <v>0</v>
      </c>
      <c r="EN300" s="85">
        <f t="shared" si="295"/>
        <v>0</v>
      </c>
      <c r="EO300" s="94">
        <f t="shared" si="296"/>
        <v>0</v>
      </c>
      <c r="EP300" s="26"/>
      <c r="EQ300" s="26"/>
      <c r="ER300" s="26"/>
    </row>
    <row r="301" spans="1:148" s="3" customFormat="1">
      <c r="A301" s="10"/>
      <c r="B301" s="119" t="s">
        <v>589</v>
      </c>
      <c r="C301" s="134">
        <v>91</v>
      </c>
      <c r="D301" s="135">
        <f t="shared" si="290"/>
        <v>24</v>
      </c>
      <c r="E301" s="178">
        <f t="shared" si="291"/>
        <v>2184</v>
      </c>
      <c r="F301" s="27"/>
      <c r="G301" s="27"/>
      <c r="H301" s="41">
        <f t="shared" si="248"/>
        <v>0</v>
      </c>
      <c r="I301" s="32"/>
      <c r="J301" s="32"/>
      <c r="K301" s="41">
        <f t="shared" si="249"/>
        <v>0</v>
      </c>
      <c r="L301" s="26"/>
      <c r="M301" s="26"/>
      <c r="N301" s="42">
        <f t="shared" si="250"/>
        <v>0</v>
      </c>
      <c r="O301" s="26"/>
      <c r="P301" s="26"/>
      <c r="Q301" s="42">
        <f t="shared" si="251"/>
        <v>0</v>
      </c>
      <c r="R301" s="26"/>
      <c r="S301" s="26"/>
      <c r="T301" s="42">
        <f t="shared" si="252"/>
        <v>0</v>
      </c>
      <c r="U301" s="26"/>
      <c r="V301" s="26"/>
      <c r="W301" s="42">
        <f t="shared" si="253"/>
        <v>0</v>
      </c>
      <c r="X301" s="26"/>
      <c r="Y301" s="26"/>
      <c r="Z301" s="42">
        <f t="shared" si="254"/>
        <v>0</v>
      </c>
      <c r="AA301" s="26"/>
      <c r="AB301" s="26"/>
      <c r="AC301" s="42">
        <f t="shared" si="255"/>
        <v>0</v>
      </c>
      <c r="AD301" s="26"/>
      <c r="AE301" s="26"/>
      <c r="AF301" s="26"/>
      <c r="AG301" s="26"/>
      <c r="AH301" s="26"/>
      <c r="AI301" s="26"/>
      <c r="AJ301" s="26"/>
      <c r="AK301" s="26"/>
      <c r="AL301" s="42">
        <f t="shared" si="256"/>
        <v>0</v>
      </c>
      <c r="AM301" s="27"/>
      <c r="AN301" s="27"/>
      <c r="AO301" s="41">
        <f t="shared" si="257"/>
        <v>0</v>
      </c>
      <c r="AP301" s="84">
        <f t="shared" si="294"/>
        <v>0</v>
      </c>
      <c r="AQ301" s="79">
        <f t="shared" si="247"/>
        <v>0</v>
      </c>
      <c r="AR301" s="27"/>
      <c r="AS301" s="27"/>
      <c r="AT301" s="41">
        <f t="shared" si="258"/>
        <v>0</v>
      </c>
      <c r="AU301" s="27"/>
      <c r="AV301" s="27"/>
      <c r="AW301" s="41">
        <f t="shared" si="259"/>
        <v>0</v>
      </c>
      <c r="AX301" s="27"/>
      <c r="AY301" s="27"/>
      <c r="AZ301" s="41">
        <f t="shared" si="260"/>
        <v>0</v>
      </c>
      <c r="BA301" s="27"/>
      <c r="BB301" s="27"/>
      <c r="BC301" s="41">
        <f t="shared" si="261"/>
        <v>0</v>
      </c>
      <c r="BD301" s="27"/>
      <c r="BE301" s="27"/>
      <c r="BF301" s="41">
        <f t="shared" si="262"/>
        <v>0</v>
      </c>
      <c r="BG301" s="27"/>
      <c r="BH301" s="27"/>
      <c r="BI301" s="41">
        <f t="shared" si="263"/>
        <v>0</v>
      </c>
      <c r="BJ301" s="26"/>
      <c r="BK301" s="26"/>
      <c r="BL301" s="42">
        <f t="shared" si="264"/>
        <v>0</v>
      </c>
      <c r="BM301" s="26"/>
      <c r="BN301" s="26"/>
      <c r="BO301" s="42">
        <f t="shared" si="265"/>
        <v>0</v>
      </c>
      <c r="BP301" s="85">
        <f t="shared" si="292"/>
        <v>0</v>
      </c>
      <c r="BQ301" s="83">
        <f t="shared" si="292"/>
        <v>0</v>
      </c>
      <c r="BR301" s="26">
        <v>2</v>
      </c>
      <c r="BS301" s="24">
        <f>BR301*12</f>
        <v>24</v>
      </c>
      <c r="BT301" s="42">
        <f t="shared" si="300"/>
        <v>2184</v>
      </c>
      <c r="BU301" s="26"/>
      <c r="BV301" s="26"/>
      <c r="BW301" s="42">
        <f t="shared" si="301"/>
        <v>0</v>
      </c>
      <c r="BX301" s="26"/>
      <c r="BY301" s="26"/>
      <c r="BZ301" s="42">
        <f t="shared" si="302"/>
        <v>0</v>
      </c>
      <c r="CA301" s="26"/>
      <c r="CB301" s="26"/>
      <c r="CC301" s="42">
        <f t="shared" si="303"/>
        <v>0</v>
      </c>
      <c r="CD301" s="26"/>
      <c r="CE301" s="26"/>
      <c r="CF301" s="42">
        <f t="shared" si="304"/>
        <v>0</v>
      </c>
      <c r="CG301" s="26"/>
      <c r="CH301" s="26"/>
      <c r="CI301" s="42">
        <f t="shared" si="305"/>
        <v>0</v>
      </c>
      <c r="CJ301" s="26"/>
      <c r="CK301" s="26"/>
      <c r="CL301" s="42">
        <f t="shared" si="306"/>
        <v>0</v>
      </c>
      <c r="CM301" s="26"/>
      <c r="CN301" s="26"/>
      <c r="CO301" s="42">
        <f t="shared" si="307"/>
        <v>0</v>
      </c>
      <c r="CP301" s="26"/>
      <c r="CQ301" s="26"/>
      <c r="CR301" s="42">
        <f t="shared" si="308"/>
        <v>0</v>
      </c>
      <c r="CS301" s="26"/>
      <c r="CT301" s="26"/>
      <c r="CU301" s="42">
        <f t="shared" si="309"/>
        <v>0</v>
      </c>
      <c r="CV301" s="26"/>
      <c r="CW301" s="26"/>
      <c r="CX301" s="42">
        <f t="shared" si="310"/>
        <v>0</v>
      </c>
      <c r="CY301" s="26"/>
      <c r="CZ301" s="26"/>
      <c r="DA301" s="42">
        <f t="shared" si="311"/>
        <v>0</v>
      </c>
      <c r="DB301" s="26"/>
      <c r="DC301" s="26"/>
      <c r="DD301" s="42">
        <f t="shared" si="312"/>
        <v>0</v>
      </c>
      <c r="DE301" s="26"/>
      <c r="DF301" s="26"/>
      <c r="DG301" s="42">
        <f t="shared" si="313"/>
        <v>0</v>
      </c>
      <c r="DH301" s="85">
        <f t="shared" si="293"/>
        <v>24</v>
      </c>
      <c r="DI301" s="83">
        <f t="shared" si="293"/>
        <v>2184</v>
      </c>
      <c r="DJ301" s="26"/>
      <c r="DK301" s="26"/>
      <c r="DL301" s="42">
        <f t="shared" si="314"/>
        <v>0</v>
      </c>
      <c r="DM301" s="26"/>
      <c r="DN301" s="26"/>
      <c r="DO301" s="42">
        <f t="shared" si="315"/>
        <v>0</v>
      </c>
      <c r="DP301" s="26"/>
      <c r="DQ301" s="26"/>
      <c r="DR301" s="42">
        <f t="shared" si="316"/>
        <v>0</v>
      </c>
      <c r="DS301" s="26"/>
      <c r="DT301" s="26"/>
      <c r="DU301" s="42">
        <f t="shared" si="317"/>
        <v>0</v>
      </c>
      <c r="DV301" s="26"/>
      <c r="DW301" s="26"/>
      <c r="DX301" s="42">
        <f t="shared" si="318"/>
        <v>0</v>
      </c>
      <c r="DY301" s="26"/>
      <c r="DZ301" s="26"/>
      <c r="EA301" s="42">
        <f t="shared" si="319"/>
        <v>0</v>
      </c>
      <c r="EB301" s="26"/>
      <c r="EC301" s="26"/>
      <c r="ED301" s="42">
        <f t="shared" si="320"/>
        <v>0</v>
      </c>
      <c r="EE301" s="26"/>
      <c r="EF301" s="26"/>
      <c r="EG301" s="42">
        <f t="shared" si="321"/>
        <v>0</v>
      </c>
      <c r="EH301" s="26"/>
      <c r="EI301" s="26"/>
      <c r="EJ301" s="42">
        <f t="shared" si="322"/>
        <v>0</v>
      </c>
      <c r="EK301" s="26"/>
      <c r="EL301" s="46"/>
      <c r="EM301" s="86">
        <f t="shared" si="323"/>
        <v>0</v>
      </c>
      <c r="EN301" s="85">
        <f t="shared" si="295"/>
        <v>0</v>
      </c>
      <c r="EO301" s="94">
        <f t="shared" si="296"/>
        <v>0</v>
      </c>
      <c r="EP301" s="26"/>
      <c r="EQ301" s="26"/>
      <c r="ER301" s="26"/>
    </row>
    <row r="302" spans="1:148" s="3" customFormat="1">
      <c r="A302" s="10"/>
      <c r="B302" s="119" t="s">
        <v>590</v>
      </c>
      <c r="C302" s="134">
        <v>82</v>
      </c>
      <c r="D302" s="135">
        <v>6</v>
      </c>
      <c r="E302" s="178">
        <f t="shared" si="291"/>
        <v>492</v>
      </c>
      <c r="F302" s="27"/>
      <c r="G302" s="27"/>
      <c r="H302" s="41">
        <f t="shared" si="248"/>
        <v>0</v>
      </c>
      <c r="I302" s="32"/>
      <c r="J302" s="32"/>
      <c r="K302" s="41">
        <f t="shared" si="249"/>
        <v>0</v>
      </c>
      <c r="L302" s="26"/>
      <c r="M302" s="26"/>
      <c r="N302" s="42">
        <f t="shared" si="250"/>
        <v>0</v>
      </c>
      <c r="O302" s="26"/>
      <c r="P302" s="26"/>
      <c r="Q302" s="42">
        <f t="shared" si="251"/>
        <v>0</v>
      </c>
      <c r="R302" s="26"/>
      <c r="S302" s="26"/>
      <c r="T302" s="42">
        <f t="shared" si="252"/>
        <v>0</v>
      </c>
      <c r="U302" s="26"/>
      <c r="V302" s="26"/>
      <c r="W302" s="42">
        <f t="shared" si="253"/>
        <v>0</v>
      </c>
      <c r="X302" s="26"/>
      <c r="Y302" s="26"/>
      <c r="Z302" s="42">
        <f t="shared" si="254"/>
        <v>0</v>
      </c>
      <c r="AA302" s="26"/>
      <c r="AB302" s="26"/>
      <c r="AC302" s="42">
        <f t="shared" si="255"/>
        <v>0</v>
      </c>
      <c r="AD302" s="26"/>
      <c r="AE302" s="26"/>
      <c r="AF302" s="26"/>
      <c r="AG302" s="26"/>
      <c r="AH302" s="26"/>
      <c r="AI302" s="26"/>
      <c r="AJ302" s="26"/>
      <c r="AK302" s="26"/>
      <c r="AL302" s="42">
        <f t="shared" si="256"/>
        <v>0</v>
      </c>
      <c r="AM302" s="27"/>
      <c r="AN302" s="27"/>
      <c r="AO302" s="41">
        <f t="shared" si="257"/>
        <v>0</v>
      </c>
      <c r="AP302" s="84">
        <f t="shared" si="294"/>
        <v>0</v>
      </c>
      <c r="AQ302" s="79">
        <f t="shared" si="247"/>
        <v>0</v>
      </c>
      <c r="AR302" s="27"/>
      <c r="AS302" s="27"/>
      <c r="AT302" s="41">
        <f t="shared" si="258"/>
        <v>0</v>
      </c>
      <c r="AU302" s="27"/>
      <c r="AV302" s="27"/>
      <c r="AW302" s="41">
        <f t="shared" si="259"/>
        <v>0</v>
      </c>
      <c r="AX302" s="27"/>
      <c r="AY302" s="27"/>
      <c r="AZ302" s="41">
        <f t="shared" si="260"/>
        <v>0</v>
      </c>
      <c r="BA302" s="27"/>
      <c r="BB302" s="27"/>
      <c r="BC302" s="41">
        <f t="shared" si="261"/>
        <v>0</v>
      </c>
      <c r="BD302" s="27"/>
      <c r="BE302" s="27"/>
      <c r="BF302" s="41">
        <f t="shared" si="262"/>
        <v>0</v>
      </c>
      <c r="BG302" s="27"/>
      <c r="BH302" s="27"/>
      <c r="BI302" s="41">
        <f t="shared" si="263"/>
        <v>0</v>
      </c>
      <c r="BJ302" s="26"/>
      <c r="BK302" s="26"/>
      <c r="BL302" s="42">
        <f t="shared" si="264"/>
        <v>0</v>
      </c>
      <c r="BM302" s="26"/>
      <c r="BN302" s="26"/>
      <c r="BO302" s="42">
        <f t="shared" si="265"/>
        <v>0</v>
      </c>
      <c r="BP302" s="85">
        <f t="shared" si="292"/>
        <v>0</v>
      </c>
      <c r="BQ302" s="83">
        <f t="shared" si="292"/>
        <v>0</v>
      </c>
      <c r="BR302" s="26">
        <v>1</v>
      </c>
      <c r="BS302" s="24">
        <f>BR302*12</f>
        <v>12</v>
      </c>
      <c r="BT302" s="42">
        <f t="shared" si="300"/>
        <v>984</v>
      </c>
      <c r="BU302" s="26"/>
      <c r="BV302" s="26"/>
      <c r="BW302" s="42">
        <f t="shared" si="301"/>
        <v>0</v>
      </c>
      <c r="BX302" s="26"/>
      <c r="BY302" s="26"/>
      <c r="BZ302" s="42">
        <f t="shared" si="302"/>
        <v>0</v>
      </c>
      <c r="CA302" s="26"/>
      <c r="CB302" s="26"/>
      <c r="CC302" s="42">
        <f t="shared" si="303"/>
        <v>0</v>
      </c>
      <c r="CD302" s="26"/>
      <c r="CE302" s="26"/>
      <c r="CF302" s="42">
        <f t="shared" si="304"/>
        <v>0</v>
      </c>
      <c r="CG302" s="26"/>
      <c r="CH302" s="26"/>
      <c r="CI302" s="42">
        <f t="shared" si="305"/>
        <v>0</v>
      </c>
      <c r="CJ302" s="26"/>
      <c r="CK302" s="26"/>
      <c r="CL302" s="42">
        <f t="shared" si="306"/>
        <v>0</v>
      </c>
      <c r="CM302" s="26"/>
      <c r="CN302" s="26"/>
      <c r="CO302" s="42">
        <f t="shared" si="307"/>
        <v>0</v>
      </c>
      <c r="CP302" s="26"/>
      <c r="CQ302" s="26"/>
      <c r="CR302" s="42">
        <f t="shared" si="308"/>
        <v>0</v>
      </c>
      <c r="CS302" s="26"/>
      <c r="CT302" s="26"/>
      <c r="CU302" s="42">
        <f t="shared" si="309"/>
        <v>0</v>
      </c>
      <c r="CV302" s="26"/>
      <c r="CW302" s="26"/>
      <c r="CX302" s="42">
        <f t="shared" si="310"/>
        <v>0</v>
      </c>
      <c r="CY302" s="26"/>
      <c r="CZ302" s="26"/>
      <c r="DA302" s="42">
        <f t="shared" si="311"/>
        <v>0</v>
      </c>
      <c r="DB302" s="26"/>
      <c r="DC302" s="26"/>
      <c r="DD302" s="42">
        <f t="shared" si="312"/>
        <v>0</v>
      </c>
      <c r="DE302" s="26"/>
      <c r="DF302" s="26"/>
      <c r="DG302" s="42">
        <f t="shared" si="313"/>
        <v>0</v>
      </c>
      <c r="DH302" s="85">
        <f t="shared" si="293"/>
        <v>12</v>
      </c>
      <c r="DI302" s="83">
        <f t="shared" si="293"/>
        <v>984</v>
      </c>
      <c r="DJ302" s="26"/>
      <c r="DK302" s="26"/>
      <c r="DL302" s="42">
        <f t="shared" si="314"/>
        <v>0</v>
      </c>
      <c r="DM302" s="26"/>
      <c r="DN302" s="26"/>
      <c r="DO302" s="42">
        <f t="shared" si="315"/>
        <v>0</v>
      </c>
      <c r="DP302" s="26"/>
      <c r="DQ302" s="26"/>
      <c r="DR302" s="42">
        <f t="shared" si="316"/>
        <v>0</v>
      </c>
      <c r="DS302" s="26"/>
      <c r="DT302" s="26"/>
      <c r="DU302" s="42">
        <f t="shared" si="317"/>
        <v>0</v>
      </c>
      <c r="DV302" s="26"/>
      <c r="DW302" s="26"/>
      <c r="DX302" s="42">
        <f t="shared" si="318"/>
        <v>0</v>
      </c>
      <c r="DY302" s="26"/>
      <c r="DZ302" s="26"/>
      <c r="EA302" s="42">
        <f t="shared" si="319"/>
        <v>0</v>
      </c>
      <c r="EB302" s="26"/>
      <c r="EC302" s="26"/>
      <c r="ED302" s="42">
        <f t="shared" si="320"/>
        <v>0</v>
      </c>
      <c r="EE302" s="26"/>
      <c r="EF302" s="26"/>
      <c r="EG302" s="42">
        <f t="shared" si="321"/>
        <v>0</v>
      </c>
      <c r="EH302" s="26"/>
      <c r="EI302" s="26"/>
      <c r="EJ302" s="42">
        <f t="shared" si="322"/>
        <v>0</v>
      </c>
      <c r="EK302" s="26"/>
      <c r="EL302" s="46"/>
      <c r="EM302" s="86">
        <f t="shared" si="323"/>
        <v>0</v>
      </c>
      <c r="EN302" s="85">
        <f t="shared" si="295"/>
        <v>0</v>
      </c>
      <c r="EO302" s="94">
        <f t="shared" si="296"/>
        <v>0</v>
      </c>
      <c r="EP302" s="26"/>
      <c r="EQ302" s="26"/>
      <c r="ER302" s="26"/>
    </row>
    <row r="303" spans="1:148" s="3" customFormat="1">
      <c r="A303" s="10"/>
      <c r="B303" s="119" t="s">
        <v>375</v>
      </c>
      <c r="C303" s="134">
        <v>22</v>
      </c>
      <c r="D303" s="135">
        <f t="shared" si="290"/>
        <v>4</v>
      </c>
      <c r="E303" s="178">
        <f t="shared" si="291"/>
        <v>88</v>
      </c>
      <c r="F303" s="27"/>
      <c r="G303" s="27"/>
      <c r="H303" s="41">
        <f t="shared" si="248"/>
        <v>0</v>
      </c>
      <c r="I303" s="32"/>
      <c r="J303" s="32"/>
      <c r="K303" s="41">
        <f t="shared" si="249"/>
        <v>0</v>
      </c>
      <c r="L303" s="26"/>
      <c r="M303" s="26"/>
      <c r="N303" s="42">
        <f t="shared" si="250"/>
        <v>0</v>
      </c>
      <c r="O303" s="26"/>
      <c r="P303" s="26"/>
      <c r="Q303" s="42">
        <f t="shared" si="251"/>
        <v>0</v>
      </c>
      <c r="R303" s="26"/>
      <c r="S303" s="26"/>
      <c r="T303" s="42">
        <f t="shared" si="252"/>
        <v>0</v>
      </c>
      <c r="U303" s="26"/>
      <c r="V303" s="26"/>
      <c r="W303" s="42">
        <f t="shared" si="253"/>
        <v>0</v>
      </c>
      <c r="X303" s="26"/>
      <c r="Y303" s="26"/>
      <c r="Z303" s="42">
        <f t="shared" si="254"/>
        <v>0</v>
      </c>
      <c r="AA303" s="26"/>
      <c r="AB303" s="26"/>
      <c r="AC303" s="42">
        <f t="shared" si="255"/>
        <v>0</v>
      </c>
      <c r="AD303" s="26"/>
      <c r="AE303" s="26"/>
      <c r="AF303" s="26"/>
      <c r="AG303" s="26"/>
      <c r="AH303" s="26"/>
      <c r="AI303" s="26"/>
      <c r="AJ303" s="26"/>
      <c r="AK303" s="26"/>
      <c r="AL303" s="42">
        <f t="shared" si="256"/>
        <v>0</v>
      </c>
      <c r="AM303" s="27"/>
      <c r="AN303" s="27"/>
      <c r="AO303" s="41">
        <f t="shared" si="257"/>
        <v>0</v>
      </c>
      <c r="AP303" s="84">
        <f t="shared" si="294"/>
        <v>0</v>
      </c>
      <c r="AQ303" s="79">
        <f t="shared" si="247"/>
        <v>0</v>
      </c>
      <c r="AR303" s="27"/>
      <c r="AS303" s="27"/>
      <c r="AT303" s="41">
        <f t="shared" si="258"/>
        <v>0</v>
      </c>
      <c r="AU303" s="27"/>
      <c r="AV303" s="27"/>
      <c r="AW303" s="41">
        <f t="shared" si="259"/>
        <v>0</v>
      </c>
      <c r="AX303" s="27"/>
      <c r="AY303" s="27"/>
      <c r="AZ303" s="41">
        <f t="shared" si="260"/>
        <v>0</v>
      </c>
      <c r="BA303" s="27"/>
      <c r="BB303" s="27"/>
      <c r="BC303" s="41">
        <f t="shared" si="261"/>
        <v>0</v>
      </c>
      <c r="BD303" s="27"/>
      <c r="BE303" s="27"/>
      <c r="BF303" s="41">
        <f t="shared" si="262"/>
        <v>0</v>
      </c>
      <c r="BG303" s="27"/>
      <c r="BH303" s="27"/>
      <c r="BI303" s="41">
        <f t="shared" si="263"/>
        <v>0</v>
      </c>
      <c r="BJ303" s="26"/>
      <c r="BK303" s="26"/>
      <c r="BL303" s="42">
        <f t="shared" si="264"/>
        <v>0</v>
      </c>
      <c r="BM303" s="26"/>
      <c r="BN303" s="26"/>
      <c r="BO303" s="42">
        <f t="shared" si="265"/>
        <v>0</v>
      </c>
      <c r="BP303" s="85">
        <f t="shared" si="292"/>
        <v>0</v>
      </c>
      <c r="BQ303" s="83">
        <f t="shared" si="292"/>
        <v>0</v>
      </c>
      <c r="BR303" s="26"/>
      <c r="BS303" s="26">
        <v>4</v>
      </c>
      <c r="BT303" s="42">
        <f t="shared" si="300"/>
        <v>88</v>
      </c>
      <c r="BU303" s="26"/>
      <c r="BV303" s="26"/>
      <c r="BW303" s="42">
        <f t="shared" si="301"/>
        <v>0</v>
      </c>
      <c r="BX303" s="26"/>
      <c r="BY303" s="26"/>
      <c r="BZ303" s="42">
        <f t="shared" si="302"/>
        <v>0</v>
      </c>
      <c r="CA303" s="26"/>
      <c r="CB303" s="26"/>
      <c r="CC303" s="42">
        <f t="shared" si="303"/>
        <v>0</v>
      </c>
      <c r="CD303" s="26"/>
      <c r="CE303" s="26"/>
      <c r="CF303" s="42">
        <f t="shared" si="304"/>
        <v>0</v>
      </c>
      <c r="CG303" s="26"/>
      <c r="CH303" s="26"/>
      <c r="CI303" s="42">
        <f t="shared" si="305"/>
        <v>0</v>
      </c>
      <c r="CJ303" s="26"/>
      <c r="CK303" s="26"/>
      <c r="CL303" s="42">
        <f t="shared" si="306"/>
        <v>0</v>
      </c>
      <c r="CM303" s="26"/>
      <c r="CN303" s="26"/>
      <c r="CO303" s="42">
        <f t="shared" si="307"/>
        <v>0</v>
      </c>
      <c r="CP303" s="26"/>
      <c r="CQ303" s="26"/>
      <c r="CR303" s="42">
        <f t="shared" si="308"/>
        <v>0</v>
      </c>
      <c r="CS303" s="26"/>
      <c r="CT303" s="26"/>
      <c r="CU303" s="42">
        <f t="shared" si="309"/>
        <v>0</v>
      </c>
      <c r="CV303" s="26"/>
      <c r="CW303" s="26"/>
      <c r="CX303" s="42">
        <f t="shared" si="310"/>
        <v>0</v>
      </c>
      <c r="CY303" s="26"/>
      <c r="CZ303" s="26"/>
      <c r="DA303" s="42">
        <f t="shared" si="311"/>
        <v>0</v>
      </c>
      <c r="DB303" s="26"/>
      <c r="DC303" s="26"/>
      <c r="DD303" s="42">
        <f t="shared" si="312"/>
        <v>0</v>
      </c>
      <c r="DE303" s="26"/>
      <c r="DF303" s="26"/>
      <c r="DG303" s="42">
        <f t="shared" si="313"/>
        <v>0</v>
      </c>
      <c r="DH303" s="85">
        <f t="shared" si="293"/>
        <v>4</v>
      </c>
      <c r="DI303" s="83">
        <f t="shared" si="293"/>
        <v>88</v>
      </c>
      <c r="DJ303" s="26"/>
      <c r="DK303" s="26"/>
      <c r="DL303" s="42">
        <f t="shared" si="314"/>
        <v>0</v>
      </c>
      <c r="DM303" s="26"/>
      <c r="DN303" s="26"/>
      <c r="DO303" s="42">
        <f t="shared" si="315"/>
        <v>0</v>
      </c>
      <c r="DP303" s="26"/>
      <c r="DQ303" s="26"/>
      <c r="DR303" s="42">
        <f t="shared" si="316"/>
        <v>0</v>
      </c>
      <c r="DS303" s="26"/>
      <c r="DT303" s="26"/>
      <c r="DU303" s="42">
        <f t="shared" si="317"/>
        <v>0</v>
      </c>
      <c r="DV303" s="26"/>
      <c r="DW303" s="26"/>
      <c r="DX303" s="42">
        <f t="shared" si="318"/>
        <v>0</v>
      </c>
      <c r="DY303" s="26"/>
      <c r="DZ303" s="26"/>
      <c r="EA303" s="42">
        <f t="shared" si="319"/>
        <v>0</v>
      </c>
      <c r="EB303" s="26"/>
      <c r="EC303" s="26"/>
      <c r="ED303" s="42">
        <f t="shared" si="320"/>
        <v>0</v>
      </c>
      <c r="EE303" s="26"/>
      <c r="EF303" s="26"/>
      <c r="EG303" s="42">
        <f t="shared" si="321"/>
        <v>0</v>
      </c>
      <c r="EH303" s="26"/>
      <c r="EI303" s="26"/>
      <c r="EJ303" s="42">
        <f t="shared" si="322"/>
        <v>0</v>
      </c>
      <c r="EK303" s="26"/>
      <c r="EL303" s="46"/>
      <c r="EM303" s="86">
        <f t="shared" si="323"/>
        <v>0</v>
      </c>
      <c r="EN303" s="85">
        <f t="shared" si="295"/>
        <v>0</v>
      </c>
      <c r="EO303" s="94">
        <f t="shared" si="296"/>
        <v>0</v>
      </c>
      <c r="EP303" s="26"/>
      <c r="EQ303" s="26"/>
      <c r="ER303" s="26"/>
    </row>
    <row r="304" spans="1:148" s="3" customFormat="1">
      <c r="A304" s="10"/>
      <c r="B304" s="119" t="s">
        <v>377</v>
      </c>
      <c r="C304" s="134">
        <v>30</v>
      </c>
      <c r="D304" s="135">
        <f t="shared" si="290"/>
        <v>20</v>
      </c>
      <c r="E304" s="178">
        <f t="shared" si="291"/>
        <v>600</v>
      </c>
      <c r="F304" s="27"/>
      <c r="G304" s="27"/>
      <c r="H304" s="41">
        <f t="shared" si="248"/>
        <v>0</v>
      </c>
      <c r="I304" s="32"/>
      <c r="J304" s="32"/>
      <c r="K304" s="41">
        <f t="shared" si="249"/>
        <v>0</v>
      </c>
      <c r="L304" s="26"/>
      <c r="M304" s="26"/>
      <c r="N304" s="42">
        <f t="shared" si="250"/>
        <v>0</v>
      </c>
      <c r="O304" s="26"/>
      <c r="P304" s="26"/>
      <c r="Q304" s="42">
        <f t="shared" si="251"/>
        <v>0</v>
      </c>
      <c r="R304" s="26"/>
      <c r="S304" s="26"/>
      <c r="T304" s="42">
        <f t="shared" si="252"/>
        <v>0</v>
      </c>
      <c r="U304" s="26"/>
      <c r="V304" s="26"/>
      <c r="W304" s="42">
        <f t="shared" si="253"/>
        <v>0</v>
      </c>
      <c r="X304" s="26"/>
      <c r="Y304" s="26"/>
      <c r="Z304" s="42">
        <f t="shared" si="254"/>
        <v>0</v>
      </c>
      <c r="AA304" s="26"/>
      <c r="AB304" s="26"/>
      <c r="AC304" s="42">
        <f t="shared" si="255"/>
        <v>0</v>
      </c>
      <c r="AD304" s="26"/>
      <c r="AE304" s="26"/>
      <c r="AF304" s="26"/>
      <c r="AG304" s="26"/>
      <c r="AH304" s="26"/>
      <c r="AI304" s="26"/>
      <c r="AJ304" s="26"/>
      <c r="AK304" s="26"/>
      <c r="AL304" s="42">
        <f t="shared" si="256"/>
        <v>0</v>
      </c>
      <c r="AM304" s="27"/>
      <c r="AN304" s="27"/>
      <c r="AO304" s="41">
        <f t="shared" si="257"/>
        <v>0</v>
      </c>
      <c r="AP304" s="84">
        <f t="shared" si="294"/>
        <v>0</v>
      </c>
      <c r="AQ304" s="79">
        <f t="shared" si="247"/>
        <v>0</v>
      </c>
      <c r="AR304" s="27"/>
      <c r="AS304" s="27"/>
      <c r="AT304" s="41">
        <f t="shared" si="258"/>
        <v>0</v>
      </c>
      <c r="AU304" s="27"/>
      <c r="AV304" s="27"/>
      <c r="AW304" s="41">
        <f t="shared" si="259"/>
        <v>0</v>
      </c>
      <c r="AX304" s="27"/>
      <c r="AY304" s="27"/>
      <c r="AZ304" s="41">
        <f t="shared" si="260"/>
        <v>0</v>
      </c>
      <c r="BA304" s="27"/>
      <c r="BB304" s="27"/>
      <c r="BC304" s="41">
        <f t="shared" si="261"/>
        <v>0</v>
      </c>
      <c r="BD304" s="27"/>
      <c r="BE304" s="27"/>
      <c r="BF304" s="41">
        <f t="shared" si="262"/>
        <v>0</v>
      </c>
      <c r="BG304" s="27"/>
      <c r="BH304" s="27"/>
      <c r="BI304" s="41">
        <f t="shared" si="263"/>
        <v>0</v>
      </c>
      <c r="BJ304" s="26"/>
      <c r="BK304" s="26"/>
      <c r="BL304" s="42">
        <f t="shared" si="264"/>
        <v>0</v>
      </c>
      <c r="BM304" s="26"/>
      <c r="BN304" s="26"/>
      <c r="BO304" s="42">
        <f t="shared" si="265"/>
        <v>0</v>
      </c>
      <c r="BP304" s="85">
        <f t="shared" si="292"/>
        <v>0</v>
      </c>
      <c r="BQ304" s="83">
        <f t="shared" si="292"/>
        <v>0</v>
      </c>
      <c r="BR304" s="26"/>
      <c r="BS304" s="26">
        <v>20</v>
      </c>
      <c r="BT304" s="42">
        <f t="shared" si="300"/>
        <v>600</v>
      </c>
      <c r="BU304" s="26"/>
      <c r="BV304" s="26"/>
      <c r="BW304" s="42">
        <f t="shared" si="301"/>
        <v>0</v>
      </c>
      <c r="BX304" s="26"/>
      <c r="BY304" s="26"/>
      <c r="BZ304" s="42">
        <f t="shared" si="302"/>
        <v>0</v>
      </c>
      <c r="CA304" s="26"/>
      <c r="CB304" s="26"/>
      <c r="CC304" s="42">
        <f t="shared" si="303"/>
        <v>0</v>
      </c>
      <c r="CD304" s="26"/>
      <c r="CE304" s="26"/>
      <c r="CF304" s="42">
        <f t="shared" si="304"/>
        <v>0</v>
      </c>
      <c r="CG304" s="26"/>
      <c r="CH304" s="26"/>
      <c r="CI304" s="42">
        <f t="shared" si="305"/>
        <v>0</v>
      </c>
      <c r="CJ304" s="26"/>
      <c r="CK304" s="26"/>
      <c r="CL304" s="42">
        <f t="shared" si="306"/>
        <v>0</v>
      </c>
      <c r="CM304" s="26"/>
      <c r="CN304" s="26"/>
      <c r="CO304" s="42">
        <f t="shared" si="307"/>
        <v>0</v>
      </c>
      <c r="CP304" s="26"/>
      <c r="CQ304" s="26"/>
      <c r="CR304" s="42">
        <f t="shared" si="308"/>
        <v>0</v>
      </c>
      <c r="CS304" s="26"/>
      <c r="CT304" s="26"/>
      <c r="CU304" s="42">
        <f t="shared" si="309"/>
        <v>0</v>
      </c>
      <c r="CV304" s="26"/>
      <c r="CW304" s="26"/>
      <c r="CX304" s="42">
        <f t="shared" si="310"/>
        <v>0</v>
      </c>
      <c r="CY304" s="26"/>
      <c r="CZ304" s="26"/>
      <c r="DA304" s="42">
        <f t="shared" si="311"/>
        <v>0</v>
      </c>
      <c r="DB304" s="26"/>
      <c r="DC304" s="26"/>
      <c r="DD304" s="42">
        <f t="shared" si="312"/>
        <v>0</v>
      </c>
      <c r="DE304" s="26"/>
      <c r="DF304" s="26"/>
      <c r="DG304" s="42">
        <f t="shared" si="313"/>
        <v>0</v>
      </c>
      <c r="DH304" s="85">
        <f t="shared" si="293"/>
        <v>20</v>
      </c>
      <c r="DI304" s="83">
        <f t="shared" si="293"/>
        <v>600</v>
      </c>
      <c r="DJ304" s="26"/>
      <c r="DK304" s="26"/>
      <c r="DL304" s="42">
        <f t="shared" si="314"/>
        <v>0</v>
      </c>
      <c r="DM304" s="26"/>
      <c r="DN304" s="26"/>
      <c r="DO304" s="42">
        <f t="shared" si="315"/>
        <v>0</v>
      </c>
      <c r="DP304" s="26"/>
      <c r="DQ304" s="26"/>
      <c r="DR304" s="42">
        <f t="shared" si="316"/>
        <v>0</v>
      </c>
      <c r="DS304" s="26"/>
      <c r="DT304" s="26"/>
      <c r="DU304" s="42">
        <f t="shared" si="317"/>
        <v>0</v>
      </c>
      <c r="DV304" s="26"/>
      <c r="DW304" s="26"/>
      <c r="DX304" s="42">
        <f t="shared" si="318"/>
        <v>0</v>
      </c>
      <c r="DY304" s="26"/>
      <c r="DZ304" s="26"/>
      <c r="EA304" s="42">
        <f t="shared" si="319"/>
        <v>0</v>
      </c>
      <c r="EB304" s="26"/>
      <c r="EC304" s="26"/>
      <c r="ED304" s="42">
        <f t="shared" si="320"/>
        <v>0</v>
      </c>
      <c r="EE304" s="26"/>
      <c r="EF304" s="26"/>
      <c r="EG304" s="42">
        <f t="shared" si="321"/>
        <v>0</v>
      </c>
      <c r="EH304" s="26"/>
      <c r="EI304" s="26"/>
      <c r="EJ304" s="42">
        <f t="shared" si="322"/>
        <v>0</v>
      </c>
      <c r="EK304" s="26"/>
      <c r="EL304" s="46"/>
      <c r="EM304" s="86">
        <f t="shared" si="323"/>
        <v>0</v>
      </c>
      <c r="EN304" s="85">
        <f t="shared" si="295"/>
        <v>0</v>
      </c>
      <c r="EO304" s="94">
        <f t="shared" si="296"/>
        <v>0</v>
      </c>
      <c r="EP304" s="26"/>
      <c r="EQ304" s="26"/>
      <c r="ER304" s="26"/>
    </row>
    <row r="305" spans="1:148" s="3" customFormat="1">
      <c r="A305" s="10"/>
      <c r="B305" s="119" t="s">
        <v>376</v>
      </c>
      <c r="C305" s="134">
        <v>25</v>
      </c>
      <c r="D305" s="135">
        <f t="shared" si="290"/>
        <v>15</v>
      </c>
      <c r="E305" s="178">
        <f t="shared" si="291"/>
        <v>375</v>
      </c>
      <c r="F305" s="27"/>
      <c r="G305" s="27"/>
      <c r="H305" s="41">
        <f t="shared" si="248"/>
        <v>0</v>
      </c>
      <c r="I305" s="32"/>
      <c r="J305" s="32"/>
      <c r="K305" s="41">
        <f t="shared" si="249"/>
        <v>0</v>
      </c>
      <c r="L305" s="26"/>
      <c r="M305" s="26"/>
      <c r="N305" s="42">
        <f t="shared" si="250"/>
        <v>0</v>
      </c>
      <c r="O305" s="26"/>
      <c r="P305" s="26"/>
      <c r="Q305" s="42">
        <f t="shared" si="251"/>
        <v>0</v>
      </c>
      <c r="R305" s="26"/>
      <c r="S305" s="26"/>
      <c r="T305" s="42">
        <f t="shared" si="252"/>
        <v>0</v>
      </c>
      <c r="U305" s="26"/>
      <c r="V305" s="26"/>
      <c r="W305" s="42">
        <f t="shared" si="253"/>
        <v>0</v>
      </c>
      <c r="X305" s="26"/>
      <c r="Y305" s="26"/>
      <c r="Z305" s="42">
        <f t="shared" si="254"/>
        <v>0</v>
      </c>
      <c r="AA305" s="26"/>
      <c r="AB305" s="26"/>
      <c r="AC305" s="42">
        <f t="shared" si="255"/>
        <v>0</v>
      </c>
      <c r="AD305" s="26"/>
      <c r="AE305" s="26"/>
      <c r="AF305" s="26"/>
      <c r="AG305" s="26"/>
      <c r="AH305" s="26"/>
      <c r="AI305" s="26"/>
      <c r="AJ305" s="26"/>
      <c r="AK305" s="26"/>
      <c r="AL305" s="42">
        <f t="shared" si="256"/>
        <v>0</v>
      </c>
      <c r="AM305" s="27"/>
      <c r="AN305" s="27"/>
      <c r="AO305" s="41">
        <f t="shared" si="257"/>
        <v>0</v>
      </c>
      <c r="AP305" s="84">
        <f t="shared" si="294"/>
        <v>0</v>
      </c>
      <c r="AQ305" s="79">
        <f t="shared" si="247"/>
        <v>0</v>
      </c>
      <c r="AR305" s="27"/>
      <c r="AS305" s="27"/>
      <c r="AT305" s="41">
        <f t="shared" si="258"/>
        <v>0</v>
      </c>
      <c r="AU305" s="27"/>
      <c r="AV305" s="27"/>
      <c r="AW305" s="41">
        <f t="shared" si="259"/>
        <v>0</v>
      </c>
      <c r="AX305" s="27"/>
      <c r="AY305" s="27"/>
      <c r="AZ305" s="41">
        <f t="shared" si="260"/>
        <v>0</v>
      </c>
      <c r="BA305" s="27"/>
      <c r="BB305" s="27"/>
      <c r="BC305" s="41">
        <f t="shared" si="261"/>
        <v>0</v>
      </c>
      <c r="BD305" s="27"/>
      <c r="BE305" s="27"/>
      <c r="BF305" s="41">
        <f t="shared" si="262"/>
        <v>0</v>
      </c>
      <c r="BG305" s="27"/>
      <c r="BH305" s="27"/>
      <c r="BI305" s="41">
        <f t="shared" si="263"/>
        <v>0</v>
      </c>
      <c r="BJ305" s="26"/>
      <c r="BK305" s="26"/>
      <c r="BL305" s="42">
        <f t="shared" si="264"/>
        <v>0</v>
      </c>
      <c r="BM305" s="26"/>
      <c r="BN305" s="26"/>
      <c r="BO305" s="42">
        <f t="shared" si="265"/>
        <v>0</v>
      </c>
      <c r="BP305" s="85">
        <f t="shared" si="292"/>
        <v>0</v>
      </c>
      <c r="BQ305" s="83">
        <f t="shared" si="292"/>
        <v>0</v>
      </c>
      <c r="BR305" s="26"/>
      <c r="BS305" s="26">
        <v>15</v>
      </c>
      <c r="BT305" s="42">
        <f t="shared" si="300"/>
        <v>375</v>
      </c>
      <c r="BU305" s="26"/>
      <c r="BV305" s="26"/>
      <c r="BW305" s="42">
        <f t="shared" si="301"/>
        <v>0</v>
      </c>
      <c r="BX305" s="26"/>
      <c r="BY305" s="26"/>
      <c r="BZ305" s="42">
        <f t="shared" si="302"/>
        <v>0</v>
      </c>
      <c r="CA305" s="26"/>
      <c r="CB305" s="26"/>
      <c r="CC305" s="42">
        <f t="shared" si="303"/>
        <v>0</v>
      </c>
      <c r="CD305" s="26"/>
      <c r="CE305" s="26"/>
      <c r="CF305" s="42">
        <f t="shared" si="304"/>
        <v>0</v>
      </c>
      <c r="CG305" s="26"/>
      <c r="CH305" s="26"/>
      <c r="CI305" s="42">
        <f t="shared" si="305"/>
        <v>0</v>
      </c>
      <c r="CJ305" s="26"/>
      <c r="CK305" s="26"/>
      <c r="CL305" s="42">
        <f t="shared" si="306"/>
        <v>0</v>
      </c>
      <c r="CM305" s="26"/>
      <c r="CN305" s="26"/>
      <c r="CO305" s="42">
        <f t="shared" si="307"/>
        <v>0</v>
      </c>
      <c r="CP305" s="26"/>
      <c r="CQ305" s="26"/>
      <c r="CR305" s="42">
        <f t="shared" si="308"/>
        <v>0</v>
      </c>
      <c r="CS305" s="26"/>
      <c r="CT305" s="26"/>
      <c r="CU305" s="42">
        <f t="shared" si="309"/>
        <v>0</v>
      </c>
      <c r="CV305" s="26"/>
      <c r="CW305" s="26"/>
      <c r="CX305" s="42">
        <f t="shared" si="310"/>
        <v>0</v>
      </c>
      <c r="CY305" s="26"/>
      <c r="CZ305" s="26"/>
      <c r="DA305" s="42">
        <f t="shared" si="311"/>
        <v>0</v>
      </c>
      <c r="DB305" s="26"/>
      <c r="DC305" s="26"/>
      <c r="DD305" s="42">
        <f t="shared" si="312"/>
        <v>0</v>
      </c>
      <c r="DE305" s="26"/>
      <c r="DF305" s="26"/>
      <c r="DG305" s="42">
        <f t="shared" si="313"/>
        <v>0</v>
      </c>
      <c r="DH305" s="85">
        <f t="shared" si="293"/>
        <v>15</v>
      </c>
      <c r="DI305" s="83">
        <f t="shared" si="293"/>
        <v>375</v>
      </c>
      <c r="DJ305" s="26"/>
      <c r="DK305" s="26"/>
      <c r="DL305" s="42">
        <f t="shared" si="314"/>
        <v>0</v>
      </c>
      <c r="DM305" s="26"/>
      <c r="DN305" s="26"/>
      <c r="DO305" s="42">
        <f t="shared" si="315"/>
        <v>0</v>
      </c>
      <c r="DP305" s="26"/>
      <c r="DQ305" s="26"/>
      <c r="DR305" s="42">
        <f t="shared" si="316"/>
        <v>0</v>
      </c>
      <c r="DS305" s="26"/>
      <c r="DT305" s="26"/>
      <c r="DU305" s="42">
        <f t="shared" si="317"/>
        <v>0</v>
      </c>
      <c r="DV305" s="26"/>
      <c r="DW305" s="26"/>
      <c r="DX305" s="42">
        <f t="shared" si="318"/>
        <v>0</v>
      </c>
      <c r="DY305" s="26"/>
      <c r="DZ305" s="26"/>
      <c r="EA305" s="42">
        <f t="shared" si="319"/>
        <v>0</v>
      </c>
      <c r="EB305" s="26"/>
      <c r="EC305" s="26"/>
      <c r="ED305" s="42">
        <f t="shared" si="320"/>
        <v>0</v>
      </c>
      <c r="EE305" s="26"/>
      <c r="EF305" s="26"/>
      <c r="EG305" s="42">
        <f t="shared" si="321"/>
        <v>0</v>
      </c>
      <c r="EH305" s="26"/>
      <c r="EI305" s="26"/>
      <c r="EJ305" s="42">
        <f t="shared" si="322"/>
        <v>0</v>
      </c>
      <c r="EK305" s="26"/>
      <c r="EL305" s="46"/>
      <c r="EM305" s="86">
        <f t="shared" si="323"/>
        <v>0</v>
      </c>
      <c r="EN305" s="85">
        <f t="shared" si="295"/>
        <v>0</v>
      </c>
      <c r="EO305" s="94">
        <f t="shared" si="296"/>
        <v>0</v>
      </c>
      <c r="EP305" s="26"/>
      <c r="EQ305" s="26"/>
      <c r="ER305" s="26"/>
    </row>
    <row r="306" spans="1:148" s="3" customFormat="1">
      <c r="A306" s="10"/>
      <c r="B306" s="119" t="s">
        <v>744</v>
      </c>
      <c r="C306" s="134">
        <v>101</v>
      </c>
      <c r="D306" s="135">
        <f t="shared" si="290"/>
        <v>6</v>
      </c>
      <c r="E306" s="178">
        <f t="shared" si="291"/>
        <v>606</v>
      </c>
      <c r="F306" s="27"/>
      <c r="G306" s="27"/>
      <c r="H306" s="41">
        <f t="shared" si="248"/>
        <v>0</v>
      </c>
      <c r="I306" s="32"/>
      <c r="J306" s="32"/>
      <c r="K306" s="41">
        <f t="shared" si="249"/>
        <v>0</v>
      </c>
      <c r="L306" s="26"/>
      <c r="M306" s="26"/>
      <c r="N306" s="42">
        <f t="shared" si="250"/>
        <v>0</v>
      </c>
      <c r="O306" s="26"/>
      <c r="P306" s="26"/>
      <c r="Q306" s="42">
        <f t="shared" si="251"/>
        <v>0</v>
      </c>
      <c r="R306" s="26"/>
      <c r="S306" s="26"/>
      <c r="T306" s="42">
        <f t="shared" si="252"/>
        <v>0</v>
      </c>
      <c r="U306" s="26"/>
      <c r="V306" s="26"/>
      <c r="W306" s="42">
        <f t="shared" si="253"/>
        <v>0</v>
      </c>
      <c r="X306" s="26"/>
      <c r="Y306" s="26"/>
      <c r="Z306" s="42">
        <f t="shared" si="254"/>
        <v>0</v>
      </c>
      <c r="AA306" s="26"/>
      <c r="AB306" s="26"/>
      <c r="AC306" s="42">
        <f t="shared" si="255"/>
        <v>0</v>
      </c>
      <c r="AD306" s="26"/>
      <c r="AE306" s="26"/>
      <c r="AF306" s="26"/>
      <c r="AG306" s="26"/>
      <c r="AH306" s="26"/>
      <c r="AI306" s="26"/>
      <c r="AJ306" s="26"/>
      <c r="AK306" s="26"/>
      <c r="AL306" s="42">
        <f t="shared" si="256"/>
        <v>0</v>
      </c>
      <c r="AM306" s="27"/>
      <c r="AN306" s="27"/>
      <c r="AO306" s="41">
        <f t="shared" si="257"/>
        <v>0</v>
      </c>
      <c r="AP306" s="84">
        <f t="shared" si="294"/>
        <v>0</v>
      </c>
      <c r="AQ306" s="79">
        <f t="shared" si="247"/>
        <v>0</v>
      </c>
      <c r="AR306" s="27"/>
      <c r="AS306" s="27"/>
      <c r="AT306" s="41">
        <f t="shared" si="258"/>
        <v>0</v>
      </c>
      <c r="AU306" s="27"/>
      <c r="AV306" s="27"/>
      <c r="AW306" s="41">
        <f t="shared" si="259"/>
        <v>0</v>
      </c>
      <c r="AX306" s="27"/>
      <c r="AY306" s="27"/>
      <c r="AZ306" s="41">
        <f t="shared" si="260"/>
        <v>0</v>
      </c>
      <c r="BA306" s="27"/>
      <c r="BB306" s="27"/>
      <c r="BC306" s="41">
        <f t="shared" si="261"/>
        <v>0</v>
      </c>
      <c r="BD306" s="27"/>
      <c r="BE306" s="27"/>
      <c r="BF306" s="41">
        <f t="shared" si="262"/>
        <v>0</v>
      </c>
      <c r="BG306" s="27"/>
      <c r="BH306" s="27"/>
      <c r="BI306" s="41">
        <f t="shared" si="263"/>
        <v>0</v>
      </c>
      <c r="BJ306" s="26"/>
      <c r="BK306" s="26"/>
      <c r="BL306" s="42">
        <f t="shared" si="264"/>
        <v>0</v>
      </c>
      <c r="BM306" s="26"/>
      <c r="BN306" s="26"/>
      <c r="BO306" s="42">
        <f t="shared" si="265"/>
        <v>0</v>
      </c>
      <c r="BP306" s="85">
        <f t="shared" si="292"/>
        <v>0</v>
      </c>
      <c r="BQ306" s="83">
        <f t="shared" si="292"/>
        <v>0</v>
      </c>
      <c r="BR306" s="26"/>
      <c r="BS306" s="26">
        <v>6</v>
      </c>
      <c r="BT306" s="42">
        <f t="shared" si="300"/>
        <v>606</v>
      </c>
      <c r="BU306" s="26"/>
      <c r="BV306" s="26"/>
      <c r="BW306" s="42">
        <f t="shared" si="301"/>
        <v>0</v>
      </c>
      <c r="BX306" s="26"/>
      <c r="BY306" s="26"/>
      <c r="BZ306" s="42">
        <f t="shared" si="302"/>
        <v>0</v>
      </c>
      <c r="CA306" s="26"/>
      <c r="CB306" s="26"/>
      <c r="CC306" s="42">
        <f t="shared" si="303"/>
        <v>0</v>
      </c>
      <c r="CD306" s="26"/>
      <c r="CE306" s="26"/>
      <c r="CF306" s="42">
        <f t="shared" si="304"/>
        <v>0</v>
      </c>
      <c r="CG306" s="26"/>
      <c r="CH306" s="26"/>
      <c r="CI306" s="42">
        <f t="shared" si="305"/>
        <v>0</v>
      </c>
      <c r="CJ306" s="26"/>
      <c r="CK306" s="26"/>
      <c r="CL306" s="42">
        <f t="shared" si="306"/>
        <v>0</v>
      </c>
      <c r="CM306" s="26"/>
      <c r="CN306" s="26"/>
      <c r="CO306" s="42">
        <f t="shared" si="307"/>
        <v>0</v>
      </c>
      <c r="CP306" s="26"/>
      <c r="CQ306" s="26"/>
      <c r="CR306" s="42">
        <f t="shared" si="308"/>
        <v>0</v>
      </c>
      <c r="CS306" s="26"/>
      <c r="CT306" s="26"/>
      <c r="CU306" s="42">
        <f t="shared" si="309"/>
        <v>0</v>
      </c>
      <c r="CV306" s="26"/>
      <c r="CW306" s="26"/>
      <c r="CX306" s="42">
        <f t="shared" si="310"/>
        <v>0</v>
      </c>
      <c r="CY306" s="26"/>
      <c r="CZ306" s="26"/>
      <c r="DA306" s="42">
        <f t="shared" si="311"/>
        <v>0</v>
      </c>
      <c r="DB306" s="26"/>
      <c r="DC306" s="26"/>
      <c r="DD306" s="42">
        <f t="shared" si="312"/>
        <v>0</v>
      </c>
      <c r="DE306" s="26"/>
      <c r="DF306" s="26"/>
      <c r="DG306" s="42">
        <f t="shared" si="313"/>
        <v>0</v>
      </c>
      <c r="DH306" s="85">
        <f t="shared" si="293"/>
        <v>6</v>
      </c>
      <c r="DI306" s="83">
        <f t="shared" si="293"/>
        <v>606</v>
      </c>
      <c r="DJ306" s="26"/>
      <c r="DK306" s="26"/>
      <c r="DL306" s="42">
        <f t="shared" si="314"/>
        <v>0</v>
      </c>
      <c r="DM306" s="26"/>
      <c r="DN306" s="26"/>
      <c r="DO306" s="42">
        <f t="shared" si="315"/>
        <v>0</v>
      </c>
      <c r="DP306" s="26"/>
      <c r="DQ306" s="26"/>
      <c r="DR306" s="42">
        <f t="shared" si="316"/>
        <v>0</v>
      </c>
      <c r="DS306" s="26"/>
      <c r="DT306" s="26"/>
      <c r="DU306" s="42">
        <f t="shared" si="317"/>
        <v>0</v>
      </c>
      <c r="DV306" s="26"/>
      <c r="DW306" s="26"/>
      <c r="DX306" s="42">
        <f t="shared" si="318"/>
        <v>0</v>
      </c>
      <c r="DY306" s="26"/>
      <c r="DZ306" s="26"/>
      <c r="EA306" s="42">
        <f t="shared" si="319"/>
        <v>0</v>
      </c>
      <c r="EB306" s="26"/>
      <c r="EC306" s="26"/>
      <c r="ED306" s="42">
        <f t="shared" si="320"/>
        <v>0</v>
      </c>
      <c r="EE306" s="26"/>
      <c r="EF306" s="26"/>
      <c r="EG306" s="42">
        <f t="shared" si="321"/>
        <v>0</v>
      </c>
      <c r="EH306" s="26"/>
      <c r="EI306" s="26"/>
      <c r="EJ306" s="42">
        <f t="shared" si="322"/>
        <v>0</v>
      </c>
      <c r="EK306" s="26"/>
      <c r="EL306" s="46"/>
      <c r="EM306" s="86">
        <f t="shared" si="323"/>
        <v>0</v>
      </c>
      <c r="EN306" s="85"/>
      <c r="EO306" s="94">
        <f t="shared" si="296"/>
        <v>0</v>
      </c>
      <c r="EP306" s="26"/>
      <c r="EQ306" s="26"/>
      <c r="ER306" s="26"/>
    </row>
    <row r="307" spans="1:148" s="3" customFormat="1">
      <c r="A307" s="10"/>
      <c r="B307" s="119" t="s">
        <v>745</v>
      </c>
      <c r="C307" s="134">
        <v>134</v>
      </c>
      <c r="D307" s="135">
        <f t="shared" si="290"/>
        <v>6</v>
      </c>
      <c r="E307" s="178">
        <f t="shared" si="291"/>
        <v>804</v>
      </c>
      <c r="F307" s="27"/>
      <c r="G307" s="27"/>
      <c r="H307" s="41">
        <f t="shared" si="248"/>
        <v>0</v>
      </c>
      <c r="I307" s="32"/>
      <c r="J307" s="32"/>
      <c r="K307" s="41">
        <f t="shared" si="249"/>
        <v>0</v>
      </c>
      <c r="L307" s="26"/>
      <c r="M307" s="26"/>
      <c r="N307" s="42">
        <f t="shared" si="250"/>
        <v>0</v>
      </c>
      <c r="O307" s="26"/>
      <c r="P307" s="26"/>
      <c r="Q307" s="42">
        <f t="shared" si="251"/>
        <v>0</v>
      </c>
      <c r="R307" s="26"/>
      <c r="S307" s="26"/>
      <c r="T307" s="42">
        <f t="shared" si="252"/>
        <v>0</v>
      </c>
      <c r="U307" s="26"/>
      <c r="V307" s="26"/>
      <c r="W307" s="42">
        <f t="shared" si="253"/>
        <v>0</v>
      </c>
      <c r="X307" s="26"/>
      <c r="Y307" s="26"/>
      <c r="Z307" s="42">
        <f t="shared" si="254"/>
        <v>0</v>
      </c>
      <c r="AA307" s="26"/>
      <c r="AB307" s="26"/>
      <c r="AC307" s="42">
        <f t="shared" si="255"/>
        <v>0</v>
      </c>
      <c r="AD307" s="26"/>
      <c r="AE307" s="26"/>
      <c r="AF307" s="26"/>
      <c r="AG307" s="26"/>
      <c r="AH307" s="26"/>
      <c r="AI307" s="26"/>
      <c r="AJ307" s="26"/>
      <c r="AK307" s="26"/>
      <c r="AL307" s="42">
        <f t="shared" si="256"/>
        <v>0</v>
      </c>
      <c r="AM307" s="27"/>
      <c r="AN307" s="27"/>
      <c r="AO307" s="41">
        <f t="shared" si="257"/>
        <v>0</v>
      </c>
      <c r="AP307" s="84">
        <f t="shared" si="294"/>
        <v>0</v>
      </c>
      <c r="AQ307" s="79">
        <f t="shared" si="247"/>
        <v>0</v>
      </c>
      <c r="AR307" s="27"/>
      <c r="AS307" s="27"/>
      <c r="AT307" s="41">
        <f t="shared" si="258"/>
        <v>0</v>
      </c>
      <c r="AU307" s="27"/>
      <c r="AV307" s="27"/>
      <c r="AW307" s="41">
        <f t="shared" si="259"/>
        <v>0</v>
      </c>
      <c r="AX307" s="27"/>
      <c r="AY307" s="27"/>
      <c r="AZ307" s="41">
        <f t="shared" si="260"/>
        <v>0</v>
      </c>
      <c r="BA307" s="27"/>
      <c r="BB307" s="27"/>
      <c r="BC307" s="41">
        <f t="shared" si="261"/>
        <v>0</v>
      </c>
      <c r="BD307" s="27"/>
      <c r="BE307" s="27"/>
      <c r="BF307" s="41">
        <f t="shared" si="262"/>
        <v>0</v>
      </c>
      <c r="BG307" s="27"/>
      <c r="BH307" s="27"/>
      <c r="BI307" s="41">
        <f t="shared" si="263"/>
        <v>0</v>
      </c>
      <c r="BJ307" s="26"/>
      <c r="BK307" s="26"/>
      <c r="BL307" s="42">
        <f t="shared" si="264"/>
        <v>0</v>
      </c>
      <c r="BM307" s="26"/>
      <c r="BN307" s="26"/>
      <c r="BO307" s="42">
        <f t="shared" si="265"/>
        <v>0</v>
      </c>
      <c r="BP307" s="85">
        <f t="shared" si="292"/>
        <v>0</v>
      </c>
      <c r="BQ307" s="83">
        <f t="shared" si="292"/>
        <v>0</v>
      </c>
      <c r="BR307" s="26"/>
      <c r="BS307" s="26">
        <v>6</v>
      </c>
      <c r="BT307" s="42">
        <f t="shared" si="300"/>
        <v>804</v>
      </c>
      <c r="BU307" s="26"/>
      <c r="BV307" s="26"/>
      <c r="BW307" s="42">
        <f t="shared" si="301"/>
        <v>0</v>
      </c>
      <c r="BX307" s="26"/>
      <c r="BY307" s="26"/>
      <c r="BZ307" s="42">
        <f t="shared" si="302"/>
        <v>0</v>
      </c>
      <c r="CA307" s="26"/>
      <c r="CB307" s="26"/>
      <c r="CC307" s="42">
        <f t="shared" si="303"/>
        <v>0</v>
      </c>
      <c r="CD307" s="26"/>
      <c r="CE307" s="26"/>
      <c r="CF307" s="42">
        <f t="shared" si="304"/>
        <v>0</v>
      </c>
      <c r="CG307" s="26"/>
      <c r="CH307" s="26"/>
      <c r="CI307" s="42">
        <f t="shared" si="305"/>
        <v>0</v>
      </c>
      <c r="CJ307" s="26"/>
      <c r="CK307" s="26"/>
      <c r="CL307" s="42">
        <f t="shared" si="306"/>
        <v>0</v>
      </c>
      <c r="CM307" s="26"/>
      <c r="CN307" s="26"/>
      <c r="CO307" s="42">
        <f t="shared" si="307"/>
        <v>0</v>
      </c>
      <c r="CP307" s="26"/>
      <c r="CQ307" s="26"/>
      <c r="CR307" s="42">
        <f t="shared" si="308"/>
        <v>0</v>
      </c>
      <c r="CS307" s="26"/>
      <c r="CT307" s="26"/>
      <c r="CU307" s="42">
        <f t="shared" si="309"/>
        <v>0</v>
      </c>
      <c r="CV307" s="26"/>
      <c r="CW307" s="26"/>
      <c r="CX307" s="42">
        <f t="shared" si="310"/>
        <v>0</v>
      </c>
      <c r="CY307" s="26"/>
      <c r="CZ307" s="26"/>
      <c r="DA307" s="42">
        <f t="shared" si="311"/>
        <v>0</v>
      </c>
      <c r="DB307" s="26"/>
      <c r="DC307" s="26"/>
      <c r="DD307" s="42">
        <f t="shared" si="312"/>
        <v>0</v>
      </c>
      <c r="DE307" s="26"/>
      <c r="DF307" s="26"/>
      <c r="DG307" s="42">
        <f t="shared" si="313"/>
        <v>0</v>
      </c>
      <c r="DH307" s="85">
        <f t="shared" si="293"/>
        <v>6</v>
      </c>
      <c r="DI307" s="83">
        <f t="shared" si="293"/>
        <v>804</v>
      </c>
      <c r="DJ307" s="26"/>
      <c r="DK307" s="26"/>
      <c r="DL307" s="42">
        <f t="shared" si="314"/>
        <v>0</v>
      </c>
      <c r="DM307" s="26"/>
      <c r="DN307" s="26"/>
      <c r="DO307" s="42">
        <f t="shared" si="315"/>
        <v>0</v>
      </c>
      <c r="DP307" s="26"/>
      <c r="DQ307" s="26"/>
      <c r="DR307" s="42">
        <f t="shared" si="316"/>
        <v>0</v>
      </c>
      <c r="DS307" s="26"/>
      <c r="DT307" s="26"/>
      <c r="DU307" s="42">
        <f t="shared" si="317"/>
        <v>0</v>
      </c>
      <c r="DV307" s="26"/>
      <c r="DW307" s="26"/>
      <c r="DX307" s="42">
        <f t="shared" si="318"/>
        <v>0</v>
      </c>
      <c r="DY307" s="26"/>
      <c r="DZ307" s="26"/>
      <c r="EA307" s="42">
        <f t="shared" si="319"/>
        <v>0</v>
      </c>
      <c r="EB307" s="26"/>
      <c r="EC307" s="26"/>
      <c r="ED307" s="42">
        <f t="shared" si="320"/>
        <v>0</v>
      </c>
      <c r="EE307" s="26"/>
      <c r="EF307" s="26"/>
      <c r="EG307" s="42">
        <f t="shared" si="321"/>
        <v>0</v>
      </c>
      <c r="EH307" s="26"/>
      <c r="EI307" s="26"/>
      <c r="EJ307" s="42">
        <f t="shared" si="322"/>
        <v>0</v>
      </c>
      <c r="EK307" s="26"/>
      <c r="EL307" s="46"/>
      <c r="EM307" s="86">
        <f t="shared" si="323"/>
        <v>0</v>
      </c>
      <c r="EN307" s="85"/>
      <c r="EO307" s="94">
        <f t="shared" si="296"/>
        <v>0</v>
      </c>
      <c r="EP307" s="26"/>
      <c r="EQ307" s="26"/>
      <c r="ER307" s="26"/>
    </row>
    <row r="308" spans="1:148" s="3" customFormat="1">
      <c r="A308" s="10"/>
      <c r="B308" s="119" t="s">
        <v>746</v>
      </c>
      <c r="C308" s="134">
        <v>134</v>
      </c>
      <c r="D308" s="135">
        <f t="shared" si="290"/>
        <v>6</v>
      </c>
      <c r="E308" s="178">
        <f t="shared" si="291"/>
        <v>804</v>
      </c>
      <c r="F308" s="27"/>
      <c r="G308" s="27"/>
      <c r="H308" s="41">
        <f t="shared" si="248"/>
        <v>0</v>
      </c>
      <c r="I308" s="32"/>
      <c r="J308" s="32"/>
      <c r="K308" s="41">
        <f t="shared" si="249"/>
        <v>0</v>
      </c>
      <c r="L308" s="26"/>
      <c r="M308" s="26"/>
      <c r="N308" s="42">
        <f t="shared" si="250"/>
        <v>0</v>
      </c>
      <c r="O308" s="26"/>
      <c r="P308" s="26"/>
      <c r="Q308" s="42">
        <f t="shared" si="251"/>
        <v>0</v>
      </c>
      <c r="R308" s="26"/>
      <c r="S308" s="26"/>
      <c r="T308" s="42">
        <f t="shared" si="252"/>
        <v>0</v>
      </c>
      <c r="U308" s="26"/>
      <c r="V308" s="26"/>
      <c r="W308" s="42">
        <f t="shared" si="253"/>
        <v>0</v>
      </c>
      <c r="X308" s="26"/>
      <c r="Y308" s="26"/>
      <c r="Z308" s="42">
        <f t="shared" si="254"/>
        <v>0</v>
      </c>
      <c r="AA308" s="26"/>
      <c r="AB308" s="26"/>
      <c r="AC308" s="42">
        <f t="shared" si="255"/>
        <v>0</v>
      </c>
      <c r="AD308" s="26"/>
      <c r="AE308" s="26"/>
      <c r="AF308" s="26"/>
      <c r="AG308" s="26"/>
      <c r="AH308" s="26"/>
      <c r="AI308" s="26"/>
      <c r="AJ308" s="26"/>
      <c r="AK308" s="26"/>
      <c r="AL308" s="42">
        <f t="shared" si="256"/>
        <v>0</v>
      </c>
      <c r="AM308" s="27"/>
      <c r="AN308" s="27"/>
      <c r="AO308" s="41">
        <f t="shared" si="257"/>
        <v>0</v>
      </c>
      <c r="AP308" s="84">
        <f t="shared" si="294"/>
        <v>0</v>
      </c>
      <c r="AQ308" s="79">
        <f t="shared" si="247"/>
        <v>0</v>
      </c>
      <c r="AR308" s="27"/>
      <c r="AS308" s="27"/>
      <c r="AT308" s="41">
        <f t="shared" si="258"/>
        <v>0</v>
      </c>
      <c r="AU308" s="27"/>
      <c r="AV308" s="27"/>
      <c r="AW308" s="41">
        <f t="shared" si="259"/>
        <v>0</v>
      </c>
      <c r="AX308" s="27"/>
      <c r="AY308" s="27"/>
      <c r="AZ308" s="41">
        <f t="shared" si="260"/>
        <v>0</v>
      </c>
      <c r="BA308" s="27"/>
      <c r="BB308" s="27"/>
      <c r="BC308" s="41">
        <f t="shared" si="261"/>
        <v>0</v>
      </c>
      <c r="BD308" s="27"/>
      <c r="BE308" s="27"/>
      <c r="BF308" s="41">
        <f t="shared" si="262"/>
        <v>0</v>
      </c>
      <c r="BG308" s="27"/>
      <c r="BH308" s="27"/>
      <c r="BI308" s="41">
        <f t="shared" si="263"/>
        <v>0</v>
      </c>
      <c r="BJ308" s="26"/>
      <c r="BK308" s="26"/>
      <c r="BL308" s="42">
        <f t="shared" si="264"/>
        <v>0</v>
      </c>
      <c r="BM308" s="26"/>
      <c r="BN308" s="26"/>
      <c r="BO308" s="42">
        <f t="shared" si="265"/>
        <v>0</v>
      </c>
      <c r="BP308" s="85">
        <f t="shared" si="292"/>
        <v>0</v>
      </c>
      <c r="BQ308" s="83">
        <f t="shared" si="292"/>
        <v>0</v>
      </c>
      <c r="BR308" s="26"/>
      <c r="BS308" s="26">
        <v>6</v>
      </c>
      <c r="BT308" s="42">
        <f t="shared" si="300"/>
        <v>804</v>
      </c>
      <c r="BU308" s="26"/>
      <c r="BV308" s="26"/>
      <c r="BW308" s="42">
        <f t="shared" si="301"/>
        <v>0</v>
      </c>
      <c r="BX308" s="26"/>
      <c r="BY308" s="26"/>
      <c r="BZ308" s="42">
        <f t="shared" si="302"/>
        <v>0</v>
      </c>
      <c r="CA308" s="26"/>
      <c r="CB308" s="26"/>
      <c r="CC308" s="42">
        <f t="shared" si="303"/>
        <v>0</v>
      </c>
      <c r="CD308" s="26"/>
      <c r="CE308" s="26"/>
      <c r="CF308" s="42">
        <f t="shared" si="304"/>
        <v>0</v>
      </c>
      <c r="CG308" s="26"/>
      <c r="CH308" s="26"/>
      <c r="CI308" s="42">
        <f t="shared" si="305"/>
        <v>0</v>
      </c>
      <c r="CJ308" s="26"/>
      <c r="CK308" s="26"/>
      <c r="CL308" s="42">
        <f t="shared" si="306"/>
        <v>0</v>
      </c>
      <c r="CM308" s="26"/>
      <c r="CN308" s="26"/>
      <c r="CO308" s="42">
        <f t="shared" si="307"/>
        <v>0</v>
      </c>
      <c r="CP308" s="26"/>
      <c r="CQ308" s="26"/>
      <c r="CR308" s="42">
        <f t="shared" si="308"/>
        <v>0</v>
      </c>
      <c r="CS308" s="26"/>
      <c r="CT308" s="26"/>
      <c r="CU308" s="42">
        <f t="shared" si="309"/>
        <v>0</v>
      </c>
      <c r="CV308" s="26"/>
      <c r="CW308" s="26"/>
      <c r="CX308" s="42">
        <f t="shared" si="310"/>
        <v>0</v>
      </c>
      <c r="CY308" s="26"/>
      <c r="CZ308" s="26"/>
      <c r="DA308" s="42">
        <f t="shared" si="311"/>
        <v>0</v>
      </c>
      <c r="DB308" s="26"/>
      <c r="DC308" s="26"/>
      <c r="DD308" s="42">
        <f t="shared" si="312"/>
        <v>0</v>
      </c>
      <c r="DE308" s="26"/>
      <c r="DF308" s="26"/>
      <c r="DG308" s="42">
        <f t="shared" si="313"/>
        <v>0</v>
      </c>
      <c r="DH308" s="85">
        <f t="shared" si="293"/>
        <v>6</v>
      </c>
      <c r="DI308" s="83">
        <f t="shared" si="293"/>
        <v>804</v>
      </c>
      <c r="DJ308" s="26"/>
      <c r="DK308" s="26"/>
      <c r="DL308" s="42">
        <f t="shared" si="314"/>
        <v>0</v>
      </c>
      <c r="DM308" s="26"/>
      <c r="DN308" s="26"/>
      <c r="DO308" s="42">
        <f t="shared" si="315"/>
        <v>0</v>
      </c>
      <c r="DP308" s="26"/>
      <c r="DQ308" s="26"/>
      <c r="DR308" s="42">
        <f t="shared" si="316"/>
        <v>0</v>
      </c>
      <c r="DS308" s="26"/>
      <c r="DT308" s="26"/>
      <c r="DU308" s="42">
        <f t="shared" si="317"/>
        <v>0</v>
      </c>
      <c r="DV308" s="26"/>
      <c r="DW308" s="26"/>
      <c r="DX308" s="42">
        <f t="shared" si="318"/>
        <v>0</v>
      </c>
      <c r="DY308" s="26"/>
      <c r="DZ308" s="26"/>
      <c r="EA308" s="42">
        <f t="shared" si="319"/>
        <v>0</v>
      </c>
      <c r="EB308" s="26"/>
      <c r="EC308" s="26"/>
      <c r="ED308" s="42">
        <f t="shared" si="320"/>
        <v>0</v>
      </c>
      <c r="EE308" s="26"/>
      <c r="EF308" s="26"/>
      <c r="EG308" s="42">
        <f t="shared" si="321"/>
        <v>0</v>
      </c>
      <c r="EH308" s="26"/>
      <c r="EI308" s="26"/>
      <c r="EJ308" s="42">
        <f t="shared" si="322"/>
        <v>0</v>
      </c>
      <c r="EK308" s="26"/>
      <c r="EL308" s="46"/>
      <c r="EM308" s="86">
        <f t="shared" si="323"/>
        <v>0</v>
      </c>
      <c r="EN308" s="85"/>
      <c r="EO308" s="94">
        <f t="shared" si="296"/>
        <v>0</v>
      </c>
      <c r="EP308" s="26"/>
      <c r="EQ308" s="26"/>
      <c r="ER308" s="26"/>
    </row>
    <row r="309" spans="1:148" s="3" customFormat="1">
      <c r="A309" s="10"/>
      <c r="B309" s="119" t="s">
        <v>747</v>
      </c>
      <c r="C309" s="134">
        <v>134</v>
      </c>
      <c r="D309" s="135">
        <f t="shared" si="290"/>
        <v>6</v>
      </c>
      <c r="E309" s="178">
        <f t="shared" si="291"/>
        <v>804</v>
      </c>
      <c r="F309" s="27"/>
      <c r="G309" s="27"/>
      <c r="H309" s="41">
        <f t="shared" si="248"/>
        <v>0</v>
      </c>
      <c r="I309" s="32"/>
      <c r="J309" s="32"/>
      <c r="K309" s="41">
        <f t="shared" si="249"/>
        <v>0</v>
      </c>
      <c r="L309" s="26"/>
      <c r="M309" s="26"/>
      <c r="N309" s="42">
        <f t="shared" si="250"/>
        <v>0</v>
      </c>
      <c r="O309" s="26"/>
      <c r="P309" s="26"/>
      <c r="Q309" s="42">
        <f t="shared" si="251"/>
        <v>0</v>
      </c>
      <c r="R309" s="26"/>
      <c r="S309" s="26"/>
      <c r="T309" s="42">
        <f t="shared" si="252"/>
        <v>0</v>
      </c>
      <c r="U309" s="26"/>
      <c r="V309" s="26"/>
      <c r="W309" s="42">
        <f t="shared" si="253"/>
        <v>0</v>
      </c>
      <c r="X309" s="26"/>
      <c r="Y309" s="26"/>
      <c r="Z309" s="42">
        <f t="shared" si="254"/>
        <v>0</v>
      </c>
      <c r="AA309" s="26"/>
      <c r="AB309" s="26"/>
      <c r="AC309" s="42">
        <f t="shared" si="255"/>
        <v>0</v>
      </c>
      <c r="AD309" s="26"/>
      <c r="AE309" s="26"/>
      <c r="AF309" s="26"/>
      <c r="AG309" s="26"/>
      <c r="AH309" s="26"/>
      <c r="AI309" s="26"/>
      <c r="AJ309" s="26"/>
      <c r="AK309" s="26"/>
      <c r="AL309" s="42">
        <f t="shared" si="256"/>
        <v>0</v>
      </c>
      <c r="AM309" s="27"/>
      <c r="AN309" s="27"/>
      <c r="AO309" s="41">
        <f t="shared" si="257"/>
        <v>0</v>
      </c>
      <c r="AP309" s="84">
        <f t="shared" si="294"/>
        <v>0</v>
      </c>
      <c r="AQ309" s="79">
        <f t="shared" si="247"/>
        <v>0</v>
      </c>
      <c r="AR309" s="27"/>
      <c r="AS309" s="27"/>
      <c r="AT309" s="41">
        <f t="shared" si="258"/>
        <v>0</v>
      </c>
      <c r="AU309" s="27"/>
      <c r="AV309" s="27"/>
      <c r="AW309" s="41">
        <f t="shared" si="259"/>
        <v>0</v>
      </c>
      <c r="AX309" s="27"/>
      <c r="AY309" s="27"/>
      <c r="AZ309" s="41">
        <f t="shared" si="260"/>
        <v>0</v>
      </c>
      <c r="BA309" s="27"/>
      <c r="BB309" s="27"/>
      <c r="BC309" s="41">
        <f t="shared" si="261"/>
        <v>0</v>
      </c>
      <c r="BD309" s="27"/>
      <c r="BE309" s="27"/>
      <c r="BF309" s="41">
        <f t="shared" si="262"/>
        <v>0</v>
      </c>
      <c r="BG309" s="27"/>
      <c r="BH309" s="27"/>
      <c r="BI309" s="41">
        <f t="shared" si="263"/>
        <v>0</v>
      </c>
      <c r="BJ309" s="26"/>
      <c r="BK309" s="26"/>
      <c r="BL309" s="42">
        <f t="shared" si="264"/>
        <v>0</v>
      </c>
      <c r="BM309" s="26"/>
      <c r="BN309" s="26"/>
      <c r="BO309" s="42">
        <f t="shared" si="265"/>
        <v>0</v>
      </c>
      <c r="BP309" s="85">
        <f t="shared" si="292"/>
        <v>0</v>
      </c>
      <c r="BQ309" s="83">
        <f t="shared" si="292"/>
        <v>0</v>
      </c>
      <c r="BR309" s="26"/>
      <c r="BS309" s="26">
        <v>6</v>
      </c>
      <c r="BT309" s="42">
        <f t="shared" si="300"/>
        <v>804</v>
      </c>
      <c r="BU309" s="26"/>
      <c r="BV309" s="26"/>
      <c r="BW309" s="42">
        <f t="shared" si="301"/>
        <v>0</v>
      </c>
      <c r="BX309" s="26"/>
      <c r="BY309" s="26"/>
      <c r="BZ309" s="42">
        <f t="shared" si="302"/>
        <v>0</v>
      </c>
      <c r="CA309" s="26"/>
      <c r="CB309" s="26"/>
      <c r="CC309" s="42">
        <f t="shared" si="303"/>
        <v>0</v>
      </c>
      <c r="CD309" s="26"/>
      <c r="CE309" s="26"/>
      <c r="CF309" s="42">
        <f t="shared" si="304"/>
        <v>0</v>
      </c>
      <c r="CG309" s="26"/>
      <c r="CH309" s="26"/>
      <c r="CI309" s="42">
        <f t="shared" si="305"/>
        <v>0</v>
      </c>
      <c r="CJ309" s="26"/>
      <c r="CK309" s="26"/>
      <c r="CL309" s="42">
        <f t="shared" si="306"/>
        <v>0</v>
      </c>
      <c r="CM309" s="26"/>
      <c r="CN309" s="26"/>
      <c r="CO309" s="42">
        <f t="shared" si="307"/>
        <v>0</v>
      </c>
      <c r="CP309" s="26"/>
      <c r="CQ309" s="26"/>
      <c r="CR309" s="42">
        <f t="shared" si="308"/>
        <v>0</v>
      </c>
      <c r="CS309" s="26"/>
      <c r="CT309" s="26"/>
      <c r="CU309" s="42">
        <f t="shared" si="309"/>
        <v>0</v>
      </c>
      <c r="CV309" s="26"/>
      <c r="CW309" s="26"/>
      <c r="CX309" s="42">
        <f t="shared" si="310"/>
        <v>0</v>
      </c>
      <c r="CY309" s="26"/>
      <c r="CZ309" s="26"/>
      <c r="DA309" s="42">
        <f t="shared" si="311"/>
        <v>0</v>
      </c>
      <c r="DB309" s="26"/>
      <c r="DC309" s="26"/>
      <c r="DD309" s="42">
        <f t="shared" si="312"/>
        <v>0</v>
      </c>
      <c r="DE309" s="26"/>
      <c r="DF309" s="26"/>
      <c r="DG309" s="42">
        <f t="shared" si="313"/>
        <v>0</v>
      </c>
      <c r="DH309" s="85">
        <f t="shared" si="293"/>
        <v>6</v>
      </c>
      <c r="DI309" s="83">
        <f t="shared" si="293"/>
        <v>804</v>
      </c>
      <c r="DJ309" s="26"/>
      <c r="DK309" s="26"/>
      <c r="DL309" s="42">
        <f t="shared" si="314"/>
        <v>0</v>
      </c>
      <c r="DM309" s="26"/>
      <c r="DN309" s="26"/>
      <c r="DO309" s="42">
        <f t="shared" si="315"/>
        <v>0</v>
      </c>
      <c r="DP309" s="26"/>
      <c r="DQ309" s="26"/>
      <c r="DR309" s="42">
        <f t="shared" si="316"/>
        <v>0</v>
      </c>
      <c r="DS309" s="26"/>
      <c r="DT309" s="26"/>
      <c r="DU309" s="42">
        <f t="shared" si="317"/>
        <v>0</v>
      </c>
      <c r="DV309" s="26"/>
      <c r="DW309" s="26"/>
      <c r="DX309" s="42">
        <f t="shared" si="318"/>
        <v>0</v>
      </c>
      <c r="DY309" s="26"/>
      <c r="DZ309" s="26"/>
      <c r="EA309" s="42">
        <f t="shared" si="319"/>
        <v>0</v>
      </c>
      <c r="EB309" s="26"/>
      <c r="EC309" s="26"/>
      <c r="ED309" s="42">
        <f t="shared" si="320"/>
        <v>0</v>
      </c>
      <c r="EE309" s="26"/>
      <c r="EF309" s="26"/>
      <c r="EG309" s="42">
        <f t="shared" si="321"/>
        <v>0</v>
      </c>
      <c r="EH309" s="26"/>
      <c r="EI309" s="26"/>
      <c r="EJ309" s="42">
        <f t="shared" si="322"/>
        <v>0</v>
      </c>
      <c r="EK309" s="26"/>
      <c r="EL309" s="46"/>
      <c r="EM309" s="86">
        <f t="shared" si="323"/>
        <v>0</v>
      </c>
      <c r="EN309" s="85"/>
      <c r="EO309" s="94">
        <f t="shared" si="296"/>
        <v>0</v>
      </c>
      <c r="EP309" s="26"/>
      <c r="EQ309" s="26"/>
      <c r="ER309" s="26"/>
    </row>
    <row r="310" spans="1:148" s="3" customFormat="1">
      <c r="A310" s="10"/>
      <c r="B310" s="119" t="s">
        <v>591</v>
      </c>
      <c r="C310" s="134">
        <v>50</v>
      </c>
      <c r="D310" s="135">
        <f t="shared" si="290"/>
        <v>24</v>
      </c>
      <c r="E310" s="178">
        <f t="shared" si="291"/>
        <v>1200</v>
      </c>
      <c r="F310" s="27"/>
      <c r="G310" s="27"/>
      <c r="H310" s="41">
        <f t="shared" si="248"/>
        <v>0</v>
      </c>
      <c r="I310" s="32"/>
      <c r="J310" s="32"/>
      <c r="K310" s="41">
        <f t="shared" si="249"/>
        <v>0</v>
      </c>
      <c r="L310" s="26"/>
      <c r="M310" s="26"/>
      <c r="N310" s="42">
        <f t="shared" si="250"/>
        <v>0</v>
      </c>
      <c r="O310" s="26"/>
      <c r="P310" s="26"/>
      <c r="Q310" s="42">
        <f t="shared" si="251"/>
        <v>0</v>
      </c>
      <c r="R310" s="26"/>
      <c r="S310" s="26"/>
      <c r="T310" s="42">
        <f t="shared" si="252"/>
        <v>0</v>
      </c>
      <c r="U310" s="26"/>
      <c r="V310" s="26"/>
      <c r="W310" s="42">
        <f t="shared" si="253"/>
        <v>0</v>
      </c>
      <c r="X310" s="26"/>
      <c r="Y310" s="26"/>
      <c r="Z310" s="42">
        <f t="shared" si="254"/>
        <v>0</v>
      </c>
      <c r="AA310" s="26"/>
      <c r="AB310" s="26"/>
      <c r="AC310" s="42">
        <f t="shared" si="255"/>
        <v>0</v>
      </c>
      <c r="AD310" s="26"/>
      <c r="AE310" s="26"/>
      <c r="AF310" s="26"/>
      <c r="AG310" s="26"/>
      <c r="AH310" s="26"/>
      <c r="AI310" s="26"/>
      <c r="AJ310" s="26"/>
      <c r="AK310" s="26"/>
      <c r="AL310" s="42">
        <f t="shared" si="256"/>
        <v>0</v>
      </c>
      <c r="AM310" s="27"/>
      <c r="AN310" s="27"/>
      <c r="AO310" s="41">
        <f t="shared" si="257"/>
        <v>0</v>
      </c>
      <c r="AP310" s="84">
        <f t="shared" si="294"/>
        <v>0</v>
      </c>
      <c r="AQ310" s="79">
        <f t="shared" si="247"/>
        <v>0</v>
      </c>
      <c r="AR310" s="27"/>
      <c r="AS310" s="27"/>
      <c r="AT310" s="41">
        <f t="shared" si="258"/>
        <v>0</v>
      </c>
      <c r="AU310" s="27"/>
      <c r="AV310" s="27"/>
      <c r="AW310" s="41">
        <f t="shared" si="259"/>
        <v>0</v>
      </c>
      <c r="AX310" s="27"/>
      <c r="AY310" s="27"/>
      <c r="AZ310" s="41">
        <f t="shared" si="260"/>
        <v>0</v>
      </c>
      <c r="BA310" s="27"/>
      <c r="BB310" s="27"/>
      <c r="BC310" s="41">
        <f t="shared" si="261"/>
        <v>0</v>
      </c>
      <c r="BD310" s="27"/>
      <c r="BE310" s="27"/>
      <c r="BF310" s="41">
        <f t="shared" si="262"/>
        <v>0</v>
      </c>
      <c r="BG310" s="27"/>
      <c r="BH310" s="27"/>
      <c r="BI310" s="41">
        <f t="shared" si="263"/>
        <v>0</v>
      </c>
      <c r="BJ310" s="26"/>
      <c r="BK310" s="26"/>
      <c r="BL310" s="42">
        <f t="shared" si="264"/>
        <v>0</v>
      </c>
      <c r="BM310" s="26"/>
      <c r="BN310" s="26"/>
      <c r="BO310" s="42">
        <f t="shared" si="265"/>
        <v>0</v>
      </c>
      <c r="BP310" s="85">
        <f t="shared" si="292"/>
        <v>0</v>
      </c>
      <c r="BQ310" s="83">
        <f t="shared" si="292"/>
        <v>0</v>
      </c>
      <c r="BR310" s="26">
        <v>2</v>
      </c>
      <c r="BS310" s="24">
        <f>BR310*12</f>
        <v>24</v>
      </c>
      <c r="BT310" s="42">
        <f t="shared" si="300"/>
        <v>1200</v>
      </c>
      <c r="BU310" s="26"/>
      <c r="BV310" s="26"/>
      <c r="BW310" s="42">
        <f t="shared" si="301"/>
        <v>0</v>
      </c>
      <c r="BX310" s="26"/>
      <c r="BY310" s="26"/>
      <c r="BZ310" s="42">
        <f t="shared" si="302"/>
        <v>0</v>
      </c>
      <c r="CA310" s="26"/>
      <c r="CB310" s="26"/>
      <c r="CC310" s="42">
        <f t="shared" si="303"/>
        <v>0</v>
      </c>
      <c r="CD310" s="26"/>
      <c r="CE310" s="26"/>
      <c r="CF310" s="42">
        <f t="shared" si="304"/>
        <v>0</v>
      </c>
      <c r="CG310" s="26"/>
      <c r="CH310" s="26"/>
      <c r="CI310" s="42">
        <f t="shared" si="305"/>
        <v>0</v>
      </c>
      <c r="CJ310" s="26"/>
      <c r="CK310" s="26"/>
      <c r="CL310" s="42">
        <f t="shared" si="306"/>
        <v>0</v>
      </c>
      <c r="CM310" s="26"/>
      <c r="CN310" s="26"/>
      <c r="CO310" s="42">
        <f t="shared" si="307"/>
        <v>0</v>
      </c>
      <c r="CP310" s="26"/>
      <c r="CQ310" s="26"/>
      <c r="CR310" s="42">
        <f t="shared" si="308"/>
        <v>0</v>
      </c>
      <c r="CS310" s="26"/>
      <c r="CT310" s="26"/>
      <c r="CU310" s="42">
        <f t="shared" si="309"/>
        <v>0</v>
      </c>
      <c r="CV310" s="26"/>
      <c r="CW310" s="26"/>
      <c r="CX310" s="42">
        <f t="shared" si="310"/>
        <v>0</v>
      </c>
      <c r="CY310" s="26"/>
      <c r="CZ310" s="26"/>
      <c r="DA310" s="42">
        <f t="shared" si="311"/>
        <v>0</v>
      </c>
      <c r="DB310" s="26"/>
      <c r="DC310" s="26"/>
      <c r="DD310" s="42">
        <f t="shared" si="312"/>
        <v>0</v>
      </c>
      <c r="DE310" s="26"/>
      <c r="DF310" s="26"/>
      <c r="DG310" s="42">
        <f t="shared" si="313"/>
        <v>0</v>
      </c>
      <c r="DH310" s="85">
        <f t="shared" si="293"/>
        <v>24</v>
      </c>
      <c r="DI310" s="83">
        <f t="shared" si="293"/>
        <v>1200</v>
      </c>
      <c r="DJ310" s="26"/>
      <c r="DK310" s="26"/>
      <c r="DL310" s="42">
        <f t="shared" si="314"/>
        <v>0</v>
      </c>
      <c r="DM310" s="26"/>
      <c r="DN310" s="26"/>
      <c r="DO310" s="42">
        <f t="shared" si="315"/>
        <v>0</v>
      </c>
      <c r="DP310" s="26"/>
      <c r="DQ310" s="26"/>
      <c r="DR310" s="42">
        <f t="shared" si="316"/>
        <v>0</v>
      </c>
      <c r="DS310" s="26"/>
      <c r="DT310" s="26"/>
      <c r="DU310" s="42">
        <f t="shared" si="317"/>
        <v>0</v>
      </c>
      <c r="DV310" s="26"/>
      <c r="DW310" s="26"/>
      <c r="DX310" s="42">
        <f t="shared" si="318"/>
        <v>0</v>
      </c>
      <c r="DY310" s="26"/>
      <c r="DZ310" s="26"/>
      <c r="EA310" s="42">
        <f t="shared" si="319"/>
        <v>0</v>
      </c>
      <c r="EB310" s="26"/>
      <c r="EC310" s="26"/>
      <c r="ED310" s="42">
        <f t="shared" si="320"/>
        <v>0</v>
      </c>
      <c r="EE310" s="26"/>
      <c r="EF310" s="26"/>
      <c r="EG310" s="42">
        <f t="shared" si="321"/>
        <v>0</v>
      </c>
      <c r="EH310" s="26"/>
      <c r="EI310" s="26"/>
      <c r="EJ310" s="42">
        <f t="shared" si="322"/>
        <v>0</v>
      </c>
      <c r="EK310" s="26"/>
      <c r="EL310" s="46"/>
      <c r="EM310" s="86">
        <f t="shared" si="323"/>
        <v>0</v>
      </c>
      <c r="EN310" s="85">
        <f t="shared" si="295"/>
        <v>0</v>
      </c>
      <c r="EO310" s="94">
        <f t="shared" si="296"/>
        <v>0</v>
      </c>
      <c r="EP310" s="26"/>
      <c r="EQ310" s="26"/>
      <c r="ER310" s="26"/>
    </row>
    <row r="311" spans="1:148" s="3" customFormat="1">
      <c r="A311" s="10"/>
      <c r="B311" s="119" t="s">
        <v>592</v>
      </c>
      <c r="C311" s="134">
        <v>8</v>
      </c>
      <c r="D311" s="135">
        <f t="shared" si="290"/>
        <v>1</v>
      </c>
      <c r="E311" s="178">
        <f t="shared" si="291"/>
        <v>8</v>
      </c>
      <c r="F311" s="27"/>
      <c r="G311" s="27"/>
      <c r="H311" s="41">
        <f t="shared" si="248"/>
        <v>0</v>
      </c>
      <c r="I311" s="32"/>
      <c r="J311" s="32"/>
      <c r="K311" s="41">
        <f t="shared" si="249"/>
        <v>0</v>
      </c>
      <c r="L311" s="26"/>
      <c r="M311" s="26"/>
      <c r="N311" s="42">
        <f t="shared" si="250"/>
        <v>0</v>
      </c>
      <c r="O311" s="26"/>
      <c r="P311" s="26"/>
      <c r="Q311" s="42">
        <f t="shared" si="251"/>
        <v>0</v>
      </c>
      <c r="R311" s="26"/>
      <c r="S311" s="26"/>
      <c r="T311" s="42">
        <f t="shared" si="252"/>
        <v>0</v>
      </c>
      <c r="U311" s="26"/>
      <c r="V311" s="26"/>
      <c r="W311" s="42">
        <f t="shared" si="253"/>
        <v>0</v>
      </c>
      <c r="X311" s="26"/>
      <c r="Y311" s="26"/>
      <c r="Z311" s="42">
        <f t="shared" si="254"/>
        <v>0</v>
      </c>
      <c r="AA311" s="26"/>
      <c r="AB311" s="26"/>
      <c r="AC311" s="42">
        <f t="shared" si="255"/>
        <v>0</v>
      </c>
      <c r="AD311" s="26"/>
      <c r="AE311" s="26"/>
      <c r="AF311" s="26"/>
      <c r="AG311" s="26"/>
      <c r="AH311" s="26"/>
      <c r="AI311" s="26"/>
      <c r="AJ311" s="26"/>
      <c r="AK311" s="26"/>
      <c r="AL311" s="42">
        <f t="shared" si="256"/>
        <v>0</v>
      </c>
      <c r="AM311" s="27"/>
      <c r="AN311" s="27"/>
      <c r="AO311" s="41">
        <f t="shared" si="257"/>
        <v>0</v>
      </c>
      <c r="AP311" s="84">
        <f t="shared" si="294"/>
        <v>0</v>
      </c>
      <c r="AQ311" s="79">
        <f t="shared" si="247"/>
        <v>0</v>
      </c>
      <c r="AR311" s="27"/>
      <c r="AS311" s="27"/>
      <c r="AT311" s="41">
        <f t="shared" si="258"/>
        <v>0</v>
      </c>
      <c r="AU311" s="27"/>
      <c r="AV311" s="27"/>
      <c r="AW311" s="41">
        <f t="shared" si="259"/>
        <v>0</v>
      </c>
      <c r="AX311" s="27"/>
      <c r="AY311" s="27"/>
      <c r="AZ311" s="41">
        <f t="shared" si="260"/>
        <v>0</v>
      </c>
      <c r="BA311" s="27"/>
      <c r="BB311" s="27"/>
      <c r="BC311" s="41">
        <f t="shared" si="261"/>
        <v>0</v>
      </c>
      <c r="BD311" s="27"/>
      <c r="BE311" s="27"/>
      <c r="BF311" s="41">
        <f t="shared" si="262"/>
        <v>0</v>
      </c>
      <c r="BG311" s="27"/>
      <c r="BH311" s="27"/>
      <c r="BI311" s="41">
        <f t="shared" si="263"/>
        <v>0</v>
      </c>
      <c r="BJ311" s="26"/>
      <c r="BK311" s="26"/>
      <c r="BL311" s="42">
        <f t="shared" si="264"/>
        <v>0</v>
      </c>
      <c r="BM311" s="26"/>
      <c r="BN311" s="26"/>
      <c r="BO311" s="42">
        <f t="shared" si="265"/>
        <v>0</v>
      </c>
      <c r="BP311" s="85">
        <f t="shared" si="292"/>
        <v>0</v>
      </c>
      <c r="BQ311" s="83">
        <f t="shared" si="292"/>
        <v>0</v>
      </c>
      <c r="BR311" s="26"/>
      <c r="BS311" s="26">
        <v>1</v>
      </c>
      <c r="BT311" s="42">
        <f t="shared" si="300"/>
        <v>8</v>
      </c>
      <c r="BU311" s="26"/>
      <c r="BV311" s="26"/>
      <c r="BW311" s="42">
        <f t="shared" si="301"/>
        <v>0</v>
      </c>
      <c r="BX311" s="26"/>
      <c r="BY311" s="26"/>
      <c r="BZ311" s="42">
        <f t="shared" si="302"/>
        <v>0</v>
      </c>
      <c r="CA311" s="26"/>
      <c r="CB311" s="26"/>
      <c r="CC311" s="42">
        <f t="shared" si="303"/>
        <v>0</v>
      </c>
      <c r="CD311" s="26"/>
      <c r="CE311" s="26"/>
      <c r="CF311" s="42">
        <f t="shared" si="304"/>
        <v>0</v>
      </c>
      <c r="CG311" s="26"/>
      <c r="CH311" s="26"/>
      <c r="CI311" s="42">
        <f t="shared" si="305"/>
        <v>0</v>
      </c>
      <c r="CJ311" s="26"/>
      <c r="CK311" s="26"/>
      <c r="CL311" s="42">
        <f t="shared" si="306"/>
        <v>0</v>
      </c>
      <c r="CM311" s="26"/>
      <c r="CN311" s="26"/>
      <c r="CO311" s="42">
        <f t="shared" si="307"/>
        <v>0</v>
      </c>
      <c r="CP311" s="26"/>
      <c r="CQ311" s="26"/>
      <c r="CR311" s="42">
        <f t="shared" si="308"/>
        <v>0</v>
      </c>
      <c r="CS311" s="26"/>
      <c r="CT311" s="26"/>
      <c r="CU311" s="42">
        <f t="shared" si="309"/>
        <v>0</v>
      </c>
      <c r="CV311" s="26"/>
      <c r="CW311" s="26"/>
      <c r="CX311" s="42">
        <f t="shared" si="310"/>
        <v>0</v>
      </c>
      <c r="CY311" s="26"/>
      <c r="CZ311" s="26"/>
      <c r="DA311" s="42">
        <f t="shared" si="311"/>
        <v>0</v>
      </c>
      <c r="DB311" s="26"/>
      <c r="DC311" s="26"/>
      <c r="DD311" s="42">
        <f t="shared" si="312"/>
        <v>0</v>
      </c>
      <c r="DE311" s="26"/>
      <c r="DF311" s="26"/>
      <c r="DG311" s="42">
        <f t="shared" si="313"/>
        <v>0</v>
      </c>
      <c r="DH311" s="85">
        <f t="shared" si="293"/>
        <v>1</v>
      </c>
      <c r="DI311" s="83">
        <f t="shared" si="293"/>
        <v>8</v>
      </c>
      <c r="DJ311" s="26"/>
      <c r="DK311" s="26"/>
      <c r="DL311" s="42">
        <f t="shared" si="314"/>
        <v>0</v>
      </c>
      <c r="DM311" s="26"/>
      <c r="DN311" s="26"/>
      <c r="DO311" s="42">
        <f t="shared" si="315"/>
        <v>0</v>
      </c>
      <c r="DP311" s="26"/>
      <c r="DQ311" s="26"/>
      <c r="DR311" s="42">
        <f t="shared" si="316"/>
        <v>0</v>
      </c>
      <c r="DS311" s="26"/>
      <c r="DT311" s="26"/>
      <c r="DU311" s="42">
        <f t="shared" si="317"/>
        <v>0</v>
      </c>
      <c r="DV311" s="26"/>
      <c r="DW311" s="26"/>
      <c r="DX311" s="42">
        <f t="shared" si="318"/>
        <v>0</v>
      </c>
      <c r="DY311" s="26"/>
      <c r="DZ311" s="26"/>
      <c r="EA311" s="42">
        <f t="shared" si="319"/>
        <v>0</v>
      </c>
      <c r="EB311" s="26"/>
      <c r="EC311" s="26"/>
      <c r="ED311" s="42">
        <f t="shared" si="320"/>
        <v>0</v>
      </c>
      <c r="EE311" s="26"/>
      <c r="EF311" s="26"/>
      <c r="EG311" s="42">
        <f t="shared" si="321"/>
        <v>0</v>
      </c>
      <c r="EH311" s="26"/>
      <c r="EI311" s="26"/>
      <c r="EJ311" s="42">
        <f t="shared" si="322"/>
        <v>0</v>
      </c>
      <c r="EK311" s="26"/>
      <c r="EL311" s="46"/>
      <c r="EM311" s="86">
        <f t="shared" si="323"/>
        <v>0</v>
      </c>
      <c r="EN311" s="85">
        <f t="shared" si="295"/>
        <v>0</v>
      </c>
      <c r="EO311" s="94">
        <f t="shared" si="296"/>
        <v>0</v>
      </c>
      <c r="EP311" s="26"/>
      <c r="EQ311" s="26"/>
      <c r="ER311" s="26"/>
    </row>
    <row r="312" spans="1:148" s="3" customFormat="1">
      <c r="A312" s="10">
        <v>54116</v>
      </c>
      <c r="B312" s="11" t="s">
        <v>12</v>
      </c>
      <c r="C312" s="134"/>
      <c r="D312" s="135"/>
      <c r="E312" s="136">
        <f t="shared" si="291"/>
        <v>0</v>
      </c>
      <c r="F312" s="27"/>
      <c r="G312" s="27"/>
      <c r="H312" s="41">
        <f t="shared" si="248"/>
        <v>0</v>
      </c>
      <c r="I312" s="32"/>
      <c r="J312" s="32"/>
      <c r="K312" s="41">
        <f t="shared" si="249"/>
        <v>0</v>
      </c>
      <c r="L312" s="26"/>
      <c r="M312" s="26"/>
      <c r="N312" s="42">
        <f t="shared" si="250"/>
        <v>0</v>
      </c>
      <c r="O312" s="26"/>
      <c r="P312" s="26"/>
      <c r="Q312" s="42">
        <f t="shared" si="251"/>
        <v>0</v>
      </c>
      <c r="R312" s="26"/>
      <c r="S312" s="26"/>
      <c r="T312" s="42">
        <f t="shared" si="252"/>
        <v>0</v>
      </c>
      <c r="U312" s="26"/>
      <c r="V312" s="26"/>
      <c r="W312" s="42">
        <f t="shared" si="253"/>
        <v>0</v>
      </c>
      <c r="X312" s="26"/>
      <c r="Y312" s="26"/>
      <c r="Z312" s="42">
        <f t="shared" si="254"/>
        <v>0</v>
      </c>
      <c r="AA312" s="26"/>
      <c r="AB312" s="26"/>
      <c r="AC312" s="42">
        <f t="shared" si="255"/>
        <v>0</v>
      </c>
      <c r="AD312" s="26"/>
      <c r="AE312" s="26"/>
      <c r="AF312" s="26"/>
      <c r="AG312" s="26"/>
      <c r="AH312" s="26"/>
      <c r="AI312" s="26"/>
      <c r="AJ312" s="26"/>
      <c r="AK312" s="26"/>
      <c r="AL312" s="42">
        <f t="shared" si="256"/>
        <v>0</v>
      </c>
      <c r="AM312" s="27"/>
      <c r="AN312" s="27"/>
      <c r="AO312" s="41">
        <f t="shared" si="257"/>
        <v>0</v>
      </c>
      <c r="AP312" s="84">
        <f t="shared" si="294"/>
        <v>0</v>
      </c>
      <c r="AQ312" s="79">
        <f t="shared" si="247"/>
        <v>0</v>
      </c>
      <c r="AR312" s="27"/>
      <c r="AS312" s="27"/>
      <c r="AT312" s="41">
        <f t="shared" si="258"/>
        <v>0</v>
      </c>
      <c r="AU312" s="27"/>
      <c r="AV312" s="27"/>
      <c r="AW312" s="41">
        <f t="shared" si="259"/>
        <v>0</v>
      </c>
      <c r="AX312" s="27"/>
      <c r="AY312" s="27"/>
      <c r="AZ312" s="41">
        <f t="shared" si="260"/>
        <v>0</v>
      </c>
      <c r="BA312" s="27"/>
      <c r="BB312" s="27"/>
      <c r="BC312" s="41">
        <f t="shared" si="261"/>
        <v>0</v>
      </c>
      <c r="BD312" s="27"/>
      <c r="BE312" s="27"/>
      <c r="BF312" s="41">
        <f t="shared" si="262"/>
        <v>0</v>
      </c>
      <c r="BG312" s="27"/>
      <c r="BH312" s="27"/>
      <c r="BI312" s="41">
        <f t="shared" si="263"/>
        <v>0</v>
      </c>
      <c r="BJ312" s="26"/>
      <c r="BK312" s="26"/>
      <c r="BL312" s="42">
        <f t="shared" si="264"/>
        <v>0</v>
      </c>
      <c r="BM312" s="26"/>
      <c r="BN312" s="26"/>
      <c r="BO312" s="42">
        <f t="shared" si="265"/>
        <v>0</v>
      </c>
      <c r="BP312" s="85">
        <f t="shared" si="292"/>
        <v>0</v>
      </c>
      <c r="BQ312" s="83">
        <f t="shared" si="292"/>
        <v>0</v>
      </c>
      <c r="BR312" s="26"/>
      <c r="BS312" s="26"/>
      <c r="BT312" s="42">
        <f t="shared" si="300"/>
        <v>0</v>
      </c>
      <c r="BU312" s="26"/>
      <c r="BV312" s="26"/>
      <c r="BW312" s="42">
        <f t="shared" si="301"/>
        <v>0</v>
      </c>
      <c r="BX312" s="26"/>
      <c r="BY312" s="26"/>
      <c r="BZ312" s="42">
        <f t="shared" si="302"/>
        <v>0</v>
      </c>
      <c r="CA312" s="26"/>
      <c r="CB312" s="26"/>
      <c r="CC312" s="42">
        <f t="shared" si="303"/>
        <v>0</v>
      </c>
      <c r="CD312" s="26"/>
      <c r="CE312" s="26"/>
      <c r="CF312" s="42">
        <f t="shared" si="304"/>
        <v>0</v>
      </c>
      <c r="CG312" s="26"/>
      <c r="CH312" s="26"/>
      <c r="CI312" s="42">
        <f t="shared" si="305"/>
        <v>0</v>
      </c>
      <c r="CJ312" s="26"/>
      <c r="CK312" s="26"/>
      <c r="CL312" s="42">
        <f t="shared" si="306"/>
        <v>0</v>
      </c>
      <c r="CM312" s="26"/>
      <c r="CN312" s="26"/>
      <c r="CO312" s="42">
        <f t="shared" si="307"/>
        <v>0</v>
      </c>
      <c r="CP312" s="26"/>
      <c r="CQ312" s="26"/>
      <c r="CR312" s="42">
        <f t="shared" si="308"/>
        <v>0</v>
      </c>
      <c r="CS312" s="26"/>
      <c r="CT312" s="26"/>
      <c r="CU312" s="42">
        <f t="shared" si="309"/>
        <v>0</v>
      </c>
      <c r="CV312" s="26"/>
      <c r="CW312" s="26"/>
      <c r="CX312" s="42">
        <f t="shared" si="310"/>
        <v>0</v>
      </c>
      <c r="CY312" s="26"/>
      <c r="CZ312" s="26"/>
      <c r="DA312" s="42">
        <f t="shared" si="311"/>
        <v>0</v>
      </c>
      <c r="DB312" s="26"/>
      <c r="DC312" s="26"/>
      <c r="DD312" s="42">
        <f t="shared" si="312"/>
        <v>0</v>
      </c>
      <c r="DE312" s="26"/>
      <c r="DF312" s="26"/>
      <c r="DG312" s="42">
        <f t="shared" si="313"/>
        <v>0</v>
      </c>
      <c r="DH312" s="85">
        <f t="shared" si="293"/>
        <v>0</v>
      </c>
      <c r="DI312" s="83">
        <f t="shared" si="293"/>
        <v>0</v>
      </c>
      <c r="DJ312" s="26"/>
      <c r="DK312" s="26"/>
      <c r="DL312" s="42">
        <f t="shared" si="314"/>
        <v>0</v>
      </c>
      <c r="DM312" s="26"/>
      <c r="DN312" s="26"/>
      <c r="DO312" s="42">
        <f t="shared" si="315"/>
        <v>0</v>
      </c>
      <c r="DP312" s="26"/>
      <c r="DQ312" s="26"/>
      <c r="DR312" s="42">
        <f t="shared" si="316"/>
        <v>0</v>
      </c>
      <c r="DS312" s="26"/>
      <c r="DT312" s="26"/>
      <c r="DU312" s="42">
        <f t="shared" si="317"/>
        <v>0</v>
      </c>
      <c r="DV312" s="26"/>
      <c r="DW312" s="26"/>
      <c r="DX312" s="42">
        <f t="shared" si="318"/>
        <v>0</v>
      </c>
      <c r="DY312" s="26"/>
      <c r="DZ312" s="26"/>
      <c r="EA312" s="42">
        <f t="shared" si="319"/>
        <v>0</v>
      </c>
      <c r="EB312" s="26"/>
      <c r="EC312" s="26"/>
      <c r="ED312" s="42">
        <f t="shared" si="320"/>
        <v>0</v>
      </c>
      <c r="EE312" s="26"/>
      <c r="EF312" s="26"/>
      <c r="EG312" s="42">
        <f t="shared" si="321"/>
        <v>0</v>
      </c>
      <c r="EH312" s="26"/>
      <c r="EI312" s="26"/>
      <c r="EJ312" s="42">
        <f t="shared" si="322"/>
        <v>0</v>
      </c>
      <c r="EK312" s="26"/>
      <c r="EL312" s="46"/>
      <c r="EM312" s="86">
        <f t="shared" si="323"/>
        <v>0</v>
      </c>
      <c r="EN312" s="85">
        <f t="shared" si="295"/>
        <v>0</v>
      </c>
      <c r="EO312" s="94">
        <f t="shared" si="296"/>
        <v>0</v>
      </c>
      <c r="EP312" s="26"/>
      <c r="EQ312" s="26"/>
      <c r="ER312" s="26"/>
    </row>
    <row r="313" spans="1:148" s="69" customFormat="1" ht="15.75">
      <c r="A313" s="59">
        <v>54117</v>
      </c>
      <c r="B313" s="60" t="s">
        <v>13</v>
      </c>
      <c r="C313" s="61"/>
      <c r="D313" s="70"/>
      <c r="E313" s="62">
        <f>SUM(E314:E320)</f>
        <v>1050</v>
      </c>
      <c r="F313" s="62">
        <f t="shared" ref="F313:BQ313" si="324">SUM(F314:F320)</f>
        <v>0</v>
      </c>
      <c r="G313" s="62">
        <f t="shared" si="324"/>
        <v>0</v>
      </c>
      <c r="H313" s="62">
        <f t="shared" si="324"/>
        <v>0</v>
      </c>
      <c r="I313" s="147">
        <f t="shared" si="324"/>
        <v>0</v>
      </c>
      <c r="J313" s="147">
        <f t="shared" si="324"/>
        <v>0</v>
      </c>
      <c r="K313" s="62">
        <f t="shared" si="324"/>
        <v>0</v>
      </c>
      <c r="L313" s="62">
        <f t="shared" si="324"/>
        <v>0</v>
      </c>
      <c r="M313" s="62">
        <f t="shared" si="324"/>
        <v>0</v>
      </c>
      <c r="N313" s="62">
        <f t="shared" si="324"/>
        <v>0</v>
      </c>
      <c r="O313" s="62">
        <f t="shared" si="324"/>
        <v>0</v>
      </c>
      <c r="P313" s="62">
        <f t="shared" si="324"/>
        <v>0</v>
      </c>
      <c r="Q313" s="62">
        <f t="shared" si="324"/>
        <v>0</v>
      </c>
      <c r="R313" s="62">
        <f t="shared" si="324"/>
        <v>0</v>
      </c>
      <c r="S313" s="62">
        <f t="shared" si="324"/>
        <v>0</v>
      </c>
      <c r="T313" s="62">
        <f t="shared" si="324"/>
        <v>0</v>
      </c>
      <c r="U313" s="62">
        <f t="shared" si="324"/>
        <v>0</v>
      </c>
      <c r="V313" s="62">
        <f t="shared" si="324"/>
        <v>0</v>
      </c>
      <c r="W313" s="62">
        <f t="shared" si="324"/>
        <v>0</v>
      </c>
      <c r="X313" s="62">
        <f t="shared" si="324"/>
        <v>0</v>
      </c>
      <c r="Y313" s="62">
        <f t="shared" si="324"/>
        <v>0</v>
      </c>
      <c r="Z313" s="62">
        <f t="shared" si="324"/>
        <v>0</v>
      </c>
      <c r="AA313" s="62">
        <f t="shared" si="324"/>
        <v>0</v>
      </c>
      <c r="AB313" s="62">
        <f t="shared" si="324"/>
        <v>0</v>
      </c>
      <c r="AC313" s="62">
        <f t="shared" si="324"/>
        <v>0</v>
      </c>
      <c r="AD313" s="62">
        <f t="shared" si="324"/>
        <v>0</v>
      </c>
      <c r="AE313" s="62">
        <f t="shared" si="324"/>
        <v>0</v>
      </c>
      <c r="AF313" s="62">
        <f t="shared" si="324"/>
        <v>0</v>
      </c>
      <c r="AG313" s="62">
        <f t="shared" si="324"/>
        <v>0</v>
      </c>
      <c r="AH313" s="62">
        <f t="shared" si="324"/>
        <v>0</v>
      </c>
      <c r="AI313" s="62">
        <f t="shared" si="324"/>
        <v>0</v>
      </c>
      <c r="AJ313" s="62">
        <f t="shared" si="324"/>
        <v>0</v>
      </c>
      <c r="AK313" s="62">
        <f t="shared" si="324"/>
        <v>0</v>
      </c>
      <c r="AL313" s="62">
        <f t="shared" si="324"/>
        <v>0</v>
      </c>
      <c r="AM313" s="62">
        <f t="shared" si="324"/>
        <v>0</v>
      </c>
      <c r="AN313" s="62">
        <f t="shared" si="324"/>
        <v>0</v>
      </c>
      <c r="AO313" s="62">
        <f t="shared" si="324"/>
        <v>0</v>
      </c>
      <c r="AP313" s="62">
        <f t="shared" si="324"/>
        <v>0</v>
      </c>
      <c r="AQ313" s="62">
        <f t="shared" si="324"/>
        <v>0</v>
      </c>
      <c r="AR313" s="62">
        <f t="shared" si="324"/>
        <v>0</v>
      </c>
      <c r="AS313" s="62">
        <f t="shared" si="324"/>
        <v>0</v>
      </c>
      <c r="AT313" s="62">
        <f t="shared" si="324"/>
        <v>0</v>
      </c>
      <c r="AU313" s="62">
        <f t="shared" si="324"/>
        <v>0</v>
      </c>
      <c r="AV313" s="62">
        <f t="shared" si="324"/>
        <v>0</v>
      </c>
      <c r="AW313" s="62">
        <f t="shared" si="324"/>
        <v>0</v>
      </c>
      <c r="AX313" s="62">
        <f t="shared" si="324"/>
        <v>0</v>
      </c>
      <c r="AY313" s="62">
        <f t="shared" si="324"/>
        <v>0</v>
      </c>
      <c r="AZ313" s="62">
        <f t="shared" si="324"/>
        <v>0</v>
      </c>
      <c r="BA313" s="62">
        <f t="shared" si="324"/>
        <v>0</v>
      </c>
      <c r="BB313" s="62">
        <f t="shared" si="324"/>
        <v>0</v>
      </c>
      <c r="BC313" s="62">
        <f t="shared" si="324"/>
        <v>0</v>
      </c>
      <c r="BD313" s="62">
        <f t="shared" si="324"/>
        <v>0</v>
      </c>
      <c r="BE313" s="62">
        <f t="shared" si="324"/>
        <v>0</v>
      </c>
      <c r="BF313" s="62">
        <f t="shared" si="324"/>
        <v>0</v>
      </c>
      <c r="BG313" s="62">
        <f t="shared" si="324"/>
        <v>0</v>
      </c>
      <c r="BH313" s="62">
        <f t="shared" si="324"/>
        <v>0</v>
      </c>
      <c r="BI313" s="62">
        <f t="shared" si="324"/>
        <v>0</v>
      </c>
      <c r="BJ313" s="62">
        <f t="shared" si="324"/>
        <v>0</v>
      </c>
      <c r="BK313" s="62">
        <f t="shared" si="324"/>
        <v>0</v>
      </c>
      <c r="BL313" s="62">
        <f t="shared" si="324"/>
        <v>0</v>
      </c>
      <c r="BM313" s="62">
        <f t="shared" si="324"/>
        <v>0</v>
      </c>
      <c r="BN313" s="62">
        <f t="shared" si="324"/>
        <v>0</v>
      </c>
      <c r="BO313" s="62">
        <f t="shared" si="324"/>
        <v>0</v>
      </c>
      <c r="BP313" s="62">
        <f t="shared" si="324"/>
        <v>0</v>
      </c>
      <c r="BQ313" s="62">
        <f t="shared" si="324"/>
        <v>0</v>
      </c>
      <c r="BR313" s="62">
        <f t="shared" ref="BR313:EC313" si="325">SUM(BR314:BR320)</f>
        <v>0</v>
      </c>
      <c r="BS313" s="62">
        <f t="shared" si="325"/>
        <v>0</v>
      </c>
      <c r="BT313" s="62">
        <f t="shared" si="325"/>
        <v>0</v>
      </c>
      <c r="BU313" s="62">
        <f t="shared" si="325"/>
        <v>0</v>
      </c>
      <c r="BV313" s="62">
        <f t="shared" si="325"/>
        <v>0</v>
      </c>
      <c r="BW313" s="62">
        <f t="shared" si="325"/>
        <v>0</v>
      </c>
      <c r="BX313" s="62">
        <f t="shared" si="325"/>
        <v>0</v>
      </c>
      <c r="BY313" s="62">
        <f t="shared" si="325"/>
        <v>0</v>
      </c>
      <c r="BZ313" s="62">
        <f t="shared" si="325"/>
        <v>0</v>
      </c>
      <c r="CA313" s="62">
        <f t="shared" si="325"/>
        <v>0</v>
      </c>
      <c r="CB313" s="62">
        <f t="shared" si="325"/>
        <v>0</v>
      </c>
      <c r="CC313" s="62">
        <f t="shared" si="325"/>
        <v>0</v>
      </c>
      <c r="CD313" s="62">
        <f t="shared" si="325"/>
        <v>0</v>
      </c>
      <c r="CE313" s="62">
        <f t="shared" si="325"/>
        <v>0</v>
      </c>
      <c r="CF313" s="62">
        <f t="shared" si="325"/>
        <v>0</v>
      </c>
      <c r="CG313" s="62">
        <f t="shared" si="325"/>
        <v>0</v>
      </c>
      <c r="CH313" s="62">
        <f t="shared" si="325"/>
        <v>0</v>
      </c>
      <c r="CI313" s="62">
        <f t="shared" si="325"/>
        <v>0</v>
      </c>
      <c r="CJ313" s="62">
        <f t="shared" si="325"/>
        <v>0</v>
      </c>
      <c r="CK313" s="62">
        <f t="shared" si="325"/>
        <v>0</v>
      </c>
      <c r="CL313" s="62">
        <f t="shared" si="325"/>
        <v>0</v>
      </c>
      <c r="CM313" s="62">
        <f t="shared" si="325"/>
        <v>0</v>
      </c>
      <c r="CN313" s="62">
        <f t="shared" si="325"/>
        <v>0</v>
      </c>
      <c r="CO313" s="62">
        <f t="shared" si="325"/>
        <v>0</v>
      </c>
      <c r="CP313" s="62">
        <f t="shared" si="325"/>
        <v>0</v>
      </c>
      <c r="CQ313" s="62">
        <f t="shared" si="325"/>
        <v>0</v>
      </c>
      <c r="CR313" s="62">
        <f t="shared" si="325"/>
        <v>0</v>
      </c>
      <c r="CS313" s="62">
        <f t="shared" si="325"/>
        <v>0</v>
      </c>
      <c r="CT313" s="62">
        <f t="shared" si="325"/>
        <v>0</v>
      </c>
      <c r="CU313" s="62">
        <f t="shared" si="325"/>
        <v>0</v>
      </c>
      <c r="CV313" s="62">
        <f t="shared" si="325"/>
        <v>0</v>
      </c>
      <c r="CW313" s="62">
        <f t="shared" si="325"/>
        <v>0</v>
      </c>
      <c r="CX313" s="62">
        <f t="shared" si="325"/>
        <v>0</v>
      </c>
      <c r="CY313" s="62">
        <f t="shared" si="325"/>
        <v>0</v>
      </c>
      <c r="CZ313" s="62">
        <f t="shared" si="325"/>
        <v>0</v>
      </c>
      <c r="DA313" s="62">
        <f t="shared" si="325"/>
        <v>0</v>
      </c>
      <c r="DB313" s="62">
        <f t="shared" si="325"/>
        <v>0</v>
      </c>
      <c r="DC313" s="62">
        <f t="shared" si="325"/>
        <v>0</v>
      </c>
      <c r="DD313" s="62">
        <f t="shared" si="325"/>
        <v>0</v>
      </c>
      <c r="DE313" s="62">
        <f t="shared" si="325"/>
        <v>0</v>
      </c>
      <c r="DF313" s="62">
        <f t="shared" si="325"/>
        <v>7</v>
      </c>
      <c r="DG313" s="62">
        <f t="shared" si="325"/>
        <v>1050</v>
      </c>
      <c r="DH313" s="62">
        <f t="shared" si="325"/>
        <v>7</v>
      </c>
      <c r="DI313" s="62">
        <f t="shared" si="325"/>
        <v>1050</v>
      </c>
      <c r="DJ313" s="62">
        <f t="shared" si="325"/>
        <v>0</v>
      </c>
      <c r="DK313" s="62">
        <f t="shared" si="325"/>
        <v>0</v>
      </c>
      <c r="DL313" s="62">
        <f t="shared" si="325"/>
        <v>0</v>
      </c>
      <c r="DM313" s="62">
        <f t="shared" si="325"/>
        <v>0</v>
      </c>
      <c r="DN313" s="62">
        <f t="shared" si="325"/>
        <v>0</v>
      </c>
      <c r="DO313" s="62">
        <f t="shared" si="325"/>
        <v>0</v>
      </c>
      <c r="DP313" s="62">
        <f t="shared" si="325"/>
        <v>0</v>
      </c>
      <c r="DQ313" s="62">
        <f t="shared" si="325"/>
        <v>0</v>
      </c>
      <c r="DR313" s="62">
        <f t="shared" si="325"/>
        <v>0</v>
      </c>
      <c r="DS313" s="62">
        <f t="shared" si="325"/>
        <v>0</v>
      </c>
      <c r="DT313" s="62">
        <f t="shared" si="325"/>
        <v>0</v>
      </c>
      <c r="DU313" s="62">
        <f t="shared" si="325"/>
        <v>0</v>
      </c>
      <c r="DV313" s="62">
        <f t="shared" si="325"/>
        <v>0</v>
      </c>
      <c r="DW313" s="62">
        <f t="shared" si="325"/>
        <v>0</v>
      </c>
      <c r="DX313" s="62">
        <f t="shared" si="325"/>
        <v>0</v>
      </c>
      <c r="DY313" s="62">
        <f t="shared" si="325"/>
        <v>0</v>
      </c>
      <c r="DZ313" s="62">
        <f t="shared" si="325"/>
        <v>0</v>
      </c>
      <c r="EA313" s="62">
        <f t="shared" si="325"/>
        <v>0</v>
      </c>
      <c r="EB313" s="62">
        <f t="shared" si="325"/>
        <v>0</v>
      </c>
      <c r="EC313" s="62">
        <f t="shared" si="325"/>
        <v>0</v>
      </c>
      <c r="ED313" s="62">
        <f t="shared" ref="ED313:EO313" si="326">SUM(ED314:ED320)</f>
        <v>0</v>
      </c>
      <c r="EE313" s="62">
        <f t="shared" si="326"/>
        <v>0</v>
      </c>
      <c r="EF313" s="62">
        <f t="shared" si="326"/>
        <v>0</v>
      </c>
      <c r="EG313" s="62">
        <f t="shared" si="326"/>
        <v>0</v>
      </c>
      <c r="EH313" s="62">
        <f t="shared" si="326"/>
        <v>0</v>
      </c>
      <c r="EI313" s="62">
        <f t="shared" si="326"/>
        <v>0</v>
      </c>
      <c r="EJ313" s="62">
        <f t="shared" si="326"/>
        <v>0</v>
      </c>
      <c r="EK313" s="62">
        <f t="shared" si="326"/>
        <v>0</v>
      </c>
      <c r="EL313" s="62">
        <f t="shared" si="326"/>
        <v>0</v>
      </c>
      <c r="EM313" s="62">
        <f t="shared" si="326"/>
        <v>0</v>
      </c>
      <c r="EN313" s="62">
        <f t="shared" si="326"/>
        <v>0</v>
      </c>
      <c r="EO313" s="95">
        <f t="shared" si="326"/>
        <v>0</v>
      </c>
      <c r="EP313" s="66"/>
      <c r="EQ313" s="66"/>
      <c r="ER313" s="66"/>
    </row>
    <row r="314" spans="1:148" s="3" customFormat="1">
      <c r="A314" s="10"/>
      <c r="B314" s="21" t="s">
        <v>650</v>
      </c>
      <c r="C314" s="134">
        <v>35</v>
      </c>
      <c r="D314" s="135">
        <f t="shared" ref="D314:D320" si="327">+G314+J314+M314+P314+S314+V314+Y314+AB314+AK314+AN314+AS314+AV314+AY314+BB314+BE314+BH314+BK314+BN314+BS314+BV314+BY314+CB314+CE314+CH314+CK314+CN314+CQ314+CT314+CW314+DC314+CZ314+DF314+DK314+DN314+DQ314+DT314+DW314+DZ314+EC314+EF314+EI314+EL314</f>
        <v>1</v>
      </c>
      <c r="E314" s="178">
        <f t="shared" si="291"/>
        <v>35</v>
      </c>
      <c r="F314" s="27"/>
      <c r="G314" s="27"/>
      <c r="H314" s="41">
        <f t="shared" si="248"/>
        <v>0</v>
      </c>
      <c r="I314" s="32"/>
      <c r="J314" s="32"/>
      <c r="K314" s="41">
        <f t="shared" si="249"/>
        <v>0</v>
      </c>
      <c r="L314" s="26"/>
      <c r="M314" s="26"/>
      <c r="N314" s="42">
        <f t="shared" si="250"/>
        <v>0</v>
      </c>
      <c r="O314" s="26"/>
      <c r="P314" s="26"/>
      <c r="Q314" s="42">
        <f t="shared" si="251"/>
        <v>0</v>
      </c>
      <c r="R314" s="26"/>
      <c r="S314" s="26"/>
      <c r="T314" s="42">
        <f t="shared" si="252"/>
        <v>0</v>
      </c>
      <c r="U314" s="26"/>
      <c r="V314" s="26"/>
      <c r="W314" s="42">
        <f t="shared" si="253"/>
        <v>0</v>
      </c>
      <c r="X314" s="26"/>
      <c r="Y314" s="26"/>
      <c r="Z314" s="42">
        <f t="shared" si="254"/>
        <v>0</v>
      </c>
      <c r="AA314" s="26"/>
      <c r="AB314" s="26"/>
      <c r="AC314" s="42">
        <f t="shared" si="255"/>
        <v>0</v>
      </c>
      <c r="AD314" s="26"/>
      <c r="AE314" s="26"/>
      <c r="AF314" s="26"/>
      <c r="AG314" s="26"/>
      <c r="AH314" s="26"/>
      <c r="AI314" s="26"/>
      <c r="AJ314" s="26"/>
      <c r="AK314" s="26"/>
      <c r="AL314" s="42">
        <f t="shared" si="256"/>
        <v>0</v>
      </c>
      <c r="AM314" s="27"/>
      <c r="AN314" s="27"/>
      <c r="AO314" s="41">
        <f t="shared" si="257"/>
        <v>0</v>
      </c>
      <c r="AP314" s="84">
        <f t="shared" si="294"/>
        <v>0</v>
      </c>
      <c r="AQ314" s="79">
        <f t="shared" si="247"/>
        <v>0</v>
      </c>
      <c r="AR314" s="27"/>
      <c r="AS314" s="27"/>
      <c r="AT314" s="41">
        <f t="shared" si="258"/>
        <v>0</v>
      </c>
      <c r="AU314" s="27"/>
      <c r="AV314" s="27"/>
      <c r="AW314" s="41">
        <f t="shared" si="259"/>
        <v>0</v>
      </c>
      <c r="AX314" s="27"/>
      <c r="AY314" s="27"/>
      <c r="AZ314" s="41">
        <f t="shared" si="260"/>
        <v>0</v>
      </c>
      <c r="BA314" s="27"/>
      <c r="BB314" s="27"/>
      <c r="BC314" s="41">
        <f t="shared" si="261"/>
        <v>0</v>
      </c>
      <c r="BD314" s="27"/>
      <c r="BE314" s="27"/>
      <c r="BF314" s="41">
        <f t="shared" si="262"/>
        <v>0</v>
      </c>
      <c r="BG314" s="27"/>
      <c r="BH314" s="27"/>
      <c r="BI314" s="41">
        <f t="shared" si="263"/>
        <v>0</v>
      </c>
      <c r="BJ314" s="26"/>
      <c r="BK314" s="26"/>
      <c r="BL314" s="42">
        <f t="shared" si="264"/>
        <v>0</v>
      </c>
      <c r="BM314" s="26"/>
      <c r="BN314" s="26"/>
      <c r="BO314" s="42">
        <f t="shared" si="265"/>
        <v>0</v>
      </c>
      <c r="BP314" s="85">
        <f t="shared" si="292"/>
        <v>0</v>
      </c>
      <c r="BQ314" s="83">
        <f t="shared" si="292"/>
        <v>0</v>
      </c>
      <c r="BR314" s="26"/>
      <c r="BS314" s="26"/>
      <c r="BT314" s="42">
        <f t="shared" ref="BT314:BT320" si="328">BS314*C314</f>
        <v>0</v>
      </c>
      <c r="BU314" s="26"/>
      <c r="BV314" s="26"/>
      <c r="BW314" s="42">
        <f t="shared" ref="BW314:BW320" si="329">BV314*C314</f>
        <v>0</v>
      </c>
      <c r="BX314" s="26"/>
      <c r="BY314" s="26"/>
      <c r="BZ314" s="42">
        <f t="shared" ref="BZ314:BZ320" si="330">BY314*C314</f>
        <v>0</v>
      </c>
      <c r="CA314" s="26"/>
      <c r="CB314" s="26"/>
      <c r="CC314" s="42">
        <f t="shared" ref="CC314:CC320" si="331">CB314*C314</f>
        <v>0</v>
      </c>
      <c r="CD314" s="26"/>
      <c r="CE314" s="26"/>
      <c r="CF314" s="42">
        <f t="shared" ref="CF314:CF320" si="332">CE314*C314</f>
        <v>0</v>
      </c>
      <c r="CG314" s="26"/>
      <c r="CH314" s="26"/>
      <c r="CI314" s="42">
        <f t="shared" ref="CI314:CI320" si="333">CH314*C314</f>
        <v>0</v>
      </c>
      <c r="CJ314" s="26"/>
      <c r="CK314" s="26"/>
      <c r="CL314" s="42">
        <f t="shared" ref="CL314:CL320" si="334">CK314*C314</f>
        <v>0</v>
      </c>
      <c r="CM314" s="26"/>
      <c r="CN314" s="26"/>
      <c r="CO314" s="42">
        <f t="shared" ref="CO314:CO320" si="335">CN314*C314</f>
        <v>0</v>
      </c>
      <c r="CP314" s="26"/>
      <c r="CQ314" s="26"/>
      <c r="CR314" s="42">
        <f t="shared" ref="CR314:CR320" si="336">CQ314*C314</f>
        <v>0</v>
      </c>
      <c r="CS314" s="26"/>
      <c r="CT314" s="26"/>
      <c r="CU314" s="42">
        <f t="shared" ref="CU314:CU320" si="337">CT314*C314</f>
        <v>0</v>
      </c>
      <c r="CV314" s="26"/>
      <c r="CW314" s="26"/>
      <c r="CX314" s="42">
        <f t="shared" ref="CX314:CX320" si="338">CW314*C314</f>
        <v>0</v>
      </c>
      <c r="CY314" s="26"/>
      <c r="CZ314" s="26"/>
      <c r="DA314" s="42">
        <f t="shared" ref="DA314:DA320" si="339">CZ314*C314</f>
        <v>0</v>
      </c>
      <c r="DB314" s="26"/>
      <c r="DC314" s="26"/>
      <c r="DD314" s="42">
        <f t="shared" ref="DD314:DD320" si="340">DC314*C314</f>
        <v>0</v>
      </c>
      <c r="DE314" s="26"/>
      <c r="DF314" s="26">
        <v>1</v>
      </c>
      <c r="DG314" s="42">
        <f t="shared" ref="DG314:DG320" si="341">DF314*C314</f>
        <v>35</v>
      </c>
      <c r="DH314" s="85">
        <f t="shared" si="293"/>
        <v>1</v>
      </c>
      <c r="DI314" s="83">
        <f t="shared" si="293"/>
        <v>35</v>
      </c>
      <c r="DJ314" s="26"/>
      <c r="DK314" s="26"/>
      <c r="DL314" s="42">
        <f t="shared" ref="DL314:DL320" si="342">DK314*C314</f>
        <v>0</v>
      </c>
      <c r="DM314" s="26"/>
      <c r="DN314" s="26"/>
      <c r="DO314" s="42">
        <f t="shared" ref="DO314:DO320" si="343">DN314*C314</f>
        <v>0</v>
      </c>
      <c r="DP314" s="26"/>
      <c r="DQ314" s="26"/>
      <c r="DR314" s="42">
        <f t="shared" ref="DR314:DR320" si="344">DQ314*C314</f>
        <v>0</v>
      </c>
      <c r="DS314" s="26"/>
      <c r="DT314" s="26"/>
      <c r="DU314" s="42">
        <f t="shared" ref="DU314:DU320" si="345">DT314*C314</f>
        <v>0</v>
      </c>
      <c r="DV314" s="26"/>
      <c r="DW314" s="26"/>
      <c r="DX314" s="42">
        <f t="shared" ref="DX314:DX320" si="346">DW314*C314</f>
        <v>0</v>
      </c>
      <c r="DY314" s="26"/>
      <c r="DZ314" s="26"/>
      <c r="EA314" s="42">
        <f t="shared" ref="EA314:EA320" si="347">DZ314*C314</f>
        <v>0</v>
      </c>
      <c r="EB314" s="26"/>
      <c r="EC314" s="26"/>
      <c r="ED314" s="42">
        <f t="shared" ref="ED314:ED320" si="348">EC314*C314</f>
        <v>0</v>
      </c>
      <c r="EE314" s="26"/>
      <c r="EF314" s="26"/>
      <c r="EG314" s="42">
        <f t="shared" ref="EG314:EG320" si="349">EF314*C314</f>
        <v>0</v>
      </c>
      <c r="EH314" s="26"/>
      <c r="EI314" s="26"/>
      <c r="EJ314" s="42">
        <f t="shared" ref="EJ314:EJ320" si="350">EI314*C314</f>
        <v>0</v>
      </c>
      <c r="EK314" s="26"/>
      <c r="EL314" s="46"/>
      <c r="EM314" s="86">
        <f t="shared" ref="EM314:EM320" si="351">EL314*C314</f>
        <v>0</v>
      </c>
      <c r="EN314" s="85">
        <f t="shared" si="295"/>
        <v>0</v>
      </c>
      <c r="EO314" s="94">
        <f t="shared" si="296"/>
        <v>0</v>
      </c>
      <c r="EP314" s="26"/>
      <c r="EQ314" s="26"/>
      <c r="ER314" s="26"/>
    </row>
    <row r="315" spans="1:148" s="3" customFormat="1">
      <c r="A315" s="10"/>
      <c r="B315" s="21" t="s">
        <v>402</v>
      </c>
      <c r="C315" s="134">
        <v>45</v>
      </c>
      <c r="D315" s="135">
        <f t="shared" si="327"/>
        <v>1</v>
      </c>
      <c r="E315" s="178">
        <f t="shared" si="291"/>
        <v>45</v>
      </c>
      <c r="F315" s="27"/>
      <c r="G315" s="27"/>
      <c r="H315" s="41">
        <f t="shared" si="248"/>
        <v>0</v>
      </c>
      <c r="I315" s="32"/>
      <c r="J315" s="32"/>
      <c r="K315" s="41">
        <f t="shared" si="249"/>
        <v>0</v>
      </c>
      <c r="L315" s="26"/>
      <c r="M315" s="26"/>
      <c r="N315" s="42">
        <f t="shared" si="250"/>
        <v>0</v>
      </c>
      <c r="O315" s="26"/>
      <c r="P315" s="26"/>
      <c r="Q315" s="42">
        <f t="shared" si="251"/>
        <v>0</v>
      </c>
      <c r="R315" s="26"/>
      <c r="S315" s="26"/>
      <c r="T315" s="42">
        <f t="shared" si="252"/>
        <v>0</v>
      </c>
      <c r="U315" s="26"/>
      <c r="V315" s="26"/>
      <c r="W315" s="42">
        <f t="shared" si="253"/>
        <v>0</v>
      </c>
      <c r="X315" s="26"/>
      <c r="Y315" s="26"/>
      <c r="Z315" s="42">
        <f t="shared" si="254"/>
        <v>0</v>
      </c>
      <c r="AA315" s="26"/>
      <c r="AB315" s="26"/>
      <c r="AC315" s="42">
        <f t="shared" si="255"/>
        <v>0</v>
      </c>
      <c r="AD315" s="26"/>
      <c r="AE315" s="26"/>
      <c r="AF315" s="26"/>
      <c r="AG315" s="26"/>
      <c r="AH315" s="26"/>
      <c r="AI315" s="26"/>
      <c r="AJ315" s="26"/>
      <c r="AK315" s="26"/>
      <c r="AL315" s="42">
        <f t="shared" si="256"/>
        <v>0</v>
      </c>
      <c r="AM315" s="27"/>
      <c r="AN315" s="27"/>
      <c r="AO315" s="41">
        <f t="shared" si="257"/>
        <v>0</v>
      </c>
      <c r="AP315" s="84">
        <f t="shared" si="294"/>
        <v>0</v>
      </c>
      <c r="AQ315" s="79">
        <f t="shared" si="247"/>
        <v>0</v>
      </c>
      <c r="AR315" s="27"/>
      <c r="AS315" s="27"/>
      <c r="AT315" s="41">
        <f t="shared" si="258"/>
        <v>0</v>
      </c>
      <c r="AU315" s="27"/>
      <c r="AV315" s="27"/>
      <c r="AW315" s="41">
        <f t="shared" si="259"/>
        <v>0</v>
      </c>
      <c r="AX315" s="27"/>
      <c r="AY315" s="27"/>
      <c r="AZ315" s="41">
        <f t="shared" si="260"/>
        <v>0</v>
      </c>
      <c r="BA315" s="27"/>
      <c r="BB315" s="27"/>
      <c r="BC315" s="41">
        <f t="shared" si="261"/>
        <v>0</v>
      </c>
      <c r="BD315" s="27"/>
      <c r="BE315" s="27"/>
      <c r="BF315" s="41">
        <f t="shared" si="262"/>
        <v>0</v>
      </c>
      <c r="BG315" s="27"/>
      <c r="BH315" s="27"/>
      <c r="BI315" s="41">
        <f t="shared" si="263"/>
        <v>0</v>
      </c>
      <c r="BJ315" s="26"/>
      <c r="BK315" s="26"/>
      <c r="BL315" s="42">
        <f t="shared" si="264"/>
        <v>0</v>
      </c>
      <c r="BM315" s="26"/>
      <c r="BN315" s="26"/>
      <c r="BO315" s="42">
        <f t="shared" si="265"/>
        <v>0</v>
      </c>
      <c r="BP315" s="85">
        <f t="shared" si="292"/>
        <v>0</v>
      </c>
      <c r="BQ315" s="83">
        <f t="shared" si="292"/>
        <v>0</v>
      </c>
      <c r="BR315" s="26"/>
      <c r="BS315" s="26"/>
      <c r="BT315" s="42">
        <f t="shared" si="328"/>
        <v>0</v>
      </c>
      <c r="BU315" s="26"/>
      <c r="BV315" s="26"/>
      <c r="BW315" s="42">
        <f t="shared" si="329"/>
        <v>0</v>
      </c>
      <c r="BX315" s="26"/>
      <c r="BY315" s="26"/>
      <c r="BZ315" s="42">
        <f t="shared" si="330"/>
        <v>0</v>
      </c>
      <c r="CA315" s="26"/>
      <c r="CB315" s="26"/>
      <c r="CC315" s="42">
        <f t="shared" si="331"/>
        <v>0</v>
      </c>
      <c r="CD315" s="26"/>
      <c r="CE315" s="26"/>
      <c r="CF315" s="42">
        <f t="shared" si="332"/>
        <v>0</v>
      </c>
      <c r="CG315" s="26"/>
      <c r="CH315" s="26"/>
      <c r="CI315" s="42">
        <f t="shared" si="333"/>
        <v>0</v>
      </c>
      <c r="CJ315" s="26"/>
      <c r="CK315" s="26"/>
      <c r="CL315" s="42">
        <f t="shared" si="334"/>
        <v>0</v>
      </c>
      <c r="CM315" s="26"/>
      <c r="CN315" s="26"/>
      <c r="CO315" s="42">
        <f t="shared" si="335"/>
        <v>0</v>
      </c>
      <c r="CP315" s="26"/>
      <c r="CQ315" s="26"/>
      <c r="CR315" s="42">
        <f t="shared" si="336"/>
        <v>0</v>
      </c>
      <c r="CS315" s="26"/>
      <c r="CT315" s="26"/>
      <c r="CU315" s="42">
        <f t="shared" si="337"/>
        <v>0</v>
      </c>
      <c r="CV315" s="26"/>
      <c r="CW315" s="26"/>
      <c r="CX315" s="42">
        <f t="shared" si="338"/>
        <v>0</v>
      </c>
      <c r="CY315" s="26"/>
      <c r="CZ315" s="26"/>
      <c r="DA315" s="42">
        <f t="shared" si="339"/>
        <v>0</v>
      </c>
      <c r="DB315" s="26"/>
      <c r="DC315" s="26"/>
      <c r="DD315" s="42">
        <f t="shared" si="340"/>
        <v>0</v>
      </c>
      <c r="DE315" s="26"/>
      <c r="DF315" s="26">
        <v>1</v>
      </c>
      <c r="DG315" s="42">
        <f t="shared" si="341"/>
        <v>45</v>
      </c>
      <c r="DH315" s="85">
        <f t="shared" si="293"/>
        <v>1</v>
      </c>
      <c r="DI315" s="83">
        <f t="shared" si="293"/>
        <v>45</v>
      </c>
      <c r="DJ315" s="26"/>
      <c r="DK315" s="26"/>
      <c r="DL315" s="42">
        <f t="shared" si="342"/>
        <v>0</v>
      </c>
      <c r="DM315" s="26"/>
      <c r="DN315" s="26"/>
      <c r="DO315" s="42">
        <f t="shared" si="343"/>
        <v>0</v>
      </c>
      <c r="DP315" s="26"/>
      <c r="DQ315" s="26"/>
      <c r="DR315" s="42">
        <f t="shared" si="344"/>
        <v>0</v>
      </c>
      <c r="DS315" s="26"/>
      <c r="DT315" s="26"/>
      <c r="DU315" s="42">
        <f t="shared" si="345"/>
        <v>0</v>
      </c>
      <c r="DV315" s="26"/>
      <c r="DW315" s="26"/>
      <c r="DX315" s="42">
        <f t="shared" si="346"/>
        <v>0</v>
      </c>
      <c r="DY315" s="26"/>
      <c r="DZ315" s="26"/>
      <c r="EA315" s="42">
        <f t="shared" si="347"/>
        <v>0</v>
      </c>
      <c r="EB315" s="26"/>
      <c r="EC315" s="26"/>
      <c r="ED315" s="42">
        <f t="shared" si="348"/>
        <v>0</v>
      </c>
      <c r="EE315" s="26"/>
      <c r="EF315" s="26"/>
      <c r="EG315" s="42">
        <f t="shared" si="349"/>
        <v>0</v>
      </c>
      <c r="EH315" s="26"/>
      <c r="EI315" s="26"/>
      <c r="EJ315" s="42">
        <f t="shared" si="350"/>
        <v>0</v>
      </c>
      <c r="EK315" s="26"/>
      <c r="EL315" s="46"/>
      <c r="EM315" s="86">
        <f t="shared" si="351"/>
        <v>0</v>
      </c>
      <c r="EN315" s="85">
        <f t="shared" si="295"/>
        <v>0</v>
      </c>
      <c r="EO315" s="94">
        <f t="shared" si="296"/>
        <v>0</v>
      </c>
      <c r="EP315" s="26"/>
      <c r="EQ315" s="26"/>
      <c r="ER315" s="26"/>
    </row>
    <row r="316" spans="1:148" s="3" customFormat="1">
      <c r="A316" s="10"/>
      <c r="B316" s="21" t="s">
        <v>651</v>
      </c>
      <c r="C316" s="134">
        <v>30</v>
      </c>
      <c r="D316" s="135">
        <f t="shared" si="327"/>
        <v>1</v>
      </c>
      <c r="E316" s="178">
        <f t="shared" si="291"/>
        <v>30</v>
      </c>
      <c r="F316" s="27"/>
      <c r="G316" s="27"/>
      <c r="H316" s="41">
        <f t="shared" si="248"/>
        <v>0</v>
      </c>
      <c r="I316" s="32"/>
      <c r="J316" s="32"/>
      <c r="K316" s="41">
        <f t="shared" si="249"/>
        <v>0</v>
      </c>
      <c r="L316" s="26"/>
      <c r="M316" s="26"/>
      <c r="N316" s="42">
        <f t="shared" si="250"/>
        <v>0</v>
      </c>
      <c r="O316" s="26"/>
      <c r="P316" s="26"/>
      <c r="Q316" s="42">
        <f t="shared" si="251"/>
        <v>0</v>
      </c>
      <c r="R316" s="26"/>
      <c r="S316" s="26"/>
      <c r="T316" s="42">
        <f t="shared" si="252"/>
        <v>0</v>
      </c>
      <c r="U316" s="26"/>
      <c r="V316" s="26"/>
      <c r="W316" s="42">
        <f t="shared" si="253"/>
        <v>0</v>
      </c>
      <c r="X316" s="26"/>
      <c r="Y316" s="26"/>
      <c r="Z316" s="42">
        <f t="shared" si="254"/>
        <v>0</v>
      </c>
      <c r="AA316" s="26"/>
      <c r="AB316" s="26"/>
      <c r="AC316" s="42">
        <f t="shared" si="255"/>
        <v>0</v>
      </c>
      <c r="AD316" s="26"/>
      <c r="AE316" s="26"/>
      <c r="AF316" s="26"/>
      <c r="AG316" s="26"/>
      <c r="AH316" s="26"/>
      <c r="AI316" s="26"/>
      <c r="AJ316" s="26"/>
      <c r="AK316" s="26"/>
      <c r="AL316" s="42">
        <f t="shared" si="256"/>
        <v>0</v>
      </c>
      <c r="AM316" s="27"/>
      <c r="AN316" s="27"/>
      <c r="AO316" s="41">
        <f t="shared" si="257"/>
        <v>0</v>
      </c>
      <c r="AP316" s="84">
        <f t="shared" si="294"/>
        <v>0</v>
      </c>
      <c r="AQ316" s="79">
        <f t="shared" si="247"/>
        <v>0</v>
      </c>
      <c r="AR316" s="27"/>
      <c r="AS316" s="27"/>
      <c r="AT316" s="41">
        <f t="shared" si="258"/>
        <v>0</v>
      </c>
      <c r="AU316" s="27"/>
      <c r="AV316" s="27"/>
      <c r="AW316" s="41">
        <f t="shared" si="259"/>
        <v>0</v>
      </c>
      <c r="AX316" s="27"/>
      <c r="AY316" s="27"/>
      <c r="AZ316" s="41">
        <f t="shared" si="260"/>
        <v>0</v>
      </c>
      <c r="BA316" s="27"/>
      <c r="BB316" s="27"/>
      <c r="BC316" s="41">
        <f t="shared" si="261"/>
        <v>0</v>
      </c>
      <c r="BD316" s="27"/>
      <c r="BE316" s="27"/>
      <c r="BF316" s="41">
        <f t="shared" si="262"/>
        <v>0</v>
      </c>
      <c r="BG316" s="27"/>
      <c r="BH316" s="27"/>
      <c r="BI316" s="41">
        <f t="shared" si="263"/>
        <v>0</v>
      </c>
      <c r="BJ316" s="26"/>
      <c r="BK316" s="26"/>
      <c r="BL316" s="42">
        <f t="shared" si="264"/>
        <v>0</v>
      </c>
      <c r="BM316" s="26"/>
      <c r="BN316" s="26"/>
      <c r="BO316" s="42">
        <f t="shared" si="265"/>
        <v>0</v>
      </c>
      <c r="BP316" s="85">
        <f t="shared" si="292"/>
        <v>0</v>
      </c>
      <c r="BQ316" s="83">
        <f t="shared" si="292"/>
        <v>0</v>
      </c>
      <c r="BR316" s="26"/>
      <c r="BS316" s="26"/>
      <c r="BT316" s="42">
        <f t="shared" si="328"/>
        <v>0</v>
      </c>
      <c r="BU316" s="26"/>
      <c r="BV316" s="26"/>
      <c r="BW316" s="42">
        <f t="shared" si="329"/>
        <v>0</v>
      </c>
      <c r="BX316" s="26"/>
      <c r="BY316" s="26"/>
      <c r="BZ316" s="42">
        <f t="shared" si="330"/>
        <v>0</v>
      </c>
      <c r="CA316" s="26"/>
      <c r="CB316" s="26"/>
      <c r="CC316" s="42">
        <f t="shared" si="331"/>
        <v>0</v>
      </c>
      <c r="CD316" s="26"/>
      <c r="CE316" s="26"/>
      <c r="CF316" s="42">
        <f t="shared" si="332"/>
        <v>0</v>
      </c>
      <c r="CG316" s="26"/>
      <c r="CH316" s="26"/>
      <c r="CI316" s="42">
        <f t="shared" si="333"/>
        <v>0</v>
      </c>
      <c r="CJ316" s="26"/>
      <c r="CK316" s="26"/>
      <c r="CL316" s="42">
        <f t="shared" si="334"/>
        <v>0</v>
      </c>
      <c r="CM316" s="26"/>
      <c r="CN316" s="26"/>
      <c r="CO316" s="42">
        <f t="shared" si="335"/>
        <v>0</v>
      </c>
      <c r="CP316" s="26"/>
      <c r="CQ316" s="26"/>
      <c r="CR316" s="42">
        <f t="shared" si="336"/>
        <v>0</v>
      </c>
      <c r="CS316" s="26"/>
      <c r="CT316" s="26"/>
      <c r="CU316" s="42">
        <f t="shared" si="337"/>
        <v>0</v>
      </c>
      <c r="CV316" s="26"/>
      <c r="CW316" s="26"/>
      <c r="CX316" s="42">
        <f t="shared" si="338"/>
        <v>0</v>
      </c>
      <c r="CY316" s="26"/>
      <c r="CZ316" s="26"/>
      <c r="DA316" s="42">
        <f t="shared" si="339"/>
        <v>0</v>
      </c>
      <c r="DB316" s="26"/>
      <c r="DC316" s="26"/>
      <c r="DD316" s="42">
        <f t="shared" si="340"/>
        <v>0</v>
      </c>
      <c r="DE316" s="26"/>
      <c r="DF316" s="26">
        <v>1</v>
      </c>
      <c r="DG316" s="42">
        <f t="shared" si="341"/>
        <v>30</v>
      </c>
      <c r="DH316" s="85">
        <f t="shared" si="293"/>
        <v>1</v>
      </c>
      <c r="DI316" s="83">
        <f t="shared" si="293"/>
        <v>30</v>
      </c>
      <c r="DJ316" s="26"/>
      <c r="DK316" s="26"/>
      <c r="DL316" s="42">
        <f t="shared" si="342"/>
        <v>0</v>
      </c>
      <c r="DM316" s="26"/>
      <c r="DN316" s="26"/>
      <c r="DO316" s="42">
        <f t="shared" si="343"/>
        <v>0</v>
      </c>
      <c r="DP316" s="26"/>
      <c r="DQ316" s="26"/>
      <c r="DR316" s="42">
        <f t="shared" si="344"/>
        <v>0</v>
      </c>
      <c r="DS316" s="26"/>
      <c r="DT316" s="26"/>
      <c r="DU316" s="42">
        <f t="shared" si="345"/>
        <v>0</v>
      </c>
      <c r="DV316" s="26"/>
      <c r="DW316" s="26"/>
      <c r="DX316" s="42">
        <f t="shared" si="346"/>
        <v>0</v>
      </c>
      <c r="DY316" s="26"/>
      <c r="DZ316" s="26"/>
      <c r="EA316" s="42">
        <f t="shared" si="347"/>
        <v>0</v>
      </c>
      <c r="EB316" s="26"/>
      <c r="EC316" s="26"/>
      <c r="ED316" s="42">
        <f t="shared" si="348"/>
        <v>0</v>
      </c>
      <c r="EE316" s="26"/>
      <c r="EF316" s="26"/>
      <c r="EG316" s="42">
        <f t="shared" si="349"/>
        <v>0</v>
      </c>
      <c r="EH316" s="26"/>
      <c r="EI316" s="26"/>
      <c r="EJ316" s="42">
        <f t="shared" si="350"/>
        <v>0</v>
      </c>
      <c r="EK316" s="26"/>
      <c r="EL316" s="46"/>
      <c r="EM316" s="86">
        <f t="shared" si="351"/>
        <v>0</v>
      </c>
      <c r="EN316" s="85">
        <f t="shared" si="295"/>
        <v>0</v>
      </c>
      <c r="EO316" s="94">
        <f t="shared" si="296"/>
        <v>0</v>
      </c>
      <c r="EP316" s="26"/>
      <c r="EQ316" s="26"/>
      <c r="ER316" s="26"/>
    </row>
    <row r="317" spans="1:148" s="3" customFormat="1">
      <c r="A317" s="10"/>
      <c r="B317" s="21" t="s">
        <v>652</v>
      </c>
      <c r="C317" s="134">
        <v>40</v>
      </c>
      <c r="D317" s="135">
        <f t="shared" si="327"/>
        <v>1</v>
      </c>
      <c r="E317" s="178">
        <f t="shared" si="291"/>
        <v>40</v>
      </c>
      <c r="F317" s="27"/>
      <c r="G317" s="27"/>
      <c r="H317" s="41">
        <f t="shared" si="248"/>
        <v>0</v>
      </c>
      <c r="I317" s="32"/>
      <c r="J317" s="32"/>
      <c r="K317" s="41">
        <f t="shared" si="249"/>
        <v>0</v>
      </c>
      <c r="L317" s="26"/>
      <c r="M317" s="26"/>
      <c r="N317" s="42">
        <f t="shared" si="250"/>
        <v>0</v>
      </c>
      <c r="O317" s="26"/>
      <c r="P317" s="26"/>
      <c r="Q317" s="42">
        <f t="shared" si="251"/>
        <v>0</v>
      </c>
      <c r="R317" s="26"/>
      <c r="S317" s="26"/>
      <c r="T317" s="42">
        <f t="shared" si="252"/>
        <v>0</v>
      </c>
      <c r="U317" s="26"/>
      <c r="V317" s="26"/>
      <c r="W317" s="42">
        <f t="shared" si="253"/>
        <v>0</v>
      </c>
      <c r="X317" s="26"/>
      <c r="Y317" s="26"/>
      <c r="Z317" s="42">
        <f t="shared" si="254"/>
        <v>0</v>
      </c>
      <c r="AA317" s="26"/>
      <c r="AB317" s="26"/>
      <c r="AC317" s="42">
        <f t="shared" si="255"/>
        <v>0</v>
      </c>
      <c r="AD317" s="26"/>
      <c r="AE317" s="26"/>
      <c r="AF317" s="26"/>
      <c r="AG317" s="26"/>
      <c r="AH317" s="26"/>
      <c r="AI317" s="26"/>
      <c r="AJ317" s="26"/>
      <c r="AK317" s="26"/>
      <c r="AL317" s="42">
        <f t="shared" si="256"/>
        <v>0</v>
      </c>
      <c r="AM317" s="27"/>
      <c r="AN317" s="27"/>
      <c r="AO317" s="41">
        <f t="shared" si="257"/>
        <v>0</v>
      </c>
      <c r="AP317" s="84">
        <f t="shared" si="294"/>
        <v>0</v>
      </c>
      <c r="AQ317" s="79">
        <f t="shared" si="247"/>
        <v>0</v>
      </c>
      <c r="AR317" s="27"/>
      <c r="AS317" s="27"/>
      <c r="AT317" s="41">
        <f t="shared" si="258"/>
        <v>0</v>
      </c>
      <c r="AU317" s="27"/>
      <c r="AV317" s="27"/>
      <c r="AW317" s="41">
        <f t="shared" si="259"/>
        <v>0</v>
      </c>
      <c r="AX317" s="27"/>
      <c r="AY317" s="27"/>
      <c r="AZ317" s="41">
        <f t="shared" si="260"/>
        <v>0</v>
      </c>
      <c r="BA317" s="27"/>
      <c r="BB317" s="27"/>
      <c r="BC317" s="41">
        <f t="shared" si="261"/>
        <v>0</v>
      </c>
      <c r="BD317" s="27"/>
      <c r="BE317" s="27"/>
      <c r="BF317" s="41">
        <f t="shared" si="262"/>
        <v>0</v>
      </c>
      <c r="BG317" s="27"/>
      <c r="BH317" s="27"/>
      <c r="BI317" s="41">
        <f t="shared" si="263"/>
        <v>0</v>
      </c>
      <c r="BJ317" s="26"/>
      <c r="BK317" s="26"/>
      <c r="BL317" s="42">
        <f t="shared" si="264"/>
        <v>0</v>
      </c>
      <c r="BM317" s="26"/>
      <c r="BN317" s="26"/>
      <c r="BO317" s="42">
        <f t="shared" si="265"/>
        <v>0</v>
      </c>
      <c r="BP317" s="85">
        <f t="shared" si="292"/>
        <v>0</v>
      </c>
      <c r="BQ317" s="83">
        <f t="shared" si="292"/>
        <v>0</v>
      </c>
      <c r="BR317" s="26"/>
      <c r="BS317" s="26"/>
      <c r="BT317" s="42">
        <f t="shared" si="328"/>
        <v>0</v>
      </c>
      <c r="BU317" s="26"/>
      <c r="BV317" s="26"/>
      <c r="BW317" s="42">
        <f t="shared" si="329"/>
        <v>0</v>
      </c>
      <c r="BX317" s="26"/>
      <c r="BY317" s="26"/>
      <c r="BZ317" s="42">
        <f t="shared" si="330"/>
        <v>0</v>
      </c>
      <c r="CA317" s="26"/>
      <c r="CB317" s="26"/>
      <c r="CC317" s="42">
        <f t="shared" si="331"/>
        <v>0</v>
      </c>
      <c r="CD317" s="26"/>
      <c r="CE317" s="26"/>
      <c r="CF317" s="42">
        <f t="shared" si="332"/>
        <v>0</v>
      </c>
      <c r="CG317" s="26"/>
      <c r="CH317" s="26"/>
      <c r="CI317" s="42">
        <f t="shared" si="333"/>
        <v>0</v>
      </c>
      <c r="CJ317" s="26"/>
      <c r="CK317" s="26"/>
      <c r="CL317" s="42">
        <f t="shared" si="334"/>
        <v>0</v>
      </c>
      <c r="CM317" s="26"/>
      <c r="CN317" s="26"/>
      <c r="CO317" s="42">
        <f t="shared" si="335"/>
        <v>0</v>
      </c>
      <c r="CP317" s="26"/>
      <c r="CQ317" s="26"/>
      <c r="CR317" s="42">
        <f t="shared" si="336"/>
        <v>0</v>
      </c>
      <c r="CS317" s="26"/>
      <c r="CT317" s="26"/>
      <c r="CU317" s="42">
        <f t="shared" si="337"/>
        <v>0</v>
      </c>
      <c r="CV317" s="26"/>
      <c r="CW317" s="26"/>
      <c r="CX317" s="42">
        <f t="shared" si="338"/>
        <v>0</v>
      </c>
      <c r="CY317" s="26"/>
      <c r="CZ317" s="26"/>
      <c r="DA317" s="42">
        <f t="shared" si="339"/>
        <v>0</v>
      </c>
      <c r="DB317" s="26"/>
      <c r="DC317" s="26"/>
      <c r="DD317" s="42">
        <f t="shared" si="340"/>
        <v>0</v>
      </c>
      <c r="DE317" s="26"/>
      <c r="DF317" s="26">
        <v>1</v>
      </c>
      <c r="DG317" s="42">
        <f t="shared" si="341"/>
        <v>40</v>
      </c>
      <c r="DH317" s="85">
        <f t="shared" si="293"/>
        <v>1</v>
      </c>
      <c r="DI317" s="83">
        <f t="shared" si="293"/>
        <v>40</v>
      </c>
      <c r="DJ317" s="26"/>
      <c r="DK317" s="26"/>
      <c r="DL317" s="42">
        <f t="shared" si="342"/>
        <v>0</v>
      </c>
      <c r="DM317" s="26"/>
      <c r="DN317" s="26"/>
      <c r="DO317" s="42">
        <f t="shared" si="343"/>
        <v>0</v>
      </c>
      <c r="DP317" s="26"/>
      <c r="DQ317" s="26"/>
      <c r="DR317" s="42">
        <f t="shared" si="344"/>
        <v>0</v>
      </c>
      <c r="DS317" s="26"/>
      <c r="DT317" s="26"/>
      <c r="DU317" s="42">
        <f t="shared" si="345"/>
        <v>0</v>
      </c>
      <c r="DV317" s="26"/>
      <c r="DW317" s="26"/>
      <c r="DX317" s="42">
        <f t="shared" si="346"/>
        <v>0</v>
      </c>
      <c r="DY317" s="26"/>
      <c r="DZ317" s="26"/>
      <c r="EA317" s="42">
        <f t="shared" si="347"/>
        <v>0</v>
      </c>
      <c r="EB317" s="26"/>
      <c r="EC317" s="26"/>
      <c r="ED317" s="42">
        <f t="shared" si="348"/>
        <v>0</v>
      </c>
      <c r="EE317" s="26"/>
      <c r="EF317" s="26"/>
      <c r="EG317" s="42">
        <f t="shared" si="349"/>
        <v>0</v>
      </c>
      <c r="EH317" s="26"/>
      <c r="EI317" s="26"/>
      <c r="EJ317" s="42">
        <f t="shared" si="350"/>
        <v>0</v>
      </c>
      <c r="EK317" s="26"/>
      <c r="EL317" s="46"/>
      <c r="EM317" s="86">
        <f t="shared" si="351"/>
        <v>0</v>
      </c>
      <c r="EN317" s="85">
        <f t="shared" si="295"/>
        <v>0</v>
      </c>
      <c r="EO317" s="94">
        <f t="shared" si="296"/>
        <v>0</v>
      </c>
      <c r="EP317" s="26"/>
      <c r="EQ317" s="26"/>
      <c r="ER317" s="26"/>
    </row>
    <row r="318" spans="1:148" s="3" customFormat="1">
      <c r="A318" s="10"/>
      <c r="B318" s="21" t="s">
        <v>215</v>
      </c>
      <c r="C318" s="134">
        <v>300</v>
      </c>
      <c r="D318" s="135">
        <f t="shared" si="327"/>
        <v>3</v>
      </c>
      <c r="E318" s="178">
        <f t="shared" si="291"/>
        <v>900</v>
      </c>
      <c r="F318" s="27"/>
      <c r="G318" s="27"/>
      <c r="H318" s="41">
        <f t="shared" si="248"/>
        <v>0</v>
      </c>
      <c r="I318" s="32"/>
      <c r="J318" s="32"/>
      <c r="K318" s="41">
        <f t="shared" si="249"/>
        <v>0</v>
      </c>
      <c r="L318" s="26"/>
      <c r="M318" s="26"/>
      <c r="N318" s="42">
        <f t="shared" si="250"/>
        <v>0</v>
      </c>
      <c r="O318" s="26"/>
      <c r="P318" s="26"/>
      <c r="Q318" s="42">
        <f t="shared" si="251"/>
        <v>0</v>
      </c>
      <c r="R318" s="26"/>
      <c r="S318" s="26"/>
      <c r="T318" s="42">
        <f t="shared" si="252"/>
        <v>0</v>
      </c>
      <c r="U318" s="26"/>
      <c r="V318" s="26"/>
      <c r="W318" s="42">
        <f t="shared" si="253"/>
        <v>0</v>
      </c>
      <c r="X318" s="26"/>
      <c r="Y318" s="26"/>
      <c r="Z318" s="42">
        <f t="shared" si="254"/>
        <v>0</v>
      </c>
      <c r="AA318" s="26"/>
      <c r="AB318" s="26"/>
      <c r="AC318" s="42">
        <f t="shared" si="255"/>
        <v>0</v>
      </c>
      <c r="AD318" s="26"/>
      <c r="AE318" s="26"/>
      <c r="AF318" s="26"/>
      <c r="AG318" s="26"/>
      <c r="AH318" s="26"/>
      <c r="AI318" s="26"/>
      <c r="AJ318" s="26"/>
      <c r="AK318" s="26"/>
      <c r="AL318" s="42">
        <f t="shared" si="256"/>
        <v>0</v>
      </c>
      <c r="AM318" s="27"/>
      <c r="AN318" s="27"/>
      <c r="AO318" s="41">
        <f t="shared" si="257"/>
        <v>0</v>
      </c>
      <c r="AP318" s="84">
        <f t="shared" si="294"/>
        <v>0</v>
      </c>
      <c r="AQ318" s="79">
        <f t="shared" si="247"/>
        <v>0</v>
      </c>
      <c r="AR318" s="27"/>
      <c r="AS318" s="27"/>
      <c r="AT318" s="41">
        <f t="shared" si="258"/>
        <v>0</v>
      </c>
      <c r="AU318" s="27"/>
      <c r="AV318" s="27"/>
      <c r="AW318" s="41">
        <f t="shared" si="259"/>
        <v>0</v>
      </c>
      <c r="AX318" s="27"/>
      <c r="AY318" s="27"/>
      <c r="AZ318" s="41">
        <f t="shared" si="260"/>
        <v>0</v>
      </c>
      <c r="BA318" s="27"/>
      <c r="BB318" s="27"/>
      <c r="BC318" s="41">
        <f t="shared" si="261"/>
        <v>0</v>
      </c>
      <c r="BD318" s="27"/>
      <c r="BE318" s="27"/>
      <c r="BF318" s="41">
        <f t="shared" si="262"/>
        <v>0</v>
      </c>
      <c r="BG318" s="27"/>
      <c r="BH318" s="27"/>
      <c r="BI318" s="41">
        <f t="shared" si="263"/>
        <v>0</v>
      </c>
      <c r="BJ318" s="26"/>
      <c r="BK318" s="26"/>
      <c r="BL318" s="42">
        <f t="shared" si="264"/>
        <v>0</v>
      </c>
      <c r="BM318" s="26"/>
      <c r="BN318" s="26"/>
      <c r="BO318" s="42">
        <f t="shared" si="265"/>
        <v>0</v>
      </c>
      <c r="BP318" s="85">
        <f t="shared" si="292"/>
        <v>0</v>
      </c>
      <c r="BQ318" s="83">
        <f t="shared" si="292"/>
        <v>0</v>
      </c>
      <c r="BR318" s="26"/>
      <c r="BS318" s="26"/>
      <c r="BT318" s="42">
        <f t="shared" si="328"/>
        <v>0</v>
      </c>
      <c r="BU318" s="26"/>
      <c r="BV318" s="26"/>
      <c r="BW318" s="42">
        <f t="shared" si="329"/>
        <v>0</v>
      </c>
      <c r="BX318" s="26"/>
      <c r="BY318" s="26"/>
      <c r="BZ318" s="42">
        <f t="shared" si="330"/>
        <v>0</v>
      </c>
      <c r="CA318" s="26"/>
      <c r="CB318" s="26"/>
      <c r="CC318" s="42">
        <f t="shared" si="331"/>
        <v>0</v>
      </c>
      <c r="CD318" s="26"/>
      <c r="CE318" s="26"/>
      <c r="CF318" s="42">
        <f t="shared" si="332"/>
        <v>0</v>
      </c>
      <c r="CG318" s="26"/>
      <c r="CH318" s="26"/>
      <c r="CI318" s="42">
        <f t="shared" si="333"/>
        <v>0</v>
      </c>
      <c r="CJ318" s="26"/>
      <c r="CK318" s="26"/>
      <c r="CL318" s="42">
        <f t="shared" si="334"/>
        <v>0</v>
      </c>
      <c r="CM318" s="26"/>
      <c r="CN318" s="26"/>
      <c r="CO318" s="42">
        <f t="shared" si="335"/>
        <v>0</v>
      </c>
      <c r="CP318" s="26"/>
      <c r="CQ318" s="26"/>
      <c r="CR318" s="42">
        <f t="shared" si="336"/>
        <v>0</v>
      </c>
      <c r="CS318" s="26"/>
      <c r="CT318" s="26"/>
      <c r="CU318" s="42">
        <f t="shared" si="337"/>
        <v>0</v>
      </c>
      <c r="CV318" s="26"/>
      <c r="CW318" s="26"/>
      <c r="CX318" s="42">
        <f t="shared" si="338"/>
        <v>0</v>
      </c>
      <c r="CY318" s="26"/>
      <c r="CZ318" s="26"/>
      <c r="DA318" s="42">
        <f t="shared" si="339"/>
        <v>0</v>
      </c>
      <c r="DB318" s="26"/>
      <c r="DC318" s="26"/>
      <c r="DD318" s="42">
        <f t="shared" si="340"/>
        <v>0</v>
      </c>
      <c r="DE318" s="26"/>
      <c r="DF318" s="26">
        <v>3</v>
      </c>
      <c r="DG318" s="42">
        <f t="shared" si="341"/>
        <v>900</v>
      </c>
      <c r="DH318" s="85">
        <f t="shared" si="293"/>
        <v>3</v>
      </c>
      <c r="DI318" s="83">
        <f t="shared" si="293"/>
        <v>900</v>
      </c>
      <c r="DJ318" s="26"/>
      <c r="DK318" s="26"/>
      <c r="DL318" s="42">
        <f t="shared" si="342"/>
        <v>0</v>
      </c>
      <c r="DM318" s="26"/>
      <c r="DN318" s="26"/>
      <c r="DO318" s="42">
        <f t="shared" si="343"/>
        <v>0</v>
      </c>
      <c r="DP318" s="26"/>
      <c r="DQ318" s="26"/>
      <c r="DR318" s="42">
        <f t="shared" si="344"/>
        <v>0</v>
      </c>
      <c r="DS318" s="26"/>
      <c r="DT318" s="26"/>
      <c r="DU318" s="42">
        <f t="shared" si="345"/>
        <v>0</v>
      </c>
      <c r="DV318" s="26"/>
      <c r="DW318" s="26"/>
      <c r="DX318" s="42">
        <f t="shared" si="346"/>
        <v>0</v>
      </c>
      <c r="DY318" s="26"/>
      <c r="DZ318" s="26"/>
      <c r="EA318" s="42">
        <f t="shared" si="347"/>
        <v>0</v>
      </c>
      <c r="EB318" s="26"/>
      <c r="EC318" s="26"/>
      <c r="ED318" s="42">
        <f t="shared" si="348"/>
        <v>0</v>
      </c>
      <c r="EE318" s="26"/>
      <c r="EF318" s="26"/>
      <c r="EG318" s="42">
        <f t="shared" si="349"/>
        <v>0</v>
      </c>
      <c r="EH318" s="26"/>
      <c r="EI318" s="26"/>
      <c r="EJ318" s="42">
        <f t="shared" si="350"/>
        <v>0</v>
      </c>
      <c r="EK318" s="26"/>
      <c r="EL318" s="46"/>
      <c r="EM318" s="86">
        <f t="shared" si="351"/>
        <v>0</v>
      </c>
      <c r="EN318" s="85">
        <f t="shared" si="295"/>
        <v>0</v>
      </c>
      <c r="EO318" s="94">
        <f t="shared" si="296"/>
        <v>0</v>
      </c>
      <c r="EP318" s="26"/>
      <c r="EQ318" s="26"/>
      <c r="ER318" s="26"/>
    </row>
    <row r="319" spans="1:148" s="3" customFormat="1">
      <c r="A319" s="10"/>
      <c r="B319" s="21" t="s">
        <v>386</v>
      </c>
      <c r="C319" s="134">
        <v>1500</v>
      </c>
      <c r="D319" s="135">
        <f t="shared" si="327"/>
        <v>0</v>
      </c>
      <c r="E319" s="136">
        <f t="shared" si="291"/>
        <v>0</v>
      </c>
      <c r="F319" s="27"/>
      <c r="G319" s="27"/>
      <c r="H319" s="41">
        <f t="shared" si="248"/>
        <v>0</v>
      </c>
      <c r="I319" s="32"/>
      <c r="J319" s="32"/>
      <c r="K319" s="41">
        <f t="shared" si="249"/>
        <v>0</v>
      </c>
      <c r="L319" s="26"/>
      <c r="M319" s="26"/>
      <c r="N319" s="42">
        <f t="shared" si="250"/>
        <v>0</v>
      </c>
      <c r="O319" s="26"/>
      <c r="P319" s="26"/>
      <c r="Q319" s="42">
        <f t="shared" si="251"/>
        <v>0</v>
      </c>
      <c r="R319" s="26"/>
      <c r="S319" s="26"/>
      <c r="T319" s="42">
        <f t="shared" si="252"/>
        <v>0</v>
      </c>
      <c r="U319" s="26"/>
      <c r="V319" s="26"/>
      <c r="W319" s="42">
        <f t="shared" si="253"/>
        <v>0</v>
      </c>
      <c r="X319" s="26"/>
      <c r="Y319" s="26"/>
      <c r="Z319" s="42">
        <f t="shared" si="254"/>
        <v>0</v>
      </c>
      <c r="AA319" s="26"/>
      <c r="AB319" s="26"/>
      <c r="AC319" s="42">
        <f t="shared" si="255"/>
        <v>0</v>
      </c>
      <c r="AD319" s="26"/>
      <c r="AE319" s="26"/>
      <c r="AF319" s="26"/>
      <c r="AG319" s="26"/>
      <c r="AH319" s="26"/>
      <c r="AI319" s="26"/>
      <c r="AJ319" s="26"/>
      <c r="AK319" s="26"/>
      <c r="AL319" s="42">
        <f t="shared" si="256"/>
        <v>0</v>
      </c>
      <c r="AM319" s="27"/>
      <c r="AN319" s="27"/>
      <c r="AO319" s="41">
        <f t="shared" si="257"/>
        <v>0</v>
      </c>
      <c r="AP319" s="84">
        <f t="shared" si="294"/>
        <v>0</v>
      </c>
      <c r="AQ319" s="79">
        <f t="shared" si="247"/>
        <v>0</v>
      </c>
      <c r="AR319" s="27"/>
      <c r="AS319" s="27"/>
      <c r="AT319" s="41">
        <f t="shared" si="258"/>
        <v>0</v>
      </c>
      <c r="AU319" s="27"/>
      <c r="AV319" s="27"/>
      <c r="AW319" s="41">
        <f t="shared" si="259"/>
        <v>0</v>
      </c>
      <c r="AX319" s="27"/>
      <c r="AY319" s="27"/>
      <c r="AZ319" s="41">
        <f t="shared" si="260"/>
        <v>0</v>
      </c>
      <c r="BA319" s="27"/>
      <c r="BB319" s="27"/>
      <c r="BC319" s="41">
        <f t="shared" si="261"/>
        <v>0</v>
      </c>
      <c r="BD319" s="27"/>
      <c r="BE319" s="27"/>
      <c r="BF319" s="41">
        <f t="shared" si="262"/>
        <v>0</v>
      </c>
      <c r="BG319" s="27"/>
      <c r="BH319" s="27"/>
      <c r="BI319" s="41">
        <f t="shared" si="263"/>
        <v>0</v>
      </c>
      <c r="BJ319" s="26"/>
      <c r="BK319" s="26"/>
      <c r="BL319" s="42">
        <f t="shared" si="264"/>
        <v>0</v>
      </c>
      <c r="BM319" s="26"/>
      <c r="BN319" s="26"/>
      <c r="BO319" s="42">
        <f t="shared" si="265"/>
        <v>0</v>
      </c>
      <c r="BP319" s="85">
        <f t="shared" si="292"/>
        <v>0</v>
      </c>
      <c r="BQ319" s="83">
        <f t="shared" si="292"/>
        <v>0</v>
      </c>
      <c r="BR319" s="26"/>
      <c r="BS319" s="26"/>
      <c r="BT319" s="42">
        <f t="shared" si="328"/>
        <v>0</v>
      </c>
      <c r="BU319" s="26"/>
      <c r="BV319" s="26"/>
      <c r="BW319" s="42">
        <f t="shared" si="329"/>
        <v>0</v>
      </c>
      <c r="BX319" s="26"/>
      <c r="BY319" s="26"/>
      <c r="BZ319" s="42">
        <f t="shared" si="330"/>
        <v>0</v>
      </c>
      <c r="CA319" s="26"/>
      <c r="CB319" s="26"/>
      <c r="CC319" s="42">
        <f t="shared" si="331"/>
        <v>0</v>
      </c>
      <c r="CD319" s="26"/>
      <c r="CE319" s="26"/>
      <c r="CF319" s="42">
        <f t="shared" si="332"/>
        <v>0</v>
      </c>
      <c r="CG319" s="26"/>
      <c r="CH319" s="26"/>
      <c r="CI319" s="42">
        <f t="shared" si="333"/>
        <v>0</v>
      </c>
      <c r="CJ319" s="26"/>
      <c r="CK319" s="26"/>
      <c r="CL319" s="42">
        <f t="shared" si="334"/>
        <v>0</v>
      </c>
      <c r="CM319" s="26"/>
      <c r="CN319" s="26"/>
      <c r="CO319" s="42">
        <f t="shared" si="335"/>
        <v>0</v>
      </c>
      <c r="CP319" s="26"/>
      <c r="CQ319" s="26"/>
      <c r="CR319" s="42">
        <f t="shared" si="336"/>
        <v>0</v>
      </c>
      <c r="CS319" s="26"/>
      <c r="CT319" s="26"/>
      <c r="CU319" s="42">
        <f t="shared" si="337"/>
        <v>0</v>
      </c>
      <c r="CV319" s="26"/>
      <c r="CW319" s="26"/>
      <c r="CX319" s="42">
        <f t="shared" si="338"/>
        <v>0</v>
      </c>
      <c r="CY319" s="26"/>
      <c r="CZ319" s="26"/>
      <c r="DA319" s="42">
        <f t="shared" si="339"/>
        <v>0</v>
      </c>
      <c r="DB319" s="26"/>
      <c r="DC319" s="26"/>
      <c r="DD319" s="42">
        <f t="shared" si="340"/>
        <v>0</v>
      </c>
      <c r="DE319" s="26"/>
      <c r="DF319" s="26"/>
      <c r="DG319" s="42">
        <f t="shared" si="341"/>
        <v>0</v>
      </c>
      <c r="DH319" s="85">
        <f t="shared" si="293"/>
        <v>0</v>
      </c>
      <c r="DI319" s="83">
        <f t="shared" si="293"/>
        <v>0</v>
      </c>
      <c r="DJ319" s="26"/>
      <c r="DK319" s="26"/>
      <c r="DL319" s="42">
        <f t="shared" si="342"/>
        <v>0</v>
      </c>
      <c r="DM319" s="26"/>
      <c r="DN319" s="26"/>
      <c r="DO319" s="42">
        <f t="shared" si="343"/>
        <v>0</v>
      </c>
      <c r="DP319" s="26"/>
      <c r="DQ319" s="26"/>
      <c r="DR319" s="42">
        <f t="shared" si="344"/>
        <v>0</v>
      </c>
      <c r="DS319" s="26"/>
      <c r="DT319" s="26"/>
      <c r="DU319" s="42">
        <f t="shared" si="345"/>
        <v>0</v>
      </c>
      <c r="DV319" s="26"/>
      <c r="DW319" s="26"/>
      <c r="DX319" s="42">
        <f t="shared" si="346"/>
        <v>0</v>
      </c>
      <c r="DY319" s="26"/>
      <c r="DZ319" s="26"/>
      <c r="EA319" s="42">
        <f t="shared" si="347"/>
        <v>0</v>
      </c>
      <c r="EB319" s="26"/>
      <c r="EC319" s="26"/>
      <c r="ED319" s="42">
        <f t="shared" si="348"/>
        <v>0</v>
      </c>
      <c r="EE319" s="26"/>
      <c r="EF319" s="26"/>
      <c r="EG319" s="42">
        <f t="shared" si="349"/>
        <v>0</v>
      </c>
      <c r="EH319" s="26"/>
      <c r="EI319" s="26"/>
      <c r="EJ319" s="42">
        <f t="shared" si="350"/>
        <v>0</v>
      </c>
      <c r="EK319" s="26"/>
      <c r="EL319" s="46"/>
      <c r="EM319" s="86">
        <f t="shared" si="351"/>
        <v>0</v>
      </c>
      <c r="EN319" s="85">
        <f t="shared" si="295"/>
        <v>0</v>
      </c>
      <c r="EO319" s="94">
        <f t="shared" si="296"/>
        <v>0</v>
      </c>
      <c r="EP319" s="26"/>
      <c r="EQ319" s="26"/>
      <c r="ER319" s="26"/>
    </row>
    <row r="320" spans="1:148" s="3" customFormat="1">
      <c r="A320" s="10"/>
      <c r="B320" s="21" t="s">
        <v>387</v>
      </c>
      <c r="C320" s="134">
        <v>1500</v>
      </c>
      <c r="D320" s="135">
        <f t="shared" si="327"/>
        <v>0</v>
      </c>
      <c r="E320" s="136">
        <f t="shared" si="291"/>
        <v>0</v>
      </c>
      <c r="F320" s="27"/>
      <c r="G320" s="27"/>
      <c r="H320" s="41">
        <f t="shared" si="248"/>
        <v>0</v>
      </c>
      <c r="I320" s="32"/>
      <c r="J320" s="32"/>
      <c r="K320" s="41">
        <f t="shared" si="249"/>
        <v>0</v>
      </c>
      <c r="L320" s="26"/>
      <c r="M320" s="26"/>
      <c r="N320" s="42">
        <f t="shared" si="250"/>
        <v>0</v>
      </c>
      <c r="O320" s="26"/>
      <c r="P320" s="26"/>
      <c r="Q320" s="42">
        <f t="shared" si="251"/>
        <v>0</v>
      </c>
      <c r="R320" s="26"/>
      <c r="S320" s="26"/>
      <c r="T320" s="42">
        <f t="shared" si="252"/>
        <v>0</v>
      </c>
      <c r="U320" s="26"/>
      <c r="V320" s="26"/>
      <c r="W320" s="42">
        <f t="shared" si="253"/>
        <v>0</v>
      </c>
      <c r="X320" s="26"/>
      <c r="Y320" s="26"/>
      <c r="Z320" s="42">
        <f t="shared" si="254"/>
        <v>0</v>
      </c>
      <c r="AA320" s="26"/>
      <c r="AB320" s="26"/>
      <c r="AC320" s="42">
        <f t="shared" si="255"/>
        <v>0</v>
      </c>
      <c r="AD320" s="26"/>
      <c r="AE320" s="26"/>
      <c r="AF320" s="26"/>
      <c r="AG320" s="26"/>
      <c r="AH320" s="26"/>
      <c r="AI320" s="26"/>
      <c r="AJ320" s="26"/>
      <c r="AK320" s="26"/>
      <c r="AL320" s="42">
        <f t="shared" si="256"/>
        <v>0</v>
      </c>
      <c r="AM320" s="27"/>
      <c r="AN320" s="27"/>
      <c r="AO320" s="41">
        <f t="shared" si="257"/>
        <v>0</v>
      </c>
      <c r="AP320" s="84">
        <f t="shared" si="294"/>
        <v>0</v>
      </c>
      <c r="AQ320" s="79">
        <f t="shared" si="247"/>
        <v>0</v>
      </c>
      <c r="AR320" s="27"/>
      <c r="AS320" s="27"/>
      <c r="AT320" s="41">
        <f t="shared" si="258"/>
        <v>0</v>
      </c>
      <c r="AU320" s="27"/>
      <c r="AV320" s="27"/>
      <c r="AW320" s="41">
        <f t="shared" si="259"/>
        <v>0</v>
      </c>
      <c r="AX320" s="27"/>
      <c r="AY320" s="27"/>
      <c r="AZ320" s="41">
        <f t="shared" si="260"/>
        <v>0</v>
      </c>
      <c r="BA320" s="27"/>
      <c r="BB320" s="27"/>
      <c r="BC320" s="41">
        <f t="shared" si="261"/>
        <v>0</v>
      </c>
      <c r="BD320" s="27"/>
      <c r="BE320" s="27"/>
      <c r="BF320" s="41">
        <f t="shared" si="262"/>
        <v>0</v>
      </c>
      <c r="BG320" s="27"/>
      <c r="BH320" s="27"/>
      <c r="BI320" s="41">
        <f t="shared" si="263"/>
        <v>0</v>
      </c>
      <c r="BJ320" s="26"/>
      <c r="BK320" s="26"/>
      <c r="BL320" s="42">
        <f t="shared" si="264"/>
        <v>0</v>
      </c>
      <c r="BM320" s="26"/>
      <c r="BN320" s="26"/>
      <c r="BO320" s="42">
        <f t="shared" si="265"/>
        <v>0</v>
      </c>
      <c r="BP320" s="85">
        <f t="shared" si="292"/>
        <v>0</v>
      </c>
      <c r="BQ320" s="83">
        <f t="shared" si="292"/>
        <v>0</v>
      </c>
      <c r="BR320" s="26"/>
      <c r="BS320" s="26"/>
      <c r="BT320" s="42">
        <f t="shared" si="328"/>
        <v>0</v>
      </c>
      <c r="BU320" s="26"/>
      <c r="BV320" s="26"/>
      <c r="BW320" s="42">
        <f t="shared" si="329"/>
        <v>0</v>
      </c>
      <c r="BX320" s="26"/>
      <c r="BY320" s="26"/>
      <c r="BZ320" s="42">
        <f t="shared" si="330"/>
        <v>0</v>
      </c>
      <c r="CA320" s="26"/>
      <c r="CB320" s="26"/>
      <c r="CC320" s="42">
        <f t="shared" si="331"/>
        <v>0</v>
      </c>
      <c r="CD320" s="26"/>
      <c r="CE320" s="26"/>
      <c r="CF320" s="42">
        <f t="shared" si="332"/>
        <v>0</v>
      </c>
      <c r="CG320" s="26"/>
      <c r="CH320" s="26"/>
      <c r="CI320" s="42">
        <f t="shared" si="333"/>
        <v>0</v>
      </c>
      <c r="CJ320" s="26"/>
      <c r="CK320" s="26"/>
      <c r="CL320" s="42">
        <f t="shared" si="334"/>
        <v>0</v>
      </c>
      <c r="CM320" s="26"/>
      <c r="CN320" s="26"/>
      <c r="CO320" s="42">
        <f t="shared" si="335"/>
        <v>0</v>
      </c>
      <c r="CP320" s="26"/>
      <c r="CQ320" s="26"/>
      <c r="CR320" s="42">
        <f t="shared" si="336"/>
        <v>0</v>
      </c>
      <c r="CS320" s="26"/>
      <c r="CT320" s="26"/>
      <c r="CU320" s="42">
        <f t="shared" si="337"/>
        <v>0</v>
      </c>
      <c r="CV320" s="26"/>
      <c r="CW320" s="26"/>
      <c r="CX320" s="42">
        <f t="shared" si="338"/>
        <v>0</v>
      </c>
      <c r="CY320" s="26"/>
      <c r="CZ320" s="26"/>
      <c r="DA320" s="42">
        <f t="shared" si="339"/>
        <v>0</v>
      </c>
      <c r="DB320" s="26"/>
      <c r="DC320" s="26"/>
      <c r="DD320" s="42">
        <f t="shared" si="340"/>
        <v>0</v>
      </c>
      <c r="DE320" s="26"/>
      <c r="DF320" s="26"/>
      <c r="DG320" s="42">
        <f t="shared" si="341"/>
        <v>0</v>
      </c>
      <c r="DH320" s="85">
        <f t="shared" si="293"/>
        <v>0</v>
      </c>
      <c r="DI320" s="83">
        <f t="shared" si="293"/>
        <v>0</v>
      </c>
      <c r="DJ320" s="26"/>
      <c r="DK320" s="26"/>
      <c r="DL320" s="42">
        <f t="shared" si="342"/>
        <v>0</v>
      </c>
      <c r="DM320" s="26"/>
      <c r="DN320" s="26"/>
      <c r="DO320" s="42">
        <f t="shared" si="343"/>
        <v>0</v>
      </c>
      <c r="DP320" s="26"/>
      <c r="DQ320" s="26"/>
      <c r="DR320" s="42">
        <f t="shared" si="344"/>
        <v>0</v>
      </c>
      <c r="DS320" s="26"/>
      <c r="DT320" s="26"/>
      <c r="DU320" s="42">
        <f t="shared" si="345"/>
        <v>0</v>
      </c>
      <c r="DV320" s="26"/>
      <c r="DW320" s="26"/>
      <c r="DX320" s="42">
        <f t="shared" si="346"/>
        <v>0</v>
      </c>
      <c r="DY320" s="26"/>
      <c r="DZ320" s="26"/>
      <c r="EA320" s="42">
        <f t="shared" si="347"/>
        <v>0</v>
      </c>
      <c r="EB320" s="26"/>
      <c r="EC320" s="26"/>
      <c r="ED320" s="42">
        <f t="shared" si="348"/>
        <v>0</v>
      </c>
      <c r="EE320" s="26"/>
      <c r="EF320" s="26"/>
      <c r="EG320" s="42">
        <f t="shared" si="349"/>
        <v>0</v>
      </c>
      <c r="EH320" s="26"/>
      <c r="EI320" s="26"/>
      <c r="EJ320" s="42">
        <f t="shared" si="350"/>
        <v>0</v>
      </c>
      <c r="EK320" s="26"/>
      <c r="EL320" s="46"/>
      <c r="EM320" s="86">
        <f t="shared" si="351"/>
        <v>0</v>
      </c>
      <c r="EN320" s="85">
        <f t="shared" si="295"/>
        <v>0</v>
      </c>
      <c r="EO320" s="94">
        <f t="shared" si="296"/>
        <v>0</v>
      </c>
      <c r="EP320" s="26"/>
      <c r="EQ320" s="26"/>
      <c r="ER320" s="26"/>
    </row>
    <row r="321" spans="1:148" s="69" customFormat="1" ht="15.75">
      <c r="A321" s="59">
        <v>54118</v>
      </c>
      <c r="B321" s="60" t="s">
        <v>14</v>
      </c>
      <c r="C321" s="61"/>
      <c r="D321" s="70"/>
      <c r="E321" s="62">
        <f>SUM(E322:E395)</f>
        <v>36337.350000000006</v>
      </c>
      <c r="F321" s="62">
        <f t="shared" ref="F321:BQ321" si="352">SUM(F322:F395)</f>
        <v>0</v>
      </c>
      <c r="G321" s="62">
        <f t="shared" si="352"/>
        <v>0</v>
      </c>
      <c r="H321" s="62">
        <f t="shared" si="352"/>
        <v>0</v>
      </c>
      <c r="I321" s="147">
        <f t="shared" si="352"/>
        <v>0</v>
      </c>
      <c r="J321" s="147">
        <f t="shared" si="352"/>
        <v>0</v>
      </c>
      <c r="K321" s="62">
        <f t="shared" si="352"/>
        <v>0</v>
      </c>
      <c r="L321" s="62">
        <f t="shared" si="352"/>
        <v>0</v>
      </c>
      <c r="M321" s="62">
        <f t="shared" si="352"/>
        <v>0</v>
      </c>
      <c r="N321" s="62">
        <f t="shared" si="352"/>
        <v>0</v>
      </c>
      <c r="O321" s="62">
        <f t="shared" si="352"/>
        <v>0</v>
      </c>
      <c r="P321" s="62">
        <f t="shared" si="352"/>
        <v>0</v>
      </c>
      <c r="Q321" s="62">
        <f t="shared" si="352"/>
        <v>0</v>
      </c>
      <c r="R321" s="62">
        <f t="shared" si="352"/>
        <v>0</v>
      </c>
      <c r="S321" s="62">
        <f t="shared" si="352"/>
        <v>0</v>
      </c>
      <c r="T321" s="62">
        <f t="shared" si="352"/>
        <v>0</v>
      </c>
      <c r="U321" s="62">
        <f t="shared" si="352"/>
        <v>0</v>
      </c>
      <c r="V321" s="62">
        <f t="shared" si="352"/>
        <v>0</v>
      </c>
      <c r="W321" s="62">
        <f t="shared" si="352"/>
        <v>0</v>
      </c>
      <c r="X321" s="62">
        <f t="shared" si="352"/>
        <v>0</v>
      </c>
      <c r="Y321" s="62">
        <f t="shared" si="352"/>
        <v>0</v>
      </c>
      <c r="Z321" s="62">
        <f t="shared" si="352"/>
        <v>0</v>
      </c>
      <c r="AA321" s="62">
        <f t="shared" si="352"/>
        <v>0</v>
      </c>
      <c r="AB321" s="62">
        <f t="shared" si="352"/>
        <v>0</v>
      </c>
      <c r="AC321" s="62">
        <f t="shared" si="352"/>
        <v>0</v>
      </c>
      <c r="AD321" s="62">
        <f t="shared" si="352"/>
        <v>0</v>
      </c>
      <c r="AE321" s="62">
        <f t="shared" si="352"/>
        <v>0</v>
      </c>
      <c r="AF321" s="62">
        <f t="shared" si="352"/>
        <v>0</v>
      </c>
      <c r="AG321" s="62">
        <f t="shared" si="352"/>
        <v>0</v>
      </c>
      <c r="AH321" s="62">
        <f t="shared" si="352"/>
        <v>0</v>
      </c>
      <c r="AI321" s="62">
        <f t="shared" si="352"/>
        <v>0</v>
      </c>
      <c r="AJ321" s="62">
        <f t="shared" si="352"/>
        <v>0</v>
      </c>
      <c r="AK321" s="62">
        <f t="shared" si="352"/>
        <v>0</v>
      </c>
      <c r="AL321" s="62">
        <f t="shared" si="352"/>
        <v>0</v>
      </c>
      <c r="AM321" s="62">
        <f t="shared" si="352"/>
        <v>0</v>
      </c>
      <c r="AN321" s="62">
        <f t="shared" si="352"/>
        <v>3</v>
      </c>
      <c r="AO321" s="62">
        <f t="shared" si="352"/>
        <v>630</v>
      </c>
      <c r="AP321" s="62">
        <f t="shared" si="352"/>
        <v>3</v>
      </c>
      <c r="AQ321" s="62">
        <f t="shared" si="352"/>
        <v>630</v>
      </c>
      <c r="AR321" s="62">
        <f t="shared" si="352"/>
        <v>0</v>
      </c>
      <c r="AS321" s="62">
        <f t="shared" si="352"/>
        <v>0</v>
      </c>
      <c r="AT321" s="62">
        <f t="shared" si="352"/>
        <v>0</v>
      </c>
      <c r="AU321" s="62">
        <f t="shared" si="352"/>
        <v>0</v>
      </c>
      <c r="AV321" s="62">
        <f t="shared" si="352"/>
        <v>2</v>
      </c>
      <c r="AW321" s="62">
        <f t="shared" si="352"/>
        <v>50</v>
      </c>
      <c r="AX321" s="62">
        <f t="shared" si="352"/>
        <v>0</v>
      </c>
      <c r="AY321" s="62">
        <f t="shared" si="352"/>
        <v>0</v>
      </c>
      <c r="AZ321" s="62">
        <f t="shared" si="352"/>
        <v>0</v>
      </c>
      <c r="BA321" s="62">
        <f t="shared" si="352"/>
        <v>0</v>
      </c>
      <c r="BB321" s="62">
        <f t="shared" si="352"/>
        <v>3</v>
      </c>
      <c r="BC321" s="62">
        <f t="shared" si="352"/>
        <v>135</v>
      </c>
      <c r="BD321" s="62">
        <f t="shared" si="352"/>
        <v>0</v>
      </c>
      <c r="BE321" s="62">
        <f t="shared" si="352"/>
        <v>0</v>
      </c>
      <c r="BF321" s="62">
        <f t="shared" si="352"/>
        <v>0</v>
      </c>
      <c r="BG321" s="62">
        <f t="shared" si="352"/>
        <v>0</v>
      </c>
      <c r="BH321" s="62">
        <f t="shared" si="352"/>
        <v>2</v>
      </c>
      <c r="BI321" s="62">
        <f t="shared" si="352"/>
        <v>50</v>
      </c>
      <c r="BJ321" s="62">
        <f t="shared" si="352"/>
        <v>0</v>
      </c>
      <c r="BK321" s="62">
        <f t="shared" si="352"/>
        <v>42</v>
      </c>
      <c r="BL321" s="62">
        <f t="shared" si="352"/>
        <v>875.5</v>
      </c>
      <c r="BM321" s="62">
        <f t="shared" si="352"/>
        <v>0</v>
      </c>
      <c r="BN321" s="62">
        <f t="shared" si="352"/>
        <v>10</v>
      </c>
      <c r="BO321" s="62">
        <f t="shared" si="352"/>
        <v>42.8</v>
      </c>
      <c r="BP321" s="62">
        <f t="shared" si="352"/>
        <v>59</v>
      </c>
      <c r="BQ321" s="62">
        <f t="shared" si="352"/>
        <v>1153.3</v>
      </c>
      <c r="BR321" s="62">
        <f t="shared" ref="BR321:EC321" si="353">SUM(BR322:BR395)</f>
        <v>0</v>
      </c>
      <c r="BS321" s="62">
        <f t="shared" si="353"/>
        <v>6</v>
      </c>
      <c r="BT321" s="62">
        <f t="shared" si="353"/>
        <v>44</v>
      </c>
      <c r="BU321" s="62">
        <f t="shared" si="353"/>
        <v>0</v>
      </c>
      <c r="BV321" s="62">
        <f t="shared" si="353"/>
        <v>0</v>
      </c>
      <c r="BW321" s="62">
        <f t="shared" si="353"/>
        <v>0</v>
      </c>
      <c r="BX321" s="62">
        <f t="shared" si="353"/>
        <v>0</v>
      </c>
      <c r="BY321" s="62">
        <f t="shared" si="353"/>
        <v>0</v>
      </c>
      <c r="BZ321" s="62">
        <f t="shared" si="353"/>
        <v>0</v>
      </c>
      <c r="CA321" s="62">
        <f t="shared" si="353"/>
        <v>0</v>
      </c>
      <c r="CB321" s="62">
        <f t="shared" si="353"/>
        <v>0</v>
      </c>
      <c r="CC321" s="62">
        <f t="shared" si="353"/>
        <v>0</v>
      </c>
      <c r="CD321" s="62">
        <f t="shared" si="353"/>
        <v>0</v>
      </c>
      <c r="CE321" s="62">
        <f t="shared" si="353"/>
        <v>0</v>
      </c>
      <c r="CF321" s="62">
        <f t="shared" si="353"/>
        <v>0</v>
      </c>
      <c r="CG321" s="62">
        <f t="shared" si="353"/>
        <v>0</v>
      </c>
      <c r="CH321" s="62">
        <f t="shared" si="353"/>
        <v>4</v>
      </c>
      <c r="CI321" s="62">
        <f t="shared" si="353"/>
        <v>351</v>
      </c>
      <c r="CJ321" s="62">
        <f t="shared" si="353"/>
        <v>0</v>
      </c>
      <c r="CK321" s="62">
        <f t="shared" si="353"/>
        <v>0</v>
      </c>
      <c r="CL321" s="62">
        <f t="shared" si="353"/>
        <v>0</v>
      </c>
      <c r="CM321" s="62">
        <f t="shared" si="353"/>
        <v>0</v>
      </c>
      <c r="CN321" s="62">
        <f t="shared" si="353"/>
        <v>0</v>
      </c>
      <c r="CO321" s="62">
        <f t="shared" si="353"/>
        <v>0</v>
      </c>
      <c r="CP321" s="62">
        <f t="shared" si="353"/>
        <v>0</v>
      </c>
      <c r="CQ321" s="62">
        <f t="shared" si="353"/>
        <v>2400</v>
      </c>
      <c r="CR321" s="62">
        <f t="shared" si="353"/>
        <v>9090.2000000000007</v>
      </c>
      <c r="CS321" s="62">
        <f t="shared" si="353"/>
        <v>0</v>
      </c>
      <c r="CT321" s="62">
        <f t="shared" si="353"/>
        <v>0</v>
      </c>
      <c r="CU321" s="62">
        <f t="shared" si="353"/>
        <v>0</v>
      </c>
      <c r="CV321" s="62">
        <f t="shared" si="353"/>
        <v>0</v>
      </c>
      <c r="CW321" s="62">
        <f t="shared" si="353"/>
        <v>148</v>
      </c>
      <c r="CX321" s="62">
        <f t="shared" si="353"/>
        <v>6635.2999999999993</v>
      </c>
      <c r="CY321" s="62">
        <f t="shared" si="353"/>
        <v>0</v>
      </c>
      <c r="CZ321" s="62">
        <f t="shared" si="353"/>
        <v>70</v>
      </c>
      <c r="DA321" s="62">
        <f t="shared" si="353"/>
        <v>786.5</v>
      </c>
      <c r="DB321" s="62">
        <f t="shared" si="353"/>
        <v>0</v>
      </c>
      <c r="DC321" s="62">
        <f t="shared" si="353"/>
        <v>0</v>
      </c>
      <c r="DD321" s="62">
        <f t="shared" si="353"/>
        <v>0</v>
      </c>
      <c r="DE321" s="62">
        <f t="shared" si="353"/>
        <v>0</v>
      </c>
      <c r="DF321" s="62">
        <f t="shared" si="353"/>
        <v>44</v>
      </c>
      <c r="DG321" s="62">
        <f t="shared" si="353"/>
        <v>1400</v>
      </c>
      <c r="DH321" s="62">
        <f t="shared" si="353"/>
        <v>2668</v>
      </c>
      <c r="DI321" s="62">
        <f t="shared" si="353"/>
        <v>18307</v>
      </c>
      <c r="DJ321" s="62">
        <f t="shared" si="353"/>
        <v>0</v>
      </c>
      <c r="DK321" s="62">
        <f t="shared" si="353"/>
        <v>3</v>
      </c>
      <c r="DL321" s="62">
        <f t="shared" si="353"/>
        <v>190</v>
      </c>
      <c r="DM321" s="62">
        <f t="shared" si="353"/>
        <v>0</v>
      </c>
      <c r="DN321" s="62">
        <f t="shared" si="353"/>
        <v>273</v>
      </c>
      <c r="DO321" s="62">
        <f t="shared" si="353"/>
        <v>7326.5</v>
      </c>
      <c r="DP321" s="62">
        <f t="shared" si="353"/>
        <v>0</v>
      </c>
      <c r="DQ321" s="62">
        <f t="shared" si="353"/>
        <v>134</v>
      </c>
      <c r="DR321" s="62">
        <f t="shared" si="353"/>
        <v>1690</v>
      </c>
      <c r="DS321" s="62">
        <f t="shared" si="353"/>
        <v>0</v>
      </c>
      <c r="DT321" s="62">
        <f t="shared" si="353"/>
        <v>24</v>
      </c>
      <c r="DU321" s="62">
        <f t="shared" si="353"/>
        <v>1320.55</v>
      </c>
      <c r="DV321" s="62">
        <f t="shared" si="353"/>
        <v>0</v>
      </c>
      <c r="DW321" s="62">
        <f t="shared" si="353"/>
        <v>28</v>
      </c>
      <c r="DX321" s="62">
        <f t="shared" si="353"/>
        <v>647</v>
      </c>
      <c r="DY321" s="62">
        <f t="shared" si="353"/>
        <v>0</v>
      </c>
      <c r="DZ321" s="62">
        <f t="shared" si="353"/>
        <v>32</v>
      </c>
      <c r="EA321" s="62">
        <f t="shared" si="353"/>
        <v>1314</v>
      </c>
      <c r="EB321" s="62">
        <f t="shared" si="353"/>
        <v>0</v>
      </c>
      <c r="EC321" s="62">
        <f t="shared" si="353"/>
        <v>36</v>
      </c>
      <c r="ED321" s="62">
        <f t="shared" ref="ED321:EO321" si="354">SUM(ED322:ED395)</f>
        <v>1302</v>
      </c>
      <c r="EE321" s="62">
        <f t="shared" si="354"/>
        <v>0</v>
      </c>
      <c r="EF321" s="62">
        <f t="shared" si="354"/>
        <v>1</v>
      </c>
      <c r="EG321" s="62">
        <f t="shared" si="354"/>
        <v>1000</v>
      </c>
      <c r="EH321" s="62">
        <f t="shared" si="354"/>
        <v>0</v>
      </c>
      <c r="EI321" s="62">
        <f t="shared" si="354"/>
        <v>70</v>
      </c>
      <c r="EJ321" s="62">
        <f t="shared" si="354"/>
        <v>1457</v>
      </c>
      <c r="EK321" s="62">
        <f t="shared" si="354"/>
        <v>0</v>
      </c>
      <c r="EL321" s="62">
        <f t="shared" si="354"/>
        <v>0</v>
      </c>
      <c r="EM321" s="62">
        <f t="shared" si="354"/>
        <v>0</v>
      </c>
      <c r="EN321" s="62">
        <f t="shared" si="354"/>
        <v>601</v>
      </c>
      <c r="EO321" s="95">
        <f t="shared" si="354"/>
        <v>16247.05</v>
      </c>
      <c r="EP321" s="66"/>
      <c r="EQ321" s="66"/>
      <c r="ER321" s="66"/>
    </row>
    <row r="322" spans="1:148" s="3" customFormat="1">
      <c r="A322" s="10"/>
      <c r="B322" s="21" t="s">
        <v>272</v>
      </c>
      <c r="C322" s="134">
        <v>5</v>
      </c>
      <c r="D322" s="135">
        <f t="shared" ref="D322:D385" si="355">+G322+J322+M322+P322+S322+V322+Y322+AB322+AK322+AN322+AS322+AV322+AY322+BB322+BE322+BH322+BK322+BN322+BS322+BV322+BY322+CB322+CE322+CH322+CK322+CN322+CQ322+CT322+CW322+DC322+CZ322+DF322+DK322+DN322+DQ322+DT322+DW322+DZ322+EC322+EF322+EI322+EL322</f>
        <v>62</v>
      </c>
      <c r="E322" s="178">
        <f t="shared" si="291"/>
        <v>310</v>
      </c>
      <c r="F322" s="27"/>
      <c r="G322" s="27"/>
      <c r="H322" s="41">
        <f t="shared" ref="H322:H385" si="356">G322*C322</f>
        <v>0</v>
      </c>
      <c r="I322" s="32"/>
      <c r="J322" s="32"/>
      <c r="K322" s="41">
        <f t="shared" ref="K322:K385" si="357">J322*C322</f>
        <v>0</v>
      </c>
      <c r="L322" s="26"/>
      <c r="M322" s="26"/>
      <c r="N322" s="42">
        <f t="shared" ref="N322:N385" si="358">M322*C322</f>
        <v>0</v>
      </c>
      <c r="O322" s="26"/>
      <c r="P322" s="26"/>
      <c r="Q322" s="42">
        <f t="shared" ref="Q322:Q385" si="359">P322*C322</f>
        <v>0</v>
      </c>
      <c r="R322" s="26"/>
      <c r="S322" s="26"/>
      <c r="T322" s="42">
        <f t="shared" ref="T322:T385" si="360">S322*C322</f>
        <v>0</v>
      </c>
      <c r="U322" s="26"/>
      <c r="V322" s="26"/>
      <c r="W322" s="42">
        <f t="shared" ref="W322:W385" si="361">V322*C322</f>
        <v>0</v>
      </c>
      <c r="X322" s="26"/>
      <c r="Y322" s="26"/>
      <c r="Z322" s="42">
        <f t="shared" ref="Z322:Z385" si="362">Y322*C322</f>
        <v>0</v>
      </c>
      <c r="AA322" s="26"/>
      <c r="AB322" s="26"/>
      <c r="AC322" s="42">
        <f t="shared" ref="AC322:AC385" si="363">AB322*C322</f>
        <v>0</v>
      </c>
      <c r="AD322" s="26"/>
      <c r="AE322" s="26"/>
      <c r="AF322" s="26"/>
      <c r="AG322" s="26"/>
      <c r="AH322" s="26"/>
      <c r="AI322" s="26"/>
      <c r="AJ322" s="26"/>
      <c r="AK322" s="26"/>
      <c r="AL322" s="42">
        <f t="shared" ref="AL322:AL385" si="364">AK322*C322</f>
        <v>0</v>
      </c>
      <c r="AM322" s="27"/>
      <c r="AN322" s="27"/>
      <c r="AO322" s="41">
        <f t="shared" ref="AO322:AO385" si="365">AN322*C322</f>
        <v>0</v>
      </c>
      <c r="AP322" s="84">
        <f t="shared" si="294"/>
        <v>0</v>
      </c>
      <c r="AQ322" s="79">
        <f t="shared" si="247"/>
        <v>0</v>
      </c>
      <c r="AR322" s="27"/>
      <c r="AS322" s="27"/>
      <c r="AT322" s="41">
        <f t="shared" ref="AT322:AT385" si="366">AS322*C322</f>
        <v>0</v>
      </c>
      <c r="AU322" s="27"/>
      <c r="AV322" s="27"/>
      <c r="AW322" s="41">
        <f t="shared" ref="AW322:AW385" si="367">AV322*C322</f>
        <v>0</v>
      </c>
      <c r="AX322" s="27"/>
      <c r="AY322" s="27"/>
      <c r="AZ322" s="41">
        <f t="shared" ref="AZ322:AZ385" si="368">AY322*C322</f>
        <v>0</v>
      </c>
      <c r="BA322" s="27"/>
      <c r="BB322" s="27"/>
      <c r="BC322" s="41">
        <f t="shared" ref="BC322:BC385" si="369">BB322*C322</f>
        <v>0</v>
      </c>
      <c r="BD322" s="27"/>
      <c r="BE322" s="27"/>
      <c r="BF322" s="41">
        <f t="shared" ref="BF322:BF385" si="370">BE322*C322</f>
        <v>0</v>
      </c>
      <c r="BG322" s="27"/>
      <c r="BH322" s="27"/>
      <c r="BI322" s="41">
        <f t="shared" ref="BI322:BI385" si="371">BH322*C322</f>
        <v>0</v>
      </c>
      <c r="BJ322" s="26"/>
      <c r="BK322" s="26">
        <v>5</v>
      </c>
      <c r="BL322" s="42">
        <f t="shared" ref="BL322:BL385" si="372">BK322*C322</f>
        <v>25</v>
      </c>
      <c r="BM322" s="26"/>
      <c r="BN322" s="26"/>
      <c r="BO322" s="42">
        <f t="shared" ref="BO322:BO385" si="373">BN322*C322</f>
        <v>0</v>
      </c>
      <c r="BP322" s="85">
        <f t="shared" si="292"/>
        <v>5</v>
      </c>
      <c r="BQ322" s="83">
        <f t="shared" si="292"/>
        <v>25</v>
      </c>
      <c r="BR322" s="26"/>
      <c r="BS322" s="26"/>
      <c r="BT322" s="42">
        <f t="shared" ref="BT322:BT385" si="374">BS322*C322</f>
        <v>0</v>
      </c>
      <c r="BU322" s="26"/>
      <c r="BV322" s="26"/>
      <c r="BW322" s="42">
        <f t="shared" ref="BW322:BW385" si="375">BV322*C322</f>
        <v>0</v>
      </c>
      <c r="BX322" s="26"/>
      <c r="BY322" s="26"/>
      <c r="BZ322" s="42">
        <f t="shared" ref="BZ322:BZ385" si="376">BY322*C322</f>
        <v>0</v>
      </c>
      <c r="CA322" s="26"/>
      <c r="CB322" s="26"/>
      <c r="CC322" s="42">
        <f t="shared" ref="CC322:CC385" si="377">CB322*C322</f>
        <v>0</v>
      </c>
      <c r="CD322" s="26"/>
      <c r="CE322" s="26"/>
      <c r="CF322" s="42">
        <f t="shared" ref="CF322:CF385" si="378">CE322*C322</f>
        <v>0</v>
      </c>
      <c r="CG322" s="26"/>
      <c r="CH322" s="26"/>
      <c r="CI322" s="42">
        <f t="shared" ref="CI322:CI385" si="379">CH322*C322</f>
        <v>0</v>
      </c>
      <c r="CJ322" s="26"/>
      <c r="CK322" s="26"/>
      <c r="CL322" s="42">
        <f t="shared" ref="CL322:CL385" si="380">CK322*C322</f>
        <v>0</v>
      </c>
      <c r="CM322" s="26"/>
      <c r="CN322" s="26"/>
      <c r="CO322" s="42">
        <f t="shared" ref="CO322:CO385" si="381">CN322*C322</f>
        <v>0</v>
      </c>
      <c r="CP322" s="26"/>
      <c r="CQ322" s="26">
        <v>25</v>
      </c>
      <c r="CR322" s="42">
        <f t="shared" ref="CR322:CR385" si="382">CQ322*C322</f>
        <v>125</v>
      </c>
      <c r="CS322" s="26"/>
      <c r="CT322" s="26"/>
      <c r="CU322" s="42">
        <f t="shared" ref="CU322:CU385" si="383">CT322*C322</f>
        <v>0</v>
      </c>
      <c r="CV322" s="26"/>
      <c r="CW322" s="26">
        <v>6</v>
      </c>
      <c r="CX322" s="42">
        <f t="shared" ref="CX322:CX385" si="384">CW322*C322</f>
        <v>30</v>
      </c>
      <c r="CY322" s="26"/>
      <c r="CZ322" s="26">
        <v>6</v>
      </c>
      <c r="DA322" s="42">
        <f t="shared" ref="DA322:DA385" si="385">CZ322*C322</f>
        <v>30</v>
      </c>
      <c r="DB322" s="26"/>
      <c r="DC322" s="26"/>
      <c r="DD322" s="42">
        <f t="shared" ref="DD322:DD385" si="386">DC322*C322</f>
        <v>0</v>
      </c>
      <c r="DE322" s="26"/>
      <c r="DF322" s="26"/>
      <c r="DG322" s="42">
        <f t="shared" ref="DG322:DG385" si="387">DF322*C322</f>
        <v>0</v>
      </c>
      <c r="DH322" s="85">
        <f t="shared" si="293"/>
        <v>37</v>
      </c>
      <c r="DI322" s="83">
        <f t="shared" si="293"/>
        <v>185</v>
      </c>
      <c r="DJ322" s="26"/>
      <c r="DK322" s="26"/>
      <c r="DL322" s="42">
        <f t="shared" ref="DL322:DL385" si="388">DK322*C322</f>
        <v>0</v>
      </c>
      <c r="DM322" s="26"/>
      <c r="DN322" s="26">
        <v>20</v>
      </c>
      <c r="DO322" s="42">
        <f t="shared" ref="DO322:DO385" si="389">DN322*C322</f>
        <v>100</v>
      </c>
      <c r="DP322" s="26"/>
      <c r="DQ322" s="26"/>
      <c r="DR322" s="42">
        <f t="shared" ref="DR322:DR385" si="390">DQ322*C322</f>
        <v>0</v>
      </c>
      <c r="DS322" s="26"/>
      <c r="DT322" s="26"/>
      <c r="DU322" s="42">
        <f t="shared" ref="DU322:DU385" si="391">DT322*C322</f>
        <v>0</v>
      </c>
      <c r="DV322" s="26"/>
      <c r="DW322" s="26"/>
      <c r="DX322" s="42">
        <f t="shared" ref="DX322:DX385" si="392">DW322*C322</f>
        <v>0</v>
      </c>
      <c r="DY322" s="26"/>
      <c r="DZ322" s="26"/>
      <c r="EA322" s="42">
        <f t="shared" ref="EA322:EA385" si="393">DZ322*C322</f>
        <v>0</v>
      </c>
      <c r="EB322" s="26"/>
      <c r="EC322" s="26"/>
      <c r="ED322" s="42">
        <f t="shared" ref="ED322:ED385" si="394">EC322*C322</f>
        <v>0</v>
      </c>
      <c r="EE322" s="26"/>
      <c r="EF322" s="26"/>
      <c r="EG322" s="42">
        <f t="shared" ref="EG322:EG385" si="395">EF322*C322</f>
        <v>0</v>
      </c>
      <c r="EH322" s="26"/>
      <c r="EI322" s="26"/>
      <c r="EJ322" s="42">
        <f t="shared" ref="EJ322:EJ385" si="396">EI322*C322</f>
        <v>0</v>
      </c>
      <c r="EK322" s="26"/>
      <c r="EL322" s="46"/>
      <c r="EM322" s="86">
        <f t="shared" ref="EM322:EM385" si="397">EL322*C322</f>
        <v>0</v>
      </c>
      <c r="EN322" s="85">
        <f t="shared" si="295"/>
        <v>20</v>
      </c>
      <c r="EO322" s="94">
        <f t="shared" si="296"/>
        <v>100</v>
      </c>
      <c r="EP322" s="26"/>
      <c r="EQ322" s="26"/>
      <c r="ER322" s="26"/>
    </row>
    <row r="323" spans="1:148" s="3" customFormat="1">
      <c r="A323" s="10"/>
      <c r="B323" s="21" t="s">
        <v>327</v>
      </c>
      <c r="C323" s="134">
        <v>37</v>
      </c>
      <c r="D323" s="135">
        <f t="shared" si="355"/>
        <v>31</v>
      </c>
      <c r="E323" s="178">
        <f t="shared" si="291"/>
        <v>1147</v>
      </c>
      <c r="F323" s="27"/>
      <c r="G323" s="27"/>
      <c r="H323" s="41">
        <f t="shared" si="356"/>
        <v>0</v>
      </c>
      <c r="I323" s="32"/>
      <c r="J323" s="32"/>
      <c r="K323" s="41">
        <f t="shared" si="357"/>
        <v>0</v>
      </c>
      <c r="L323" s="26"/>
      <c r="M323" s="26"/>
      <c r="N323" s="42">
        <f t="shared" si="358"/>
        <v>0</v>
      </c>
      <c r="O323" s="26"/>
      <c r="P323" s="26"/>
      <c r="Q323" s="42">
        <f t="shared" si="359"/>
        <v>0</v>
      </c>
      <c r="R323" s="26"/>
      <c r="S323" s="26"/>
      <c r="T323" s="42">
        <f t="shared" si="360"/>
        <v>0</v>
      </c>
      <c r="U323" s="26"/>
      <c r="V323" s="26"/>
      <c r="W323" s="42">
        <f t="shared" si="361"/>
        <v>0</v>
      </c>
      <c r="X323" s="26"/>
      <c r="Y323" s="26"/>
      <c r="Z323" s="42">
        <f t="shared" si="362"/>
        <v>0</v>
      </c>
      <c r="AA323" s="26"/>
      <c r="AB323" s="26"/>
      <c r="AC323" s="42">
        <f t="shared" si="363"/>
        <v>0</v>
      </c>
      <c r="AD323" s="26"/>
      <c r="AE323" s="26"/>
      <c r="AF323" s="26"/>
      <c r="AG323" s="26"/>
      <c r="AH323" s="26"/>
      <c r="AI323" s="26"/>
      <c r="AJ323" s="26"/>
      <c r="AK323" s="26"/>
      <c r="AL323" s="42">
        <f t="shared" si="364"/>
        <v>0</v>
      </c>
      <c r="AM323" s="27"/>
      <c r="AN323" s="27"/>
      <c r="AO323" s="41">
        <f t="shared" si="365"/>
        <v>0</v>
      </c>
      <c r="AP323" s="84">
        <f t="shared" si="294"/>
        <v>0</v>
      </c>
      <c r="AQ323" s="79">
        <f t="shared" si="247"/>
        <v>0</v>
      </c>
      <c r="AR323" s="27"/>
      <c r="AS323" s="27"/>
      <c r="AT323" s="41">
        <f t="shared" si="366"/>
        <v>0</v>
      </c>
      <c r="AU323" s="27"/>
      <c r="AV323" s="27"/>
      <c r="AW323" s="41">
        <f t="shared" si="367"/>
        <v>0</v>
      </c>
      <c r="AX323" s="27"/>
      <c r="AY323" s="27"/>
      <c r="AZ323" s="41">
        <f t="shared" si="368"/>
        <v>0</v>
      </c>
      <c r="BA323" s="27"/>
      <c r="BB323" s="27"/>
      <c r="BC323" s="41">
        <f t="shared" si="369"/>
        <v>0</v>
      </c>
      <c r="BD323" s="27"/>
      <c r="BE323" s="27"/>
      <c r="BF323" s="41">
        <f t="shared" si="370"/>
        <v>0</v>
      </c>
      <c r="BG323" s="27"/>
      <c r="BH323" s="27"/>
      <c r="BI323" s="41">
        <f t="shared" si="371"/>
        <v>0</v>
      </c>
      <c r="BJ323" s="26"/>
      <c r="BK323" s="26">
        <v>1</v>
      </c>
      <c r="BL323" s="42">
        <f t="shared" si="372"/>
        <v>37</v>
      </c>
      <c r="BM323" s="26"/>
      <c r="BN323" s="26"/>
      <c r="BO323" s="42">
        <f t="shared" si="373"/>
        <v>0</v>
      </c>
      <c r="BP323" s="85">
        <f t="shared" si="292"/>
        <v>1</v>
      </c>
      <c r="BQ323" s="83">
        <f t="shared" si="292"/>
        <v>37</v>
      </c>
      <c r="BR323" s="26"/>
      <c r="BS323" s="26"/>
      <c r="BT323" s="42">
        <f t="shared" si="374"/>
        <v>0</v>
      </c>
      <c r="BU323" s="26"/>
      <c r="BV323" s="26"/>
      <c r="BW323" s="42">
        <f t="shared" si="375"/>
        <v>0</v>
      </c>
      <c r="BX323" s="26"/>
      <c r="BY323" s="26"/>
      <c r="BZ323" s="42">
        <f t="shared" si="376"/>
        <v>0</v>
      </c>
      <c r="CA323" s="26"/>
      <c r="CB323" s="26"/>
      <c r="CC323" s="42">
        <f t="shared" si="377"/>
        <v>0</v>
      </c>
      <c r="CD323" s="26"/>
      <c r="CE323" s="26"/>
      <c r="CF323" s="42">
        <f t="shared" si="378"/>
        <v>0</v>
      </c>
      <c r="CG323" s="26"/>
      <c r="CH323" s="26"/>
      <c r="CI323" s="42">
        <f t="shared" si="379"/>
        <v>0</v>
      </c>
      <c r="CJ323" s="26"/>
      <c r="CK323" s="26"/>
      <c r="CL323" s="42">
        <f t="shared" si="380"/>
        <v>0</v>
      </c>
      <c r="CM323" s="26"/>
      <c r="CN323" s="26"/>
      <c r="CO323" s="42">
        <f t="shared" si="381"/>
        <v>0</v>
      </c>
      <c r="CP323" s="26"/>
      <c r="CQ323" s="26">
        <v>12</v>
      </c>
      <c r="CR323" s="42">
        <f t="shared" si="382"/>
        <v>444</v>
      </c>
      <c r="CS323" s="26"/>
      <c r="CT323" s="26"/>
      <c r="CU323" s="42">
        <f t="shared" si="383"/>
        <v>0</v>
      </c>
      <c r="CV323" s="26"/>
      <c r="CW323" s="26">
        <v>4</v>
      </c>
      <c r="CX323" s="42">
        <f t="shared" si="384"/>
        <v>148</v>
      </c>
      <c r="CY323" s="26"/>
      <c r="CZ323" s="26">
        <v>2</v>
      </c>
      <c r="DA323" s="42">
        <f t="shared" si="385"/>
        <v>74</v>
      </c>
      <c r="DB323" s="26"/>
      <c r="DC323" s="26"/>
      <c r="DD323" s="42">
        <f t="shared" si="386"/>
        <v>0</v>
      </c>
      <c r="DE323" s="26"/>
      <c r="DF323" s="26"/>
      <c r="DG323" s="42">
        <f t="shared" si="387"/>
        <v>0</v>
      </c>
      <c r="DH323" s="85">
        <f t="shared" si="293"/>
        <v>18</v>
      </c>
      <c r="DI323" s="83">
        <f t="shared" si="293"/>
        <v>666</v>
      </c>
      <c r="DJ323" s="26"/>
      <c r="DK323" s="26"/>
      <c r="DL323" s="42">
        <f t="shared" si="388"/>
        <v>0</v>
      </c>
      <c r="DM323" s="26"/>
      <c r="DN323" s="26">
        <v>10</v>
      </c>
      <c r="DO323" s="42">
        <f t="shared" si="389"/>
        <v>370</v>
      </c>
      <c r="DP323" s="26"/>
      <c r="DQ323" s="26"/>
      <c r="DR323" s="42">
        <f t="shared" si="390"/>
        <v>0</v>
      </c>
      <c r="DS323" s="26"/>
      <c r="DT323" s="26"/>
      <c r="DU323" s="42">
        <f t="shared" si="391"/>
        <v>0</v>
      </c>
      <c r="DV323" s="26"/>
      <c r="DW323" s="26">
        <v>2</v>
      </c>
      <c r="DX323" s="42">
        <f t="shared" si="392"/>
        <v>74</v>
      </c>
      <c r="DY323" s="26"/>
      <c r="DZ323" s="26"/>
      <c r="EA323" s="42">
        <f t="shared" si="393"/>
        <v>0</v>
      </c>
      <c r="EB323" s="26"/>
      <c r="EC323" s="26"/>
      <c r="ED323" s="42">
        <f t="shared" si="394"/>
        <v>0</v>
      </c>
      <c r="EE323" s="26"/>
      <c r="EF323" s="26"/>
      <c r="EG323" s="42">
        <f t="shared" si="395"/>
        <v>0</v>
      </c>
      <c r="EH323" s="26"/>
      <c r="EI323" s="26"/>
      <c r="EJ323" s="42">
        <f t="shared" si="396"/>
        <v>0</v>
      </c>
      <c r="EK323" s="26"/>
      <c r="EL323" s="46"/>
      <c r="EM323" s="86">
        <f t="shared" si="397"/>
        <v>0</v>
      </c>
      <c r="EN323" s="85">
        <f t="shared" si="295"/>
        <v>12</v>
      </c>
      <c r="EO323" s="94">
        <f t="shared" si="296"/>
        <v>444</v>
      </c>
      <c r="EP323" s="26"/>
      <c r="EQ323" s="26"/>
      <c r="ER323" s="26"/>
    </row>
    <row r="324" spans="1:148" s="3" customFormat="1">
      <c r="A324" s="10"/>
      <c r="B324" s="21" t="s">
        <v>326</v>
      </c>
      <c r="C324" s="134">
        <v>46</v>
      </c>
      <c r="D324" s="135">
        <f t="shared" si="355"/>
        <v>22</v>
      </c>
      <c r="E324" s="178">
        <f t="shared" si="291"/>
        <v>1012</v>
      </c>
      <c r="F324" s="27"/>
      <c r="G324" s="27"/>
      <c r="H324" s="41">
        <f t="shared" si="356"/>
        <v>0</v>
      </c>
      <c r="I324" s="32"/>
      <c r="J324" s="32"/>
      <c r="K324" s="41">
        <f t="shared" si="357"/>
        <v>0</v>
      </c>
      <c r="L324" s="26"/>
      <c r="M324" s="26"/>
      <c r="N324" s="42">
        <f t="shared" si="358"/>
        <v>0</v>
      </c>
      <c r="O324" s="26"/>
      <c r="P324" s="26"/>
      <c r="Q324" s="42">
        <f t="shared" si="359"/>
        <v>0</v>
      </c>
      <c r="R324" s="26"/>
      <c r="S324" s="26"/>
      <c r="T324" s="42">
        <f t="shared" si="360"/>
        <v>0</v>
      </c>
      <c r="U324" s="26"/>
      <c r="V324" s="26"/>
      <c r="W324" s="42">
        <f t="shared" si="361"/>
        <v>0</v>
      </c>
      <c r="X324" s="26"/>
      <c r="Y324" s="26"/>
      <c r="Z324" s="42">
        <f t="shared" si="362"/>
        <v>0</v>
      </c>
      <c r="AA324" s="26"/>
      <c r="AB324" s="26"/>
      <c r="AC324" s="42">
        <f t="shared" si="363"/>
        <v>0</v>
      </c>
      <c r="AD324" s="26"/>
      <c r="AE324" s="26"/>
      <c r="AF324" s="26"/>
      <c r="AG324" s="26"/>
      <c r="AH324" s="26"/>
      <c r="AI324" s="26"/>
      <c r="AJ324" s="26"/>
      <c r="AK324" s="26"/>
      <c r="AL324" s="42">
        <f t="shared" si="364"/>
        <v>0</v>
      </c>
      <c r="AM324" s="27"/>
      <c r="AN324" s="27"/>
      <c r="AO324" s="41">
        <f t="shared" si="365"/>
        <v>0</v>
      </c>
      <c r="AP324" s="84">
        <f t="shared" si="294"/>
        <v>0</v>
      </c>
      <c r="AQ324" s="79">
        <f t="shared" si="247"/>
        <v>0</v>
      </c>
      <c r="AR324" s="27"/>
      <c r="AS324" s="27"/>
      <c r="AT324" s="41">
        <f t="shared" si="366"/>
        <v>0</v>
      </c>
      <c r="AU324" s="27"/>
      <c r="AV324" s="27"/>
      <c r="AW324" s="41">
        <f t="shared" si="367"/>
        <v>0</v>
      </c>
      <c r="AX324" s="27"/>
      <c r="AY324" s="27"/>
      <c r="AZ324" s="41">
        <f t="shared" si="368"/>
        <v>0</v>
      </c>
      <c r="BA324" s="27"/>
      <c r="BB324" s="27"/>
      <c r="BC324" s="41">
        <f t="shared" si="369"/>
        <v>0</v>
      </c>
      <c r="BD324" s="27"/>
      <c r="BE324" s="27"/>
      <c r="BF324" s="41">
        <f t="shared" si="370"/>
        <v>0</v>
      </c>
      <c r="BG324" s="27"/>
      <c r="BH324" s="27"/>
      <c r="BI324" s="41">
        <f t="shared" si="371"/>
        <v>0</v>
      </c>
      <c r="BJ324" s="26"/>
      <c r="BK324" s="26"/>
      <c r="BL324" s="42">
        <f t="shared" si="372"/>
        <v>0</v>
      </c>
      <c r="BM324" s="26"/>
      <c r="BN324" s="26"/>
      <c r="BO324" s="42">
        <f t="shared" si="373"/>
        <v>0</v>
      </c>
      <c r="BP324" s="85">
        <f t="shared" si="292"/>
        <v>0</v>
      </c>
      <c r="BQ324" s="83">
        <f t="shared" si="292"/>
        <v>0</v>
      </c>
      <c r="BR324" s="26"/>
      <c r="BS324" s="26"/>
      <c r="BT324" s="42">
        <f t="shared" si="374"/>
        <v>0</v>
      </c>
      <c r="BU324" s="26"/>
      <c r="BV324" s="26"/>
      <c r="BW324" s="42">
        <f t="shared" si="375"/>
        <v>0</v>
      </c>
      <c r="BX324" s="26"/>
      <c r="BY324" s="26"/>
      <c r="BZ324" s="42">
        <f t="shared" si="376"/>
        <v>0</v>
      </c>
      <c r="CA324" s="26"/>
      <c r="CB324" s="26"/>
      <c r="CC324" s="42">
        <f t="shared" si="377"/>
        <v>0</v>
      </c>
      <c r="CD324" s="26"/>
      <c r="CE324" s="26"/>
      <c r="CF324" s="42">
        <f t="shared" si="378"/>
        <v>0</v>
      </c>
      <c r="CG324" s="26"/>
      <c r="CH324" s="26"/>
      <c r="CI324" s="42">
        <f t="shared" si="379"/>
        <v>0</v>
      </c>
      <c r="CJ324" s="26"/>
      <c r="CK324" s="26"/>
      <c r="CL324" s="42">
        <f t="shared" si="380"/>
        <v>0</v>
      </c>
      <c r="CM324" s="26"/>
      <c r="CN324" s="26"/>
      <c r="CO324" s="42">
        <f t="shared" si="381"/>
        <v>0</v>
      </c>
      <c r="CP324" s="26"/>
      <c r="CQ324" s="26">
        <v>12</v>
      </c>
      <c r="CR324" s="42">
        <f t="shared" si="382"/>
        <v>552</v>
      </c>
      <c r="CS324" s="26"/>
      <c r="CT324" s="26"/>
      <c r="CU324" s="42">
        <f t="shared" si="383"/>
        <v>0</v>
      </c>
      <c r="CV324" s="26"/>
      <c r="CW324" s="26"/>
      <c r="CX324" s="42">
        <f t="shared" si="384"/>
        <v>0</v>
      </c>
      <c r="CY324" s="26"/>
      <c r="CZ324" s="26"/>
      <c r="DA324" s="42">
        <f t="shared" si="385"/>
        <v>0</v>
      </c>
      <c r="DB324" s="26"/>
      <c r="DC324" s="26"/>
      <c r="DD324" s="42">
        <f t="shared" si="386"/>
        <v>0</v>
      </c>
      <c r="DE324" s="26"/>
      <c r="DF324" s="26"/>
      <c r="DG324" s="42">
        <f t="shared" si="387"/>
        <v>0</v>
      </c>
      <c r="DH324" s="85">
        <f t="shared" si="293"/>
        <v>12</v>
      </c>
      <c r="DI324" s="83">
        <f t="shared" si="293"/>
        <v>552</v>
      </c>
      <c r="DJ324" s="26"/>
      <c r="DK324" s="26"/>
      <c r="DL324" s="42">
        <f t="shared" si="388"/>
        <v>0</v>
      </c>
      <c r="DM324" s="26"/>
      <c r="DN324" s="26">
        <v>10</v>
      </c>
      <c r="DO324" s="42">
        <f t="shared" si="389"/>
        <v>460</v>
      </c>
      <c r="DP324" s="26"/>
      <c r="DQ324" s="26"/>
      <c r="DR324" s="42">
        <f t="shared" si="390"/>
        <v>0</v>
      </c>
      <c r="DS324" s="26"/>
      <c r="DT324" s="26"/>
      <c r="DU324" s="42">
        <f t="shared" si="391"/>
        <v>0</v>
      </c>
      <c r="DV324" s="26"/>
      <c r="DW324" s="26"/>
      <c r="DX324" s="42">
        <f t="shared" si="392"/>
        <v>0</v>
      </c>
      <c r="DY324" s="26"/>
      <c r="DZ324" s="26"/>
      <c r="EA324" s="42">
        <f t="shared" si="393"/>
        <v>0</v>
      </c>
      <c r="EB324" s="26"/>
      <c r="EC324" s="26"/>
      <c r="ED324" s="42">
        <f t="shared" si="394"/>
        <v>0</v>
      </c>
      <c r="EE324" s="26"/>
      <c r="EF324" s="26"/>
      <c r="EG324" s="42">
        <f t="shared" si="395"/>
        <v>0</v>
      </c>
      <c r="EH324" s="26"/>
      <c r="EI324" s="26"/>
      <c r="EJ324" s="42">
        <f t="shared" si="396"/>
        <v>0</v>
      </c>
      <c r="EK324" s="26"/>
      <c r="EL324" s="46"/>
      <c r="EM324" s="86">
        <f t="shared" si="397"/>
        <v>0</v>
      </c>
      <c r="EN324" s="85">
        <f t="shared" si="295"/>
        <v>10</v>
      </c>
      <c r="EO324" s="94">
        <f t="shared" si="296"/>
        <v>460</v>
      </c>
      <c r="EP324" s="26"/>
      <c r="EQ324" s="26"/>
      <c r="ER324" s="26"/>
    </row>
    <row r="325" spans="1:148" s="3" customFormat="1">
      <c r="A325" s="10"/>
      <c r="B325" s="21" t="s">
        <v>273</v>
      </c>
      <c r="C325" s="134">
        <v>6</v>
      </c>
      <c r="D325" s="135">
        <f t="shared" si="355"/>
        <v>55</v>
      </c>
      <c r="E325" s="178">
        <f t="shared" si="291"/>
        <v>330</v>
      </c>
      <c r="F325" s="27"/>
      <c r="G325" s="27"/>
      <c r="H325" s="41">
        <f t="shared" si="356"/>
        <v>0</v>
      </c>
      <c r="I325" s="32"/>
      <c r="J325" s="32"/>
      <c r="K325" s="41">
        <f t="shared" si="357"/>
        <v>0</v>
      </c>
      <c r="L325" s="26"/>
      <c r="M325" s="26"/>
      <c r="N325" s="42">
        <f t="shared" si="358"/>
        <v>0</v>
      </c>
      <c r="O325" s="26"/>
      <c r="P325" s="26"/>
      <c r="Q325" s="42">
        <f t="shared" si="359"/>
        <v>0</v>
      </c>
      <c r="R325" s="26"/>
      <c r="S325" s="26"/>
      <c r="T325" s="42">
        <f t="shared" si="360"/>
        <v>0</v>
      </c>
      <c r="U325" s="26"/>
      <c r="V325" s="26"/>
      <c r="W325" s="42">
        <f t="shared" si="361"/>
        <v>0</v>
      </c>
      <c r="X325" s="26"/>
      <c r="Y325" s="26"/>
      <c r="Z325" s="42">
        <f t="shared" si="362"/>
        <v>0</v>
      </c>
      <c r="AA325" s="26"/>
      <c r="AB325" s="26"/>
      <c r="AC325" s="42">
        <f t="shared" si="363"/>
        <v>0</v>
      </c>
      <c r="AD325" s="26"/>
      <c r="AE325" s="26"/>
      <c r="AF325" s="26"/>
      <c r="AG325" s="26"/>
      <c r="AH325" s="26"/>
      <c r="AI325" s="26"/>
      <c r="AJ325" s="26"/>
      <c r="AK325" s="26"/>
      <c r="AL325" s="42">
        <f t="shared" si="364"/>
        <v>0</v>
      </c>
      <c r="AM325" s="27"/>
      <c r="AN325" s="27"/>
      <c r="AO325" s="41">
        <f t="shared" si="365"/>
        <v>0</v>
      </c>
      <c r="AP325" s="84">
        <f t="shared" si="294"/>
        <v>0</v>
      </c>
      <c r="AQ325" s="79">
        <f t="shared" si="247"/>
        <v>0</v>
      </c>
      <c r="AR325" s="27"/>
      <c r="AS325" s="27"/>
      <c r="AT325" s="41">
        <f t="shared" si="366"/>
        <v>0</v>
      </c>
      <c r="AU325" s="27"/>
      <c r="AV325" s="27"/>
      <c r="AW325" s="41">
        <f t="shared" si="367"/>
        <v>0</v>
      </c>
      <c r="AX325" s="27"/>
      <c r="AY325" s="27"/>
      <c r="AZ325" s="41">
        <f t="shared" si="368"/>
        <v>0</v>
      </c>
      <c r="BA325" s="27"/>
      <c r="BB325" s="27"/>
      <c r="BC325" s="41">
        <f t="shared" si="369"/>
        <v>0</v>
      </c>
      <c r="BD325" s="27"/>
      <c r="BE325" s="27"/>
      <c r="BF325" s="41">
        <f t="shared" si="370"/>
        <v>0</v>
      </c>
      <c r="BG325" s="27"/>
      <c r="BH325" s="27"/>
      <c r="BI325" s="41">
        <f t="shared" si="371"/>
        <v>0</v>
      </c>
      <c r="BJ325" s="26"/>
      <c r="BK325" s="26">
        <v>2</v>
      </c>
      <c r="BL325" s="42">
        <f t="shared" si="372"/>
        <v>12</v>
      </c>
      <c r="BM325" s="26"/>
      <c r="BN325" s="26"/>
      <c r="BO325" s="42">
        <f t="shared" si="373"/>
        <v>0</v>
      </c>
      <c r="BP325" s="85">
        <f t="shared" si="292"/>
        <v>2</v>
      </c>
      <c r="BQ325" s="83">
        <f t="shared" si="292"/>
        <v>12</v>
      </c>
      <c r="BR325" s="26"/>
      <c r="BS325" s="26"/>
      <c r="BT325" s="42">
        <f t="shared" si="374"/>
        <v>0</v>
      </c>
      <c r="BU325" s="26"/>
      <c r="BV325" s="26"/>
      <c r="BW325" s="42">
        <f t="shared" si="375"/>
        <v>0</v>
      </c>
      <c r="BX325" s="26"/>
      <c r="BY325" s="26"/>
      <c r="BZ325" s="42">
        <f t="shared" si="376"/>
        <v>0</v>
      </c>
      <c r="CA325" s="26"/>
      <c r="CB325" s="26"/>
      <c r="CC325" s="42">
        <f t="shared" si="377"/>
        <v>0</v>
      </c>
      <c r="CD325" s="26"/>
      <c r="CE325" s="26"/>
      <c r="CF325" s="42">
        <f t="shared" si="378"/>
        <v>0</v>
      </c>
      <c r="CG325" s="26"/>
      <c r="CH325" s="26"/>
      <c r="CI325" s="42">
        <f t="shared" si="379"/>
        <v>0</v>
      </c>
      <c r="CJ325" s="26"/>
      <c r="CK325" s="26"/>
      <c r="CL325" s="42">
        <f t="shared" si="380"/>
        <v>0</v>
      </c>
      <c r="CM325" s="26"/>
      <c r="CN325" s="26"/>
      <c r="CO325" s="42">
        <f t="shared" si="381"/>
        <v>0</v>
      </c>
      <c r="CP325" s="26"/>
      <c r="CQ325" s="26">
        <v>25</v>
      </c>
      <c r="CR325" s="42">
        <f t="shared" si="382"/>
        <v>150</v>
      </c>
      <c r="CS325" s="26"/>
      <c r="CT325" s="26"/>
      <c r="CU325" s="42">
        <f t="shared" si="383"/>
        <v>0</v>
      </c>
      <c r="CV325" s="26"/>
      <c r="CW325" s="26">
        <v>4</v>
      </c>
      <c r="CX325" s="42">
        <f t="shared" si="384"/>
        <v>24</v>
      </c>
      <c r="CY325" s="26"/>
      <c r="CZ325" s="26">
        <v>6</v>
      </c>
      <c r="DA325" s="42">
        <f t="shared" si="385"/>
        <v>36</v>
      </c>
      <c r="DB325" s="26"/>
      <c r="DC325" s="26"/>
      <c r="DD325" s="42">
        <f t="shared" si="386"/>
        <v>0</v>
      </c>
      <c r="DE325" s="26"/>
      <c r="DF325" s="26"/>
      <c r="DG325" s="42">
        <f t="shared" si="387"/>
        <v>0</v>
      </c>
      <c r="DH325" s="85">
        <f t="shared" si="293"/>
        <v>35</v>
      </c>
      <c r="DI325" s="83">
        <f t="shared" si="293"/>
        <v>210</v>
      </c>
      <c r="DJ325" s="26"/>
      <c r="DK325" s="26"/>
      <c r="DL325" s="42">
        <f t="shared" si="388"/>
        <v>0</v>
      </c>
      <c r="DM325" s="26"/>
      <c r="DN325" s="26">
        <v>10</v>
      </c>
      <c r="DO325" s="42">
        <f t="shared" si="389"/>
        <v>60</v>
      </c>
      <c r="DP325" s="26"/>
      <c r="DQ325" s="26">
        <v>8</v>
      </c>
      <c r="DR325" s="42">
        <f t="shared" si="390"/>
        <v>48</v>
      </c>
      <c r="DS325" s="26"/>
      <c r="DT325" s="26"/>
      <c r="DU325" s="42">
        <f t="shared" si="391"/>
        <v>0</v>
      </c>
      <c r="DV325" s="26"/>
      <c r="DW325" s="26"/>
      <c r="DX325" s="42">
        <f t="shared" si="392"/>
        <v>0</v>
      </c>
      <c r="DY325" s="26"/>
      <c r="DZ325" s="26"/>
      <c r="EA325" s="42">
        <f t="shared" si="393"/>
        <v>0</v>
      </c>
      <c r="EB325" s="26"/>
      <c r="EC325" s="26"/>
      <c r="ED325" s="42">
        <f t="shared" si="394"/>
        <v>0</v>
      </c>
      <c r="EE325" s="26"/>
      <c r="EF325" s="26"/>
      <c r="EG325" s="42">
        <f t="shared" si="395"/>
        <v>0</v>
      </c>
      <c r="EH325" s="26"/>
      <c r="EI325" s="26"/>
      <c r="EJ325" s="42">
        <f t="shared" si="396"/>
        <v>0</v>
      </c>
      <c r="EK325" s="26"/>
      <c r="EL325" s="46"/>
      <c r="EM325" s="86">
        <f t="shared" si="397"/>
        <v>0</v>
      </c>
      <c r="EN325" s="85">
        <f t="shared" si="295"/>
        <v>18</v>
      </c>
      <c r="EO325" s="94">
        <f t="shared" si="296"/>
        <v>108</v>
      </c>
      <c r="EP325" s="26"/>
      <c r="EQ325" s="26"/>
      <c r="ER325" s="26"/>
    </row>
    <row r="326" spans="1:148" s="3" customFormat="1">
      <c r="A326" s="10"/>
      <c r="B326" s="21" t="s">
        <v>274</v>
      </c>
      <c r="C326" s="134">
        <v>6</v>
      </c>
      <c r="D326" s="135">
        <f t="shared" si="355"/>
        <v>25</v>
      </c>
      <c r="E326" s="178">
        <f t="shared" si="291"/>
        <v>150</v>
      </c>
      <c r="F326" s="27"/>
      <c r="G326" s="27"/>
      <c r="H326" s="41">
        <f t="shared" si="356"/>
        <v>0</v>
      </c>
      <c r="I326" s="32"/>
      <c r="J326" s="32"/>
      <c r="K326" s="41">
        <f t="shared" si="357"/>
        <v>0</v>
      </c>
      <c r="L326" s="26"/>
      <c r="M326" s="26"/>
      <c r="N326" s="42">
        <f t="shared" si="358"/>
        <v>0</v>
      </c>
      <c r="O326" s="26"/>
      <c r="P326" s="26"/>
      <c r="Q326" s="42">
        <f t="shared" si="359"/>
        <v>0</v>
      </c>
      <c r="R326" s="26"/>
      <c r="S326" s="26"/>
      <c r="T326" s="42">
        <f t="shared" si="360"/>
        <v>0</v>
      </c>
      <c r="U326" s="26"/>
      <c r="V326" s="26"/>
      <c r="W326" s="42">
        <f t="shared" si="361"/>
        <v>0</v>
      </c>
      <c r="X326" s="26"/>
      <c r="Y326" s="26"/>
      <c r="Z326" s="42">
        <f t="shared" si="362"/>
        <v>0</v>
      </c>
      <c r="AA326" s="26"/>
      <c r="AB326" s="26"/>
      <c r="AC326" s="42">
        <f t="shared" si="363"/>
        <v>0</v>
      </c>
      <c r="AD326" s="26"/>
      <c r="AE326" s="26"/>
      <c r="AF326" s="26"/>
      <c r="AG326" s="26"/>
      <c r="AH326" s="26"/>
      <c r="AI326" s="26"/>
      <c r="AJ326" s="26"/>
      <c r="AK326" s="26"/>
      <c r="AL326" s="42">
        <f t="shared" si="364"/>
        <v>0</v>
      </c>
      <c r="AM326" s="27"/>
      <c r="AN326" s="27"/>
      <c r="AO326" s="41">
        <f t="shared" si="365"/>
        <v>0</v>
      </c>
      <c r="AP326" s="84">
        <f t="shared" si="294"/>
        <v>0</v>
      </c>
      <c r="AQ326" s="79">
        <f t="shared" si="247"/>
        <v>0</v>
      </c>
      <c r="AR326" s="27"/>
      <c r="AS326" s="27"/>
      <c r="AT326" s="41">
        <f t="shared" si="366"/>
        <v>0</v>
      </c>
      <c r="AU326" s="27"/>
      <c r="AV326" s="27"/>
      <c r="AW326" s="41">
        <f t="shared" si="367"/>
        <v>0</v>
      </c>
      <c r="AX326" s="27"/>
      <c r="AY326" s="27"/>
      <c r="AZ326" s="41">
        <f t="shared" si="368"/>
        <v>0</v>
      </c>
      <c r="BA326" s="27"/>
      <c r="BB326" s="27"/>
      <c r="BC326" s="41">
        <f t="shared" si="369"/>
        <v>0</v>
      </c>
      <c r="BD326" s="27"/>
      <c r="BE326" s="27"/>
      <c r="BF326" s="41">
        <f t="shared" si="370"/>
        <v>0</v>
      </c>
      <c r="BG326" s="27"/>
      <c r="BH326" s="27"/>
      <c r="BI326" s="41">
        <f t="shared" si="371"/>
        <v>0</v>
      </c>
      <c r="BJ326" s="26"/>
      <c r="BK326" s="26">
        <v>1</v>
      </c>
      <c r="BL326" s="42">
        <f t="shared" si="372"/>
        <v>6</v>
      </c>
      <c r="BM326" s="26"/>
      <c r="BN326" s="26"/>
      <c r="BO326" s="42">
        <f t="shared" si="373"/>
        <v>0</v>
      </c>
      <c r="BP326" s="85">
        <f t="shared" si="292"/>
        <v>1</v>
      </c>
      <c r="BQ326" s="83">
        <f t="shared" si="292"/>
        <v>6</v>
      </c>
      <c r="BR326" s="26"/>
      <c r="BS326" s="26"/>
      <c r="BT326" s="42">
        <f t="shared" si="374"/>
        <v>0</v>
      </c>
      <c r="BU326" s="26"/>
      <c r="BV326" s="26"/>
      <c r="BW326" s="42">
        <f t="shared" si="375"/>
        <v>0</v>
      </c>
      <c r="BX326" s="26"/>
      <c r="BY326" s="26"/>
      <c r="BZ326" s="42">
        <f t="shared" si="376"/>
        <v>0</v>
      </c>
      <c r="CA326" s="26"/>
      <c r="CB326" s="26"/>
      <c r="CC326" s="42">
        <f t="shared" si="377"/>
        <v>0</v>
      </c>
      <c r="CD326" s="26"/>
      <c r="CE326" s="26"/>
      <c r="CF326" s="42">
        <f t="shared" si="378"/>
        <v>0</v>
      </c>
      <c r="CG326" s="26"/>
      <c r="CH326" s="26"/>
      <c r="CI326" s="42">
        <f t="shared" si="379"/>
        <v>0</v>
      </c>
      <c r="CJ326" s="26"/>
      <c r="CK326" s="26"/>
      <c r="CL326" s="42">
        <f t="shared" si="380"/>
        <v>0</v>
      </c>
      <c r="CM326" s="26"/>
      <c r="CN326" s="26"/>
      <c r="CO326" s="42">
        <f t="shared" si="381"/>
        <v>0</v>
      </c>
      <c r="CP326" s="26"/>
      <c r="CQ326" s="26">
        <v>2</v>
      </c>
      <c r="CR326" s="42">
        <f t="shared" si="382"/>
        <v>12</v>
      </c>
      <c r="CS326" s="26"/>
      <c r="CT326" s="26"/>
      <c r="CU326" s="42">
        <f t="shared" si="383"/>
        <v>0</v>
      </c>
      <c r="CV326" s="26"/>
      <c r="CW326" s="26">
        <v>2</v>
      </c>
      <c r="CX326" s="42">
        <f t="shared" si="384"/>
        <v>12</v>
      </c>
      <c r="CY326" s="26"/>
      <c r="CZ326" s="26"/>
      <c r="DA326" s="42">
        <f t="shared" si="385"/>
        <v>0</v>
      </c>
      <c r="DB326" s="26"/>
      <c r="DC326" s="26"/>
      <c r="DD326" s="42">
        <f t="shared" si="386"/>
        <v>0</v>
      </c>
      <c r="DE326" s="26"/>
      <c r="DF326" s="26"/>
      <c r="DG326" s="42">
        <f t="shared" si="387"/>
        <v>0</v>
      </c>
      <c r="DH326" s="85">
        <f t="shared" si="293"/>
        <v>4</v>
      </c>
      <c r="DI326" s="83">
        <f t="shared" si="293"/>
        <v>24</v>
      </c>
      <c r="DJ326" s="26"/>
      <c r="DK326" s="26"/>
      <c r="DL326" s="42">
        <f t="shared" si="388"/>
        <v>0</v>
      </c>
      <c r="DM326" s="26"/>
      <c r="DN326" s="26">
        <v>18</v>
      </c>
      <c r="DO326" s="42">
        <f t="shared" si="389"/>
        <v>108</v>
      </c>
      <c r="DP326" s="26"/>
      <c r="DQ326" s="26"/>
      <c r="DR326" s="42">
        <f t="shared" si="390"/>
        <v>0</v>
      </c>
      <c r="DS326" s="26"/>
      <c r="DT326" s="26">
        <v>2</v>
      </c>
      <c r="DU326" s="42">
        <f t="shared" si="391"/>
        <v>12</v>
      </c>
      <c r="DV326" s="26"/>
      <c r="DW326" s="26"/>
      <c r="DX326" s="42">
        <f t="shared" si="392"/>
        <v>0</v>
      </c>
      <c r="DY326" s="26"/>
      <c r="DZ326" s="26"/>
      <c r="EA326" s="42">
        <f t="shared" si="393"/>
        <v>0</v>
      </c>
      <c r="EB326" s="26"/>
      <c r="EC326" s="26"/>
      <c r="ED326" s="42">
        <f t="shared" si="394"/>
        <v>0</v>
      </c>
      <c r="EE326" s="26"/>
      <c r="EF326" s="26"/>
      <c r="EG326" s="42">
        <f t="shared" si="395"/>
        <v>0</v>
      </c>
      <c r="EH326" s="26"/>
      <c r="EI326" s="26"/>
      <c r="EJ326" s="42">
        <f t="shared" si="396"/>
        <v>0</v>
      </c>
      <c r="EK326" s="26"/>
      <c r="EL326" s="46"/>
      <c r="EM326" s="86">
        <f t="shared" si="397"/>
        <v>0</v>
      </c>
      <c r="EN326" s="85">
        <f t="shared" si="295"/>
        <v>20</v>
      </c>
      <c r="EO326" s="94">
        <f t="shared" si="296"/>
        <v>120</v>
      </c>
      <c r="EP326" s="26"/>
      <c r="EQ326" s="26"/>
      <c r="ER326" s="26"/>
    </row>
    <row r="327" spans="1:148" s="3" customFormat="1">
      <c r="A327" s="10"/>
      <c r="B327" s="21" t="s">
        <v>275</v>
      </c>
      <c r="C327" s="134">
        <v>16</v>
      </c>
      <c r="D327" s="135">
        <f t="shared" si="355"/>
        <v>33</v>
      </c>
      <c r="E327" s="178">
        <f t="shared" si="291"/>
        <v>528</v>
      </c>
      <c r="F327" s="27"/>
      <c r="G327" s="27"/>
      <c r="H327" s="41">
        <f t="shared" si="356"/>
        <v>0</v>
      </c>
      <c r="I327" s="32"/>
      <c r="J327" s="32"/>
      <c r="K327" s="41">
        <f t="shared" si="357"/>
        <v>0</v>
      </c>
      <c r="L327" s="26"/>
      <c r="M327" s="26"/>
      <c r="N327" s="42">
        <f t="shared" si="358"/>
        <v>0</v>
      </c>
      <c r="O327" s="26"/>
      <c r="P327" s="26"/>
      <c r="Q327" s="42">
        <f t="shared" si="359"/>
        <v>0</v>
      </c>
      <c r="R327" s="26"/>
      <c r="S327" s="26"/>
      <c r="T327" s="42">
        <f t="shared" si="360"/>
        <v>0</v>
      </c>
      <c r="U327" s="26"/>
      <c r="V327" s="26"/>
      <c r="W327" s="42">
        <f t="shared" si="361"/>
        <v>0</v>
      </c>
      <c r="X327" s="26"/>
      <c r="Y327" s="26"/>
      <c r="Z327" s="42">
        <f t="shared" si="362"/>
        <v>0</v>
      </c>
      <c r="AA327" s="26"/>
      <c r="AB327" s="26"/>
      <c r="AC327" s="42">
        <f t="shared" si="363"/>
        <v>0</v>
      </c>
      <c r="AD327" s="26"/>
      <c r="AE327" s="26"/>
      <c r="AF327" s="26"/>
      <c r="AG327" s="26"/>
      <c r="AH327" s="26"/>
      <c r="AI327" s="26"/>
      <c r="AJ327" s="26"/>
      <c r="AK327" s="26"/>
      <c r="AL327" s="42">
        <f t="shared" si="364"/>
        <v>0</v>
      </c>
      <c r="AM327" s="27"/>
      <c r="AN327" s="27"/>
      <c r="AO327" s="41">
        <f t="shared" si="365"/>
        <v>0</v>
      </c>
      <c r="AP327" s="84">
        <f t="shared" si="294"/>
        <v>0</v>
      </c>
      <c r="AQ327" s="79">
        <f t="shared" ref="AQ327:AQ390" si="398">AO327+AL327+AC327+Z327+W327+T327+Q327+N327+K327+H327</f>
        <v>0</v>
      </c>
      <c r="AR327" s="27"/>
      <c r="AS327" s="27"/>
      <c r="AT327" s="41">
        <f t="shared" si="366"/>
        <v>0</v>
      </c>
      <c r="AU327" s="27"/>
      <c r="AV327" s="27"/>
      <c r="AW327" s="41">
        <f t="shared" si="367"/>
        <v>0</v>
      </c>
      <c r="AX327" s="27"/>
      <c r="AY327" s="27"/>
      <c r="AZ327" s="41">
        <f t="shared" si="368"/>
        <v>0</v>
      </c>
      <c r="BA327" s="27"/>
      <c r="BB327" s="27"/>
      <c r="BC327" s="41">
        <f t="shared" si="369"/>
        <v>0</v>
      </c>
      <c r="BD327" s="27"/>
      <c r="BE327" s="27"/>
      <c r="BF327" s="41">
        <f t="shared" si="370"/>
        <v>0</v>
      </c>
      <c r="BG327" s="27"/>
      <c r="BH327" s="27"/>
      <c r="BI327" s="41">
        <f t="shared" si="371"/>
        <v>0</v>
      </c>
      <c r="BJ327" s="26"/>
      <c r="BK327" s="26">
        <v>1</v>
      </c>
      <c r="BL327" s="42">
        <f t="shared" si="372"/>
        <v>16</v>
      </c>
      <c r="BM327" s="26"/>
      <c r="BN327" s="26"/>
      <c r="BO327" s="42">
        <f t="shared" si="373"/>
        <v>0</v>
      </c>
      <c r="BP327" s="85">
        <f t="shared" si="292"/>
        <v>1</v>
      </c>
      <c r="BQ327" s="83">
        <f t="shared" si="292"/>
        <v>16</v>
      </c>
      <c r="BR327" s="26"/>
      <c r="BS327" s="26"/>
      <c r="BT327" s="42">
        <f t="shared" si="374"/>
        <v>0</v>
      </c>
      <c r="BU327" s="26"/>
      <c r="BV327" s="26"/>
      <c r="BW327" s="42">
        <f t="shared" si="375"/>
        <v>0</v>
      </c>
      <c r="BX327" s="26"/>
      <c r="BY327" s="26"/>
      <c r="BZ327" s="42">
        <f t="shared" si="376"/>
        <v>0</v>
      </c>
      <c r="CA327" s="26"/>
      <c r="CB327" s="26"/>
      <c r="CC327" s="42">
        <f t="shared" si="377"/>
        <v>0</v>
      </c>
      <c r="CD327" s="26"/>
      <c r="CE327" s="26"/>
      <c r="CF327" s="42">
        <f t="shared" si="378"/>
        <v>0</v>
      </c>
      <c r="CG327" s="26"/>
      <c r="CH327" s="26"/>
      <c r="CI327" s="42">
        <f t="shared" si="379"/>
        <v>0</v>
      </c>
      <c r="CJ327" s="26"/>
      <c r="CK327" s="26"/>
      <c r="CL327" s="42">
        <f t="shared" si="380"/>
        <v>0</v>
      </c>
      <c r="CM327" s="26"/>
      <c r="CN327" s="26"/>
      <c r="CO327" s="42">
        <f t="shared" si="381"/>
        <v>0</v>
      </c>
      <c r="CP327" s="26"/>
      <c r="CQ327" s="26">
        <v>12</v>
      </c>
      <c r="CR327" s="42">
        <f t="shared" si="382"/>
        <v>192</v>
      </c>
      <c r="CS327" s="26"/>
      <c r="CT327" s="26"/>
      <c r="CU327" s="42">
        <f t="shared" si="383"/>
        <v>0</v>
      </c>
      <c r="CV327" s="26"/>
      <c r="CW327" s="26">
        <v>2</v>
      </c>
      <c r="CX327" s="42">
        <f t="shared" si="384"/>
        <v>32</v>
      </c>
      <c r="CY327" s="26"/>
      <c r="CZ327" s="26"/>
      <c r="DA327" s="42">
        <f t="shared" si="385"/>
        <v>0</v>
      </c>
      <c r="DB327" s="26"/>
      <c r="DC327" s="26"/>
      <c r="DD327" s="42">
        <f t="shared" si="386"/>
        <v>0</v>
      </c>
      <c r="DE327" s="26"/>
      <c r="DF327" s="26"/>
      <c r="DG327" s="42">
        <f t="shared" si="387"/>
        <v>0</v>
      </c>
      <c r="DH327" s="85">
        <f t="shared" si="293"/>
        <v>14</v>
      </c>
      <c r="DI327" s="83">
        <f t="shared" si="293"/>
        <v>224</v>
      </c>
      <c r="DJ327" s="26"/>
      <c r="DK327" s="26"/>
      <c r="DL327" s="42">
        <f t="shared" si="388"/>
        <v>0</v>
      </c>
      <c r="DM327" s="26"/>
      <c r="DN327" s="26">
        <v>18</v>
      </c>
      <c r="DO327" s="42">
        <f t="shared" si="389"/>
        <v>288</v>
      </c>
      <c r="DP327" s="26"/>
      <c r="DQ327" s="26"/>
      <c r="DR327" s="42">
        <f t="shared" si="390"/>
        <v>0</v>
      </c>
      <c r="DS327" s="26"/>
      <c r="DT327" s="26"/>
      <c r="DU327" s="42">
        <f t="shared" si="391"/>
        <v>0</v>
      </c>
      <c r="DV327" s="26"/>
      <c r="DW327" s="26"/>
      <c r="DX327" s="42">
        <f t="shared" si="392"/>
        <v>0</v>
      </c>
      <c r="DY327" s="26"/>
      <c r="DZ327" s="26"/>
      <c r="EA327" s="42">
        <f t="shared" si="393"/>
        <v>0</v>
      </c>
      <c r="EB327" s="26"/>
      <c r="EC327" s="26"/>
      <c r="ED327" s="42">
        <f t="shared" si="394"/>
        <v>0</v>
      </c>
      <c r="EE327" s="26"/>
      <c r="EF327" s="26"/>
      <c r="EG327" s="42">
        <f t="shared" si="395"/>
        <v>0</v>
      </c>
      <c r="EH327" s="26"/>
      <c r="EI327" s="26"/>
      <c r="EJ327" s="42">
        <f t="shared" si="396"/>
        <v>0</v>
      </c>
      <c r="EK327" s="26"/>
      <c r="EL327" s="46"/>
      <c r="EM327" s="86">
        <f t="shared" si="397"/>
        <v>0</v>
      </c>
      <c r="EN327" s="85">
        <f t="shared" si="295"/>
        <v>18</v>
      </c>
      <c r="EO327" s="94">
        <f t="shared" si="296"/>
        <v>288</v>
      </c>
      <c r="EP327" s="26"/>
      <c r="EQ327" s="26"/>
      <c r="ER327" s="26"/>
    </row>
    <row r="328" spans="1:148" s="3" customFormat="1">
      <c r="A328" s="10"/>
      <c r="B328" s="21" t="s">
        <v>276</v>
      </c>
      <c r="C328" s="134">
        <v>16</v>
      </c>
      <c r="D328" s="135">
        <f t="shared" si="355"/>
        <v>40</v>
      </c>
      <c r="E328" s="178">
        <f t="shared" si="291"/>
        <v>640</v>
      </c>
      <c r="F328" s="27"/>
      <c r="G328" s="27"/>
      <c r="H328" s="41">
        <f t="shared" si="356"/>
        <v>0</v>
      </c>
      <c r="I328" s="32"/>
      <c r="J328" s="32"/>
      <c r="K328" s="41">
        <f t="shared" si="357"/>
        <v>0</v>
      </c>
      <c r="L328" s="26"/>
      <c r="M328" s="26"/>
      <c r="N328" s="42">
        <f t="shared" si="358"/>
        <v>0</v>
      </c>
      <c r="O328" s="26"/>
      <c r="P328" s="26"/>
      <c r="Q328" s="42">
        <f t="shared" si="359"/>
        <v>0</v>
      </c>
      <c r="R328" s="26"/>
      <c r="S328" s="26"/>
      <c r="T328" s="42">
        <f t="shared" si="360"/>
        <v>0</v>
      </c>
      <c r="U328" s="26"/>
      <c r="V328" s="26"/>
      <c r="W328" s="42">
        <f t="shared" si="361"/>
        <v>0</v>
      </c>
      <c r="X328" s="26"/>
      <c r="Y328" s="26"/>
      <c r="Z328" s="42">
        <f t="shared" si="362"/>
        <v>0</v>
      </c>
      <c r="AA328" s="26"/>
      <c r="AB328" s="26"/>
      <c r="AC328" s="42">
        <f t="shared" si="363"/>
        <v>0</v>
      </c>
      <c r="AD328" s="26"/>
      <c r="AE328" s="26"/>
      <c r="AF328" s="26"/>
      <c r="AG328" s="26"/>
      <c r="AH328" s="26"/>
      <c r="AI328" s="26"/>
      <c r="AJ328" s="26"/>
      <c r="AK328" s="26"/>
      <c r="AL328" s="42">
        <f t="shared" si="364"/>
        <v>0</v>
      </c>
      <c r="AM328" s="27"/>
      <c r="AN328" s="27"/>
      <c r="AO328" s="41">
        <f t="shared" si="365"/>
        <v>0</v>
      </c>
      <c r="AP328" s="84">
        <f t="shared" si="294"/>
        <v>0</v>
      </c>
      <c r="AQ328" s="79">
        <f t="shared" si="398"/>
        <v>0</v>
      </c>
      <c r="AR328" s="27"/>
      <c r="AS328" s="27"/>
      <c r="AT328" s="41">
        <f t="shared" si="366"/>
        <v>0</v>
      </c>
      <c r="AU328" s="27"/>
      <c r="AV328" s="27"/>
      <c r="AW328" s="41">
        <f t="shared" si="367"/>
        <v>0</v>
      </c>
      <c r="AX328" s="27"/>
      <c r="AY328" s="27"/>
      <c r="AZ328" s="41">
        <f t="shared" si="368"/>
        <v>0</v>
      </c>
      <c r="BA328" s="27"/>
      <c r="BB328" s="27"/>
      <c r="BC328" s="41">
        <f t="shared" si="369"/>
        <v>0</v>
      </c>
      <c r="BD328" s="27"/>
      <c r="BE328" s="27"/>
      <c r="BF328" s="41">
        <f t="shared" si="370"/>
        <v>0</v>
      </c>
      <c r="BG328" s="27"/>
      <c r="BH328" s="27"/>
      <c r="BI328" s="41">
        <f t="shared" si="371"/>
        <v>0</v>
      </c>
      <c r="BJ328" s="26"/>
      <c r="BK328" s="26">
        <v>1</v>
      </c>
      <c r="BL328" s="42">
        <f t="shared" si="372"/>
        <v>16</v>
      </c>
      <c r="BM328" s="26"/>
      <c r="BN328" s="26"/>
      <c r="BO328" s="42">
        <f t="shared" si="373"/>
        <v>0</v>
      </c>
      <c r="BP328" s="85">
        <f t="shared" si="292"/>
        <v>1</v>
      </c>
      <c r="BQ328" s="83">
        <f t="shared" si="292"/>
        <v>16</v>
      </c>
      <c r="BR328" s="26"/>
      <c r="BS328" s="26"/>
      <c r="BT328" s="42">
        <f t="shared" si="374"/>
        <v>0</v>
      </c>
      <c r="BU328" s="26"/>
      <c r="BV328" s="26"/>
      <c r="BW328" s="42">
        <f t="shared" si="375"/>
        <v>0</v>
      </c>
      <c r="BX328" s="26"/>
      <c r="BY328" s="26"/>
      <c r="BZ328" s="42">
        <f t="shared" si="376"/>
        <v>0</v>
      </c>
      <c r="CA328" s="26"/>
      <c r="CB328" s="26"/>
      <c r="CC328" s="42">
        <f t="shared" si="377"/>
        <v>0</v>
      </c>
      <c r="CD328" s="26"/>
      <c r="CE328" s="26"/>
      <c r="CF328" s="42">
        <f t="shared" si="378"/>
        <v>0</v>
      </c>
      <c r="CG328" s="26"/>
      <c r="CH328" s="26"/>
      <c r="CI328" s="42">
        <f t="shared" si="379"/>
        <v>0</v>
      </c>
      <c r="CJ328" s="26"/>
      <c r="CK328" s="26"/>
      <c r="CL328" s="42">
        <f t="shared" si="380"/>
        <v>0</v>
      </c>
      <c r="CM328" s="26"/>
      <c r="CN328" s="26"/>
      <c r="CO328" s="42">
        <f t="shared" si="381"/>
        <v>0</v>
      </c>
      <c r="CP328" s="26"/>
      <c r="CQ328" s="26">
        <v>12</v>
      </c>
      <c r="CR328" s="42">
        <f t="shared" si="382"/>
        <v>192</v>
      </c>
      <c r="CS328" s="26"/>
      <c r="CT328" s="26"/>
      <c r="CU328" s="42">
        <f t="shared" si="383"/>
        <v>0</v>
      </c>
      <c r="CV328" s="26"/>
      <c r="CW328" s="26">
        <v>2</v>
      </c>
      <c r="CX328" s="42">
        <f t="shared" si="384"/>
        <v>32</v>
      </c>
      <c r="CY328" s="26"/>
      <c r="CZ328" s="26">
        <v>2</v>
      </c>
      <c r="DA328" s="42">
        <f t="shared" si="385"/>
        <v>32</v>
      </c>
      <c r="DB328" s="26"/>
      <c r="DC328" s="26"/>
      <c r="DD328" s="42">
        <f t="shared" si="386"/>
        <v>0</v>
      </c>
      <c r="DE328" s="26"/>
      <c r="DF328" s="26"/>
      <c r="DG328" s="42">
        <f t="shared" si="387"/>
        <v>0</v>
      </c>
      <c r="DH328" s="85">
        <f t="shared" si="293"/>
        <v>16</v>
      </c>
      <c r="DI328" s="83">
        <f t="shared" si="293"/>
        <v>256</v>
      </c>
      <c r="DJ328" s="26"/>
      <c r="DK328" s="26"/>
      <c r="DL328" s="42">
        <f t="shared" si="388"/>
        <v>0</v>
      </c>
      <c r="DM328" s="26"/>
      <c r="DN328" s="26">
        <v>18</v>
      </c>
      <c r="DO328" s="42">
        <f t="shared" si="389"/>
        <v>288</v>
      </c>
      <c r="DP328" s="26"/>
      <c r="DQ328" s="26">
        <v>5</v>
      </c>
      <c r="DR328" s="42">
        <f t="shared" si="390"/>
        <v>80</v>
      </c>
      <c r="DS328" s="26"/>
      <c r="DT328" s="26"/>
      <c r="DU328" s="42">
        <f t="shared" si="391"/>
        <v>0</v>
      </c>
      <c r="DV328" s="26"/>
      <c r="DW328" s="26"/>
      <c r="DX328" s="42">
        <f t="shared" si="392"/>
        <v>0</v>
      </c>
      <c r="DY328" s="26"/>
      <c r="DZ328" s="26"/>
      <c r="EA328" s="42">
        <f t="shared" si="393"/>
        <v>0</v>
      </c>
      <c r="EB328" s="26"/>
      <c r="EC328" s="26"/>
      <c r="ED328" s="42">
        <f t="shared" si="394"/>
        <v>0</v>
      </c>
      <c r="EE328" s="26"/>
      <c r="EF328" s="26"/>
      <c r="EG328" s="42">
        <f t="shared" si="395"/>
        <v>0</v>
      </c>
      <c r="EH328" s="26"/>
      <c r="EI328" s="26"/>
      <c r="EJ328" s="42">
        <f t="shared" si="396"/>
        <v>0</v>
      </c>
      <c r="EK328" s="26"/>
      <c r="EL328" s="46"/>
      <c r="EM328" s="86">
        <f t="shared" si="397"/>
        <v>0</v>
      </c>
      <c r="EN328" s="85">
        <f t="shared" si="295"/>
        <v>23</v>
      </c>
      <c r="EO328" s="94">
        <f t="shared" si="296"/>
        <v>368</v>
      </c>
      <c r="EP328" s="26"/>
      <c r="EQ328" s="26"/>
      <c r="ER328" s="26"/>
    </row>
    <row r="329" spans="1:148" s="3" customFormat="1">
      <c r="A329" s="10"/>
      <c r="B329" s="21" t="s">
        <v>384</v>
      </c>
      <c r="C329" s="134">
        <v>7</v>
      </c>
      <c r="D329" s="135">
        <f t="shared" si="355"/>
        <v>49</v>
      </c>
      <c r="E329" s="178">
        <f t="shared" si="291"/>
        <v>343</v>
      </c>
      <c r="F329" s="27"/>
      <c r="G329" s="27"/>
      <c r="H329" s="41">
        <f t="shared" si="356"/>
        <v>0</v>
      </c>
      <c r="I329" s="32"/>
      <c r="J329" s="32"/>
      <c r="K329" s="41">
        <f t="shared" si="357"/>
        <v>0</v>
      </c>
      <c r="L329" s="26"/>
      <c r="M329" s="26"/>
      <c r="N329" s="42">
        <f t="shared" si="358"/>
        <v>0</v>
      </c>
      <c r="O329" s="26"/>
      <c r="P329" s="26"/>
      <c r="Q329" s="42">
        <f t="shared" si="359"/>
        <v>0</v>
      </c>
      <c r="R329" s="26"/>
      <c r="S329" s="26"/>
      <c r="T329" s="42">
        <f t="shared" si="360"/>
        <v>0</v>
      </c>
      <c r="U329" s="26"/>
      <c r="V329" s="26"/>
      <c r="W329" s="42">
        <f t="shared" si="361"/>
        <v>0</v>
      </c>
      <c r="X329" s="26"/>
      <c r="Y329" s="26"/>
      <c r="Z329" s="42">
        <f t="shared" si="362"/>
        <v>0</v>
      </c>
      <c r="AA329" s="26"/>
      <c r="AB329" s="26"/>
      <c r="AC329" s="42">
        <f t="shared" si="363"/>
        <v>0</v>
      </c>
      <c r="AD329" s="26"/>
      <c r="AE329" s="26"/>
      <c r="AF329" s="26"/>
      <c r="AG329" s="26"/>
      <c r="AH329" s="26"/>
      <c r="AI329" s="26"/>
      <c r="AJ329" s="26"/>
      <c r="AK329" s="26"/>
      <c r="AL329" s="42">
        <f t="shared" si="364"/>
        <v>0</v>
      </c>
      <c r="AM329" s="27"/>
      <c r="AN329" s="27"/>
      <c r="AO329" s="41">
        <f t="shared" si="365"/>
        <v>0</v>
      </c>
      <c r="AP329" s="84">
        <f t="shared" si="294"/>
        <v>0</v>
      </c>
      <c r="AQ329" s="79">
        <f t="shared" si="398"/>
        <v>0</v>
      </c>
      <c r="AR329" s="27"/>
      <c r="AS329" s="27"/>
      <c r="AT329" s="41">
        <f t="shared" si="366"/>
        <v>0</v>
      </c>
      <c r="AU329" s="27"/>
      <c r="AV329" s="27"/>
      <c r="AW329" s="41">
        <f t="shared" si="367"/>
        <v>0</v>
      </c>
      <c r="AX329" s="27"/>
      <c r="AY329" s="27"/>
      <c r="AZ329" s="41">
        <f t="shared" si="368"/>
        <v>0</v>
      </c>
      <c r="BA329" s="27"/>
      <c r="BB329" s="27"/>
      <c r="BC329" s="41">
        <f t="shared" si="369"/>
        <v>0</v>
      </c>
      <c r="BD329" s="27"/>
      <c r="BE329" s="27"/>
      <c r="BF329" s="41">
        <f t="shared" si="370"/>
        <v>0</v>
      </c>
      <c r="BG329" s="27"/>
      <c r="BH329" s="27"/>
      <c r="BI329" s="41">
        <f t="shared" si="371"/>
        <v>0</v>
      </c>
      <c r="BJ329" s="26"/>
      <c r="BK329" s="26">
        <v>2</v>
      </c>
      <c r="BL329" s="42">
        <f t="shared" si="372"/>
        <v>14</v>
      </c>
      <c r="BM329" s="26"/>
      <c r="BN329" s="26"/>
      <c r="BO329" s="42">
        <f t="shared" si="373"/>
        <v>0</v>
      </c>
      <c r="BP329" s="85">
        <f t="shared" si="292"/>
        <v>2</v>
      </c>
      <c r="BQ329" s="83">
        <f t="shared" si="292"/>
        <v>14</v>
      </c>
      <c r="BR329" s="26"/>
      <c r="BS329" s="26"/>
      <c r="BT329" s="42">
        <f t="shared" si="374"/>
        <v>0</v>
      </c>
      <c r="BU329" s="26"/>
      <c r="BV329" s="26"/>
      <c r="BW329" s="42">
        <f t="shared" si="375"/>
        <v>0</v>
      </c>
      <c r="BX329" s="26"/>
      <c r="BY329" s="26"/>
      <c r="BZ329" s="42">
        <f t="shared" si="376"/>
        <v>0</v>
      </c>
      <c r="CA329" s="26"/>
      <c r="CB329" s="26"/>
      <c r="CC329" s="42">
        <f t="shared" si="377"/>
        <v>0</v>
      </c>
      <c r="CD329" s="26"/>
      <c r="CE329" s="26"/>
      <c r="CF329" s="42">
        <f t="shared" si="378"/>
        <v>0</v>
      </c>
      <c r="CG329" s="26"/>
      <c r="CH329" s="26"/>
      <c r="CI329" s="42">
        <f t="shared" si="379"/>
        <v>0</v>
      </c>
      <c r="CJ329" s="26"/>
      <c r="CK329" s="26"/>
      <c r="CL329" s="42">
        <f t="shared" si="380"/>
        <v>0</v>
      </c>
      <c r="CM329" s="26"/>
      <c r="CN329" s="26"/>
      <c r="CO329" s="42">
        <f t="shared" si="381"/>
        <v>0</v>
      </c>
      <c r="CP329" s="26"/>
      <c r="CQ329" s="26">
        <v>12</v>
      </c>
      <c r="CR329" s="42">
        <f t="shared" si="382"/>
        <v>84</v>
      </c>
      <c r="CS329" s="26"/>
      <c r="CT329" s="26"/>
      <c r="CU329" s="42">
        <f t="shared" si="383"/>
        <v>0</v>
      </c>
      <c r="CV329" s="26"/>
      <c r="CW329" s="26">
        <v>2</v>
      </c>
      <c r="CX329" s="42">
        <f t="shared" si="384"/>
        <v>14</v>
      </c>
      <c r="CY329" s="26"/>
      <c r="CZ329" s="26">
        <v>3</v>
      </c>
      <c r="DA329" s="42">
        <f t="shared" si="385"/>
        <v>21</v>
      </c>
      <c r="DB329" s="26"/>
      <c r="DC329" s="26"/>
      <c r="DD329" s="42">
        <f t="shared" si="386"/>
        <v>0</v>
      </c>
      <c r="DE329" s="26"/>
      <c r="DF329" s="26"/>
      <c r="DG329" s="42">
        <f t="shared" si="387"/>
        <v>0</v>
      </c>
      <c r="DH329" s="85">
        <f t="shared" si="293"/>
        <v>17</v>
      </c>
      <c r="DI329" s="83">
        <f t="shared" si="293"/>
        <v>119</v>
      </c>
      <c r="DJ329" s="26"/>
      <c r="DK329" s="26"/>
      <c r="DL329" s="42">
        <f t="shared" si="388"/>
        <v>0</v>
      </c>
      <c r="DM329" s="26"/>
      <c r="DN329" s="26">
        <v>18</v>
      </c>
      <c r="DO329" s="42">
        <f t="shared" si="389"/>
        <v>126</v>
      </c>
      <c r="DP329" s="26"/>
      <c r="DQ329" s="26">
        <v>12</v>
      </c>
      <c r="DR329" s="42">
        <f t="shared" si="390"/>
        <v>84</v>
      </c>
      <c r="DS329" s="26"/>
      <c r="DT329" s="26"/>
      <c r="DU329" s="42">
        <f t="shared" si="391"/>
        <v>0</v>
      </c>
      <c r="DV329" s="26"/>
      <c r="DW329" s="26"/>
      <c r="DX329" s="42">
        <f t="shared" si="392"/>
        <v>0</v>
      </c>
      <c r="DY329" s="26"/>
      <c r="DZ329" s="26"/>
      <c r="EA329" s="42">
        <f t="shared" si="393"/>
        <v>0</v>
      </c>
      <c r="EB329" s="26"/>
      <c r="EC329" s="26"/>
      <c r="ED329" s="42">
        <f t="shared" si="394"/>
        <v>0</v>
      </c>
      <c r="EE329" s="26"/>
      <c r="EF329" s="26"/>
      <c r="EG329" s="42">
        <f t="shared" si="395"/>
        <v>0</v>
      </c>
      <c r="EH329" s="26"/>
      <c r="EI329" s="26"/>
      <c r="EJ329" s="42">
        <f t="shared" si="396"/>
        <v>0</v>
      </c>
      <c r="EK329" s="26"/>
      <c r="EL329" s="46"/>
      <c r="EM329" s="86">
        <f t="shared" si="397"/>
        <v>0</v>
      </c>
      <c r="EN329" s="85">
        <f t="shared" si="295"/>
        <v>30</v>
      </c>
      <c r="EO329" s="94">
        <f t="shared" si="296"/>
        <v>210</v>
      </c>
      <c r="EP329" s="26"/>
      <c r="EQ329" s="26"/>
      <c r="ER329" s="26"/>
    </row>
    <row r="330" spans="1:148" s="3" customFormat="1">
      <c r="A330" s="10"/>
      <c r="B330" s="21" t="s">
        <v>385</v>
      </c>
      <c r="C330" s="134">
        <v>6.5</v>
      </c>
      <c r="D330" s="135">
        <f t="shared" si="355"/>
        <v>51</v>
      </c>
      <c r="E330" s="178">
        <f t="shared" si="291"/>
        <v>331.5</v>
      </c>
      <c r="F330" s="27"/>
      <c r="G330" s="27"/>
      <c r="H330" s="41">
        <f t="shared" si="356"/>
        <v>0</v>
      </c>
      <c r="I330" s="32"/>
      <c r="J330" s="32"/>
      <c r="K330" s="41">
        <f t="shared" si="357"/>
        <v>0</v>
      </c>
      <c r="L330" s="26"/>
      <c r="M330" s="26"/>
      <c r="N330" s="42">
        <f t="shared" si="358"/>
        <v>0</v>
      </c>
      <c r="O330" s="26"/>
      <c r="P330" s="26"/>
      <c r="Q330" s="42">
        <f t="shared" si="359"/>
        <v>0</v>
      </c>
      <c r="R330" s="26"/>
      <c r="S330" s="26"/>
      <c r="T330" s="42">
        <f t="shared" si="360"/>
        <v>0</v>
      </c>
      <c r="U330" s="26"/>
      <c r="V330" s="26"/>
      <c r="W330" s="42">
        <f t="shared" si="361"/>
        <v>0</v>
      </c>
      <c r="X330" s="26"/>
      <c r="Y330" s="26"/>
      <c r="Z330" s="42">
        <f t="shared" si="362"/>
        <v>0</v>
      </c>
      <c r="AA330" s="26"/>
      <c r="AB330" s="26"/>
      <c r="AC330" s="42">
        <f t="shared" si="363"/>
        <v>0</v>
      </c>
      <c r="AD330" s="26"/>
      <c r="AE330" s="26"/>
      <c r="AF330" s="26"/>
      <c r="AG330" s="26"/>
      <c r="AH330" s="26"/>
      <c r="AI330" s="26"/>
      <c r="AJ330" s="26"/>
      <c r="AK330" s="26"/>
      <c r="AL330" s="42">
        <f t="shared" si="364"/>
        <v>0</v>
      </c>
      <c r="AM330" s="27"/>
      <c r="AN330" s="27"/>
      <c r="AO330" s="41">
        <f t="shared" si="365"/>
        <v>0</v>
      </c>
      <c r="AP330" s="84">
        <f t="shared" si="294"/>
        <v>0</v>
      </c>
      <c r="AQ330" s="79">
        <f t="shared" si="398"/>
        <v>0</v>
      </c>
      <c r="AR330" s="27"/>
      <c r="AS330" s="27"/>
      <c r="AT330" s="41">
        <f t="shared" si="366"/>
        <v>0</v>
      </c>
      <c r="AU330" s="27"/>
      <c r="AV330" s="27"/>
      <c r="AW330" s="41">
        <f t="shared" si="367"/>
        <v>0</v>
      </c>
      <c r="AX330" s="27"/>
      <c r="AY330" s="27"/>
      <c r="AZ330" s="41">
        <f t="shared" si="368"/>
        <v>0</v>
      </c>
      <c r="BA330" s="27"/>
      <c r="BB330" s="27"/>
      <c r="BC330" s="41">
        <f t="shared" si="369"/>
        <v>0</v>
      </c>
      <c r="BD330" s="27"/>
      <c r="BE330" s="27"/>
      <c r="BF330" s="41">
        <f t="shared" si="370"/>
        <v>0</v>
      </c>
      <c r="BG330" s="27"/>
      <c r="BH330" s="27"/>
      <c r="BI330" s="41">
        <f t="shared" si="371"/>
        <v>0</v>
      </c>
      <c r="BJ330" s="26"/>
      <c r="BK330" s="26">
        <v>2</v>
      </c>
      <c r="BL330" s="42">
        <f t="shared" si="372"/>
        <v>13</v>
      </c>
      <c r="BM330" s="26"/>
      <c r="BN330" s="26"/>
      <c r="BO330" s="42">
        <f t="shared" si="373"/>
        <v>0</v>
      </c>
      <c r="BP330" s="85">
        <f t="shared" si="292"/>
        <v>2</v>
      </c>
      <c r="BQ330" s="83">
        <f t="shared" si="292"/>
        <v>13</v>
      </c>
      <c r="BR330" s="26"/>
      <c r="BS330" s="26"/>
      <c r="BT330" s="42">
        <f t="shared" si="374"/>
        <v>0</v>
      </c>
      <c r="BU330" s="26"/>
      <c r="BV330" s="26"/>
      <c r="BW330" s="42">
        <f t="shared" si="375"/>
        <v>0</v>
      </c>
      <c r="BX330" s="26"/>
      <c r="BY330" s="26"/>
      <c r="BZ330" s="42">
        <f t="shared" si="376"/>
        <v>0</v>
      </c>
      <c r="CA330" s="26"/>
      <c r="CB330" s="26"/>
      <c r="CC330" s="42">
        <f t="shared" si="377"/>
        <v>0</v>
      </c>
      <c r="CD330" s="26"/>
      <c r="CE330" s="26"/>
      <c r="CF330" s="42">
        <f t="shared" si="378"/>
        <v>0</v>
      </c>
      <c r="CG330" s="26"/>
      <c r="CH330" s="26"/>
      <c r="CI330" s="42">
        <f t="shared" si="379"/>
        <v>0</v>
      </c>
      <c r="CJ330" s="26"/>
      <c r="CK330" s="26"/>
      <c r="CL330" s="42">
        <f t="shared" si="380"/>
        <v>0</v>
      </c>
      <c r="CM330" s="26"/>
      <c r="CN330" s="26"/>
      <c r="CO330" s="42">
        <f t="shared" si="381"/>
        <v>0</v>
      </c>
      <c r="CP330" s="26"/>
      <c r="CQ330" s="26">
        <v>12</v>
      </c>
      <c r="CR330" s="42">
        <f t="shared" si="382"/>
        <v>78</v>
      </c>
      <c r="CS330" s="26"/>
      <c r="CT330" s="26"/>
      <c r="CU330" s="42">
        <f t="shared" si="383"/>
        <v>0</v>
      </c>
      <c r="CV330" s="26"/>
      <c r="CW330" s="26">
        <v>4</v>
      </c>
      <c r="CX330" s="42">
        <f t="shared" si="384"/>
        <v>26</v>
      </c>
      <c r="CY330" s="26"/>
      <c r="CZ330" s="26">
        <v>3</v>
      </c>
      <c r="DA330" s="42">
        <f t="shared" si="385"/>
        <v>19.5</v>
      </c>
      <c r="DB330" s="26"/>
      <c r="DC330" s="26"/>
      <c r="DD330" s="42">
        <f t="shared" si="386"/>
        <v>0</v>
      </c>
      <c r="DE330" s="26"/>
      <c r="DF330" s="26"/>
      <c r="DG330" s="42">
        <f t="shared" si="387"/>
        <v>0</v>
      </c>
      <c r="DH330" s="85">
        <f t="shared" si="293"/>
        <v>19</v>
      </c>
      <c r="DI330" s="83">
        <f t="shared" si="293"/>
        <v>123.5</v>
      </c>
      <c r="DJ330" s="26"/>
      <c r="DK330" s="26"/>
      <c r="DL330" s="42">
        <f t="shared" si="388"/>
        <v>0</v>
      </c>
      <c r="DM330" s="26"/>
      <c r="DN330" s="26">
        <v>18</v>
      </c>
      <c r="DO330" s="42">
        <f t="shared" si="389"/>
        <v>117</v>
      </c>
      <c r="DP330" s="26"/>
      <c r="DQ330" s="26">
        <v>12</v>
      </c>
      <c r="DR330" s="42">
        <f t="shared" si="390"/>
        <v>78</v>
      </c>
      <c r="DS330" s="26"/>
      <c r="DT330" s="26"/>
      <c r="DU330" s="42">
        <f t="shared" si="391"/>
        <v>0</v>
      </c>
      <c r="DV330" s="26"/>
      <c r="DW330" s="26"/>
      <c r="DX330" s="42">
        <f t="shared" si="392"/>
        <v>0</v>
      </c>
      <c r="DY330" s="26"/>
      <c r="DZ330" s="26"/>
      <c r="EA330" s="42">
        <f t="shared" si="393"/>
        <v>0</v>
      </c>
      <c r="EB330" s="26"/>
      <c r="EC330" s="26"/>
      <c r="ED330" s="42">
        <f t="shared" si="394"/>
        <v>0</v>
      </c>
      <c r="EE330" s="26"/>
      <c r="EF330" s="26"/>
      <c r="EG330" s="42">
        <f t="shared" si="395"/>
        <v>0</v>
      </c>
      <c r="EH330" s="26"/>
      <c r="EI330" s="26"/>
      <c r="EJ330" s="42">
        <f t="shared" si="396"/>
        <v>0</v>
      </c>
      <c r="EK330" s="26"/>
      <c r="EL330" s="46"/>
      <c r="EM330" s="86">
        <f t="shared" si="397"/>
        <v>0</v>
      </c>
      <c r="EN330" s="85">
        <f t="shared" si="295"/>
        <v>30</v>
      </c>
      <c r="EO330" s="94">
        <f t="shared" si="296"/>
        <v>195</v>
      </c>
      <c r="EP330" s="26"/>
      <c r="EQ330" s="26"/>
      <c r="ER330" s="26"/>
    </row>
    <row r="331" spans="1:148" s="3" customFormat="1">
      <c r="A331" s="10"/>
      <c r="B331" s="21" t="s">
        <v>332</v>
      </c>
      <c r="C331" s="134">
        <v>20</v>
      </c>
      <c r="D331" s="135">
        <f t="shared" si="355"/>
        <v>35</v>
      </c>
      <c r="E331" s="178">
        <f t="shared" si="291"/>
        <v>700</v>
      </c>
      <c r="F331" s="27"/>
      <c r="G331" s="27"/>
      <c r="H331" s="41">
        <f t="shared" si="356"/>
        <v>0</v>
      </c>
      <c r="I331" s="32"/>
      <c r="J331" s="32"/>
      <c r="K331" s="41">
        <f t="shared" si="357"/>
        <v>0</v>
      </c>
      <c r="L331" s="26"/>
      <c r="M331" s="26"/>
      <c r="N331" s="42">
        <f t="shared" si="358"/>
        <v>0</v>
      </c>
      <c r="O331" s="26"/>
      <c r="P331" s="26"/>
      <c r="Q331" s="42">
        <f t="shared" si="359"/>
        <v>0</v>
      </c>
      <c r="R331" s="26"/>
      <c r="S331" s="26"/>
      <c r="T331" s="42">
        <f t="shared" si="360"/>
        <v>0</v>
      </c>
      <c r="U331" s="26"/>
      <c r="V331" s="26"/>
      <c r="W331" s="42">
        <f t="shared" si="361"/>
        <v>0</v>
      </c>
      <c r="X331" s="26"/>
      <c r="Y331" s="26"/>
      <c r="Z331" s="42">
        <f t="shared" si="362"/>
        <v>0</v>
      </c>
      <c r="AA331" s="26"/>
      <c r="AB331" s="26"/>
      <c r="AC331" s="42">
        <f t="shared" si="363"/>
        <v>0</v>
      </c>
      <c r="AD331" s="26"/>
      <c r="AE331" s="26"/>
      <c r="AF331" s="26"/>
      <c r="AG331" s="26"/>
      <c r="AH331" s="26"/>
      <c r="AI331" s="26"/>
      <c r="AJ331" s="26"/>
      <c r="AK331" s="26"/>
      <c r="AL331" s="42">
        <f t="shared" si="364"/>
        <v>0</v>
      </c>
      <c r="AM331" s="27"/>
      <c r="AN331" s="27"/>
      <c r="AO331" s="41">
        <f t="shared" si="365"/>
        <v>0</v>
      </c>
      <c r="AP331" s="84">
        <f t="shared" si="294"/>
        <v>0</v>
      </c>
      <c r="AQ331" s="79">
        <f t="shared" si="398"/>
        <v>0</v>
      </c>
      <c r="AR331" s="27"/>
      <c r="AS331" s="27"/>
      <c r="AT331" s="41">
        <f t="shared" si="366"/>
        <v>0</v>
      </c>
      <c r="AU331" s="27"/>
      <c r="AV331" s="27"/>
      <c r="AW331" s="41">
        <f t="shared" si="367"/>
        <v>0</v>
      </c>
      <c r="AX331" s="27"/>
      <c r="AY331" s="27"/>
      <c r="AZ331" s="41">
        <f t="shared" si="368"/>
        <v>0</v>
      </c>
      <c r="BA331" s="27"/>
      <c r="BB331" s="27"/>
      <c r="BC331" s="41">
        <f t="shared" si="369"/>
        <v>0</v>
      </c>
      <c r="BD331" s="27"/>
      <c r="BE331" s="27"/>
      <c r="BF331" s="41">
        <f t="shared" si="370"/>
        <v>0</v>
      </c>
      <c r="BG331" s="27"/>
      <c r="BH331" s="27"/>
      <c r="BI331" s="41">
        <f t="shared" si="371"/>
        <v>0</v>
      </c>
      <c r="BJ331" s="26"/>
      <c r="BK331" s="26">
        <v>1</v>
      </c>
      <c r="BL331" s="42">
        <f t="shared" si="372"/>
        <v>20</v>
      </c>
      <c r="BM331" s="26"/>
      <c r="BN331" s="26"/>
      <c r="BO331" s="42">
        <f t="shared" si="373"/>
        <v>0</v>
      </c>
      <c r="BP331" s="85">
        <f t="shared" si="292"/>
        <v>1</v>
      </c>
      <c r="BQ331" s="83">
        <f t="shared" si="292"/>
        <v>20</v>
      </c>
      <c r="BR331" s="26"/>
      <c r="BS331" s="26"/>
      <c r="BT331" s="42">
        <f t="shared" si="374"/>
        <v>0</v>
      </c>
      <c r="BU331" s="26"/>
      <c r="BV331" s="26"/>
      <c r="BW331" s="42">
        <f t="shared" si="375"/>
        <v>0</v>
      </c>
      <c r="BX331" s="26"/>
      <c r="BY331" s="26"/>
      <c r="BZ331" s="42">
        <f t="shared" si="376"/>
        <v>0</v>
      </c>
      <c r="CA331" s="26"/>
      <c r="CB331" s="26"/>
      <c r="CC331" s="42">
        <f t="shared" si="377"/>
        <v>0</v>
      </c>
      <c r="CD331" s="26"/>
      <c r="CE331" s="26"/>
      <c r="CF331" s="42">
        <f t="shared" si="378"/>
        <v>0</v>
      </c>
      <c r="CG331" s="26"/>
      <c r="CH331" s="26"/>
      <c r="CI331" s="42">
        <f t="shared" si="379"/>
        <v>0</v>
      </c>
      <c r="CJ331" s="26"/>
      <c r="CK331" s="26"/>
      <c r="CL331" s="42">
        <f t="shared" si="380"/>
        <v>0</v>
      </c>
      <c r="CM331" s="26"/>
      <c r="CN331" s="26"/>
      <c r="CO331" s="42">
        <f t="shared" si="381"/>
        <v>0</v>
      </c>
      <c r="CP331" s="26"/>
      <c r="CQ331" s="26">
        <v>14</v>
      </c>
      <c r="CR331" s="42">
        <f t="shared" si="382"/>
        <v>280</v>
      </c>
      <c r="CS331" s="26"/>
      <c r="CT331" s="26"/>
      <c r="CU331" s="42">
        <f t="shared" si="383"/>
        <v>0</v>
      </c>
      <c r="CV331" s="26"/>
      <c r="CW331" s="26">
        <v>1</v>
      </c>
      <c r="CX331" s="42">
        <f t="shared" si="384"/>
        <v>20</v>
      </c>
      <c r="CY331" s="26"/>
      <c r="CZ331" s="26">
        <v>1</v>
      </c>
      <c r="DA331" s="42">
        <f t="shared" si="385"/>
        <v>20</v>
      </c>
      <c r="DB331" s="26"/>
      <c r="DC331" s="26"/>
      <c r="DD331" s="42">
        <f t="shared" si="386"/>
        <v>0</v>
      </c>
      <c r="DE331" s="26"/>
      <c r="DF331" s="26"/>
      <c r="DG331" s="42">
        <f t="shared" si="387"/>
        <v>0</v>
      </c>
      <c r="DH331" s="85">
        <f t="shared" si="293"/>
        <v>16</v>
      </c>
      <c r="DI331" s="83">
        <f t="shared" si="293"/>
        <v>320</v>
      </c>
      <c r="DJ331" s="26"/>
      <c r="DK331" s="26"/>
      <c r="DL331" s="42">
        <f t="shared" si="388"/>
        <v>0</v>
      </c>
      <c r="DM331" s="26"/>
      <c r="DN331" s="26">
        <v>18</v>
      </c>
      <c r="DO331" s="42">
        <f t="shared" si="389"/>
        <v>360</v>
      </c>
      <c r="DP331" s="26"/>
      <c r="DQ331" s="26"/>
      <c r="DR331" s="42">
        <f t="shared" si="390"/>
        <v>0</v>
      </c>
      <c r="DS331" s="26"/>
      <c r="DT331" s="26"/>
      <c r="DU331" s="42">
        <f t="shared" si="391"/>
        <v>0</v>
      </c>
      <c r="DV331" s="26"/>
      <c r="DW331" s="26"/>
      <c r="DX331" s="42">
        <f t="shared" si="392"/>
        <v>0</v>
      </c>
      <c r="DY331" s="26"/>
      <c r="DZ331" s="26"/>
      <c r="EA331" s="42">
        <f t="shared" si="393"/>
        <v>0</v>
      </c>
      <c r="EB331" s="26"/>
      <c r="EC331" s="26"/>
      <c r="ED331" s="42">
        <f t="shared" si="394"/>
        <v>0</v>
      </c>
      <c r="EE331" s="26"/>
      <c r="EF331" s="26"/>
      <c r="EG331" s="42">
        <f t="shared" si="395"/>
        <v>0</v>
      </c>
      <c r="EH331" s="26"/>
      <c r="EI331" s="26"/>
      <c r="EJ331" s="42">
        <f t="shared" si="396"/>
        <v>0</v>
      </c>
      <c r="EK331" s="26"/>
      <c r="EL331" s="46"/>
      <c r="EM331" s="86">
        <f t="shared" si="397"/>
        <v>0</v>
      </c>
      <c r="EN331" s="85">
        <f t="shared" si="295"/>
        <v>18</v>
      </c>
      <c r="EO331" s="94">
        <f t="shared" si="296"/>
        <v>360</v>
      </c>
      <c r="EP331" s="26"/>
      <c r="EQ331" s="26"/>
      <c r="ER331" s="26"/>
    </row>
    <row r="332" spans="1:148" s="3" customFormat="1">
      <c r="A332" s="10"/>
      <c r="B332" s="21" t="s">
        <v>277</v>
      </c>
      <c r="C332" s="134">
        <v>50</v>
      </c>
      <c r="D332" s="135">
        <f t="shared" si="355"/>
        <v>71</v>
      </c>
      <c r="E332" s="178">
        <f t="shared" si="291"/>
        <v>3550</v>
      </c>
      <c r="F332" s="27"/>
      <c r="G332" s="27"/>
      <c r="H332" s="41">
        <f t="shared" si="356"/>
        <v>0</v>
      </c>
      <c r="I332" s="32"/>
      <c r="J332" s="32"/>
      <c r="K332" s="41">
        <f t="shared" si="357"/>
        <v>0</v>
      </c>
      <c r="L332" s="26"/>
      <c r="M332" s="26"/>
      <c r="N332" s="42">
        <f t="shared" si="358"/>
        <v>0</v>
      </c>
      <c r="O332" s="26"/>
      <c r="P332" s="26"/>
      <c r="Q332" s="42">
        <f t="shared" si="359"/>
        <v>0</v>
      </c>
      <c r="R332" s="26"/>
      <c r="S332" s="26"/>
      <c r="T332" s="42">
        <f t="shared" si="360"/>
        <v>0</v>
      </c>
      <c r="U332" s="26"/>
      <c r="V332" s="26"/>
      <c r="W332" s="42">
        <f t="shared" si="361"/>
        <v>0</v>
      </c>
      <c r="X332" s="26"/>
      <c r="Y332" s="26"/>
      <c r="Z332" s="42">
        <f t="shared" si="362"/>
        <v>0</v>
      </c>
      <c r="AA332" s="26"/>
      <c r="AB332" s="26"/>
      <c r="AC332" s="42">
        <f t="shared" si="363"/>
        <v>0</v>
      </c>
      <c r="AD332" s="26"/>
      <c r="AE332" s="26"/>
      <c r="AF332" s="26"/>
      <c r="AG332" s="26"/>
      <c r="AH332" s="26"/>
      <c r="AI332" s="26"/>
      <c r="AJ332" s="26"/>
      <c r="AK332" s="26"/>
      <c r="AL332" s="42">
        <f t="shared" si="364"/>
        <v>0</v>
      </c>
      <c r="AM332" s="27"/>
      <c r="AN332" s="27"/>
      <c r="AO332" s="41">
        <f t="shared" si="365"/>
        <v>0</v>
      </c>
      <c r="AP332" s="84">
        <f t="shared" si="294"/>
        <v>0</v>
      </c>
      <c r="AQ332" s="79">
        <f t="shared" si="398"/>
        <v>0</v>
      </c>
      <c r="AR332" s="27"/>
      <c r="AS332" s="27"/>
      <c r="AT332" s="41">
        <f t="shared" si="366"/>
        <v>0</v>
      </c>
      <c r="AU332" s="27"/>
      <c r="AV332" s="27"/>
      <c r="AW332" s="41">
        <f t="shared" si="367"/>
        <v>0</v>
      </c>
      <c r="AX332" s="27"/>
      <c r="AY332" s="27"/>
      <c r="AZ332" s="41">
        <f t="shared" si="368"/>
        <v>0</v>
      </c>
      <c r="BA332" s="27"/>
      <c r="BB332" s="27"/>
      <c r="BC332" s="41">
        <f t="shared" si="369"/>
        <v>0</v>
      </c>
      <c r="BD332" s="27"/>
      <c r="BE332" s="27"/>
      <c r="BF332" s="41">
        <f t="shared" si="370"/>
        <v>0</v>
      </c>
      <c r="BG332" s="27"/>
      <c r="BH332" s="27"/>
      <c r="BI332" s="41">
        <f t="shared" si="371"/>
        <v>0</v>
      </c>
      <c r="BJ332" s="26"/>
      <c r="BK332" s="26">
        <v>1</v>
      </c>
      <c r="BL332" s="42">
        <f t="shared" si="372"/>
        <v>50</v>
      </c>
      <c r="BM332" s="26"/>
      <c r="BN332" s="26"/>
      <c r="BO332" s="42">
        <f t="shared" si="373"/>
        <v>0</v>
      </c>
      <c r="BP332" s="85">
        <f t="shared" si="292"/>
        <v>1</v>
      </c>
      <c r="BQ332" s="83">
        <f t="shared" si="292"/>
        <v>50</v>
      </c>
      <c r="BR332" s="26"/>
      <c r="BS332" s="26"/>
      <c r="BT332" s="42">
        <f t="shared" si="374"/>
        <v>0</v>
      </c>
      <c r="BU332" s="26"/>
      <c r="BV332" s="26"/>
      <c r="BW332" s="42">
        <f t="shared" si="375"/>
        <v>0</v>
      </c>
      <c r="BX332" s="26"/>
      <c r="BY332" s="26"/>
      <c r="BZ332" s="42">
        <f t="shared" si="376"/>
        <v>0</v>
      </c>
      <c r="CA332" s="26"/>
      <c r="CB332" s="26"/>
      <c r="CC332" s="42">
        <f t="shared" si="377"/>
        <v>0</v>
      </c>
      <c r="CD332" s="26"/>
      <c r="CE332" s="26"/>
      <c r="CF332" s="42">
        <f t="shared" si="378"/>
        <v>0</v>
      </c>
      <c r="CG332" s="26"/>
      <c r="CH332" s="26"/>
      <c r="CI332" s="42">
        <f t="shared" si="379"/>
        <v>0</v>
      </c>
      <c r="CJ332" s="26"/>
      <c r="CK332" s="26"/>
      <c r="CL332" s="42">
        <f t="shared" si="380"/>
        <v>0</v>
      </c>
      <c r="CM332" s="26"/>
      <c r="CN332" s="26"/>
      <c r="CO332" s="42">
        <f t="shared" si="381"/>
        <v>0</v>
      </c>
      <c r="CP332" s="26"/>
      <c r="CQ332" s="26">
        <v>33</v>
      </c>
      <c r="CR332" s="42">
        <f t="shared" si="382"/>
        <v>1650</v>
      </c>
      <c r="CS332" s="26"/>
      <c r="CT332" s="26"/>
      <c r="CU332" s="42">
        <f t="shared" si="383"/>
        <v>0</v>
      </c>
      <c r="CV332" s="26"/>
      <c r="CW332" s="26">
        <v>2</v>
      </c>
      <c r="CX332" s="42">
        <f t="shared" si="384"/>
        <v>100</v>
      </c>
      <c r="CY332" s="26"/>
      <c r="CZ332" s="26">
        <v>2</v>
      </c>
      <c r="DA332" s="42">
        <f t="shared" si="385"/>
        <v>100</v>
      </c>
      <c r="DB332" s="26"/>
      <c r="DC332" s="26"/>
      <c r="DD332" s="42">
        <f t="shared" si="386"/>
        <v>0</v>
      </c>
      <c r="DE332" s="26"/>
      <c r="DF332" s="26"/>
      <c r="DG332" s="42">
        <f t="shared" si="387"/>
        <v>0</v>
      </c>
      <c r="DH332" s="85">
        <f t="shared" si="293"/>
        <v>37</v>
      </c>
      <c r="DI332" s="83">
        <f t="shared" si="293"/>
        <v>1850</v>
      </c>
      <c r="DJ332" s="26"/>
      <c r="DK332" s="26"/>
      <c r="DL332" s="42">
        <f t="shared" si="388"/>
        <v>0</v>
      </c>
      <c r="DM332" s="26"/>
      <c r="DN332" s="26">
        <v>30</v>
      </c>
      <c r="DO332" s="42">
        <f t="shared" si="389"/>
        <v>1500</v>
      </c>
      <c r="DP332" s="26"/>
      <c r="DQ332" s="26"/>
      <c r="DR332" s="42">
        <f t="shared" si="390"/>
        <v>0</v>
      </c>
      <c r="DS332" s="26"/>
      <c r="DT332" s="26"/>
      <c r="DU332" s="42">
        <f t="shared" si="391"/>
        <v>0</v>
      </c>
      <c r="DV332" s="26"/>
      <c r="DW332" s="26">
        <v>3</v>
      </c>
      <c r="DX332" s="42">
        <f t="shared" si="392"/>
        <v>150</v>
      </c>
      <c r="DY332" s="26"/>
      <c r="DZ332" s="26"/>
      <c r="EA332" s="42">
        <f t="shared" si="393"/>
        <v>0</v>
      </c>
      <c r="EB332" s="26"/>
      <c r="EC332" s="26"/>
      <c r="ED332" s="42">
        <f t="shared" si="394"/>
        <v>0</v>
      </c>
      <c r="EE332" s="26"/>
      <c r="EF332" s="26"/>
      <c r="EG332" s="42">
        <f t="shared" si="395"/>
        <v>0</v>
      </c>
      <c r="EH332" s="26"/>
      <c r="EI332" s="26"/>
      <c r="EJ332" s="42">
        <f t="shared" si="396"/>
        <v>0</v>
      </c>
      <c r="EK332" s="26"/>
      <c r="EL332" s="46"/>
      <c r="EM332" s="86">
        <f t="shared" si="397"/>
        <v>0</v>
      </c>
      <c r="EN332" s="85">
        <f t="shared" si="295"/>
        <v>33</v>
      </c>
      <c r="EO332" s="94">
        <f t="shared" si="296"/>
        <v>1650</v>
      </c>
      <c r="EP332" s="26"/>
      <c r="EQ332" s="26"/>
      <c r="ER332" s="26"/>
    </row>
    <row r="333" spans="1:148" s="3" customFormat="1">
      <c r="A333" s="10"/>
      <c r="B333" s="21" t="s">
        <v>278</v>
      </c>
      <c r="C333" s="134">
        <v>87</v>
      </c>
      <c r="D333" s="135">
        <f t="shared" si="355"/>
        <v>5</v>
      </c>
      <c r="E333" s="178">
        <f t="shared" si="291"/>
        <v>435</v>
      </c>
      <c r="F333" s="27"/>
      <c r="G333" s="27"/>
      <c r="H333" s="41">
        <f t="shared" si="356"/>
        <v>0</v>
      </c>
      <c r="I333" s="32"/>
      <c r="J333" s="32"/>
      <c r="K333" s="41">
        <f t="shared" si="357"/>
        <v>0</v>
      </c>
      <c r="L333" s="26"/>
      <c r="M333" s="26"/>
      <c r="N333" s="42">
        <f t="shared" si="358"/>
        <v>0</v>
      </c>
      <c r="O333" s="26"/>
      <c r="P333" s="26"/>
      <c r="Q333" s="42">
        <f t="shared" si="359"/>
        <v>0</v>
      </c>
      <c r="R333" s="26"/>
      <c r="S333" s="26"/>
      <c r="T333" s="42">
        <f t="shared" si="360"/>
        <v>0</v>
      </c>
      <c r="U333" s="26"/>
      <c r="V333" s="26"/>
      <c r="W333" s="42">
        <f t="shared" si="361"/>
        <v>0</v>
      </c>
      <c r="X333" s="26"/>
      <c r="Y333" s="26"/>
      <c r="Z333" s="42">
        <f t="shared" si="362"/>
        <v>0</v>
      </c>
      <c r="AA333" s="26"/>
      <c r="AB333" s="26"/>
      <c r="AC333" s="42">
        <f t="shared" si="363"/>
        <v>0</v>
      </c>
      <c r="AD333" s="26"/>
      <c r="AE333" s="26"/>
      <c r="AF333" s="26"/>
      <c r="AG333" s="26"/>
      <c r="AH333" s="26"/>
      <c r="AI333" s="26"/>
      <c r="AJ333" s="26"/>
      <c r="AK333" s="26"/>
      <c r="AL333" s="42">
        <f t="shared" si="364"/>
        <v>0</v>
      </c>
      <c r="AM333" s="27"/>
      <c r="AN333" s="27"/>
      <c r="AO333" s="41">
        <f t="shared" si="365"/>
        <v>0</v>
      </c>
      <c r="AP333" s="84">
        <f t="shared" si="294"/>
        <v>0</v>
      </c>
      <c r="AQ333" s="79">
        <f t="shared" si="398"/>
        <v>0</v>
      </c>
      <c r="AR333" s="27"/>
      <c r="AS333" s="27"/>
      <c r="AT333" s="41">
        <f t="shared" si="366"/>
        <v>0</v>
      </c>
      <c r="AU333" s="27"/>
      <c r="AV333" s="27"/>
      <c r="AW333" s="41">
        <f t="shared" si="367"/>
        <v>0</v>
      </c>
      <c r="AX333" s="27"/>
      <c r="AY333" s="27"/>
      <c r="AZ333" s="41">
        <f t="shared" si="368"/>
        <v>0</v>
      </c>
      <c r="BA333" s="27"/>
      <c r="BB333" s="27"/>
      <c r="BC333" s="41">
        <f t="shared" si="369"/>
        <v>0</v>
      </c>
      <c r="BD333" s="27"/>
      <c r="BE333" s="27"/>
      <c r="BF333" s="41">
        <f t="shared" si="370"/>
        <v>0</v>
      </c>
      <c r="BG333" s="27"/>
      <c r="BH333" s="27"/>
      <c r="BI333" s="41">
        <f t="shared" si="371"/>
        <v>0</v>
      </c>
      <c r="BJ333" s="26"/>
      <c r="BK333" s="26"/>
      <c r="BL333" s="42">
        <f t="shared" si="372"/>
        <v>0</v>
      </c>
      <c r="BM333" s="26"/>
      <c r="BN333" s="26"/>
      <c r="BO333" s="42">
        <f t="shared" si="373"/>
        <v>0</v>
      </c>
      <c r="BP333" s="85">
        <f t="shared" si="292"/>
        <v>0</v>
      </c>
      <c r="BQ333" s="83">
        <f t="shared" si="292"/>
        <v>0</v>
      </c>
      <c r="BR333" s="26"/>
      <c r="BS333" s="26"/>
      <c r="BT333" s="42">
        <f t="shared" si="374"/>
        <v>0</v>
      </c>
      <c r="BU333" s="26"/>
      <c r="BV333" s="26"/>
      <c r="BW333" s="42">
        <f t="shared" si="375"/>
        <v>0</v>
      </c>
      <c r="BX333" s="26"/>
      <c r="BY333" s="26"/>
      <c r="BZ333" s="42">
        <f t="shared" si="376"/>
        <v>0</v>
      </c>
      <c r="CA333" s="26"/>
      <c r="CB333" s="26"/>
      <c r="CC333" s="42">
        <f t="shared" si="377"/>
        <v>0</v>
      </c>
      <c r="CD333" s="26"/>
      <c r="CE333" s="26"/>
      <c r="CF333" s="42">
        <f t="shared" si="378"/>
        <v>0</v>
      </c>
      <c r="CG333" s="26"/>
      <c r="CH333" s="26">
        <v>3</v>
      </c>
      <c r="CI333" s="42">
        <f t="shared" si="379"/>
        <v>261</v>
      </c>
      <c r="CJ333" s="26"/>
      <c r="CK333" s="26"/>
      <c r="CL333" s="42">
        <f t="shared" si="380"/>
        <v>0</v>
      </c>
      <c r="CM333" s="26"/>
      <c r="CN333" s="26"/>
      <c r="CO333" s="42">
        <f t="shared" si="381"/>
        <v>0</v>
      </c>
      <c r="CP333" s="26"/>
      <c r="CQ333" s="26"/>
      <c r="CR333" s="42">
        <f t="shared" si="382"/>
        <v>0</v>
      </c>
      <c r="CS333" s="26"/>
      <c r="CT333" s="26"/>
      <c r="CU333" s="42">
        <f t="shared" si="383"/>
        <v>0</v>
      </c>
      <c r="CV333" s="26"/>
      <c r="CW333" s="26">
        <v>2</v>
      </c>
      <c r="CX333" s="42">
        <f t="shared" si="384"/>
        <v>174</v>
      </c>
      <c r="CY333" s="26"/>
      <c r="CZ333" s="26"/>
      <c r="DA333" s="42">
        <f t="shared" si="385"/>
        <v>0</v>
      </c>
      <c r="DB333" s="26"/>
      <c r="DC333" s="26"/>
      <c r="DD333" s="42">
        <f t="shared" si="386"/>
        <v>0</v>
      </c>
      <c r="DE333" s="26"/>
      <c r="DF333" s="26"/>
      <c r="DG333" s="42">
        <f t="shared" si="387"/>
        <v>0</v>
      </c>
      <c r="DH333" s="85">
        <f t="shared" si="293"/>
        <v>5</v>
      </c>
      <c r="DI333" s="83">
        <f t="shared" si="293"/>
        <v>435</v>
      </c>
      <c r="DJ333" s="26"/>
      <c r="DK333" s="26"/>
      <c r="DL333" s="42">
        <f t="shared" si="388"/>
        <v>0</v>
      </c>
      <c r="DM333" s="26"/>
      <c r="DN333" s="26"/>
      <c r="DO333" s="42">
        <f t="shared" si="389"/>
        <v>0</v>
      </c>
      <c r="DP333" s="26"/>
      <c r="DQ333" s="26"/>
      <c r="DR333" s="42">
        <f t="shared" si="390"/>
        <v>0</v>
      </c>
      <c r="DS333" s="26"/>
      <c r="DT333" s="26"/>
      <c r="DU333" s="42">
        <f t="shared" si="391"/>
        <v>0</v>
      </c>
      <c r="DV333" s="26"/>
      <c r="DW333" s="26"/>
      <c r="DX333" s="42">
        <f t="shared" si="392"/>
        <v>0</v>
      </c>
      <c r="DY333" s="26"/>
      <c r="DZ333" s="26"/>
      <c r="EA333" s="42">
        <f t="shared" si="393"/>
        <v>0</v>
      </c>
      <c r="EB333" s="26"/>
      <c r="EC333" s="26"/>
      <c r="ED333" s="42">
        <f t="shared" si="394"/>
        <v>0</v>
      </c>
      <c r="EE333" s="26"/>
      <c r="EF333" s="26"/>
      <c r="EG333" s="42">
        <f t="shared" si="395"/>
        <v>0</v>
      </c>
      <c r="EH333" s="26"/>
      <c r="EI333" s="26"/>
      <c r="EJ333" s="42">
        <f t="shared" si="396"/>
        <v>0</v>
      </c>
      <c r="EK333" s="26"/>
      <c r="EL333" s="46"/>
      <c r="EM333" s="86">
        <f t="shared" si="397"/>
        <v>0</v>
      </c>
      <c r="EN333" s="85">
        <f t="shared" si="295"/>
        <v>0</v>
      </c>
      <c r="EO333" s="94">
        <f t="shared" si="296"/>
        <v>0</v>
      </c>
      <c r="EP333" s="26"/>
      <c r="EQ333" s="26"/>
      <c r="ER333" s="26"/>
    </row>
    <row r="334" spans="1:148" s="3" customFormat="1">
      <c r="A334" s="10"/>
      <c r="B334" s="21" t="s">
        <v>319</v>
      </c>
      <c r="C334" s="134">
        <v>70</v>
      </c>
      <c r="D334" s="135">
        <f t="shared" si="355"/>
        <v>48</v>
      </c>
      <c r="E334" s="178">
        <f t="shared" si="291"/>
        <v>3360</v>
      </c>
      <c r="F334" s="27"/>
      <c r="G334" s="27"/>
      <c r="H334" s="41">
        <f t="shared" si="356"/>
        <v>0</v>
      </c>
      <c r="I334" s="32"/>
      <c r="J334" s="32"/>
      <c r="K334" s="41">
        <f t="shared" si="357"/>
        <v>0</v>
      </c>
      <c r="L334" s="26"/>
      <c r="M334" s="26"/>
      <c r="N334" s="42">
        <f t="shared" si="358"/>
        <v>0</v>
      </c>
      <c r="O334" s="26"/>
      <c r="P334" s="26"/>
      <c r="Q334" s="42">
        <f t="shared" si="359"/>
        <v>0</v>
      </c>
      <c r="R334" s="26"/>
      <c r="S334" s="26"/>
      <c r="T334" s="42">
        <f t="shared" si="360"/>
        <v>0</v>
      </c>
      <c r="U334" s="26"/>
      <c r="V334" s="26"/>
      <c r="W334" s="42">
        <f t="shared" si="361"/>
        <v>0</v>
      </c>
      <c r="X334" s="26"/>
      <c r="Y334" s="26"/>
      <c r="Z334" s="42">
        <f t="shared" si="362"/>
        <v>0</v>
      </c>
      <c r="AA334" s="26"/>
      <c r="AB334" s="26"/>
      <c r="AC334" s="42">
        <f t="shared" si="363"/>
        <v>0</v>
      </c>
      <c r="AD334" s="26"/>
      <c r="AE334" s="26"/>
      <c r="AF334" s="26"/>
      <c r="AG334" s="26"/>
      <c r="AH334" s="26"/>
      <c r="AI334" s="26"/>
      <c r="AJ334" s="26"/>
      <c r="AK334" s="26"/>
      <c r="AL334" s="42">
        <f t="shared" si="364"/>
        <v>0</v>
      </c>
      <c r="AM334" s="27"/>
      <c r="AN334" s="27"/>
      <c r="AO334" s="41">
        <f t="shared" si="365"/>
        <v>0</v>
      </c>
      <c r="AP334" s="84">
        <f t="shared" si="294"/>
        <v>0</v>
      </c>
      <c r="AQ334" s="79">
        <f t="shared" si="398"/>
        <v>0</v>
      </c>
      <c r="AR334" s="27"/>
      <c r="AS334" s="27"/>
      <c r="AT334" s="41">
        <f t="shared" si="366"/>
        <v>0</v>
      </c>
      <c r="AU334" s="27"/>
      <c r="AV334" s="27"/>
      <c r="AW334" s="41">
        <f t="shared" si="367"/>
        <v>0</v>
      </c>
      <c r="AX334" s="27"/>
      <c r="AY334" s="27"/>
      <c r="AZ334" s="41">
        <f t="shared" si="368"/>
        <v>0</v>
      </c>
      <c r="BA334" s="27"/>
      <c r="BB334" s="27"/>
      <c r="BC334" s="41">
        <f t="shared" si="369"/>
        <v>0</v>
      </c>
      <c r="BD334" s="27"/>
      <c r="BE334" s="27"/>
      <c r="BF334" s="41">
        <f t="shared" si="370"/>
        <v>0</v>
      </c>
      <c r="BG334" s="27"/>
      <c r="BH334" s="27"/>
      <c r="BI334" s="41">
        <f t="shared" si="371"/>
        <v>0</v>
      </c>
      <c r="BJ334" s="26"/>
      <c r="BK334" s="26">
        <v>4</v>
      </c>
      <c r="BL334" s="42">
        <f t="shared" si="372"/>
        <v>280</v>
      </c>
      <c r="BM334" s="26"/>
      <c r="BN334" s="26"/>
      <c r="BO334" s="42">
        <f t="shared" si="373"/>
        <v>0</v>
      </c>
      <c r="BP334" s="85">
        <f t="shared" si="292"/>
        <v>4</v>
      </c>
      <c r="BQ334" s="83">
        <f t="shared" si="292"/>
        <v>280</v>
      </c>
      <c r="BR334" s="26"/>
      <c r="BS334" s="26"/>
      <c r="BT334" s="42">
        <f t="shared" si="374"/>
        <v>0</v>
      </c>
      <c r="BU334" s="26"/>
      <c r="BV334" s="26"/>
      <c r="BW334" s="42">
        <f t="shared" si="375"/>
        <v>0</v>
      </c>
      <c r="BX334" s="26"/>
      <c r="BY334" s="26"/>
      <c r="BZ334" s="42">
        <f t="shared" si="376"/>
        <v>0</v>
      </c>
      <c r="CA334" s="26"/>
      <c r="CB334" s="26"/>
      <c r="CC334" s="42">
        <f t="shared" si="377"/>
        <v>0</v>
      </c>
      <c r="CD334" s="26"/>
      <c r="CE334" s="26"/>
      <c r="CF334" s="42">
        <f t="shared" si="378"/>
        <v>0</v>
      </c>
      <c r="CG334" s="26"/>
      <c r="CH334" s="26"/>
      <c r="CI334" s="42">
        <f t="shared" si="379"/>
        <v>0</v>
      </c>
      <c r="CJ334" s="26"/>
      <c r="CK334" s="26"/>
      <c r="CL334" s="42">
        <f t="shared" si="380"/>
        <v>0</v>
      </c>
      <c r="CM334" s="26"/>
      <c r="CN334" s="26"/>
      <c r="CO334" s="42">
        <f t="shared" si="381"/>
        <v>0</v>
      </c>
      <c r="CP334" s="26"/>
      <c r="CQ334" s="26">
        <v>8</v>
      </c>
      <c r="CR334" s="42">
        <f t="shared" si="382"/>
        <v>560</v>
      </c>
      <c r="CS334" s="26"/>
      <c r="CT334" s="26"/>
      <c r="CU334" s="42">
        <f t="shared" si="383"/>
        <v>0</v>
      </c>
      <c r="CV334" s="26"/>
      <c r="CW334" s="26"/>
      <c r="CX334" s="42">
        <f t="shared" si="384"/>
        <v>0</v>
      </c>
      <c r="CY334" s="26"/>
      <c r="CZ334" s="26"/>
      <c r="DA334" s="42">
        <f t="shared" si="385"/>
        <v>0</v>
      </c>
      <c r="DB334" s="26"/>
      <c r="DC334" s="26"/>
      <c r="DD334" s="42">
        <f t="shared" si="386"/>
        <v>0</v>
      </c>
      <c r="DE334" s="26"/>
      <c r="DF334" s="26">
        <v>16</v>
      </c>
      <c r="DG334" s="42">
        <f t="shared" si="387"/>
        <v>1120</v>
      </c>
      <c r="DH334" s="85">
        <f t="shared" si="293"/>
        <v>24</v>
      </c>
      <c r="DI334" s="83">
        <f t="shared" si="293"/>
        <v>1680</v>
      </c>
      <c r="DJ334" s="26"/>
      <c r="DK334" s="26"/>
      <c r="DL334" s="42">
        <f t="shared" si="388"/>
        <v>0</v>
      </c>
      <c r="DM334" s="26"/>
      <c r="DN334" s="26"/>
      <c r="DO334" s="42">
        <f t="shared" si="389"/>
        <v>0</v>
      </c>
      <c r="DP334" s="26"/>
      <c r="DQ334" s="26">
        <v>4</v>
      </c>
      <c r="DR334" s="42">
        <f t="shared" si="390"/>
        <v>280</v>
      </c>
      <c r="DS334" s="26"/>
      <c r="DT334" s="26"/>
      <c r="DU334" s="42">
        <f t="shared" si="391"/>
        <v>0</v>
      </c>
      <c r="DV334" s="26"/>
      <c r="DW334" s="26">
        <v>4</v>
      </c>
      <c r="DX334" s="42">
        <f t="shared" si="392"/>
        <v>280</v>
      </c>
      <c r="DY334" s="26"/>
      <c r="DZ334" s="26">
        <v>4</v>
      </c>
      <c r="EA334" s="42">
        <f t="shared" si="393"/>
        <v>280</v>
      </c>
      <c r="EB334" s="26"/>
      <c r="EC334" s="26">
        <v>8</v>
      </c>
      <c r="ED334" s="42">
        <f t="shared" si="394"/>
        <v>560</v>
      </c>
      <c r="EE334" s="26"/>
      <c r="EF334" s="26"/>
      <c r="EG334" s="42">
        <f t="shared" si="395"/>
        <v>0</v>
      </c>
      <c r="EH334" s="26"/>
      <c r="EI334" s="26"/>
      <c r="EJ334" s="42">
        <f t="shared" si="396"/>
        <v>0</v>
      </c>
      <c r="EK334" s="26"/>
      <c r="EL334" s="46"/>
      <c r="EM334" s="86">
        <f t="shared" si="397"/>
        <v>0</v>
      </c>
      <c r="EN334" s="85">
        <f t="shared" si="295"/>
        <v>20</v>
      </c>
      <c r="EO334" s="94">
        <f t="shared" si="296"/>
        <v>1400</v>
      </c>
      <c r="EP334" s="26"/>
      <c r="EQ334" s="26"/>
      <c r="ER334" s="26"/>
    </row>
    <row r="335" spans="1:148" s="3" customFormat="1">
      <c r="A335" s="10"/>
      <c r="B335" s="21" t="s">
        <v>320</v>
      </c>
      <c r="C335" s="134">
        <v>10</v>
      </c>
      <c r="D335" s="135">
        <f t="shared" si="355"/>
        <v>62</v>
      </c>
      <c r="E335" s="178">
        <f t="shared" si="291"/>
        <v>620</v>
      </c>
      <c r="F335" s="27"/>
      <c r="G335" s="27"/>
      <c r="H335" s="41">
        <f t="shared" si="356"/>
        <v>0</v>
      </c>
      <c r="I335" s="32"/>
      <c r="J335" s="32"/>
      <c r="K335" s="41">
        <f t="shared" si="357"/>
        <v>0</v>
      </c>
      <c r="L335" s="26"/>
      <c r="M335" s="26"/>
      <c r="N335" s="42">
        <f t="shared" si="358"/>
        <v>0</v>
      </c>
      <c r="O335" s="26"/>
      <c r="P335" s="26"/>
      <c r="Q335" s="42">
        <f t="shared" si="359"/>
        <v>0</v>
      </c>
      <c r="R335" s="26"/>
      <c r="S335" s="26"/>
      <c r="T335" s="42">
        <f t="shared" si="360"/>
        <v>0</v>
      </c>
      <c r="U335" s="26"/>
      <c r="V335" s="26"/>
      <c r="W335" s="42">
        <f t="shared" si="361"/>
        <v>0</v>
      </c>
      <c r="X335" s="26"/>
      <c r="Y335" s="26"/>
      <c r="Z335" s="42">
        <f t="shared" si="362"/>
        <v>0</v>
      </c>
      <c r="AA335" s="26"/>
      <c r="AB335" s="26"/>
      <c r="AC335" s="42">
        <f t="shared" si="363"/>
        <v>0</v>
      </c>
      <c r="AD335" s="26"/>
      <c r="AE335" s="26"/>
      <c r="AF335" s="26"/>
      <c r="AG335" s="26"/>
      <c r="AH335" s="26"/>
      <c r="AI335" s="26"/>
      <c r="AJ335" s="26"/>
      <c r="AK335" s="26"/>
      <c r="AL335" s="42">
        <f t="shared" si="364"/>
        <v>0</v>
      </c>
      <c r="AM335" s="27"/>
      <c r="AN335" s="27"/>
      <c r="AO335" s="41">
        <f t="shared" si="365"/>
        <v>0</v>
      </c>
      <c r="AP335" s="84">
        <f t="shared" si="294"/>
        <v>0</v>
      </c>
      <c r="AQ335" s="79">
        <f t="shared" si="398"/>
        <v>0</v>
      </c>
      <c r="AR335" s="27"/>
      <c r="AS335" s="27"/>
      <c r="AT335" s="41">
        <f t="shared" si="366"/>
        <v>0</v>
      </c>
      <c r="AU335" s="27"/>
      <c r="AV335" s="27"/>
      <c r="AW335" s="41">
        <f t="shared" si="367"/>
        <v>0</v>
      </c>
      <c r="AX335" s="27"/>
      <c r="AY335" s="27"/>
      <c r="AZ335" s="41">
        <f t="shared" si="368"/>
        <v>0</v>
      </c>
      <c r="BA335" s="27"/>
      <c r="BB335" s="27"/>
      <c r="BC335" s="41">
        <f t="shared" si="369"/>
        <v>0</v>
      </c>
      <c r="BD335" s="27"/>
      <c r="BE335" s="27"/>
      <c r="BF335" s="41">
        <f t="shared" si="370"/>
        <v>0</v>
      </c>
      <c r="BG335" s="27"/>
      <c r="BH335" s="27"/>
      <c r="BI335" s="41">
        <f t="shared" si="371"/>
        <v>0</v>
      </c>
      <c r="BJ335" s="26"/>
      <c r="BK335" s="26"/>
      <c r="BL335" s="42">
        <f t="shared" si="372"/>
        <v>0</v>
      </c>
      <c r="BM335" s="26"/>
      <c r="BN335" s="26"/>
      <c r="BO335" s="42">
        <f t="shared" si="373"/>
        <v>0</v>
      </c>
      <c r="BP335" s="85">
        <f t="shared" si="292"/>
        <v>0</v>
      </c>
      <c r="BQ335" s="83">
        <f t="shared" si="292"/>
        <v>0</v>
      </c>
      <c r="BR335" s="26"/>
      <c r="BS335" s="26"/>
      <c r="BT335" s="42">
        <f t="shared" si="374"/>
        <v>0</v>
      </c>
      <c r="BU335" s="26"/>
      <c r="BV335" s="26"/>
      <c r="BW335" s="42">
        <f t="shared" si="375"/>
        <v>0</v>
      </c>
      <c r="BX335" s="26"/>
      <c r="BY335" s="26"/>
      <c r="BZ335" s="42">
        <f t="shared" si="376"/>
        <v>0</v>
      </c>
      <c r="CA335" s="26"/>
      <c r="CB335" s="26"/>
      <c r="CC335" s="42">
        <f t="shared" si="377"/>
        <v>0</v>
      </c>
      <c r="CD335" s="26"/>
      <c r="CE335" s="26"/>
      <c r="CF335" s="42">
        <f t="shared" si="378"/>
        <v>0</v>
      </c>
      <c r="CG335" s="26"/>
      <c r="CH335" s="26"/>
      <c r="CI335" s="42">
        <f t="shared" si="379"/>
        <v>0</v>
      </c>
      <c r="CJ335" s="26"/>
      <c r="CK335" s="26"/>
      <c r="CL335" s="42">
        <f t="shared" si="380"/>
        <v>0</v>
      </c>
      <c r="CM335" s="26"/>
      <c r="CN335" s="26"/>
      <c r="CO335" s="42">
        <f t="shared" si="381"/>
        <v>0</v>
      </c>
      <c r="CP335" s="26"/>
      <c r="CQ335" s="26"/>
      <c r="CR335" s="42">
        <f t="shared" si="382"/>
        <v>0</v>
      </c>
      <c r="CS335" s="26"/>
      <c r="CT335" s="26"/>
      <c r="CU335" s="42">
        <f t="shared" si="383"/>
        <v>0</v>
      </c>
      <c r="CV335" s="26"/>
      <c r="CW335" s="26">
        <v>6</v>
      </c>
      <c r="CX335" s="42">
        <f t="shared" si="384"/>
        <v>60</v>
      </c>
      <c r="CY335" s="26"/>
      <c r="CZ335" s="26"/>
      <c r="DA335" s="42">
        <f t="shared" si="385"/>
        <v>0</v>
      </c>
      <c r="DB335" s="26"/>
      <c r="DC335" s="26"/>
      <c r="DD335" s="42">
        <f t="shared" si="386"/>
        <v>0</v>
      </c>
      <c r="DE335" s="26"/>
      <c r="DF335" s="26">
        <v>28</v>
      </c>
      <c r="DG335" s="42">
        <f t="shared" si="387"/>
        <v>280</v>
      </c>
      <c r="DH335" s="85">
        <f t="shared" si="293"/>
        <v>34</v>
      </c>
      <c r="DI335" s="83">
        <f t="shared" si="293"/>
        <v>340</v>
      </c>
      <c r="DJ335" s="26"/>
      <c r="DK335" s="26"/>
      <c r="DL335" s="42">
        <f t="shared" si="388"/>
        <v>0</v>
      </c>
      <c r="DM335" s="26"/>
      <c r="DN335" s="26"/>
      <c r="DO335" s="42">
        <f t="shared" si="389"/>
        <v>0</v>
      </c>
      <c r="DP335" s="26"/>
      <c r="DQ335" s="26">
        <v>8</v>
      </c>
      <c r="DR335" s="42">
        <f t="shared" si="390"/>
        <v>80</v>
      </c>
      <c r="DS335" s="26"/>
      <c r="DT335" s="26"/>
      <c r="DU335" s="42">
        <f t="shared" si="391"/>
        <v>0</v>
      </c>
      <c r="DV335" s="26"/>
      <c r="DW335" s="26">
        <v>4</v>
      </c>
      <c r="DX335" s="42">
        <f t="shared" si="392"/>
        <v>40</v>
      </c>
      <c r="DY335" s="26"/>
      <c r="DZ335" s="26">
        <v>4</v>
      </c>
      <c r="EA335" s="42">
        <f t="shared" si="393"/>
        <v>40</v>
      </c>
      <c r="EB335" s="26"/>
      <c r="EC335" s="26">
        <v>8</v>
      </c>
      <c r="ED335" s="42">
        <f t="shared" si="394"/>
        <v>80</v>
      </c>
      <c r="EE335" s="26"/>
      <c r="EF335" s="26"/>
      <c r="EG335" s="42">
        <f t="shared" si="395"/>
        <v>0</v>
      </c>
      <c r="EH335" s="26"/>
      <c r="EI335" s="26">
        <v>4</v>
      </c>
      <c r="EJ335" s="42">
        <f t="shared" si="396"/>
        <v>40</v>
      </c>
      <c r="EK335" s="26"/>
      <c r="EL335" s="46"/>
      <c r="EM335" s="86">
        <f t="shared" si="397"/>
        <v>0</v>
      </c>
      <c r="EN335" s="85">
        <f t="shared" si="295"/>
        <v>28</v>
      </c>
      <c r="EO335" s="94">
        <f t="shared" si="296"/>
        <v>280</v>
      </c>
      <c r="EP335" s="26"/>
      <c r="EQ335" s="26"/>
      <c r="ER335" s="26"/>
    </row>
    <row r="336" spans="1:148" s="3" customFormat="1">
      <c r="A336" s="10"/>
      <c r="B336" s="21" t="s">
        <v>323</v>
      </c>
      <c r="C336" s="134">
        <v>5</v>
      </c>
      <c r="D336" s="135">
        <f t="shared" si="355"/>
        <v>56</v>
      </c>
      <c r="E336" s="178">
        <f t="shared" si="291"/>
        <v>280</v>
      </c>
      <c r="F336" s="27"/>
      <c r="G336" s="27"/>
      <c r="H336" s="41">
        <f t="shared" si="356"/>
        <v>0</v>
      </c>
      <c r="I336" s="32"/>
      <c r="J336" s="32"/>
      <c r="K336" s="41">
        <f t="shared" si="357"/>
        <v>0</v>
      </c>
      <c r="L336" s="26"/>
      <c r="M336" s="26"/>
      <c r="N336" s="42">
        <f t="shared" si="358"/>
        <v>0</v>
      </c>
      <c r="O336" s="26"/>
      <c r="P336" s="26"/>
      <c r="Q336" s="42">
        <f t="shared" si="359"/>
        <v>0</v>
      </c>
      <c r="R336" s="26"/>
      <c r="S336" s="26"/>
      <c r="T336" s="42">
        <f t="shared" si="360"/>
        <v>0</v>
      </c>
      <c r="U336" s="26"/>
      <c r="V336" s="26"/>
      <c r="W336" s="42">
        <f t="shared" si="361"/>
        <v>0</v>
      </c>
      <c r="X336" s="26"/>
      <c r="Y336" s="26"/>
      <c r="Z336" s="42">
        <f t="shared" si="362"/>
        <v>0</v>
      </c>
      <c r="AA336" s="26"/>
      <c r="AB336" s="26"/>
      <c r="AC336" s="42">
        <f t="shared" si="363"/>
        <v>0</v>
      </c>
      <c r="AD336" s="26"/>
      <c r="AE336" s="26"/>
      <c r="AF336" s="26"/>
      <c r="AG336" s="26"/>
      <c r="AH336" s="26"/>
      <c r="AI336" s="26"/>
      <c r="AJ336" s="26"/>
      <c r="AK336" s="26"/>
      <c r="AL336" s="42">
        <f t="shared" si="364"/>
        <v>0</v>
      </c>
      <c r="AM336" s="27"/>
      <c r="AN336" s="27"/>
      <c r="AO336" s="41">
        <f t="shared" si="365"/>
        <v>0</v>
      </c>
      <c r="AP336" s="84">
        <f t="shared" si="294"/>
        <v>0</v>
      </c>
      <c r="AQ336" s="79">
        <f t="shared" si="398"/>
        <v>0</v>
      </c>
      <c r="AR336" s="27"/>
      <c r="AS336" s="27"/>
      <c r="AT336" s="41">
        <f t="shared" si="366"/>
        <v>0</v>
      </c>
      <c r="AU336" s="27"/>
      <c r="AV336" s="27"/>
      <c r="AW336" s="41">
        <f t="shared" si="367"/>
        <v>0</v>
      </c>
      <c r="AX336" s="27"/>
      <c r="AY336" s="27"/>
      <c r="AZ336" s="41">
        <f t="shared" si="368"/>
        <v>0</v>
      </c>
      <c r="BA336" s="27"/>
      <c r="BB336" s="27"/>
      <c r="BC336" s="41">
        <f t="shared" si="369"/>
        <v>0</v>
      </c>
      <c r="BD336" s="27"/>
      <c r="BE336" s="27"/>
      <c r="BF336" s="41">
        <f t="shared" si="370"/>
        <v>0</v>
      </c>
      <c r="BG336" s="27"/>
      <c r="BH336" s="27"/>
      <c r="BI336" s="41">
        <f t="shared" si="371"/>
        <v>0</v>
      </c>
      <c r="BJ336" s="26"/>
      <c r="BK336" s="26">
        <v>2</v>
      </c>
      <c r="BL336" s="42">
        <f t="shared" si="372"/>
        <v>10</v>
      </c>
      <c r="BM336" s="26"/>
      <c r="BN336" s="26"/>
      <c r="BO336" s="42">
        <f t="shared" si="373"/>
        <v>0</v>
      </c>
      <c r="BP336" s="85">
        <f t="shared" si="292"/>
        <v>2</v>
      </c>
      <c r="BQ336" s="83">
        <f t="shared" si="292"/>
        <v>10</v>
      </c>
      <c r="BR336" s="26"/>
      <c r="BS336" s="26"/>
      <c r="BT336" s="42">
        <f t="shared" si="374"/>
        <v>0</v>
      </c>
      <c r="BU336" s="26"/>
      <c r="BV336" s="26"/>
      <c r="BW336" s="42">
        <f t="shared" si="375"/>
        <v>0</v>
      </c>
      <c r="BX336" s="26"/>
      <c r="BY336" s="26"/>
      <c r="BZ336" s="42">
        <f t="shared" si="376"/>
        <v>0</v>
      </c>
      <c r="CA336" s="26"/>
      <c r="CB336" s="26"/>
      <c r="CC336" s="42">
        <f t="shared" si="377"/>
        <v>0</v>
      </c>
      <c r="CD336" s="26"/>
      <c r="CE336" s="26"/>
      <c r="CF336" s="42">
        <f t="shared" si="378"/>
        <v>0</v>
      </c>
      <c r="CG336" s="26"/>
      <c r="CH336" s="26"/>
      <c r="CI336" s="42">
        <f t="shared" si="379"/>
        <v>0</v>
      </c>
      <c r="CJ336" s="26"/>
      <c r="CK336" s="26"/>
      <c r="CL336" s="42">
        <f t="shared" si="380"/>
        <v>0</v>
      </c>
      <c r="CM336" s="26"/>
      <c r="CN336" s="26"/>
      <c r="CO336" s="42">
        <f t="shared" si="381"/>
        <v>0</v>
      </c>
      <c r="CP336" s="26"/>
      <c r="CQ336" s="26">
        <v>24</v>
      </c>
      <c r="CR336" s="42">
        <f t="shared" si="382"/>
        <v>120</v>
      </c>
      <c r="CS336" s="26"/>
      <c r="CT336" s="26"/>
      <c r="CU336" s="42">
        <f t="shared" si="383"/>
        <v>0</v>
      </c>
      <c r="CV336" s="26"/>
      <c r="CW336" s="26">
        <v>10</v>
      </c>
      <c r="CX336" s="42">
        <f t="shared" si="384"/>
        <v>50</v>
      </c>
      <c r="CY336" s="26"/>
      <c r="CZ336" s="26">
        <v>12</v>
      </c>
      <c r="DA336" s="42">
        <f t="shared" si="385"/>
        <v>60</v>
      </c>
      <c r="DB336" s="26"/>
      <c r="DC336" s="26"/>
      <c r="DD336" s="42">
        <f t="shared" si="386"/>
        <v>0</v>
      </c>
      <c r="DE336" s="26"/>
      <c r="DF336" s="26"/>
      <c r="DG336" s="42">
        <f t="shared" si="387"/>
        <v>0</v>
      </c>
      <c r="DH336" s="85">
        <f t="shared" si="293"/>
        <v>46</v>
      </c>
      <c r="DI336" s="83">
        <f t="shared" si="293"/>
        <v>230</v>
      </c>
      <c r="DJ336" s="26"/>
      <c r="DK336" s="26"/>
      <c r="DL336" s="42">
        <f t="shared" si="388"/>
        <v>0</v>
      </c>
      <c r="DM336" s="26"/>
      <c r="DN336" s="26"/>
      <c r="DO336" s="42">
        <f t="shared" si="389"/>
        <v>0</v>
      </c>
      <c r="DP336" s="26"/>
      <c r="DQ336" s="26"/>
      <c r="DR336" s="42">
        <f t="shared" si="390"/>
        <v>0</v>
      </c>
      <c r="DS336" s="26"/>
      <c r="DT336" s="26"/>
      <c r="DU336" s="42">
        <f t="shared" si="391"/>
        <v>0</v>
      </c>
      <c r="DV336" s="26"/>
      <c r="DW336" s="26"/>
      <c r="DX336" s="42">
        <f t="shared" si="392"/>
        <v>0</v>
      </c>
      <c r="DY336" s="26"/>
      <c r="DZ336" s="26"/>
      <c r="EA336" s="42">
        <f t="shared" si="393"/>
        <v>0</v>
      </c>
      <c r="EB336" s="26"/>
      <c r="EC336" s="26"/>
      <c r="ED336" s="42">
        <f t="shared" si="394"/>
        <v>0</v>
      </c>
      <c r="EE336" s="26"/>
      <c r="EF336" s="26"/>
      <c r="EG336" s="42">
        <f t="shared" si="395"/>
        <v>0</v>
      </c>
      <c r="EH336" s="26"/>
      <c r="EI336" s="26">
        <v>8</v>
      </c>
      <c r="EJ336" s="42">
        <f t="shared" si="396"/>
        <v>40</v>
      </c>
      <c r="EK336" s="26"/>
      <c r="EL336" s="46"/>
      <c r="EM336" s="86">
        <f t="shared" si="397"/>
        <v>0</v>
      </c>
      <c r="EN336" s="85">
        <f t="shared" si="295"/>
        <v>8</v>
      </c>
      <c r="EO336" s="94">
        <f t="shared" si="296"/>
        <v>40</v>
      </c>
      <c r="EP336" s="26"/>
      <c r="EQ336" s="26"/>
      <c r="ER336" s="26"/>
    </row>
    <row r="337" spans="1:148" s="3" customFormat="1">
      <c r="A337" s="10"/>
      <c r="B337" s="21" t="s">
        <v>324</v>
      </c>
      <c r="C337" s="134">
        <v>9</v>
      </c>
      <c r="D337" s="135">
        <f t="shared" si="355"/>
        <v>111</v>
      </c>
      <c r="E337" s="178">
        <f t="shared" si="291"/>
        <v>999</v>
      </c>
      <c r="F337" s="27"/>
      <c r="G337" s="27"/>
      <c r="H337" s="41">
        <f t="shared" si="356"/>
        <v>0</v>
      </c>
      <c r="I337" s="32"/>
      <c r="J337" s="32"/>
      <c r="K337" s="41">
        <f t="shared" si="357"/>
        <v>0</v>
      </c>
      <c r="L337" s="26"/>
      <c r="M337" s="26"/>
      <c r="N337" s="42">
        <f t="shared" si="358"/>
        <v>0</v>
      </c>
      <c r="O337" s="26"/>
      <c r="P337" s="26"/>
      <c r="Q337" s="42">
        <f t="shared" si="359"/>
        <v>0</v>
      </c>
      <c r="R337" s="26"/>
      <c r="S337" s="26"/>
      <c r="T337" s="42">
        <f t="shared" si="360"/>
        <v>0</v>
      </c>
      <c r="U337" s="26"/>
      <c r="V337" s="26"/>
      <c r="W337" s="42">
        <f t="shared" si="361"/>
        <v>0</v>
      </c>
      <c r="X337" s="26"/>
      <c r="Y337" s="26"/>
      <c r="Z337" s="42">
        <f t="shared" si="362"/>
        <v>0</v>
      </c>
      <c r="AA337" s="26"/>
      <c r="AB337" s="26"/>
      <c r="AC337" s="42">
        <f t="shared" si="363"/>
        <v>0</v>
      </c>
      <c r="AD337" s="26"/>
      <c r="AE337" s="26"/>
      <c r="AF337" s="26"/>
      <c r="AG337" s="26"/>
      <c r="AH337" s="26"/>
      <c r="AI337" s="26"/>
      <c r="AJ337" s="26"/>
      <c r="AK337" s="26"/>
      <c r="AL337" s="42">
        <f t="shared" si="364"/>
        <v>0</v>
      </c>
      <c r="AM337" s="27"/>
      <c r="AN337" s="27"/>
      <c r="AO337" s="41">
        <f t="shared" si="365"/>
        <v>0</v>
      </c>
      <c r="AP337" s="84">
        <f t="shared" si="294"/>
        <v>0</v>
      </c>
      <c r="AQ337" s="79">
        <f t="shared" si="398"/>
        <v>0</v>
      </c>
      <c r="AR337" s="27"/>
      <c r="AS337" s="27"/>
      <c r="AT337" s="41">
        <f t="shared" si="366"/>
        <v>0</v>
      </c>
      <c r="AU337" s="27"/>
      <c r="AV337" s="27"/>
      <c r="AW337" s="41">
        <f t="shared" si="367"/>
        <v>0</v>
      </c>
      <c r="AX337" s="27"/>
      <c r="AY337" s="27"/>
      <c r="AZ337" s="41">
        <f t="shared" si="368"/>
        <v>0</v>
      </c>
      <c r="BA337" s="27"/>
      <c r="BB337" s="27"/>
      <c r="BC337" s="41">
        <f t="shared" si="369"/>
        <v>0</v>
      </c>
      <c r="BD337" s="27"/>
      <c r="BE337" s="27"/>
      <c r="BF337" s="41">
        <f t="shared" si="370"/>
        <v>0</v>
      </c>
      <c r="BG337" s="27"/>
      <c r="BH337" s="27"/>
      <c r="BI337" s="41">
        <f t="shared" si="371"/>
        <v>0</v>
      </c>
      <c r="BJ337" s="26"/>
      <c r="BK337" s="26">
        <v>1</v>
      </c>
      <c r="BL337" s="42">
        <f t="shared" si="372"/>
        <v>9</v>
      </c>
      <c r="BM337" s="26"/>
      <c r="BN337" s="26"/>
      <c r="BO337" s="42">
        <f t="shared" si="373"/>
        <v>0</v>
      </c>
      <c r="BP337" s="85">
        <f t="shared" si="292"/>
        <v>1</v>
      </c>
      <c r="BQ337" s="83">
        <f t="shared" si="292"/>
        <v>9</v>
      </c>
      <c r="BR337" s="26"/>
      <c r="BS337" s="26"/>
      <c r="BT337" s="42">
        <f t="shared" si="374"/>
        <v>0</v>
      </c>
      <c r="BU337" s="26"/>
      <c r="BV337" s="26"/>
      <c r="BW337" s="42">
        <f t="shared" si="375"/>
        <v>0</v>
      </c>
      <c r="BX337" s="26"/>
      <c r="BY337" s="26"/>
      <c r="BZ337" s="42">
        <f t="shared" si="376"/>
        <v>0</v>
      </c>
      <c r="CA337" s="26"/>
      <c r="CB337" s="26"/>
      <c r="CC337" s="42">
        <f t="shared" si="377"/>
        <v>0</v>
      </c>
      <c r="CD337" s="26"/>
      <c r="CE337" s="26"/>
      <c r="CF337" s="42">
        <f t="shared" si="378"/>
        <v>0</v>
      </c>
      <c r="CG337" s="26"/>
      <c r="CH337" s="26"/>
      <c r="CI337" s="42">
        <f t="shared" si="379"/>
        <v>0</v>
      </c>
      <c r="CJ337" s="26"/>
      <c r="CK337" s="26"/>
      <c r="CL337" s="42">
        <f t="shared" si="380"/>
        <v>0</v>
      </c>
      <c r="CM337" s="26"/>
      <c r="CN337" s="26"/>
      <c r="CO337" s="42">
        <f t="shared" si="381"/>
        <v>0</v>
      </c>
      <c r="CP337" s="26"/>
      <c r="CQ337" s="26">
        <v>12</v>
      </c>
      <c r="CR337" s="42">
        <f t="shared" si="382"/>
        <v>108</v>
      </c>
      <c r="CS337" s="26"/>
      <c r="CT337" s="26"/>
      <c r="CU337" s="42">
        <f t="shared" si="383"/>
        <v>0</v>
      </c>
      <c r="CV337" s="26"/>
      <c r="CW337" s="26">
        <v>13</v>
      </c>
      <c r="CX337" s="42">
        <f t="shared" si="384"/>
        <v>117</v>
      </c>
      <c r="CY337" s="26"/>
      <c r="CZ337" s="26"/>
      <c r="DA337" s="42">
        <f t="shared" si="385"/>
        <v>0</v>
      </c>
      <c r="DB337" s="26"/>
      <c r="DC337" s="26"/>
      <c r="DD337" s="42">
        <f t="shared" si="386"/>
        <v>0</v>
      </c>
      <c r="DE337" s="26"/>
      <c r="DF337" s="26"/>
      <c r="DG337" s="42">
        <f t="shared" si="387"/>
        <v>0</v>
      </c>
      <c r="DH337" s="85">
        <f t="shared" si="293"/>
        <v>25</v>
      </c>
      <c r="DI337" s="83">
        <f t="shared" si="293"/>
        <v>225</v>
      </c>
      <c r="DJ337" s="26"/>
      <c r="DK337" s="26"/>
      <c r="DL337" s="42">
        <f t="shared" si="388"/>
        <v>0</v>
      </c>
      <c r="DM337" s="26"/>
      <c r="DN337" s="26"/>
      <c r="DO337" s="42">
        <f t="shared" si="389"/>
        <v>0</v>
      </c>
      <c r="DP337" s="26"/>
      <c r="DQ337" s="26">
        <v>60</v>
      </c>
      <c r="DR337" s="42">
        <f t="shared" si="390"/>
        <v>540</v>
      </c>
      <c r="DS337" s="26"/>
      <c r="DT337" s="26"/>
      <c r="DU337" s="42">
        <f t="shared" si="391"/>
        <v>0</v>
      </c>
      <c r="DV337" s="26"/>
      <c r="DW337" s="26"/>
      <c r="DX337" s="42">
        <f t="shared" si="392"/>
        <v>0</v>
      </c>
      <c r="DY337" s="26"/>
      <c r="DZ337" s="26"/>
      <c r="EA337" s="42">
        <f t="shared" si="393"/>
        <v>0</v>
      </c>
      <c r="EB337" s="26"/>
      <c r="EC337" s="26"/>
      <c r="ED337" s="42">
        <f t="shared" si="394"/>
        <v>0</v>
      </c>
      <c r="EE337" s="26"/>
      <c r="EF337" s="26"/>
      <c r="EG337" s="42">
        <f t="shared" si="395"/>
        <v>0</v>
      </c>
      <c r="EH337" s="26"/>
      <c r="EI337" s="26">
        <v>25</v>
      </c>
      <c r="EJ337" s="42">
        <f t="shared" si="396"/>
        <v>225</v>
      </c>
      <c r="EK337" s="26"/>
      <c r="EL337" s="46"/>
      <c r="EM337" s="86">
        <f t="shared" si="397"/>
        <v>0</v>
      </c>
      <c r="EN337" s="85">
        <f t="shared" si="295"/>
        <v>85</v>
      </c>
      <c r="EO337" s="94">
        <f t="shared" si="296"/>
        <v>765</v>
      </c>
      <c r="EP337" s="26"/>
      <c r="EQ337" s="26"/>
      <c r="ER337" s="26"/>
    </row>
    <row r="338" spans="1:148" s="3" customFormat="1">
      <c r="A338" s="10"/>
      <c r="B338" s="21" t="s">
        <v>325</v>
      </c>
      <c r="C338" s="134">
        <v>20</v>
      </c>
      <c r="D338" s="135">
        <f t="shared" si="355"/>
        <v>30</v>
      </c>
      <c r="E338" s="178">
        <f t="shared" si="291"/>
        <v>600</v>
      </c>
      <c r="F338" s="27"/>
      <c r="G338" s="27"/>
      <c r="H338" s="41">
        <f t="shared" si="356"/>
        <v>0</v>
      </c>
      <c r="I338" s="32"/>
      <c r="J338" s="32"/>
      <c r="K338" s="41">
        <f t="shared" si="357"/>
        <v>0</v>
      </c>
      <c r="L338" s="26"/>
      <c r="M338" s="26"/>
      <c r="N338" s="42">
        <f t="shared" si="358"/>
        <v>0</v>
      </c>
      <c r="O338" s="26"/>
      <c r="P338" s="26"/>
      <c r="Q338" s="42">
        <f t="shared" si="359"/>
        <v>0</v>
      </c>
      <c r="R338" s="26"/>
      <c r="S338" s="26"/>
      <c r="T338" s="42">
        <f t="shared" si="360"/>
        <v>0</v>
      </c>
      <c r="U338" s="26"/>
      <c r="V338" s="26"/>
      <c r="W338" s="42">
        <f t="shared" si="361"/>
        <v>0</v>
      </c>
      <c r="X338" s="26"/>
      <c r="Y338" s="26"/>
      <c r="Z338" s="42">
        <f t="shared" si="362"/>
        <v>0</v>
      </c>
      <c r="AA338" s="26"/>
      <c r="AB338" s="26"/>
      <c r="AC338" s="42">
        <f t="shared" si="363"/>
        <v>0</v>
      </c>
      <c r="AD338" s="26"/>
      <c r="AE338" s="26"/>
      <c r="AF338" s="26"/>
      <c r="AG338" s="26"/>
      <c r="AH338" s="26"/>
      <c r="AI338" s="26"/>
      <c r="AJ338" s="26"/>
      <c r="AK338" s="26"/>
      <c r="AL338" s="42">
        <f t="shared" si="364"/>
        <v>0</v>
      </c>
      <c r="AM338" s="27"/>
      <c r="AN338" s="27"/>
      <c r="AO338" s="41">
        <f t="shared" si="365"/>
        <v>0</v>
      </c>
      <c r="AP338" s="84">
        <f t="shared" si="294"/>
        <v>0</v>
      </c>
      <c r="AQ338" s="79">
        <f t="shared" si="398"/>
        <v>0</v>
      </c>
      <c r="AR338" s="27"/>
      <c r="AS338" s="27"/>
      <c r="AT338" s="41">
        <f t="shared" si="366"/>
        <v>0</v>
      </c>
      <c r="AU338" s="27"/>
      <c r="AV338" s="27"/>
      <c r="AW338" s="41">
        <f t="shared" si="367"/>
        <v>0</v>
      </c>
      <c r="AX338" s="27"/>
      <c r="AY338" s="27"/>
      <c r="AZ338" s="41">
        <f t="shared" si="368"/>
        <v>0</v>
      </c>
      <c r="BA338" s="27"/>
      <c r="BB338" s="27"/>
      <c r="BC338" s="41">
        <f t="shared" si="369"/>
        <v>0</v>
      </c>
      <c r="BD338" s="27"/>
      <c r="BE338" s="27"/>
      <c r="BF338" s="41">
        <f t="shared" si="370"/>
        <v>0</v>
      </c>
      <c r="BG338" s="27"/>
      <c r="BH338" s="27"/>
      <c r="BI338" s="41">
        <f t="shared" si="371"/>
        <v>0</v>
      </c>
      <c r="BJ338" s="26"/>
      <c r="BK338" s="26"/>
      <c r="BL338" s="42">
        <f t="shared" si="372"/>
        <v>0</v>
      </c>
      <c r="BM338" s="26"/>
      <c r="BN338" s="26"/>
      <c r="BO338" s="42">
        <f t="shared" si="373"/>
        <v>0</v>
      </c>
      <c r="BP338" s="85">
        <f t="shared" si="292"/>
        <v>0</v>
      </c>
      <c r="BQ338" s="83">
        <f t="shared" si="292"/>
        <v>0</v>
      </c>
      <c r="BR338" s="26"/>
      <c r="BS338" s="26"/>
      <c r="BT338" s="42">
        <f t="shared" si="374"/>
        <v>0</v>
      </c>
      <c r="BU338" s="26"/>
      <c r="BV338" s="26"/>
      <c r="BW338" s="42">
        <f t="shared" si="375"/>
        <v>0</v>
      </c>
      <c r="BX338" s="26"/>
      <c r="BY338" s="26"/>
      <c r="BZ338" s="42">
        <f t="shared" si="376"/>
        <v>0</v>
      </c>
      <c r="CA338" s="26"/>
      <c r="CB338" s="26"/>
      <c r="CC338" s="42">
        <f t="shared" si="377"/>
        <v>0</v>
      </c>
      <c r="CD338" s="26"/>
      <c r="CE338" s="26"/>
      <c r="CF338" s="42">
        <f t="shared" si="378"/>
        <v>0</v>
      </c>
      <c r="CG338" s="26"/>
      <c r="CH338" s="26"/>
      <c r="CI338" s="42">
        <f t="shared" si="379"/>
        <v>0</v>
      </c>
      <c r="CJ338" s="26"/>
      <c r="CK338" s="26"/>
      <c r="CL338" s="42">
        <f t="shared" si="380"/>
        <v>0</v>
      </c>
      <c r="CM338" s="26"/>
      <c r="CN338" s="26"/>
      <c r="CO338" s="42">
        <f t="shared" si="381"/>
        <v>0</v>
      </c>
      <c r="CP338" s="26"/>
      <c r="CQ338" s="26"/>
      <c r="CR338" s="42">
        <f t="shared" si="382"/>
        <v>0</v>
      </c>
      <c r="CS338" s="26"/>
      <c r="CT338" s="26"/>
      <c r="CU338" s="42">
        <f t="shared" si="383"/>
        <v>0</v>
      </c>
      <c r="CV338" s="26"/>
      <c r="CW338" s="26">
        <v>5</v>
      </c>
      <c r="CX338" s="42">
        <f t="shared" si="384"/>
        <v>100</v>
      </c>
      <c r="CY338" s="26"/>
      <c r="CZ338" s="26"/>
      <c r="DA338" s="42">
        <f t="shared" si="385"/>
        <v>0</v>
      </c>
      <c r="DB338" s="26"/>
      <c r="DC338" s="26"/>
      <c r="DD338" s="42">
        <f t="shared" si="386"/>
        <v>0</v>
      </c>
      <c r="DE338" s="26"/>
      <c r="DF338" s="26"/>
      <c r="DG338" s="42">
        <f t="shared" si="387"/>
        <v>0</v>
      </c>
      <c r="DH338" s="85">
        <f t="shared" si="293"/>
        <v>5</v>
      </c>
      <c r="DI338" s="83">
        <f t="shared" si="293"/>
        <v>100</v>
      </c>
      <c r="DJ338" s="26"/>
      <c r="DK338" s="26"/>
      <c r="DL338" s="42">
        <f t="shared" si="388"/>
        <v>0</v>
      </c>
      <c r="DM338" s="26"/>
      <c r="DN338" s="26"/>
      <c r="DO338" s="42">
        <f t="shared" si="389"/>
        <v>0</v>
      </c>
      <c r="DP338" s="26"/>
      <c r="DQ338" s="26">
        <v>25</v>
      </c>
      <c r="DR338" s="42">
        <f t="shared" si="390"/>
        <v>500</v>
      </c>
      <c r="DS338" s="26"/>
      <c r="DT338" s="26"/>
      <c r="DU338" s="42">
        <f t="shared" si="391"/>
        <v>0</v>
      </c>
      <c r="DV338" s="26"/>
      <c r="DW338" s="26"/>
      <c r="DX338" s="42">
        <f t="shared" si="392"/>
        <v>0</v>
      </c>
      <c r="DY338" s="26"/>
      <c r="DZ338" s="26"/>
      <c r="EA338" s="42">
        <f t="shared" si="393"/>
        <v>0</v>
      </c>
      <c r="EB338" s="26"/>
      <c r="EC338" s="26"/>
      <c r="ED338" s="42">
        <f t="shared" si="394"/>
        <v>0</v>
      </c>
      <c r="EE338" s="26"/>
      <c r="EF338" s="26"/>
      <c r="EG338" s="42">
        <f t="shared" si="395"/>
        <v>0</v>
      </c>
      <c r="EH338" s="26"/>
      <c r="EI338" s="26"/>
      <c r="EJ338" s="42">
        <f t="shared" si="396"/>
        <v>0</v>
      </c>
      <c r="EK338" s="26"/>
      <c r="EL338" s="46"/>
      <c r="EM338" s="86">
        <f t="shared" si="397"/>
        <v>0</v>
      </c>
      <c r="EN338" s="85">
        <f t="shared" si="295"/>
        <v>25</v>
      </c>
      <c r="EO338" s="94">
        <f t="shared" si="296"/>
        <v>500</v>
      </c>
      <c r="EP338" s="26"/>
      <c r="EQ338" s="26"/>
      <c r="ER338" s="26"/>
    </row>
    <row r="339" spans="1:148" s="3" customFormat="1">
      <c r="A339" s="10"/>
      <c r="B339" s="110" t="s">
        <v>630</v>
      </c>
      <c r="C339" s="134">
        <v>70</v>
      </c>
      <c r="D339" s="135">
        <f t="shared" si="355"/>
        <v>2</v>
      </c>
      <c r="E339" s="178">
        <f t="shared" si="291"/>
        <v>140</v>
      </c>
      <c r="F339" s="27"/>
      <c r="G339" s="27"/>
      <c r="H339" s="41">
        <f t="shared" si="356"/>
        <v>0</v>
      </c>
      <c r="I339" s="32"/>
      <c r="J339" s="32"/>
      <c r="K339" s="41">
        <f t="shared" si="357"/>
        <v>0</v>
      </c>
      <c r="L339" s="26"/>
      <c r="M339" s="26"/>
      <c r="N339" s="42">
        <f t="shared" si="358"/>
        <v>0</v>
      </c>
      <c r="O339" s="26"/>
      <c r="P339" s="26"/>
      <c r="Q339" s="42">
        <f t="shared" si="359"/>
        <v>0</v>
      </c>
      <c r="R339" s="26"/>
      <c r="S339" s="26"/>
      <c r="T339" s="42">
        <f t="shared" si="360"/>
        <v>0</v>
      </c>
      <c r="U339" s="26"/>
      <c r="V339" s="26"/>
      <c r="W339" s="42">
        <f t="shared" si="361"/>
        <v>0</v>
      </c>
      <c r="X339" s="26"/>
      <c r="Y339" s="26"/>
      <c r="Z339" s="42">
        <f t="shared" si="362"/>
        <v>0</v>
      </c>
      <c r="AA339" s="26"/>
      <c r="AB339" s="26"/>
      <c r="AC339" s="42">
        <f t="shared" si="363"/>
        <v>0</v>
      </c>
      <c r="AD339" s="26"/>
      <c r="AE339" s="26"/>
      <c r="AF339" s="26"/>
      <c r="AG339" s="26"/>
      <c r="AH339" s="26"/>
      <c r="AI339" s="26"/>
      <c r="AJ339" s="26"/>
      <c r="AK339" s="26"/>
      <c r="AL339" s="42">
        <f t="shared" si="364"/>
        <v>0</v>
      </c>
      <c r="AM339" s="27"/>
      <c r="AN339" s="27"/>
      <c r="AO339" s="41">
        <f t="shared" si="365"/>
        <v>0</v>
      </c>
      <c r="AP339" s="84">
        <f t="shared" si="294"/>
        <v>0</v>
      </c>
      <c r="AQ339" s="79">
        <f t="shared" si="398"/>
        <v>0</v>
      </c>
      <c r="AR339" s="27"/>
      <c r="AS339" s="27"/>
      <c r="AT339" s="41">
        <f t="shared" si="366"/>
        <v>0</v>
      </c>
      <c r="AU339" s="27"/>
      <c r="AV339" s="27"/>
      <c r="AW339" s="41">
        <f t="shared" si="367"/>
        <v>0</v>
      </c>
      <c r="AX339" s="27"/>
      <c r="AY339" s="27"/>
      <c r="AZ339" s="41">
        <f t="shared" si="368"/>
        <v>0</v>
      </c>
      <c r="BA339" s="27"/>
      <c r="BB339" s="27"/>
      <c r="BC339" s="41">
        <f t="shared" si="369"/>
        <v>0</v>
      </c>
      <c r="BD339" s="27"/>
      <c r="BE339" s="27"/>
      <c r="BF339" s="41">
        <f t="shared" si="370"/>
        <v>0</v>
      </c>
      <c r="BG339" s="27"/>
      <c r="BH339" s="27"/>
      <c r="BI339" s="41">
        <f t="shared" si="371"/>
        <v>0</v>
      </c>
      <c r="BJ339" s="26"/>
      <c r="BK339" s="26"/>
      <c r="BL339" s="42">
        <f t="shared" si="372"/>
        <v>0</v>
      </c>
      <c r="BM339" s="26"/>
      <c r="BN339" s="26"/>
      <c r="BO339" s="42">
        <f t="shared" si="373"/>
        <v>0</v>
      </c>
      <c r="BP339" s="85">
        <f t="shared" si="292"/>
        <v>0</v>
      </c>
      <c r="BQ339" s="83">
        <f t="shared" si="292"/>
        <v>0</v>
      </c>
      <c r="BR339" s="26"/>
      <c r="BS339" s="26"/>
      <c r="BT339" s="42">
        <f t="shared" si="374"/>
        <v>0</v>
      </c>
      <c r="BU339" s="26"/>
      <c r="BV339" s="26"/>
      <c r="BW339" s="42">
        <f t="shared" si="375"/>
        <v>0</v>
      </c>
      <c r="BX339" s="26"/>
      <c r="BY339" s="26"/>
      <c r="BZ339" s="42">
        <f t="shared" si="376"/>
        <v>0</v>
      </c>
      <c r="CA339" s="26"/>
      <c r="CB339" s="26"/>
      <c r="CC339" s="42">
        <f t="shared" si="377"/>
        <v>0</v>
      </c>
      <c r="CD339" s="26"/>
      <c r="CE339" s="26"/>
      <c r="CF339" s="42">
        <f t="shared" si="378"/>
        <v>0</v>
      </c>
      <c r="CG339" s="26"/>
      <c r="CH339" s="26"/>
      <c r="CI339" s="42">
        <f t="shared" si="379"/>
        <v>0</v>
      </c>
      <c r="CJ339" s="26"/>
      <c r="CK339" s="26"/>
      <c r="CL339" s="42">
        <f t="shared" si="380"/>
        <v>0</v>
      </c>
      <c r="CM339" s="26"/>
      <c r="CN339" s="26"/>
      <c r="CO339" s="42">
        <f t="shared" si="381"/>
        <v>0</v>
      </c>
      <c r="CP339" s="26"/>
      <c r="CQ339" s="26">
        <v>2</v>
      </c>
      <c r="CR339" s="42">
        <f t="shared" si="382"/>
        <v>140</v>
      </c>
      <c r="CS339" s="26"/>
      <c r="CT339" s="26"/>
      <c r="CU339" s="42">
        <f t="shared" si="383"/>
        <v>0</v>
      </c>
      <c r="CV339" s="26"/>
      <c r="CW339" s="26"/>
      <c r="CX339" s="42">
        <f t="shared" si="384"/>
        <v>0</v>
      </c>
      <c r="CY339" s="26"/>
      <c r="CZ339" s="26"/>
      <c r="DA339" s="42">
        <f t="shared" si="385"/>
        <v>0</v>
      </c>
      <c r="DB339" s="26"/>
      <c r="DC339" s="26"/>
      <c r="DD339" s="42">
        <f t="shared" si="386"/>
        <v>0</v>
      </c>
      <c r="DE339" s="26"/>
      <c r="DF339" s="26"/>
      <c r="DG339" s="42">
        <f t="shared" si="387"/>
        <v>0</v>
      </c>
      <c r="DH339" s="85">
        <f t="shared" si="293"/>
        <v>2</v>
      </c>
      <c r="DI339" s="83">
        <f t="shared" si="293"/>
        <v>140</v>
      </c>
      <c r="DJ339" s="26"/>
      <c r="DK339" s="26"/>
      <c r="DL339" s="42">
        <f t="shared" si="388"/>
        <v>0</v>
      </c>
      <c r="DM339" s="26"/>
      <c r="DN339" s="26"/>
      <c r="DO339" s="42">
        <f t="shared" si="389"/>
        <v>0</v>
      </c>
      <c r="DP339" s="26"/>
      <c r="DQ339" s="26"/>
      <c r="DR339" s="42">
        <f t="shared" si="390"/>
        <v>0</v>
      </c>
      <c r="DS339" s="26"/>
      <c r="DT339" s="26"/>
      <c r="DU339" s="42">
        <f t="shared" si="391"/>
        <v>0</v>
      </c>
      <c r="DV339" s="26"/>
      <c r="DW339" s="26"/>
      <c r="DX339" s="42">
        <f t="shared" si="392"/>
        <v>0</v>
      </c>
      <c r="DY339" s="26"/>
      <c r="DZ339" s="26"/>
      <c r="EA339" s="42">
        <f t="shared" si="393"/>
        <v>0</v>
      </c>
      <c r="EB339" s="26"/>
      <c r="EC339" s="26"/>
      <c r="ED339" s="42">
        <f t="shared" si="394"/>
        <v>0</v>
      </c>
      <c r="EE339" s="26"/>
      <c r="EF339" s="26"/>
      <c r="EG339" s="42">
        <f t="shared" si="395"/>
        <v>0</v>
      </c>
      <c r="EH339" s="26"/>
      <c r="EI339" s="26"/>
      <c r="EJ339" s="42">
        <f t="shared" si="396"/>
        <v>0</v>
      </c>
      <c r="EK339" s="26"/>
      <c r="EL339" s="46"/>
      <c r="EM339" s="86">
        <f t="shared" si="397"/>
        <v>0</v>
      </c>
      <c r="EN339" s="85">
        <f t="shared" si="295"/>
        <v>0</v>
      </c>
      <c r="EO339" s="94">
        <f t="shared" si="296"/>
        <v>0</v>
      </c>
      <c r="EP339" s="26"/>
      <c r="EQ339" s="26"/>
      <c r="ER339" s="26"/>
    </row>
    <row r="340" spans="1:148" s="3" customFormat="1">
      <c r="A340" s="10"/>
      <c r="B340" s="110" t="s">
        <v>631</v>
      </c>
      <c r="C340" s="134">
        <v>99</v>
      </c>
      <c r="D340" s="135">
        <f t="shared" si="355"/>
        <v>3</v>
      </c>
      <c r="E340" s="178">
        <f t="shared" ref="E340:E404" si="399">D340*C340</f>
        <v>297</v>
      </c>
      <c r="F340" s="27"/>
      <c r="G340" s="27"/>
      <c r="H340" s="41">
        <f t="shared" si="356"/>
        <v>0</v>
      </c>
      <c r="I340" s="32"/>
      <c r="J340" s="32"/>
      <c r="K340" s="41">
        <f t="shared" si="357"/>
        <v>0</v>
      </c>
      <c r="L340" s="26"/>
      <c r="M340" s="26"/>
      <c r="N340" s="42">
        <f t="shared" si="358"/>
        <v>0</v>
      </c>
      <c r="O340" s="26"/>
      <c r="P340" s="26"/>
      <c r="Q340" s="42">
        <f t="shared" si="359"/>
        <v>0</v>
      </c>
      <c r="R340" s="26"/>
      <c r="S340" s="26"/>
      <c r="T340" s="42">
        <f t="shared" si="360"/>
        <v>0</v>
      </c>
      <c r="U340" s="26"/>
      <c r="V340" s="26"/>
      <c r="W340" s="42">
        <f t="shared" si="361"/>
        <v>0</v>
      </c>
      <c r="X340" s="26"/>
      <c r="Y340" s="26"/>
      <c r="Z340" s="42">
        <f t="shared" si="362"/>
        <v>0</v>
      </c>
      <c r="AA340" s="26"/>
      <c r="AB340" s="26"/>
      <c r="AC340" s="42">
        <f t="shared" si="363"/>
        <v>0</v>
      </c>
      <c r="AD340" s="26"/>
      <c r="AE340" s="26"/>
      <c r="AF340" s="26"/>
      <c r="AG340" s="26"/>
      <c r="AH340" s="26"/>
      <c r="AI340" s="26"/>
      <c r="AJ340" s="26"/>
      <c r="AK340" s="26"/>
      <c r="AL340" s="42">
        <f t="shared" si="364"/>
        <v>0</v>
      </c>
      <c r="AM340" s="27"/>
      <c r="AN340" s="27"/>
      <c r="AO340" s="41">
        <f t="shared" si="365"/>
        <v>0</v>
      </c>
      <c r="AP340" s="84">
        <f t="shared" si="294"/>
        <v>0</v>
      </c>
      <c r="AQ340" s="79">
        <f t="shared" si="398"/>
        <v>0</v>
      </c>
      <c r="AR340" s="27"/>
      <c r="AS340" s="27"/>
      <c r="AT340" s="41">
        <f t="shared" si="366"/>
        <v>0</v>
      </c>
      <c r="AU340" s="27"/>
      <c r="AV340" s="27"/>
      <c r="AW340" s="41">
        <f t="shared" si="367"/>
        <v>0</v>
      </c>
      <c r="AX340" s="27"/>
      <c r="AY340" s="27"/>
      <c r="AZ340" s="41">
        <f t="shared" si="368"/>
        <v>0</v>
      </c>
      <c r="BA340" s="27"/>
      <c r="BB340" s="27"/>
      <c r="BC340" s="41">
        <f t="shared" si="369"/>
        <v>0</v>
      </c>
      <c r="BD340" s="27"/>
      <c r="BE340" s="27"/>
      <c r="BF340" s="41">
        <f t="shared" si="370"/>
        <v>0</v>
      </c>
      <c r="BG340" s="27"/>
      <c r="BH340" s="27"/>
      <c r="BI340" s="41">
        <f t="shared" si="371"/>
        <v>0</v>
      </c>
      <c r="BJ340" s="26"/>
      <c r="BK340" s="26"/>
      <c r="BL340" s="42">
        <f t="shared" si="372"/>
        <v>0</v>
      </c>
      <c r="BM340" s="26"/>
      <c r="BN340" s="26"/>
      <c r="BO340" s="42">
        <f t="shared" si="373"/>
        <v>0</v>
      </c>
      <c r="BP340" s="85">
        <f t="shared" si="292"/>
        <v>0</v>
      </c>
      <c r="BQ340" s="83">
        <f t="shared" si="292"/>
        <v>0</v>
      </c>
      <c r="BR340" s="26"/>
      <c r="BS340" s="26"/>
      <c r="BT340" s="42">
        <f t="shared" si="374"/>
        <v>0</v>
      </c>
      <c r="BU340" s="26"/>
      <c r="BV340" s="26"/>
      <c r="BW340" s="42">
        <f t="shared" si="375"/>
        <v>0</v>
      </c>
      <c r="BX340" s="26"/>
      <c r="BY340" s="26"/>
      <c r="BZ340" s="42">
        <f t="shared" si="376"/>
        <v>0</v>
      </c>
      <c r="CA340" s="26"/>
      <c r="CB340" s="26"/>
      <c r="CC340" s="42">
        <f t="shared" si="377"/>
        <v>0</v>
      </c>
      <c r="CD340" s="26"/>
      <c r="CE340" s="26"/>
      <c r="CF340" s="42">
        <f t="shared" si="378"/>
        <v>0</v>
      </c>
      <c r="CG340" s="26"/>
      <c r="CH340" s="26"/>
      <c r="CI340" s="42">
        <f t="shared" si="379"/>
        <v>0</v>
      </c>
      <c r="CJ340" s="26"/>
      <c r="CK340" s="26"/>
      <c r="CL340" s="42">
        <f t="shared" si="380"/>
        <v>0</v>
      </c>
      <c r="CM340" s="26"/>
      <c r="CN340" s="26"/>
      <c r="CO340" s="42">
        <f t="shared" si="381"/>
        <v>0</v>
      </c>
      <c r="CP340" s="26"/>
      <c r="CQ340" s="26">
        <v>2</v>
      </c>
      <c r="CR340" s="42">
        <f t="shared" si="382"/>
        <v>198</v>
      </c>
      <c r="CS340" s="26"/>
      <c r="CT340" s="26"/>
      <c r="CU340" s="42">
        <f t="shared" si="383"/>
        <v>0</v>
      </c>
      <c r="CV340" s="26"/>
      <c r="CW340" s="26">
        <v>1</v>
      </c>
      <c r="CX340" s="42">
        <f t="shared" si="384"/>
        <v>99</v>
      </c>
      <c r="CY340" s="26"/>
      <c r="CZ340" s="26"/>
      <c r="DA340" s="42">
        <f t="shared" si="385"/>
        <v>0</v>
      </c>
      <c r="DB340" s="26"/>
      <c r="DC340" s="26"/>
      <c r="DD340" s="42">
        <f t="shared" si="386"/>
        <v>0</v>
      </c>
      <c r="DE340" s="26"/>
      <c r="DF340" s="26"/>
      <c r="DG340" s="42">
        <f t="shared" si="387"/>
        <v>0</v>
      </c>
      <c r="DH340" s="85">
        <f t="shared" si="293"/>
        <v>3</v>
      </c>
      <c r="DI340" s="83">
        <f t="shared" si="293"/>
        <v>297</v>
      </c>
      <c r="DJ340" s="26"/>
      <c r="DK340" s="26"/>
      <c r="DL340" s="42">
        <f t="shared" si="388"/>
        <v>0</v>
      </c>
      <c r="DM340" s="26"/>
      <c r="DN340" s="26"/>
      <c r="DO340" s="42">
        <f t="shared" si="389"/>
        <v>0</v>
      </c>
      <c r="DP340" s="26"/>
      <c r="DQ340" s="26"/>
      <c r="DR340" s="42">
        <f t="shared" si="390"/>
        <v>0</v>
      </c>
      <c r="DS340" s="26"/>
      <c r="DT340" s="26"/>
      <c r="DU340" s="42">
        <f t="shared" si="391"/>
        <v>0</v>
      </c>
      <c r="DV340" s="26"/>
      <c r="DW340" s="26"/>
      <c r="DX340" s="42">
        <f t="shared" si="392"/>
        <v>0</v>
      </c>
      <c r="DY340" s="26"/>
      <c r="DZ340" s="26"/>
      <c r="EA340" s="42">
        <f t="shared" si="393"/>
        <v>0</v>
      </c>
      <c r="EB340" s="26"/>
      <c r="EC340" s="26"/>
      <c r="ED340" s="42">
        <f t="shared" si="394"/>
        <v>0</v>
      </c>
      <c r="EE340" s="26"/>
      <c r="EF340" s="26"/>
      <c r="EG340" s="42">
        <f t="shared" si="395"/>
        <v>0</v>
      </c>
      <c r="EH340" s="26"/>
      <c r="EI340" s="26"/>
      <c r="EJ340" s="42">
        <f t="shared" si="396"/>
        <v>0</v>
      </c>
      <c r="EK340" s="26"/>
      <c r="EL340" s="46"/>
      <c r="EM340" s="86">
        <f t="shared" si="397"/>
        <v>0</v>
      </c>
      <c r="EN340" s="85">
        <f t="shared" si="295"/>
        <v>0</v>
      </c>
      <c r="EO340" s="94">
        <f t="shared" si="296"/>
        <v>0</v>
      </c>
      <c r="EP340" s="26"/>
      <c r="EQ340" s="26"/>
      <c r="ER340" s="26"/>
    </row>
    <row r="341" spans="1:148" s="3" customFormat="1">
      <c r="A341" s="10"/>
      <c r="B341" s="110" t="s">
        <v>632</v>
      </c>
      <c r="C341" s="134">
        <v>86</v>
      </c>
      <c r="D341" s="135">
        <f t="shared" si="355"/>
        <v>2</v>
      </c>
      <c r="E341" s="178">
        <f t="shared" si="399"/>
        <v>172</v>
      </c>
      <c r="F341" s="27"/>
      <c r="G341" s="27"/>
      <c r="H341" s="41">
        <f t="shared" si="356"/>
        <v>0</v>
      </c>
      <c r="I341" s="32"/>
      <c r="J341" s="32"/>
      <c r="K341" s="41">
        <f t="shared" si="357"/>
        <v>0</v>
      </c>
      <c r="L341" s="26"/>
      <c r="M341" s="26"/>
      <c r="N341" s="42">
        <f t="shared" si="358"/>
        <v>0</v>
      </c>
      <c r="O341" s="26"/>
      <c r="P341" s="26"/>
      <c r="Q341" s="42">
        <f t="shared" si="359"/>
        <v>0</v>
      </c>
      <c r="R341" s="26"/>
      <c r="S341" s="26"/>
      <c r="T341" s="42">
        <f t="shared" si="360"/>
        <v>0</v>
      </c>
      <c r="U341" s="26"/>
      <c r="V341" s="26"/>
      <c r="W341" s="42">
        <f t="shared" si="361"/>
        <v>0</v>
      </c>
      <c r="X341" s="26"/>
      <c r="Y341" s="26"/>
      <c r="Z341" s="42">
        <f t="shared" si="362"/>
        <v>0</v>
      </c>
      <c r="AA341" s="26"/>
      <c r="AB341" s="26"/>
      <c r="AC341" s="42">
        <f t="shared" si="363"/>
        <v>0</v>
      </c>
      <c r="AD341" s="26"/>
      <c r="AE341" s="26"/>
      <c r="AF341" s="26"/>
      <c r="AG341" s="26"/>
      <c r="AH341" s="26"/>
      <c r="AI341" s="26"/>
      <c r="AJ341" s="26"/>
      <c r="AK341" s="26"/>
      <c r="AL341" s="42">
        <f t="shared" si="364"/>
        <v>0</v>
      </c>
      <c r="AM341" s="27"/>
      <c r="AN341" s="27"/>
      <c r="AO341" s="41">
        <f t="shared" si="365"/>
        <v>0</v>
      </c>
      <c r="AP341" s="84">
        <f t="shared" si="294"/>
        <v>0</v>
      </c>
      <c r="AQ341" s="79">
        <f t="shared" si="398"/>
        <v>0</v>
      </c>
      <c r="AR341" s="27"/>
      <c r="AS341" s="27"/>
      <c r="AT341" s="41">
        <f t="shared" si="366"/>
        <v>0</v>
      </c>
      <c r="AU341" s="27"/>
      <c r="AV341" s="27"/>
      <c r="AW341" s="41">
        <f t="shared" si="367"/>
        <v>0</v>
      </c>
      <c r="AX341" s="27"/>
      <c r="AY341" s="27"/>
      <c r="AZ341" s="41">
        <f t="shared" si="368"/>
        <v>0</v>
      </c>
      <c r="BA341" s="27"/>
      <c r="BB341" s="27"/>
      <c r="BC341" s="41">
        <f t="shared" si="369"/>
        <v>0</v>
      </c>
      <c r="BD341" s="27"/>
      <c r="BE341" s="27"/>
      <c r="BF341" s="41">
        <f t="shared" si="370"/>
        <v>0</v>
      </c>
      <c r="BG341" s="27"/>
      <c r="BH341" s="27"/>
      <c r="BI341" s="41">
        <f t="shared" si="371"/>
        <v>0</v>
      </c>
      <c r="BJ341" s="26"/>
      <c r="BK341" s="26"/>
      <c r="BL341" s="42">
        <f t="shared" si="372"/>
        <v>0</v>
      </c>
      <c r="BM341" s="26"/>
      <c r="BN341" s="26"/>
      <c r="BO341" s="42">
        <f t="shared" si="373"/>
        <v>0</v>
      </c>
      <c r="BP341" s="85">
        <f t="shared" ref="BP341:BQ405" si="400">BN341+BK341+BH341+BE341+BB341+AY341+AV341+AS341</f>
        <v>0</v>
      </c>
      <c r="BQ341" s="83">
        <f t="shared" si="400"/>
        <v>0</v>
      </c>
      <c r="BR341" s="26"/>
      <c r="BS341" s="26"/>
      <c r="BT341" s="42">
        <f t="shared" si="374"/>
        <v>0</v>
      </c>
      <c r="BU341" s="26"/>
      <c r="BV341" s="26"/>
      <c r="BW341" s="42">
        <f t="shared" si="375"/>
        <v>0</v>
      </c>
      <c r="BX341" s="26"/>
      <c r="BY341" s="26"/>
      <c r="BZ341" s="42">
        <f t="shared" si="376"/>
        <v>0</v>
      </c>
      <c r="CA341" s="26"/>
      <c r="CB341" s="26"/>
      <c r="CC341" s="42">
        <f t="shared" si="377"/>
        <v>0</v>
      </c>
      <c r="CD341" s="26"/>
      <c r="CE341" s="26"/>
      <c r="CF341" s="42">
        <f t="shared" si="378"/>
        <v>0</v>
      </c>
      <c r="CG341" s="26"/>
      <c r="CH341" s="26"/>
      <c r="CI341" s="42">
        <f t="shared" si="379"/>
        <v>0</v>
      </c>
      <c r="CJ341" s="26"/>
      <c r="CK341" s="26"/>
      <c r="CL341" s="42">
        <f t="shared" si="380"/>
        <v>0</v>
      </c>
      <c r="CM341" s="26"/>
      <c r="CN341" s="26"/>
      <c r="CO341" s="42">
        <f t="shared" si="381"/>
        <v>0</v>
      </c>
      <c r="CP341" s="26"/>
      <c r="CQ341" s="26">
        <v>2</v>
      </c>
      <c r="CR341" s="42">
        <f t="shared" si="382"/>
        <v>172</v>
      </c>
      <c r="CS341" s="26"/>
      <c r="CT341" s="26"/>
      <c r="CU341" s="42">
        <f t="shared" si="383"/>
        <v>0</v>
      </c>
      <c r="CV341" s="26"/>
      <c r="CW341" s="26"/>
      <c r="CX341" s="42">
        <f t="shared" si="384"/>
        <v>0</v>
      </c>
      <c r="CY341" s="26"/>
      <c r="CZ341" s="26"/>
      <c r="DA341" s="42">
        <f t="shared" si="385"/>
        <v>0</v>
      </c>
      <c r="DB341" s="26"/>
      <c r="DC341" s="26"/>
      <c r="DD341" s="42">
        <f t="shared" si="386"/>
        <v>0</v>
      </c>
      <c r="DE341" s="26"/>
      <c r="DF341" s="26"/>
      <c r="DG341" s="42">
        <f t="shared" si="387"/>
        <v>0</v>
      </c>
      <c r="DH341" s="85">
        <f t="shared" ref="DH341:DI405" si="401">+DF341+DC341+CZ341+CW341+CT341+CQ341+CN341+CK341+CH341+CE341+CB341+BY341+BV341+BS341</f>
        <v>2</v>
      </c>
      <c r="DI341" s="83">
        <f t="shared" si="401"/>
        <v>172</v>
      </c>
      <c r="DJ341" s="26"/>
      <c r="DK341" s="26"/>
      <c r="DL341" s="42">
        <f t="shared" si="388"/>
        <v>0</v>
      </c>
      <c r="DM341" s="26"/>
      <c r="DN341" s="26"/>
      <c r="DO341" s="42">
        <f t="shared" si="389"/>
        <v>0</v>
      </c>
      <c r="DP341" s="26"/>
      <c r="DQ341" s="26"/>
      <c r="DR341" s="42">
        <f t="shared" si="390"/>
        <v>0</v>
      </c>
      <c r="DS341" s="26"/>
      <c r="DT341" s="26"/>
      <c r="DU341" s="42">
        <f t="shared" si="391"/>
        <v>0</v>
      </c>
      <c r="DV341" s="26"/>
      <c r="DW341" s="26"/>
      <c r="DX341" s="42">
        <f t="shared" si="392"/>
        <v>0</v>
      </c>
      <c r="DY341" s="26"/>
      <c r="DZ341" s="26"/>
      <c r="EA341" s="42">
        <f t="shared" si="393"/>
        <v>0</v>
      </c>
      <c r="EB341" s="26"/>
      <c r="EC341" s="26"/>
      <c r="ED341" s="42">
        <f t="shared" si="394"/>
        <v>0</v>
      </c>
      <c r="EE341" s="26"/>
      <c r="EF341" s="26"/>
      <c r="EG341" s="42">
        <f t="shared" si="395"/>
        <v>0</v>
      </c>
      <c r="EH341" s="26"/>
      <c r="EI341" s="26"/>
      <c r="EJ341" s="42">
        <f t="shared" si="396"/>
        <v>0</v>
      </c>
      <c r="EK341" s="26"/>
      <c r="EL341" s="46"/>
      <c r="EM341" s="86">
        <f t="shared" si="397"/>
        <v>0</v>
      </c>
      <c r="EN341" s="85">
        <f t="shared" si="295"/>
        <v>0</v>
      </c>
      <c r="EO341" s="94">
        <f t="shared" si="296"/>
        <v>0</v>
      </c>
      <c r="EP341" s="26"/>
      <c r="EQ341" s="26"/>
      <c r="ER341" s="26"/>
    </row>
    <row r="342" spans="1:148" s="3" customFormat="1">
      <c r="A342" s="10"/>
      <c r="B342" s="21" t="s">
        <v>328</v>
      </c>
      <c r="C342" s="134">
        <v>4</v>
      </c>
      <c r="D342" s="135">
        <f t="shared" si="355"/>
        <v>32</v>
      </c>
      <c r="E342" s="178">
        <f t="shared" si="399"/>
        <v>128</v>
      </c>
      <c r="F342" s="27"/>
      <c r="G342" s="27"/>
      <c r="H342" s="41">
        <f t="shared" si="356"/>
        <v>0</v>
      </c>
      <c r="I342" s="32"/>
      <c r="J342" s="32"/>
      <c r="K342" s="41">
        <f t="shared" si="357"/>
        <v>0</v>
      </c>
      <c r="L342" s="26"/>
      <c r="M342" s="26"/>
      <c r="N342" s="42">
        <f t="shared" si="358"/>
        <v>0</v>
      </c>
      <c r="O342" s="26"/>
      <c r="P342" s="26"/>
      <c r="Q342" s="42">
        <f t="shared" si="359"/>
        <v>0</v>
      </c>
      <c r="R342" s="26"/>
      <c r="S342" s="26"/>
      <c r="T342" s="42">
        <f t="shared" si="360"/>
        <v>0</v>
      </c>
      <c r="U342" s="26"/>
      <c r="V342" s="26"/>
      <c r="W342" s="42">
        <f t="shared" si="361"/>
        <v>0</v>
      </c>
      <c r="X342" s="26"/>
      <c r="Y342" s="26"/>
      <c r="Z342" s="42">
        <f t="shared" si="362"/>
        <v>0</v>
      </c>
      <c r="AA342" s="26"/>
      <c r="AB342" s="26"/>
      <c r="AC342" s="42">
        <f t="shared" si="363"/>
        <v>0</v>
      </c>
      <c r="AD342" s="26"/>
      <c r="AE342" s="26"/>
      <c r="AF342" s="26"/>
      <c r="AG342" s="26"/>
      <c r="AH342" s="26"/>
      <c r="AI342" s="26"/>
      <c r="AJ342" s="26"/>
      <c r="AK342" s="26"/>
      <c r="AL342" s="42">
        <f t="shared" si="364"/>
        <v>0</v>
      </c>
      <c r="AM342" s="27"/>
      <c r="AN342" s="27"/>
      <c r="AO342" s="41">
        <f t="shared" si="365"/>
        <v>0</v>
      </c>
      <c r="AP342" s="84">
        <f t="shared" si="294"/>
        <v>0</v>
      </c>
      <c r="AQ342" s="79">
        <f t="shared" si="398"/>
        <v>0</v>
      </c>
      <c r="AR342" s="27"/>
      <c r="AS342" s="27"/>
      <c r="AT342" s="41">
        <f t="shared" si="366"/>
        <v>0</v>
      </c>
      <c r="AU342" s="27"/>
      <c r="AV342" s="27"/>
      <c r="AW342" s="41">
        <f t="shared" si="367"/>
        <v>0</v>
      </c>
      <c r="AX342" s="27"/>
      <c r="AY342" s="27"/>
      <c r="AZ342" s="41">
        <f t="shared" si="368"/>
        <v>0</v>
      </c>
      <c r="BA342" s="27"/>
      <c r="BB342" s="27"/>
      <c r="BC342" s="41">
        <f t="shared" si="369"/>
        <v>0</v>
      </c>
      <c r="BD342" s="27"/>
      <c r="BE342" s="27"/>
      <c r="BF342" s="41">
        <f t="shared" si="370"/>
        <v>0</v>
      </c>
      <c r="BG342" s="27"/>
      <c r="BH342" s="27"/>
      <c r="BI342" s="41">
        <f t="shared" si="371"/>
        <v>0</v>
      </c>
      <c r="BJ342" s="26"/>
      <c r="BK342" s="26"/>
      <c r="BL342" s="42">
        <f t="shared" si="372"/>
        <v>0</v>
      </c>
      <c r="BM342" s="26"/>
      <c r="BN342" s="26"/>
      <c r="BO342" s="42">
        <f t="shared" si="373"/>
        <v>0</v>
      </c>
      <c r="BP342" s="85">
        <f t="shared" si="400"/>
        <v>0</v>
      </c>
      <c r="BQ342" s="83">
        <f t="shared" si="400"/>
        <v>0</v>
      </c>
      <c r="BR342" s="26"/>
      <c r="BS342" s="26"/>
      <c r="BT342" s="42">
        <f t="shared" si="374"/>
        <v>0</v>
      </c>
      <c r="BU342" s="26"/>
      <c r="BV342" s="26"/>
      <c r="BW342" s="42">
        <f t="shared" si="375"/>
        <v>0</v>
      </c>
      <c r="BX342" s="26"/>
      <c r="BY342" s="26"/>
      <c r="BZ342" s="42">
        <f t="shared" si="376"/>
        <v>0</v>
      </c>
      <c r="CA342" s="26"/>
      <c r="CB342" s="26"/>
      <c r="CC342" s="42">
        <f t="shared" si="377"/>
        <v>0</v>
      </c>
      <c r="CD342" s="26"/>
      <c r="CE342" s="26"/>
      <c r="CF342" s="42">
        <f t="shared" si="378"/>
        <v>0</v>
      </c>
      <c r="CG342" s="26"/>
      <c r="CH342" s="26"/>
      <c r="CI342" s="42">
        <f t="shared" si="379"/>
        <v>0</v>
      </c>
      <c r="CJ342" s="26"/>
      <c r="CK342" s="26"/>
      <c r="CL342" s="42">
        <f t="shared" si="380"/>
        <v>0</v>
      </c>
      <c r="CM342" s="26"/>
      <c r="CN342" s="26"/>
      <c r="CO342" s="42">
        <f t="shared" si="381"/>
        <v>0</v>
      </c>
      <c r="CP342" s="26"/>
      <c r="CQ342" s="26">
        <v>24</v>
      </c>
      <c r="CR342" s="42">
        <f t="shared" si="382"/>
        <v>96</v>
      </c>
      <c r="CS342" s="26"/>
      <c r="CT342" s="26"/>
      <c r="CU342" s="42">
        <f t="shared" si="383"/>
        <v>0</v>
      </c>
      <c r="CV342" s="26"/>
      <c r="CW342" s="26">
        <v>8</v>
      </c>
      <c r="CX342" s="42">
        <f t="shared" si="384"/>
        <v>32</v>
      </c>
      <c r="CY342" s="26"/>
      <c r="CZ342" s="26"/>
      <c r="DA342" s="42">
        <f t="shared" si="385"/>
        <v>0</v>
      </c>
      <c r="DB342" s="26"/>
      <c r="DC342" s="26"/>
      <c r="DD342" s="42">
        <f t="shared" si="386"/>
        <v>0</v>
      </c>
      <c r="DE342" s="26"/>
      <c r="DF342" s="26"/>
      <c r="DG342" s="42">
        <f t="shared" si="387"/>
        <v>0</v>
      </c>
      <c r="DH342" s="85">
        <f t="shared" si="401"/>
        <v>32</v>
      </c>
      <c r="DI342" s="83">
        <f t="shared" si="401"/>
        <v>128</v>
      </c>
      <c r="DJ342" s="26"/>
      <c r="DK342" s="26"/>
      <c r="DL342" s="42">
        <f t="shared" si="388"/>
        <v>0</v>
      </c>
      <c r="DM342" s="26"/>
      <c r="DN342" s="26"/>
      <c r="DO342" s="42">
        <f t="shared" si="389"/>
        <v>0</v>
      </c>
      <c r="DP342" s="26"/>
      <c r="DQ342" s="26"/>
      <c r="DR342" s="42">
        <f t="shared" si="390"/>
        <v>0</v>
      </c>
      <c r="DS342" s="26"/>
      <c r="DT342" s="26"/>
      <c r="DU342" s="42">
        <f t="shared" si="391"/>
        <v>0</v>
      </c>
      <c r="DV342" s="26"/>
      <c r="DW342" s="26"/>
      <c r="DX342" s="42">
        <f t="shared" si="392"/>
        <v>0</v>
      </c>
      <c r="DY342" s="26"/>
      <c r="DZ342" s="26"/>
      <c r="EA342" s="42">
        <f t="shared" si="393"/>
        <v>0</v>
      </c>
      <c r="EB342" s="26"/>
      <c r="EC342" s="26"/>
      <c r="ED342" s="42">
        <f t="shared" si="394"/>
        <v>0</v>
      </c>
      <c r="EE342" s="26"/>
      <c r="EF342" s="26"/>
      <c r="EG342" s="42">
        <f t="shared" si="395"/>
        <v>0</v>
      </c>
      <c r="EH342" s="26"/>
      <c r="EI342" s="26"/>
      <c r="EJ342" s="42">
        <f t="shared" si="396"/>
        <v>0</v>
      </c>
      <c r="EK342" s="26"/>
      <c r="EL342" s="46"/>
      <c r="EM342" s="86">
        <f t="shared" si="397"/>
        <v>0</v>
      </c>
      <c r="EN342" s="85">
        <f t="shared" si="295"/>
        <v>0</v>
      </c>
      <c r="EO342" s="94">
        <f t="shared" si="296"/>
        <v>0</v>
      </c>
      <c r="EP342" s="26"/>
      <c r="EQ342" s="26"/>
      <c r="ER342" s="26"/>
    </row>
    <row r="343" spans="1:148" s="3" customFormat="1">
      <c r="A343" s="10"/>
      <c r="B343" s="21" t="s">
        <v>329</v>
      </c>
      <c r="C343" s="134">
        <v>25</v>
      </c>
      <c r="D343" s="135">
        <f t="shared" si="355"/>
        <v>48</v>
      </c>
      <c r="E343" s="178">
        <f t="shared" si="399"/>
        <v>1200</v>
      </c>
      <c r="F343" s="27"/>
      <c r="G343" s="27"/>
      <c r="H343" s="41">
        <f t="shared" si="356"/>
        <v>0</v>
      </c>
      <c r="I343" s="32"/>
      <c r="J343" s="32"/>
      <c r="K343" s="41">
        <f t="shared" si="357"/>
        <v>0</v>
      </c>
      <c r="L343" s="26"/>
      <c r="M343" s="26"/>
      <c r="N343" s="42">
        <f t="shared" si="358"/>
        <v>0</v>
      </c>
      <c r="O343" s="26"/>
      <c r="P343" s="26"/>
      <c r="Q343" s="42">
        <f t="shared" si="359"/>
        <v>0</v>
      </c>
      <c r="R343" s="26"/>
      <c r="S343" s="26"/>
      <c r="T343" s="42">
        <f t="shared" si="360"/>
        <v>0</v>
      </c>
      <c r="U343" s="26"/>
      <c r="V343" s="26"/>
      <c r="W343" s="42">
        <f t="shared" si="361"/>
        <v>0</v>
      </c>
      <c r="X343" s="26"/>
      <c r="Y343" s="26"/>
      <c r="Z343" s="42">
        <f t="shared" si="362"/>
        <v>0</v>
      </c>
      <c r="AA343" s="26"/>
      <c r="AB343" s="26"/>
      <c r="AC343" s="42">
        <f t="shared" si="363"/>
        <v>0</v>
      </c>
      <c r="AD343" s="26"/>
      <c r="AE343" s="26"/>
      <c r="AF343" s="26"/>
      <c r="AG343" s="26"/>
      <c r="AH343" s="26"/>
      <c r="AI343" s="26"/>
      <c r="AJ343" s="26"/>
      <c r="AK343" s="26"/>
      <c r="AL343" s="42">
        <f t="shared" si="364"/>
        <v>0</v>
      </c>
      <c r="AM343" s="27"/>
      <c r="AN343" s="27"/>
      <c r="AO343" s="41">
        <f t="shared" si="365"/>
        <v>0</v>
      </c>
      <c r="AP343" s="84">
        <f t="shared" ref="AP343:AP407" si="402">AN343+AK343+AI343+AG343+AE343+AB343+Y343+V343+S343+P343+M343+J343+G343</f>
        <v>0</v>
      </c>
      <c r="AQ343" s="79">
        <f t="shared" si="398"/>
        <v>0</v>
      </c>
      <c r="AR343" s="27"/>
      <c r="AS343" s="27"/>
      <c r="AT343" s="41">
        <f t="shared" si="366"/>
        <v>0</v>
      </c>
      <c r="AU343" s="27"/>
      <c r="AV343" s="27"/>
      <c r="AW343" s="41">
        <f t="shared" si="367"/>
        <v>0</v>
      </c>
      <c r="AX343" s="27"/>
      <c r="AY343" s="27"/>
      <c r="AZ343" s="41">
        <f t="shared" si="368"/>
        <v>0</v>
      </c>
      <c r="BA343" s="27"/>
      <c r="BB343" s="27"/>
      <c r="BC343" s="41">
        <f t="shared" si="369"/>
        <v>0</v>
      </c>
      <c r="BD343" s="27"/>
      <c r="BE343" s="27"/>
      <c r="BF343" s="41">
        <f t="shared" si="370"/>
        <v>0</v>
      </c>
      <c r="BG343" s="27"/>
      <c r="BH343" s="27"/>
      <c r="BI343" s="41">
        <f t="shared" si="371"/>
        <v>0</v>
      </c>
      <c r="BJ343" s="26"/>
      <c r="BK343" s="26">
        <v>5</v>
      </c>
      <c r="BL343" s="42">
        <f t="shared" si="372"/>
        <v>125</v>
      </c>
      <c r="BM343" s="26"/>
      <c r="BN343" s="26"/>
      <c r="BO343" s="42">
        <f t="shared" si="373"/>
        <v>0</v>
      </c>
      <c r="BP343" s="85">
        <f t="shared" si="400"/>
        <v>5</v>
      </c>
      <c r="BQ343" s="83">
        <f t="shared" si="400"/>
        <v>125</v>
      </c>
      <c r="BR343" s="26"/>
      <c r="BS343" s="26"/>
      <c r="BT343" s="42">
        <f t="shared" si="374"/>
        <v>0</v>
      </c>
      <c r="BU343" s="26"/>
      <c r="BV343" s="26"/>
      <c r="BW343" s="42">
        <f t="shared" si="375"/>
        <v>0</v>
      </c>
      <c r="BX343" s="26"/>
      <c r="BY343" s="26"/>
      <c r="BZ343" s="42">
        <f t="shared" si="376"/>
        <v>0</v>
      </c>
      <c r="CA343" s="26"/>
      <c r="CB343" s="26"/>
      <c r="CC343" s="42">
        <f t="shared" si="377"/>
        <v>0</v>
      </c>
      <c r="CD343" s="26"/>
      <c r="CE343" s="26"/>
      <c r="CF343" s="42">
        <f t="shared" si="378"/>
        <v>0</v>
      </c>
      <c r="CG343" s="26"/>
      <c r="CH343" s="26"/>
      <c r="CI343" s="42">
        <f t="shared" si="379"/>
        <v>0</v>
      </c>
      <c r="CJ343" s="26"/>
      <c r="CK343" s="26"/>
      <c r="CL343" s="42">
        <f t="shared" si="380"/>
        <v>0</v>
      </c>
      <c r="CM343" s="26"/>
      <c r="CN343" s="26"/>
      <c r="CO343" s="42">
        <f t="shared" si="381"/>
        <v>0</v>
      </c>
      <c r="CP343" s="26"/>
      <c r="CQ343" s="26">
        <v>36</v>
      </c>
      <c r="CR343" s="42">
        <f t="shared" si="382"/>
        <v>900</v>
      </c>
      <c r="CS343" s="26"/>
      <c r="CT343" s="26"/>
      <c r="CU343" s="42">
        <f t="shared" si="383"/>
        <v>0</v>
      </c>
      <c r="CV343" s="26"/>
      <c r="CW343" s="26">
        <v>3</v>
      </c>
      <c r="CX343" s="42">
        <f t="shared" si="384"/>
        <v>75</v>
      </c>
      <c r="CY343" s="26"/>
      <c r="CZ343" s="26">
        <v>4</v>
      </c>
      <c r="DA343" s="42">
        <f t="shared" si="385"/>
        <v>100</v>
      </c>
      <c r="DB343" s="26"/>
      <c r="DC343" s="26"/>
      <c r="DD343" s="42">
        <f t="shared" si="386"/>
        <v>0</v>
      </c>
      <c r="DE343" s="26"/>
      <c r="DF343" s="26"/>
      <c r="DG343" s="42">
        <f t="shared" si="387"/>
        <v>0</v>
      </c>
      <c r="DH343" s="85">
        <f t="shared" si="401"/>
        <v>43</v>
      </c>
      <c r="DI343" s="83">
        <f t="shared" si="401"/>
        <v>1075</v>
      </c>
      <c r="DJ343" s="26"/>
      <c r="DK343" s="26"/>
      <c r="DL343" s="42">
        <f t="shared" si="388"/>
        <v>0</v>
      </c>
      <c r="DM343" s="26"/>
      <c r="DN343" s="26"/>
      <c r="DO343" s="42">
        <f t="shared" si="389"/>
        <v>0</v>
      </c>
      <c r="DP343" s="26"/>
      <c r="DQ343" s="26"/>
      <c r="DR343" s="42">
        <f t="shared" si="390"/>
        <v>0</v>
      </c>
      <c r="DS343" s="26"/>
      <c r="DT343" s="26"/>
      <c r="DU343" s="42">
        <f t="shared" si="391"/>
        <v>0</v>
      </c>
      <c r="DV343" s="26"/>
      <c r="DW343" s="26"/>
      <c r="DX343" s="42">
        <f t="shared" si="392"/>
        <v>0</v>
      </c>
      <c r="DY343" s="26"/>
      <c r="DZ343" s="26"/>
      <c r="EA343" s="42">
        <f t="shared" si="393"/>
        <v>0</v>
      </c>
      <c r="EB343" s="26"/>
      <c r="EC343" s="26"/>
      <c r="ED343" s="42">
        <f t="shared" si="394"/>
        <v>0</v>
      </c>
      <c r="EE343" s="26"/>
      <c r="EF343" s="26"/>
      <c r="EG343" s="42">
        <f t="shared" si="395"/>
        <v>0</v>
      </c>
      <c r="EH343" s="26"/>
      <c r="EI343" s="26"/>
      <c r="EJ343" s="42">
        <f t="shared" si="396"/>
        <v>0</v>
      </c>
      <c r="EK343" s="26"/>
      <c r="EL343" s="46"/>
      <c r="EM343" s="86">
        <f t="shared" si="397"/>
        <v>0</v>
      </c>
      <c r="EN343" s="85">
        <f t="shared" ref="EN343:EN407" si="403">+EL343+EI343+EF343+EC343+DZ343+DW343+DT343+DQ343+DN343+DK343</f>
        <v>0</v>
      </c>
      <c r="EO343" s="94">
        <f t="shared" ref="EO343:EO407" si="404">EM343+EJ343+EG343+ED343+EA343+DX343+DU343+DR343+DO343+DL343</f>
        <v>0</v>
      </c>
      <c r="EP343" s="26"/>
      <c r="EQ343" s="26"/>
      <c r="ER343" s="26"/>
    </row>
    <row r="344" spans="1:148" s="3" customFormat="1">
      <c r="A344" s="10"/>
      <c r="B344" s="21" t="s">
        <v>330</v>
      </c>
      <c r="C344" s="134">
        <v>10</v>
      </c>
      <c r="D344" s="135">
        <f t="shared" si="355"/>
        <v>17</v>
      </c>
      <c r="E344" s="178">
        <f t="shared" si="399"/>
        <v>170</v>
      </c>
      <c r="F344" s="27"/>
      <c r="G344" s="27"/>
      <c r="H344" s="41">
        <f t="shared" si="356"/>
        <v>0</v>
      </c>
      <c r="I344" s="32"/>
      <c r="J344" s="32"/>
      <c r="K344" s="41">
        <f t="shared" si="357"/>
        <v>0</v>
      </c>
      <c r="L344" s="26"/>
      <c r="M344" s="26"/>
      <c r="N344" s="42">
        <f t="shared" si="358"/>
        <v>0</v>
      </c>
      <c r="O344" s="26"/>
      <c r="P344" s="26"/>
      <c r="Q344" s="42">
        <f t="shared" si="359"/>
        <v>0</v>
      </c>
      <c r="R344" s="26"/>
      <c r="S344" s="26"/>
      <c r="T344" s="42">
        <f t="shared" si="360"/>
        <v>0</v>
      </c>
      <c r="U344" s="26"/>
      <c r="V344" s="26"/>
      <c r="W344" s="42">
        <f t="shared" si="361"/>
        <v>0</v>
      </c>
      <c r="X344" s="26"/>
      <c r="Y344" s="26"/>
      <c r="Z344" s="42">
        <f t="shared" si="362"/>
        <v>0</v>
      </c>
      <c r="AA344" s="26"/>
      <c r="AB344" s="26"/>
      <c r="AC344" s="42">
        <f t="shared" si="363"/>
        <v>0</v>
      </c>
      <c r="AD344" s="26"/>
      <c r="AE344" s="26"/>
      <c r="AF344" s="26"/>
      <c r="AG344" s="26"/>
      <c r="AH344" s="26"/>
      <c r="AI344" s="26"/>
      <c r="AJ344" s="26"/>
      <c r="AK344" s="26"/>
      <c r="AL344" s="42">
        <f t="shared" si="364"/>
        <v>0</v>
      </c>
      <c r="AM344" s="27"/>
      <c r="AN344" s="27"/>
      <c r="AO344" s="41">
        <f t="shared" si="365"/>
        <v>0</v>
      </c>
      <c r="AP344" s="84">
        <f t="shared" si="402"/>
        <v>0</v>
      </c>
      <c r="AQ344" s="79">
        <f t="shared" si="398"/>
        <v>0</v>
      </c>
      <c r="AR344" s="27"/>
      <c r="AS344" s="27"/>
      <c r="AT344" s="41">
        <f t="shared" si="366"/>
        <v>0</v>
      </c>
      <c r="AU344" s="27"/>
      <c r="AV344" s="27"/>
      <c r="AW344" s="41">
        <f t="shared" si="367"/>
        <v>0</v>
      </c>
      <c r="AX344" s="27"/>
      <c r="AY344" s="27"/>
      <c r="AZ344" s="41">
        <f t="shared" si="368"/>
        <v>0</v>
      </c>
      <c r="BA344" s="27"/>
      <c r="BB344" s="27"/>
      <c r="BC344" s="41">
        <f t="shared" si="369"/>
        <v>0</v>
      </c>
      <c r="BD344" s="27"/>
      <c r="BE344" s="27"/>
      <c r="BF344" s="41">
        <f t="shared" si="370"/>
        <v>0</v>
      </c>
      <c r="BG344" s="27"/>
      <c r="BH344" s="27"/>
      <c r="BI344" s="41">
        <f t="shared" si="371"/>
        <v>0</v>
      </c>
      <c r="BJ344" s="26"/>
      <c r="BK344" s="26">
        <v>2</v>
      </c>
      <c r="BL344" s="42">
        <f t="shared" si="372"/>
        <v>20</v>
      </c>
      <c r="BM344" s="26"/>
      <c r="BN344" s="26"/>
      <c r="BO344" s="42">
        <f t="shared" si="373"/>
        <v>0</v>
      </c>
      <c r="BP344" s="85">
        <f t="shared" si="400"/>
        <v>2</v>
      </c>
      <c r="BQ344" s="83">
        <f t="shared" si="400"/>
        <v>20</v>
      </c>
      <c r="BR344" s="26"/>
      <c r="BS344" s="26"/>
      <c r="BT344" s="42">
        <f t="shared" si="374"/>
        <v>0</v>
      </c>
      <c r="BU344" s="26"/>
      <c r="BV344" s="26"/>
      <c r="BW344" s="42">
        <f t="shared" si="375"/>
        <v>0</v>
      </c>
      <c r="BX344" s="26"/>
      <c r="BY344" s="26"/>
      <c r="BZ344" s="42">
        <f t="shared" si="376"/>
        <v>0</v>
      </c>
      <c r="CA344" s="26"/>
      <c r="CB344" s="26"/>
      <c r="CC344" s="42">
        <f t="shared" si="377"/>
        <v>0</v>
      </c>
      <c r="CD344" s="26"/>
      <c r="CE344" s="26"/>
      <c r="CF344" s="42">
        <f t="shared" si="378"/>
        <v>0</v>
      </c>
      <c r="CG344" s="26"/>
      <c r="CH344" s="26"/>
      <c r="CI344" s="42">
        <f t="shared" si="379"/>
        <v>0</v>
      </c>
      <c r="CJ344" s="26"/>
      <c r="CK344" s="26"/>
      <c r="CL344" s="42">
        <f t="shared" si="380"/>
        <v>0</v>
      </c>
      <c r="CM344" s="26"/>
      <c r="CN344" s="26"/>
      <c r="CO344" s="42">
        <f t="shared" si="381"/>
        <v>0</v>
      </c>
      <c r="CP344" s="26"/>
      <c r="CQ344" s="26">
        <v>2</v>
      </c>
      <c r="CR344" s="42">
        <f t="shared" si="382"/>
        <v>20</v>
      </c>
      <c r="CS344" s="26"/>
      <c r="CT344" s="26"/>
      <c r="CU344" s="42">
        <f t="shared" si="383"/>
        <v>0</v>
      </c>
      <c r="CV344" s="26"/>
      <c r="CW344" s="26">
        <v>1</v>
      </c>
      <c r="CX344" s="42">
        <f t="shared" si="384"/>
        <v>10</v>
      </c>
      <c r="CY344" s="26"/>
      <c r="CZ344" s="24">
        <v>10</v>
      </c>
      <c r="DA344" s="42">
        <f t="shared" si="385"/>
        <v>100</v>
      </c>
      <c r="DB344" s="26"/>
      <c r="DC344" s="26"/>
      <c r="DD344" s="42">
        <f t="shared" si="386"/>
        <v>0</v>
      </c>
      <c r="DE344" s="26"/>
      <c r="DF344" s="26"/>
      <c r="DG344" s="42">
        <f t="shared" si="387"/>
        <v>0</v>
      </c>
      <c r="DH344" s="85">
        <f t="shared" si="401"/>
        <v>13</v>
      </c>
      <c r="DI344" s="83">
        <f t="shared" si="401"/>
        <v>130</v>
      </c>
      <c r="DJ344" s="26"/>
      <c r="DK344" s="26">
        <v>1</v>
      </c>
      <c r="DL344" s="42">
        <f t="shared" si="388"/>
        <v>10</v>
      </c>
      <c r="DM344" s="26"/>
      <c r="DN344" s="26">
        <v>1</v>
      </c>
      <c r="DO344" s="42">
        <f t="shared" si="389"/>
        <v>10</v>
      </c>
      <c r="DP344" s="26"/>
      <c r="DQ344" s="26"/>
      <c r="DR344" s="42">
        <f t="shared" si="390"/>
        <v>0</v>
      </c>
      <c r="DS344" s="26"/>
      <c r="DT344" s="26"/>
      <c r="DU344" s="42">
        <f t="shared" si="391"/>
        <v>0</v>
      </c>
      <c r="DV344" s="26"/>
      <c r="DW344" s="26"/>
      <c r="DX344" s="42">
        <f t="shared" si="392"/>
        <v>0</v>
      </c>
      <c r="DY344" s="26"/>
      <c r="DZ344" s="26"/>
      <c r="EA344" s="42">
        <f t="shared" si="393"/>
        <v>0</v>
      </c>
      <c r="EB344" s="26"/>
      <c r="EC344" s="26"/>
      <c r="ED344" s="42">
        <f t="shared" si="394"/>
        <v>0</v>
      </c>
      <c r="EE344" s="26"/>
      <c r="EF344" s="26"/>
      <c r="EG344" s="42">
        <f t="shared" si="395"/>
        <v>0</v>
      </c>
      <c r="EH344" s="26"/>
      <c r="EI344" s="26"/>
      <c r="EJ344" s="42">
        <f t="shared" si="396"/>
        <v>0</v>
      </c>
      <c r="EK344" s="26"/>
      <c r="EL344" s="46"/>
      <c r="EM344" s="86">
        <f t="shared" si="397"/>
        <v>0</v>
      </c>
      <c r="EN344" s="85">
        <f t="shared" si="403"/>
        <v>2</v>
      </c>
      <c r="EO344" s="94">
        <f t="shared" si="404"/>
        <v>20</v>
      </c>
      <c r="EP344" s="26"/>
      <c r="EQ344" s="26"/>
      <c r="ER344" s="26"/>
    </row>
    <row r="345" spans="1:148" s="3" customFormat="1">
      <c r="A345" s="10"/>
      <c r="B345" s="21" t="s">
        <v>400</v>
      </c>
      <c r="C345" s="134">
        <v>0.85</v>
      </c>
      <c r="D345" s="135">
        <f t="shared" si="355"/>
        <v>519</v>
      </c>
      <c r="E345" s="178">
        <f t="shared" si="399"/>
        <v>441.15</v>
      </c>
      <c r="F345" s="27"/>
      <c r="G345" s="27"/>
      <c r="H345" s="41">
        <f t="shared" si="356"/>
        <v>0</v>
      </c>
      <c r="I345" s="32"/>
      <c r="J345" s="32"/>
      <c r="K345" s="41">
        <f t="shared" si="357"/>
        <v>0</v>
      </c>
      <c r="L345" s="26"/>
      <c r="M345" s="26"/>
      <c r="N345" s="42">
        <f t="shared" si="358"/>
        <v>0</v>
      </c>
      <c r="O345" s="26"/>
      <c r="P345" s="26"/>
      <c r="Q345" s="42">
        <f t="shared" si="359"/>
        <v>0</v>
      </c>
      <c r="R345" s="26"/>
      <c r="S345" s="26"/>
      <c r="T345" s="42">
        <f t="shared" si="360"/>
        <v>0</v>
      </c>
      <c r="U345" s="26"/>
      <c r="V345" s="26"/>
      <c r="W345" s="42">
        <f t="shared" si="361"/>
        <v>0</v>
      </c>
      <c r="X345" s="26"/>
      <c r="Y345" s="26"/>
      <c r="Z345" s="42">
        <f t="shared" si="362"/>
        <v>0</v>
      </c>
      <c r="AA345" s="26"/>
      <c r="AB345" s="26"/>
      <c r="AC345" s="42">
        <f t="shared" si="363"/>
        <v>0</v>
      </c>
      <c r="AD345" s="26"/>
      <c r="AE345" s="26"/>
      <c r="AF345" s="26"/>
      <c r="AG345" s="26"/>
      <c r="AH345" s="26"/>
      <c r="AI345" s="26"/>
      <c r="AJ345" s="26"/>
      <c r="AK345" s="26"/>
      <c r="AL345" s="42">
        <f t="shared" si="364"/>
        <v>0</v>
      </c>
      <c r="AM345" s="27"/>
      <c r="AN345" s="27"/>
      <c r="AO345" s="41">
        <f t="shared" si="365"/>
        <v>0</v>
      </c>
      <c r="AP345" s="84">
        <f t="shared" si="402"/>
        <v>0</v>
      </c>
      <c r="AQ345" s="79">
        <f t="shared" si="398"/>
        <v>0</v>
      </c>
      <c r="AR345" s="27"/>
      <c r="AS345" s="27"/>
      <c r="AT345" s="41">
        <f t="shared" si="366"/>
        <v>0</v>
      </c>
      <c r="AU345" s="27"/>
      <c r="AV345" s="27"/>
      <c r="AW345" s="41">
        <f t="shared" si="367"/>
        <v>0</v>
      </c>
      <c r="AX345" s="27"/>
      <c r="AY345" s="27"/>
      <c r="AZ345" s="41">
        <f t="shared" si="368"/>
        <v>0</v>
      </c>
      <c r="BA345" s="27"/>
      <c r="BB345" s="27"/>
      <c r="BC345" s="41">
        <f t="shared" si="369"/>
        <v>0</v>
      </c>
      <c r="BD345" s="27"/>
      <c r="BE345" s="27"/>
      <c r="BF345" s="41">
        <f t="shared" si="370"/>
        <v>0</v>
      </c>
      <c r="BG345" s="27"/>
      <c r="BH345" s="27"/>
      <c r="BI345" s="41">
        <f t="shared" si="371"/>
        <v>0</v>
      </c>
      <c r="BJ345" s="26"/>
      <c r="BK345" s="26"/>
      <c r="BL345" s="42">
        <f t="shared" si="372"/>
        <v>0</v>
      </c>
      <c r="BM345" s="26"/>
      <c r="BN345" s="26"/>
      <c r="BO345" s="42">
        <f t="shared" si="373"/>
        <v>0</v>
      </c>
      <c r="BP345" s="85">
        <f t="shared" si="400"/>
        <v>0</v>
      </c>
      <c r="BQ345" s="83">
        <f t="shared" si="400"/>
        <v>0</v>
      </c>
      <c r="BR345" s="26"/>
      <c r="BS345" s="26"/>
      <c r="BT345" s="42">
        <f t="shared" si="374"/>
        <v>0</v>
      </c>
      <c r="BU345" s="26"/>
      <c r="BV345" s="26"/>
      <c r="BW345" s="42">
        <f t="shared" si="375"/>
        <v>0</v>
      </c>
      <c r="BX345" s="26"/>
      <c r="BY345" s="26"/>
      <c r="BZ345" s="42">
        <f t="shared" si="376"/>
        <v>0</v>
      </c>
      <c r="CA345" s="26"/>
      <c r="CB345" s="26"/>
      <c r="CC345" s="42">
        <f t="shared" si="377"/>
        <v>0</v>
      </c>
      <c r="CD345" s="26"/>
      <c r="CE345" s="26"/>
      <c r="CF345" s="42">
        <f t="shared" si="378"/>
        <v>0</v>
      </c>
      <c r="CG345" s="26"/>
      <c r="CH345" s="26"/>
      <c r="CI345" s="42">
        <f t="shared" si="379"/>
        <v>0</v>
      </c>
      <c r="CJ345" s="26"/>
      <c r="CK345" s="26"/>
      <c r="CL345" s="42">
        <f t="shared" si="380"/>
        <v>0</v>
      </c>
      <c r="CM345" s="26"/>
      <c r="CN345" s="26"/>
      <c r="CO345" s="42">
        <f t="shared" si="381"/>
        <v>0</v>
      </c>
      <c r="CP345" s="26"/>
      <c r="CQ345" s="26">
        <v>500</v>
      </c>
      <c r="CR345" s="42">
        <f t="shared" si="382"/>
        <v>425</v>
      </c>
      <c r="CS345" s="26"/>
      <c r="CT345" s="26"/>
      <c r="CU345" s="42">
        <f t="shared" si="383"/>
        <v>0</v>
      </c>
      <c r="CV345" s="26"/>
      <c r="CW345" s="26">
        <v>6</v>
      </c>
      <c r="CX345" s="42">
        <f t="shared" si="384"/>
        <v>5.0999999999999996</v>
      </c>
      <c r="CY345" s="26"/>
      <c r="CZ345" s="26"/>
      <c r="DA345" s="42">
        <f t="shared" si="385"/>
        <v>0</v>
      </c>
      <c r="DB345" s="26"/>
      <c r="DC345" s="26"/>
      <c r="DD345" s="42">
        <f t="shared" si="386"/>
        <v>0</v>
      </c>
      <c r="DE345" s="26"/>
      <c r="DF345" s="26"/>
      <c r="DG345" s="42">
        <f t="shared" si="387"/>
        <v>0</v>
      </c>
      <c r="DH345" s="85">
        <f t="shared" si="401"/>
        <v>506</v>
      </c>
      <c r="DI345" s="83">
        <f t="shared" si="401"/>
        <v>430.1</v>
      </c>
      <c r="DJ345" s="26"/>
      <c r="DK345" s="26"/>
      <c r="DL345" s="42">
        <f t="shared" si="388"/>
        <v>0</v>
      </c>
      <c r="DM345" s="26"/>
      <c r="DN345" s="26">
        <v>10</v>
      </c>
      <c r="DO345" s="42">
        <f t="shared" si="389"/>
        <v>8.5</v>
      </c>
      <c r="DP345" s="26"/>
      <c r="DQ345" s="26"/>
      <c r="DR345" s="42">
        <f t="shared" si="390"/>
        <v>0</v>
      </c>
      <c r="DS345" s="26"/>
      <c r="DT345" s="26">
        <v>3</v>
      </c>
      <c r="DU345" s="42">
        <f t="shared" si="391"/>
        <v>2.5499999999999998</v>
      </c>
      <c r="DV345" s="26"/>
      <c r="DW345" s="26"/>
      <c r="DX345" s="42">
        <f t="shared" si="392"/>
        <v>0</v>
      </c>
      <c r="DY345" s="26"/>
      <c r="DZ345" s="26"/>
      <c r="EA345" s="42">
        <f t="shared" si="393"/>
        <v>0</v>
      </c>
      <c r="EB345" s="26"/>
      <c r="EC345" s="26"/>
      <c r="ED345" s="42">
        <f t="shared" si="394"/>
        <v>0</v>
      </c>
      <c r="EE345" s="26"/>
      <c r="EF345" s="26"/>
      <c r="EG345" s="42">
        <f t="shared" si="395"/>
        <v>0</v>
      </c>
      <c r="EH345" s="26"/>
      <c r="EI345" s="26"/>
      <c r="EJ345" s="42">
        <f t="shared" si="396"/>
        <v>0</v>
      </c>
      <c r="EK345" s="26"/>
      <c r="EL345" s="46"/>
      <c r="EM345" s="86">
        <f t="shared" si="397"/>
        <v>0</v>
      </c>
      <c r="EN345" s="85">
        <f t="shared" si="403"/>
        <v>13</v>
      </c>
      <c r="EO345" s="94">
        <f t="shared" si="404"/>
        <v>11.05</v>
      </c>
      <c r="EP345" s="26"/>
      <c r="EQ345" s="26"/>
      <c r="ER345" s="26"/>
    </row>
    <row r="346" spans="1:148" s="3" customFormat="1">
      <c r="A346" s="10"/>
      <c r="B346" s="21" t="s">
        <v>401</v>
      </c>
      <c r="C346" s="134">
        <v>1</v>
      </c>
      <c r="D346" s="135">
        <f t="shared" si="355"/>
        <v>543</v>
      </c>
      <c r="E346" s="178">
        <f t="shared" si="399"/>
        <v>543</v>
      </c>
      <c r="F346" s="27"/>
      <c r="G346" s="27"/>
      <c r="H346" s="41">
        <f t="shared" si="356"/>
        <v>0</v>
      </c>
      <c r="I346" s="32"/>
      <c r="J346" s="32"/>
      <c r="K346" s="41">
        <f t="shared" si="357"/>
        <v>0</v>
      </c>
      <c r="L346" s="26"/>
      <c r="M346" s="26"/>
      <c r="N346" s="42">
        <f t="shared" si="358"/>
        <v>0</v>
      </c>
      <c r="O346" s="26"/>
      <c r="P346" s="26"/>
      <c r="Q346" s="42">
        <f t="shared" si="359"/>
        <v>0</v>
      </c>
      <c r="R346" s="26"/>
      <c r="S346" s="26"/>
      <c r="T346" s="42">
        <f t="shared" si="360"/>
        <v>0</v>
      </c>
      <c r="U346" s="26"/>
      <c r="V346" s="26"/>
      <c r="W346" s="42">
        <f t="shared" si="361"/>
        <v>0</v>
      </c>
      <c r="X346" s="26"/>
      <c r="Y346" s="26"/>
      <c r="Z346" s="42">
        <f t="shared" si="362"/>
        <v>0</v>
      </c>
      <c r="AA346" s="26"/>
      <c r="AB346" s="26"/>
      <c r="AC346" s="42">
        <f t="shared" si="363"/>
        <v>0</v>
      </c>
      <c r="AD346" s="26"/>
      <c r="AE346" s="26"/>
      <c r="AF346" s="26"/>
      <c r="AG346" s="26"/>
      <c r="AH346" s="26"/>
      <c r="AI346" s="26"/>
      <c r="AJ346" s="26"/>
      <c r="AK346" s="26"/>
      <c r="AL346" s="42">
        <f t="shared" si="364"/>
        <v>0</v>
      </c>
      <c r="AM346" s="27"/>
      <c r="AN346" s="27"/>
      <c r="AO346" s="41">
        <f t="shared" si="365"/>
        <v>0</v>
      </c>
      <c r="AP346" s="84">
        <f t="shared" si="402"/>
        <v>0</v>
      </c>
      <c r="AQ346" s="79">
        <f t="shared" si="398"/>
        <v>0</v>
      </c>
      <c r="AR346" s="27"/>
      <c r="AS346" s="27"/>
      <c r="AT346" s="41">
        <f t="shared" si="366"/>
        <v>0</v>
      </c>
      <c r="AU346" s="27"/>
      <c r="AV346" s="27"/>
      <c r="AW346" s="41">
        <f t="shared" si="367"/>
        <v>0</v>
      </c>
      <c r="AX346" s="27"/>
      <c r="AY346" s="27"/>
      <c r="AZ346" s="41">
        <f t="shared" si="368"/>
        <v>0</v>
      </c>
      <c r="BA346" s="27"/>
      <c r="BB346" s="27"/>
      <c r="BC346" s="41">
        <f t="shared" si="369"/>
        <v>0</v>
      </c>
      <c r="BD346" s="27"/>
      <c r="BE346" s="27"/>
      <c r="BF346" s="41">
        <f t="shared" si="370"/>
        <v>0</v>
      </c>
      <c r="BG346" s="27"/>
      <c r="BH346" s="27"/>
      <c r="BI346" s="41">
        <f t="shared" si="371"/>
        <v>0</v>
      </c>
      <c r="BJ346" s="26"/>
      <c r="BK346" s="26"/>
      <c r="BL346" s="42">
        <f t="shared" si="372"/>
        <v>0</v>
      </c>
      <c r="BM346" s="26"/>
      <c r="BN346" s="26"/>
      <c r="BO346" s="42">
        <f t="shared" si="373"/>
        <v>0</v>
      </c>
      <c r="BP346" s="85">
        <f t="shared" si="400"/>
        <v>0</v>
      </c>
      <c r="BQ346" s="83">
        <f t="shared" si="400"/>
        <v>0</v>
      </c>
      <c r="BR346" s="26"/>
      <c r="BS346" s="26"/>
      <c r="BT346" s="42">
        <f t="shared" si="374"/>
        <v>0</v>
      </c>
      <c r="BU346" s="26"/>
      <c r="BV346" s="26"/>
      <c r="BW346" s="42">
        <f t="shared" si="375"/>
        <v>0</v>
      </c>
      <c r="BX346" s="26"/>
      <c r="BY346" s="26"/>
      <c r="BZ346" s="42">
        <f t="shared" si="376"/>
        <v>0</v>
      </c>
      <c r="CA346" s="26"/>
      <c r="CB346" s="26"/>
      <c r="CC346" s="42">
        <f t="shared" si="377"/>
        <v>0</v>
      </c>
      <c r="CD346" s="26"/>
      <c r="CE346" s="26"/>
      <c r="CF346" s="42">
        <f t="shared" si="378"/>
        <v>0</v>
      </c>
      <c r="CG346" s="26"/>
      <c r="CH346" s="26"/>
      <c r="CI346" s="42">
        <f t="shared" si="379"/>
        <v>0</v>
      </c>
      <c r="CJ346" s="26"/>
      <c r="CK346" s="26"/>
      <c r="CL346" s="42">
        <f t="shared" si="380"/>
        <v>0</v>
      </c>
      <c r="CM346" s="26"/>
      <c r="CN346" s="26"/>
      <c r="CO346" s="42">
        <f t="shared" si="381"/>
        <v>0</v>
      </c>
      <c r="CP346" s="26"/>
      <c r="CQ346" s="26">
        <v>500</v>
      </c>
      <c r="CR346" s="42">
        <f t="shared" si="382"/>
        <v>500</v>
      </c>
      <c r="CS346" s="26"/>
      <c r="CT346" s="26"/>
      <c r="CU346" s="42">
        <f t="shared" si="383"/>
        <v>0</v>
      </c>
      <c r="CV346" s="26"/>
      <c r="CW346" s="26">
        <v>20</v>
      </c>
      <c r="CX346" s="42">
        <f t="shared" si="384"/>
        <v>20</v>
      </c>
      <c r="CY346" s="26"/>
      <c r="CZ346" s="26">
        <v>10</v>
      </c>
      <c r="DA346" s="42">
        <f t="shared" si="385"/>
        <v>10</v>
      </c>
      <c r="DB346" s="26"/>
      <c r="DC346" s="26"/>
      <c r="DD346" s="42">
        <f t="shared" si="386"/>
        <v>0</v>
      </c>
      <c r="DE346" s="26"/>
      <c r="DF346" s="26"/>
      <c r="DG346" s="42">
        <f t="shared" si="387"/>
        <v>0</v>
      </c>
      <c r="DH346" s="85">
        <f t="shared" si="401"/>
        <v>530</v>
      </c>
      <c r="DI346" s="83">
        <f t="shared" si="401"/>
        <v>530</v>
      </c>
      <c r="DJ346" s="26"/>
      <c r="DK346" s="26"/>
      <c r="DL346" s="42">
        <f t="shared" si="388"/>
        <v>0</v>
      </c>
      <c r="DM346" s="26"/>
      <c r="DN346" s="26">
        <v>10</v>
      </c>
      <c r="DO346" s="42">
        <f t="shared" si="389"/>
        <v>10</v>
      </c>
      <c r="DP346" s="26"/>
      <c r="DQ346" s="26"/>
      <c r="DR346" s="42">
        <f t="shared" si="390"/>
        <v>0</v>
      </c>
      <c r="DS346" s="26"/>
      <c r="DT346" s="26">
        <v>3</v>
      </c>
      <c r="DU346" s="42">
        <f t="shared" si="391"/>
        <v>3</v>
      </c>
      <c r="DV346" s="26"/>
      <c r="DW346" s="26"/>
      <c r="DX346" s="42">
        <f t="shared" si="392"/>
        <v>0</v>
      </c>
      <c r="DY346" s="26"/>
      <c r="DZ346" s="26"/>
      <c r="EA346" s="42">
        <f t="shared" si="393"/>
        <v>0</v>
      </c>
      <c r="EB346" s="26"/>
      <c r="EC346" s="26"/>
      <c r="ED346" s="42">
        <f t="shared" si="394"/>
        <v>0</v>
      </c>
      <c r="EE346" s="26"/>
      <c r="EF346" s="26"/>
      <c r="EG346" s="42">
        <f t="shared" si="395"/>
        <v>0</v>
      </c>
      <c r="EH346" s="26"/>
      <c r="EI346" s="26"/>
      <c r="EJ346" s="42">
        <f t="shared" si="396"/>
        <v>0</v>
      </c>
      <c r="EK346" s="26"/>
      <c r="EL346" s="46"/>
      <c r="EM346" s="86">
        <f t="shared" si="397"/>
        <v>0</v>
      </c>
      <c r="EN346" s="85">
        <f t="shared" si="403"/>
        <v>13</v>
      </c>
      <c r="EO346" s="94">
        <f t="shared" si="404"/>
        <v>13</v>
      </c>
      <c r="EP346" s="26"/>
      <c r="EQ346" s="26"/>
      <c r="ER346" s="26"/>
    </row>
    <row r="347" spans="1:148" s="3" customFormat="1">
      <c r="A347" s="10"/>
      <c r="B347" s="21" t="s">
        <v>333</v>
      </c>
      <c r="C347" s="134">
        <v>3</v>
      </c>
      <c r="D347" s="135">
        <f t="shared" si="355"/>
        <v>20</v>
      </c>
      <c r="E347" s="178">
        <f t="shared" si="399"/>
        <v>60</v>
      </c>
      <c r="F347" s="27"/>
      <c r="G347" s="27"/>
      <c r="H347" s="41">
        <f t="shared" si="356"/>
        <v>0</v>
      </c>
      <c r="I347" s="32"/>
      <c r="J347" s="32"/>
      <c r="K347" s="41">
        <f t="shared" si="357"/>
        <v>0</v>
      </c>
      <c r="L347" s="26"/>
      <c r="M347" s="26"/>
      <c r="N347" s="42">
        <f t="shared" si="358"/>
        <v>0</v>
      </c>
      <c r="O347" s="26"/>
      <c r="P347" s="26"/>
      <c r="Q347" s="42">
        <f t="shared" si="359"/>
        <v>0</v>
      </c>
      <c r="R347" s="26"/>
      <c r="S347" s="26"/>
      <c r="T347" s="42">
        <f t="shared" si="360"/>
        <v>0</v>
      </c>
      <c r="U347" s="26"/>
      <c r="V347" s="26"/>
      <c r="W347" s="42">
        <f t="shared" si="361"/>
        <v>0</v>
      </c>
      <c r="X347" s="26"/>
      <c r="Y347" s="26"/>
      <c r="Z347" s="42">
        <f t="shared" si="362"/>
        <v>0</v>
      </c>
      <c r="AA347" s="26"/>
      <c r="AB347" s="26"/>
      <c r="AC347" s="42">
        <f t="shared" si="363"/>
        <v>0</v>
      </c>
      <c r="AD347" s="26"/>
      <c r="AE347" s="26"/>
      <c r="AF347" s="26"/>
      <c r="AG347" s="26"/>
      <c r="AH347" s="26"/>
      <c r="AI347" s="26"/>
      <c r="AJ347" s="26"/>
      <c r="AK347" s="26"/>
      <c r="AL347" s="42">
        <f t="shared" si="364"/>
        <v>0</v>
      </c>
      <c r="AM347" s="27"/>
      <c r="AN347" s="27"/>
      <c r="AO347" s="41">
        <f t="shared" si="365"/>
        <v>0</v>
      </c>
      <c r="AP347" s="84">
        <f t="shared" si="402"/>
        <v>0</v>
      </c>
      <c r="AQ347" s="79">
        <f t="shared" si="398"/>
        <v>0</v>
      </c>
      <c r="AR347" s="27"/>
      <c r="AS347" s="27"/>
      <c r="AT347" s="41">
        <f t="shared" si="366"/>
        <v>0</v>
      </c>
      <c r="AU347" s="27"/>
      <c r="AV347" s="27"/>
      <c r="AW347" s="41">
        <f t="shared" si="367"/>
        <v>0</v>
      </c>
      <c r="AX347" s="27"/>
      <c r="AY347" s="27"/>
      <c r="AZ347" s="41">
        <f t="shared" si="368"/>
        <v>0</v>
      </c>
      <c r="BA347" s="27"/>
      <c r="BB347" s="27"/>
      <c r="BC347" s="41">
        <f t="shared" si="369"/>
        <v>0</v>
      </c>
      <c r="BD347" s="27"/>
      <c r="BE347" s="27"/>
      <c r="BF347" s="41">
        <f t="shared" si="370"/>
        <v>0</v>
      </c>
      <c r="BG347" s="27"/>
      <c r="BH347" s="27"/>
      <c r="BI347" s="41">
        <f t="shared" si="371"/>
        <v>0</v>
      </c>
      <c r="BJ347" s="26"/>
      <c r="BK347" s="26"/>
      <c r="BL347" s="42">
        <f t="shared" si="372"/>
        <v>0</v>
      </c>
      <c r="BM347" s="26"/>
      <c r="BN347" s="26"/>
      <c r="BO347" s="42">
        <f t="shared" si="373"/>
        <v>0</v>
      </c>
      <c r="BP347" s="85">
        <f t="shared" si="400"/>
        <v>0</v>
      </c>
      <c r="BQ347" s="83">
        <f t="shared" si="400"/>
        <v>0</v>
      </c>
      <c r="BR347" s="26"/>
      <c r="BS347" s="26"/>
      <c r="BT347" s="42">
        <f t="shared" si="374"/>
        <v>0</v>
      </c>
      <c r="BU347" s="26"/>
      <c r="BV347" s="26"/>
      <c r="BW347" s="42">
        <f t="shared" si="375"/>
        <v>0</v>
      </c>
      <c r="BX347" s="26"/>
      <c r="BY347" s="26"/>
      <c r="BZ347" s="42">
        <f t="shared" si="376"/>
        <v>0</v>
      </c>
      <c r="CA347" s="26"/>
      <c r="CB347" s="26"/>
      <c r="CC347" s="42">
        <f t="shared" si="377"/>
        <v>0</v>
      </c>
      <c r="CD347" s="26"/>
      <c r="CE347" s="26"/>
      <c r="CF347" s="42">
        <f t="shared" si="378"/>
        <v>0</v>
      </c>
      <c r="CG347" s="26"/>
      <c r="CH347" s="26"/>
      <c r="CI347" s="42">
        <f t="shared" si="379"/>
        <v>0</v>
      </c>
      <c r="CJ347" s="26"/>
      <c r="CK347" s="26"/>
      <c r="CL347" s="42">
        <f t="shared" si="380"/>
        <v>0</v>
      </c>
      <c r="CM347" s="26"/>
      <c r="CN347" s="26"/>
      <c r="CO347" s="42">
        <f t="shared" si="381"/>
        <v>0</v>
      </c>
      <c r="CP347" s="26"/>
      <c r="CQ347" s="26">
        <v>15</v>
      </c>
      <c r="CR347" s="42">
        <f t="shared" si="382"/>
        <v>45</v>
      </c>
      <c r="CS347" s="26"/>
      <c r="CT347" s="26"/>
      <c r="CU347" s="42">
        <f t="shared" si="383"/>
        <v>0</v>
      </c>
      <c r="CV347" s="26"/>
      <c r="CW347" s="26">
        <v>5</v>
      </c>
      <c r="CX347" s="42">
        <f t="shared" si="384"/>
        <v>15</v>
      </c>
      <c r="CY347" s="26"/>
      <c r="CZ347" s="26"/>
      <c r="DA347" s="42">
        <f t="shared" si="385"/>
        <v>0</v>
      </c>
      <c r="DB347" s="26"/>
      <c r="DC347" s="26"/>
      <c r="DD347" s="42">
        <f t="shared" si="386"/>
        <v>0</v>
      </c>
      <c r="DE347" s="26"/>
      <c r="DF347" s="26"/>
      <c r="DG347" s="42">
        <f t="shared" si="387"/>
        <v>0</v>
      </c>
      <c r="DH347" s="85">
        <f t="shared" si="401"/>
        <v>20</v>
      </c>
      <c r="DI347" s="83">
        <f t="shared" si="401"/>
        <v>60</v>
      </c>
      <c r="DJ347" s="26"/>
      <c r="DK347" s="26"/>
      <c r="DL347" s="42">
        <f t="shared" si="388"/>
        <v>0</v>
      </c>
      <c r="DM347" s="26"/>
      <c r="DN347" s="26"/>
      <c r="DO347" s="42">
        <f t="shared" si="389"/>
        <v>0</v>
      </c>
      <c r="DP347" s="26"/>
      <c r="DQ347" s="26"/>
      <c r="DR347" s="42">
        <f t="shared" si="390"/>
        <v>0</v>
      </c>
      <c r="DS347" s="26"/>
      <c r="DT347" s="26"/>
      <c r="DU347" s="42">
        <f t="shared" si="391"/>
        <v>0</v>
      </c>
      <c r="DV347" s="26"/>
      <c r="DW347" s="26"/>
      <c r="DX347" s="42">
        <f t="shared" si="392"/>
        <v>0</v>
      </c>
      <c r="DY347" s="26"/>
      <c r="DZ347" s="26"/>
      <c r="EA347" s="42">
        <f t="shared" si="393"/>
        <v>0</v>
      </c>
      <c r="EB347" s="26"/>
      <c r="EC347" s="26"/>
      <c r="ED347" s="42">
        <f t="shared" si="394"/>
        <v>0</v>
      </c>
      <c r="EE347" s="26"/>
      <c r="EF347" s="26"/>
      <c r="EG347" s="42">
        <f t="shared" si="395"/>
        <v>0</v>
      </c>
      <c r="EH347" s="26"/>
      <c r="EI347" s="26"/>
      <c r="EJ347" s="42">
        <f t="shared" si="396"/>
        <v>0</v>
      </c>
      <c r="EK347" s="26"/>
      <c r="EL347" s="46"/>
      <c r="EM347" s="86">
        <f t="shared" si="397"/>
        <v>0</v>
      </c>
      <c r="EN347" s="85">
        <f t="shared" si="403"/>
        <v>0</v>
      </c>
      <c r="EO347" s="94">
        <f t="shared" si="404"/>
        <v>0</v>
      </c>
      <c r="EP347" s="26"/>
      <c r="EQ347" s="26"/>
      <c r="ER347" s="26"/>
    </row>
    <row r="348" spans="1:148" s="3" customFormat="1">
      <c r="A348" s="10"/>
      <c r="B348" s="21" t="s">
        <v>334</v>
      </c>
      <c r="C348" s="134">
        <v>225</v>
      </c>
      <c r="D348" s="135">
        <f t="shared" si="355"/>
        <v>6</v>
      </c>
      <c r="E348" s="178">
        <f t="shared" si="399"/>
        <v>1350</v>
      </c>
      <c r="F348" s="27"/>
      <c r="G348" s="27"/>
      <c r="H348" s="41">
        <f t="shared" si="356"/>
        <v>0</v>
      </c>
      <c r="I348" s="32"/>
      <c r="J348" s="32"/>
      <c r="K348" s="41">
        <f t="shared" si="357"/>
        <v>0</v>
      </c>
      <c r="L348" s="26"/>
      <c r="M348" s="26"/>
      <c r="N348" s="42">
        <f t="shared" si="358"/>
        <v>0</v>
      </c>
      <c r="O348" s="26"/>
      <c r="P348" s="26"/>
      <c r="Q348" s="42">
        <f t="shared" si="359"/>
        <v>0</v>
      </c>
      <c r="R348" s="26"/>
      <c r="S348" s="26"/>
      <c r="T348" s="42">
        <f t="shared" si="360"/>
        <v>0</v>
      </c>
      <c r="U348" s="26"/>
      <c r="V348" s="26"/>
      <c r="W348" s="42">
        <f t="shared" si="361"/>
        <v>0</v>
      </c>
      <c r="X348" s="26"/>
      <c r="Y348" s="26"/>
      <c r="Z348" s="42">
        <f t="shared" si="362"/>
        <v>0</v>
      </c>
      <c r="AA348" s="26"/>
      <c r="AB348" s="26"/>
      <c r="AC348" s="42">
        <f t="shared" si="363"/>
        <v>0</v>
      </c>
      <c r="AD348" s="26"/>
      <c r="AE348" s="26"/>
      <c r="AF348" s="26"/>
      <c r="AG348" s="26"/>
      <c r="AH348" s="26"/>
      <c r="AI348" s="26"/>
      <c r="AJ348" s="26"/>
      <c r="AK348" s="26"/>
      <c r="AL348" s="42">
        <f t="shared" si="364"/>
        <v>0</v>
      </c>
      <c r="AM348" s="27"/>
      <c r="AN348" s="27">
        <v>1</v>
      </c>
      <c r="AO348" s="41">
        <f t="shared" si="365"/>
        <v>225</v>
      </c>
      <c r="AP348" s="84">
        <f t="shared" si="402"/>
        <v>1</v>
      </c>
      <c r="AQ348" s="79">
        <f t="shared" si="398"/>
        <v>225</v>
      </c>
      <c r="AR348" s="27"/>
      <c r="AS348" s="27"/>
      <c r="AT348" s="41">
        <f t="shared" si="366"/>
        <v>0</v>
      </c>
      <c r="AU348" s="27"/>
      <c r="AV348" s="27"/>
      <c r="AW348" s="41">
        <f t="shared" si="367"/>
        <v>0</v>
      </c>
      <c r="AX348" s="27"/>
      <c r="AY348" s="27"/>
      <c r="AZ348" s="41">
        <f t="shared" si="368"/>
        <v>0</v>
      </c>
      <c r="BA348" s="27"/>
      <c r="BB348" s="27"/>
      <c r="BC348" s="41">
        <f t="shared" si="369"/>
        <v>0</v>
      </c>
      <c r="BD348" s="27"/>
      <c r="BE348" s="27"/>
      <c r="BF348" s="41">
        <f t="shared" si="370"/>
        <v>0</v>
      </c>
      <c r="BG348" s="27"/>
      <c r="BH348" s="27"/>
      <c r="BI348" s="41">
        <f t="shared" si="371"/>
        <v>0</v>
      </c>
      <c r="BJ348" s="26"/>
      <c r="BK348" s="26"/>
      <c r="BL348" s="42">
        <f t="shared" si="372"/>
        <v>0</v>
      </c>
      <c r="BM348" s="26"/>
      <c r="BN348" s="26"/>
      <c r="BO348" s="42">
        <f t="shared" si="373"/>
        <v>0</v>
      </c>
      <c r="BP348" s="85">
        <f t="shared" si="400"/>
        <v>0</v>
      </c>
      <c r="BQ348" s="83">
        <f t="shared" si="400"/>
        <v>0</v>
      </c>
      <c r="BR348" s="26"/>
      <c r="BS348" s="26"/>
      <c r="BT348" s="42">
        <f t="shared" si="374"/>
        <v>0</v>
      </c>
      <c r="BU348" s="26"/>
      <c r="BV348" s="26"/>
      <c r="BW348" s="42">
        <f t="shared" si="375"/>
        <v>0</v>
      </c>
      <c r="BX348" s="26"/>
      <c r="BY348" s="26"/>
      <c r="BZ348" s="42">
        <f t="shared" si="376"/>
        <v>0</v>
      </c>
      <c r="CA348" s="26"/>
      <c r="CB348" s="26"/>
      <c r="CC348" s="42">
        <f t="shared" si="377"/>
        <v>0</v>
      </c>
      <c r="CD348" s="26"/>
      <c r="CE348" s="26"/>
      <c r="CF348" s="42">
        <f t="shared" si="378"/>
        <v>0</v>
      </c>
      <c r="CG348" s="26"/>
      <c r="CH348" s="26"/>
      <c r="CI348" s="42">
        <f t="shared" si="379"/>
        <v>0</v>
      </c>
      <c r="CJ348" s="26"/>
      <c r="CK348" s="26"/>
      <c r="CL348" s="42">
        <f t="shared" si="380"/>
        <v>0</v>
      </c>
      <c r="CM348" s="26"/>
      <c r="CN348" s="26"/>
      <c r="CO348" s="42">
        <f t="shared" si="381"/>
        <v>0</v>
      </c>
      <c r="CP348" s="26"/>
      <c r="CQ348" s="26">
        <v>1</v>
      </c>
      <c r="CR348" s="42">
        <f t="shared" si="382"/>
        <v>225</v>
      </c>
      <c r="CS348" s="26"/>
      <c r="CT348" s="26"/>
      <c r="CU348" s="42">
        <f t="shared" si="383"/>
        <v>0</v>
      </c>
      <c r="CV348" s="26"/>
      <c r="CW348" s="26">
        <v>4</v>
      </c>
      <c r="CX348" s="42">
        <f t="shared" si="384"/>
        <v>900</v>
      </c>
      <c r="CY348" s="26"/>
      <c r="CZ348" s="26"/>
      <c r="DA348" s="42">
        <f t="shared" si="385"/>
        <v>0</v>
      </c>
      <c r="DB348" s="26"/>
      <c r="DC348" s="26"/>
      <c r="DD348" s="42">
        <f t="shared" si="386"/>
        <v>0</v>
      </c>
      <c r="DE348" s="26"/>
      <c r="DF348" s="26"/>
      <c r="DG348" s="42">
        <f t="shared" si="387"/>
        <v>0</v>
      </c>
      <c r="DH348" s="85">
        <f t="shared" si="401"/>
        <v>5</v>
      </c>
      <c r="DI348" s="83">
        <f t="shared" si="401"/>
        <v>1125</v>
      </c>
      <c r="DJ348" s="26"/>
      <c r="DK348" s="26"/>
      <c r="DL348" s="42">
        <f t="shared" si="388"/>
        <v>0</v>
      </c>
      <c r="DM348" s="26"/>
      <c r="DN348" s="26"/>
      <c r="DO348" s="42">
        <f t="shared" si="389"/>
        <v>0</v>
      </c>
      <c r="DP348" s="26"/>
      <c r="DQ348" s="26"/>
      <c r="DR348" s="42">
        <f t="shared" si="390"/>
        <v>0</v>
      </c>
      <c r="DS348" s="26"/>
      <c r="DT348" s="26"/>
      <c r="DU348" s="42">
        <f t="shared" si="391"/>
        <v>0</v>
      </c>
      <c r="DV348" s="26"/>
      <c r="DW348" s="26"/>
      <c r="DX348" s="42">
        <f t="shared" si="392"/>
        <v>0</v>
      </c>
      <c r="DY348" s="26"/>
      <c r="DZ348" s="26"/>
      <c r="EA348" s="42">
        <f t="shared" si="393"/>
        <v>0</v>
      </c>
      <c r="EB348" s="26"/>
      <c r="EC348" s="26"/>
      <c r="ED348" s="42">
        <f t="shared" si="394"/>
        <v>0</v>
      </c>
      <c r="EE348" s="26"/>
      <c r="EF348" s="26"/>
      <c r="EG348" s="42">
        <f t="shared" si="395"/>
        <v>0</v>
      </c>
      <c r="EH348" s="26"/>
      <c r="EI348" s="26"/>
      <c r="EJ348" s="42">
        <f t="shared" si="396"/>
        <v>0</v>
      </c>
      <c r="EK348" s="26"/>
      <c r="EL348" s="46"/>
      <c r="EM348" s="86">
        <f t="shared" si="397"/>
        <v>0</v>
      </c>
      <c r="EN348" s="85">
        <f t="shared" si="403"/>
        <v>0</v>
      </c>
      <c r="EO348" s="94">
        <f t="shared" si="404"/>
        <v>0</v>
      </c>
      <c r="EP348" s="26"/>
      <c r="EQ348" s="26"/>
      <c r="ER348" s="26"/>
    </row>
    <row r="349" spans="1:148" s="3" customFormat="1">
      <c r="A349" s="10"/>
      <c r="B349" s="21" t="s">
        <v>335</v>
      </c>
      <c r="C349" s="134">
        <v>12</v>
      </c>
      <c r="D349" s="135">
        <f t="shared" si="355"/>
        <v>11</v>
      </c>
      <c r="E349" s="178">
        <f t="shared" si="399"/>
        <v>132</v>
      </c>
      <c r="F349" s="27"/>
      <c r="G349" s="27"/>
      <c r="H349" s="41">
        <f t="shared" si="356"/>
        <v>0</v>
      </c>
      <c r="I349" s="32"/>
      <c r="J349" s="32"/>
      <c r="K349" s="41">
        <f t="shared" si="357"/>
        <v>0</v>
      </c>
      <c r="L349" s="26"/>
      <c r="M349" s="26"/>
      <c r="N349" s="42">
        <f t="shared" si="358"/>
        <v>0</v>
      </c>
      <c r="O349" s="26"/>
      <c r="P349" s="26"/>
      <c r="Q349" s="42">
        <f t="shared" si="359"/>
        <v>0</v>
      </c>
      <c r="R349" s="26"/>
      <c r="S349" s="26"/>
      <c r="T349" s="42">
        <f t="shared" si="360"/>
        <v>0</v>
      </c>
      <c r="U349" s="26"/>
      <c r="V349" s="26"/>
      <c r="W349" s="42">
        <f t="shared" si="361"/>
        <v>0</v>
      </c>
      <c r="X349" s="26"/>
      <c r="Y349" s="26"/>
      <c r="Z349" s="42">
        <f t="shared" si="362"/>
        <v>0</v>
      </c>
      <c r="AA349" s="26"/>
      <c r="AB349" s="26"/>
      <c r="AC349" s="42">
        <f t="shared" si="363"/>
        <v>0</v>
      </c>
      <c r="AD349" s="26"/>
      <c r="AE349" s="26"/>
      <c r="AF349" s="26"/>
      <c r="AG349" s="26"/>
      <c r="AH349" s="26"/>
      <c r="AI349" s="26"/>
      <c r="AJ349" s="26"/>
      <c r="AK349" s="26"/>
      <c r="AL349" s="42">
        <f t="shared" si="364"/>
        <v>0</v>
      </c>
      <c r="AM349" s="27"/>
      <c r="AN349" s="27"/>
      <c r="AO349" s="41">
        <f t="shared" si="365"/>
        <v>0</v>
      </c>
      <c r="AP349" s="84">
        <f t="shared" si="402"/>
        <v>0</v>
      </c>
      <c r="AQ349" s="79">
        <f t="shared" si="398"/>
        <v>0</v>
      </c>
      <c r="AR349" s="27"/>
      <c r="AS349" s="27"/>
      <c r="AT349" s="41">
        <f t="shared" si="366"/>
        <v>0</v>
      </c>
      <c r="AU349" s="27"/>
      <c r="AV349" s="27"/>
      <c r="AW349" s="41">
        <f t="shared" si="367"/>
        <v>0</v>
      </c>
      <c r="AX349" s="27"/>
      <c r="AY349" s="27"/>
      <c r="AZ349" s="41">
        <f t="shared" si="368"/>
        <v>0</v>
      </c>
      <c r="BA349" s="27"/>
      <c r="BB349" s="27"/>
      <c r="BC349" s="41">
        <f t="shared" si="369"/>
        <v>0</v>
      </c>
      <c r="BD349" s="27"/>
      <c r="BE349" s="27"/>
      <c r="BF349" s="41">
        <f t="shared" si="370"/>
        <v>0</v>
      </c>
      <c r="BG349" s="27"/>
      <c r="BH349" s="27"/>
      <c r="BI349" s="41">
        <f t="shared" si="371"/>
        <v>0</v>
      </c>
      <c r="BJ349" s="26"/>
      <c r="BK349" s="26"/>
      <c r="BL349" s="42">
        <f t="shared" si="372"/>
        <v>0</v>
      </c>
      <c r="BM349" s="26"/>
      <c r="BN349" s="26"/>
      <c r="BO349" s="42">
        <f t="shared" si="373"/>
        <v>0</v>
      </c>
      <c r="BP349" s="85">
        <f t="shared" si="400"/>
        <v>0</v>
      </c>
      <c r="BQ349" s="83">
        <f t="shared" si="400"/>
        <v>0</v>
      </c>
      <c r="BR349" s="26"/>
      <c r="BS349" s="26"/>
      <c r="BT349" s="42">
        <f t="shared" si="374"/>
        <v>0</v>
      </c>
      <c r="BU349" s="26"/>
      <c r="BV349" s="26"/>
      <c r="BW349" s="42">
        <f t="shared" si="375"/>
        <v>0</v>
      </c>
      <c r="BX349" s="26"/>
      <c r="BY349" s="26"/>
      <c r="BZ349" s="42">
        <f t="shared" si="376"/>
        <v>0</v>
      </c>
      <c r="CA349" s="26"/>
      <c r="CB349" s="26"/>
      <c r="CC349" s="42">
        <f t="shared" si="377"/>
        <v>0</v>
      </c>
      <c r="CD349" s="26"/>
      <c r="CE349" s="26"/>
      <c r="CF349" s="42">
        <f t="shared" si="378"/>
        <v>0</v>
      </c>
      <c r="CG349" s="26"/>
      <c r="CH349" s="26"/>
      <c r="CI349" s="42">
        <f t="shared" si="379"/>
        <v>0</v>
      </c>
      <c r="CJ349" s="26"/>
      <c r="CK349" s="26"/>
      <c r="CL349" s="42">
        <f t="shared" si="380"/>
        <v>0</v>
      </c>
      <c r="CM349" s="26"/>
      <c r="CN349" s="26"/>
      <c r="CO349" s="42">
        <f t="shared" si="381"/>
        <v>0</v>
      </c>
      <c r="CP349" s="26"/>
      <c r="CQ349" s="26">
        <v>8</v>
      </c>
      <c r="CR349" s="42">
        <f t="shared" si="382"/>
        <v>96</v>
      </c>
      <c r="CS349" s="26"/>
      <c r="CT349" s="26"/>
      <c r="CU349" s="42">
        <f t="shared" si="383"/>
        <v>0</v>
      </c>
      <c r="CV349" s="26"/>
      <c r="CW349" s="26">
        <v>3</v>
      </c>
      <c r="CX349" s="42">
        <f t="shared" si="384"/>
        <v>36</v>
      </c>
      <c r="CY349" s="26"/>
      <c r="CZ349" s="26"/>
      <c r="DA349" s="42">
        <f t="shared" si="385"/>
        <v>0</v>
      </c>
      <c r="DB349" s="26"/>
      <c r="DC349" s="26"/>
      <c r="DD349" s="42">
        <f t="shared" si="386"/>
        <v>0</v>
      </c>
      <c r="DE349" s="26"/>
      <c r="DF349" s="26"/>
      <c r="DG349" s="42">
        <f t="shared" si="387"/>
        <v>0</v>
      </c>
      <c r="DH349" s="85">
        <f t="shared" si="401"/>
        <v>11</v>
      </c>
      <c r="DI349" s="83">
        <f t="shared" si="401"/>
        <v>132</v>
      </c>
      <c r="DJ349" s="26"/>
      <c r="DK349" s="26"/>
      <c r="DL349" s="42">
        <f t="shared" si="388"/>
        <v>0</v>
      </c>
      <c r="DM349" s="26"/>
      <c r="DN349" s="26"/>
      <c r="DO349" s="42">
        <f t="shared" si="389"/>
        <v>0</v>
      </c>
      <c r="DP349" s="26"/>
      <c r="DQ349" s="26"/>
      <c r="DR349" s="42">
        <f t="shared" si="390"/>
        <v>0</v>
      </c>
      <c r="DS349" s="26"/>
      <c r="DT349" s="26"/>
      <c r="DU349" s="42">
        <f t="shared" si="391"/>
        <v>0</v>
      </c>
      <c r="DV349" s="26"/>
      <c r="DW349" s="26"/>
      <c r="DX349" s="42">
        <f t="shared" si="392"/>
        <v>0</v>
      </c>
      <c r="DY349" s="26"/>
      <c r="DZ349" s="26"/>
      <c r="EA349" s="42">
        <f t="shared" si="393"/>
        <v>0</v>
      </c>
      <c r="EB349" s="26"/>
      <c r="EC349" s="26"/>
      <c r="ED349" s="42">
        <f t="shared" si="394"/>
        <v>0</v>
      </c>
      <c r="EE349" s="26"/>
      <c r="EF349" s="26"/>
      <c r="EG349" s="42">
        <f t="shared" si="395"/>
        <v>0</v>
      </c>
      <c r="EH349" s="26"/>
      <c r="EI349" s="26"/>
      <c r="EJ349" s="42">
        <f t="shared" si="396"/>
        <v>0</v>
      </c>
      <c r="EK349" s="26"/>
      <c r="EL349" s="46"/>
      <c r="EM349" s="86">
        <f t="shared" si="397"/>
        <v>0</v>
      </c>
      <c r="EN349" s="85">
        <f t="shared" si="403"/>
        <v>0</v>
      </c>
      <c r="EO349" s="94">
        <f t="shared" si="404"/>
        <v>0</v>
      </c>
      <c r="EP349" s="26"/>
      <c r="EQ349" s="26"/>
      <c r="ER349" s="26"/>
    </row>
    <row r="350" spans="1:148" s="3" customFormat="1">
      <c r="A350" s="10"/>
      <c r="B350" s="21" t="s">
        <v>336</v>
      </c>
      <c r="C350" s="134">
        <v>130</v>
      </c>
      <c r="D350" s="135">
        <f t="shared" si="355"/>
        <v>6</v>
      </c>
      <c r="E350" s="178">
        <f t="shared" si="399"/>
        <v>780</v>
      </c>
      <c r="F350" s="27"/>
      <c r="G350" s="27"/>
      <c r="H350" s="41">
        <f t="shared" si="356"/>
        <v>0</v>
      </c>
      <c r="I350" s="32"/>
      <c r="J350" s="32"/>
      <c r="K350" s="41">
        <f t="shared" si="357"/>
        <v>0</v>
      </c>
      <c r="L350" s="26"/>
      <c r="M350" s="26"/>
      <c r="N350" s="42">
        <f t="shared" si="358"/>
        <v>0</v>
      </c>
      <c r="O350" s="26"/>
      <c r="P350" s="26"/>
      <c r="Q350" s="42">
        <f t="shared" si="359"/>
        <v>0</v>
      </c>
      <c r="R350" s="26"/>
      <c r="S350" s="26"/>
      <c r="T350" s="42">
        <f t="shared" si="360"/>
        <v>0</v>
      </c>
      <c r="U350" s="26"/>
      <c r="V350" s="26"/>
      <c r="W350" s="42">
        <f t="shared" si="361"/>
        <v>0</v>
      </c>
      <c r="X350" s="26"/>
      <c r="Y350" s="26"/>
      <c r="Z350" s="42">
        <f t="shared" si="362"/>
        <v>0</v>
      </c>
      <c r="AA350" s="26"/>
      <c r="AB350" s="26"/>
      <c r="AC350" s="42">
        <f t="shared" si="363"/>
        <v>0</v>
      </c>
      <c r="AD350" s="26"/>
      <c r="AE350" s="26"/>
      <c r="AF350" s="26"/>
      <c r="AG350" s="26"/>
      <c r="AH350" s="26"/>
      <c r="AI350" s="26"/>
      <c r="AJ350" s="26"/>
      <c r="AK350" s="26"/>
      <c r="AL350" s="42">
        <f t="shared" si="364"/>
        <v>0</v>
      </c>
      <c r="AM350" s="27"/>
      <c r="AN350" s="27"/>
      <c r="AO350" s="41">
        <f t="shared" si="365"/>
        <v>0</v>
      </c>
      <c r="AP350" s="84">
        <f t="shared" si="402"/>
        <v>0</v>
      </c>
      <c r="AQ350" s="79">
        <f t="shared" si="398"/>
        <v>0</v>
      </c>
      <c r="AR350" s="27"/>
      <c r="AS350" s="27"/>
      <c r="AT350" s="41">
        <f t="shared" si="366"/>
        <v>0</v>
      </c>
      <c r="AU350" s="27"/>
      <c r="AV350" s="27"/>
      <c r="AW350" s="41">
        <f t="shared" si="367"/>
        <v>0</v>
      </c>
      <c r="AX350" s="27"/>
      <c r="AY350" s="27"/>
      <c r="AZ350" s="41">
        <f t="shared" si="368"/>
        <v>0</v>
      </c>
      <c r="BA350" s="27"/>
      <c r="BB350" s="27"/>
      <c r="BC350" s="41">
        <f t="shared" si="369"/>
        <v>0</v>
      </c>
      <c r="BD350" s="27"/>
      <c r="BE350" s="27"/>
      <c r="BF350" s="41">
        <f t="shared" si="370"/>
        <v>0</v>
      </c>
      <c r="BG350" s="27"/>
      <c r="BH350" s="27"/>
      <c r="BI350" s="41">
        <f t="shared" si="371"/>
        <v>0</v>
      </c>
      <c r="BJ350" s="26"/>
      <c r="BK350" s="26"/>
      <c r="BL350" s="42">
        <f t="shared" si="372"/>
        <v>0</v>
      </c>
      <c r="BM350" s="26"/>
      <c r="BN350" s="26"/>
      <c r="BO350" s="42">
        <f t="shared" si="373"/>
        <v>0</v>
      </c>
      <c r="BP350" s="85">
        <f t="shared" si="400"/>
        <v>0</v>
      </c>
      <c r="BQ350" s="83">
        <f t="shared" si="400"/>
        <v>0</v>
      </c>
      <c r="BR350" s="26"/>
      <c r="BS350" s="26"/>
      <c r="BT350" s="42">
        <f t="shared" si="374"/>
        <v>0</v>
      </c>
      <c r="BU350" s="26"/>
      <c r="BV350" s="26"/>
      <c r="BW350" s="42">
        <f t="shared" si="375"/>
        <v>0</v>
      </c>
      <c r="BX350" s="26"/>
      <c r="BY350" s="26"/>
      <c r="BZ350" s="42">
        <f t="shared" si="376"/>
        <v>0</v>
      </c>
      <c r="CA350" s="26"/>
      <c r="CB350" s="26"/>
      <c r="CC350" s="42">
        <f t="shared" si="377"/>
        <v>0</v>
      </c>
      <c r="CD350" s="26"/>
      <c r="CE350" s="26"/>
      <c r="CF350" s="42">
        <f t="shared" si="378"/>
        <v>0</v>
      </c>
      <c r="CG350" s="26"/>
      <c r="CH350" s="26"/>
      <c r="CI350" s="42">
        <f t="shared" si="379"/>
        <v>0</v>
      </c>
      <c r="CJ350" s="26"/>
      <c r="CK350" s="26"/>
      <c r="CL350" s="42">
        <f t="shared" si="380"/>
        <v>0</v>
      </c>
      <c r="CM350" s="26"/>
      <c r="CN350" s="26"/>
      <c r="CO350" s="42">
        <f t="shared" si="381"/>
        <v>0</v>
      </c>
      <c r="CP350" s="26"/>
      <c r="CQ350" s="26">
        <v>6</v>
      </c>
      <c r="CR350" s="42">
        <f t="shared" si="382"/>
        <v>780</v>
      </c>
      <c r="CS350" s="26"/>
      <c r="CT350" s="26"/>
      <c r="CU350" s="42">
        <f t="shared" si="383"/>
        <v>0</v>
      </c>
      <c r="CV350" s="26"/>
      <c r="CW350" s="26"/>
      <c r="CX350" s="42">
        <f t="shared" si="384"/>
        <v>0</v>
      </c>
      <c r="CY350" s="26"/>
      <c r="CZ350" s="26"/>
      <c r="DA350" s="42">
        <f t="shared" si="385"/>
        <v>0</v>
      </c>
      <c r="DB350" s="26"/>
      <c r="DC350" s="26"/>
      <c r="DD350" s="42">
        <f t="shared" si="386"/>
        <v>0</v>
      </c>
      <c r="DE350" s="26"/>
      <c r="DF350" s="26"/>
      <c r="DG350" s="42">
        <f t="shared" si="387"/>
        <v>0</v>
      </c>
      <c r="DH350" s="85">
        <f t="shared" si="401"/>
        <v>6</v>
      </c>
      <c r="DI350" s="83">
        <f t="shared" si="401"/>
        <v>780</v>
      </c>
      <c r="DJ350" s="26"/>
      <c r="DK350" s="26"/>
      <c r="DL350" s="42">
        <f t="shared" si="388"/>
        <v>0</v>
      </c>
      <c r="DM350" s="26"/>
      <c r="DN350" s="26"/>
      <c r="DO350" s="42">
        <f t="shared" si="389"/>
        <v>0</v>
      </c>
      <c r="DP350" s="26"/>
      <c r="DQ350" s="26"/>
      <c r="DR350" s="42">
        <f t="shared" si="390"/>
        <v>0</v>
      </c>
      <c r="DS350" s="26"/>
      <c r="DT350" s="26"/>
      <c r="DU350" s="42">
        <f t="shared" si="391"/>
        <v>0</v>
      </c>
      <c r="DV350" s="26"/>
      <c r="DW350" s="26"/>
      <c r="DX350" s="42">
        <f t="shared" si="392"/>
        <v>0</v>
      </c>
      <c r="DY350" s="26"/>
      <c r="DZ350" s="26"/>
      <c r="EA350" s="42">
        <f t="shared" si="393"/>
        <v>0</v>
      </c>
      <c r="EB350" s="26"/>
      <c r="EC350" s="26"/>
      <c r="ED350" s="42">
        <f t="shared" si="394"/>
        <v>0</v>
      </c>
      <c r="EE350" s="26"/>
      <c r="EF350" s="26"/>
      <c r="EG350" s="42">
        <f t="shared" si="395"/>
        <v>0</v>
      </c>
      <c r="EH350" s="26"/>
      <c r="EI350" s="26"/>
      <c r="EJ350" s="42">
        <f t="shared" si="396"/>
        <v>0</v>
      </c>
      <c r="EK350" s="26"/>
      <c r="EL350" s="46"/>
      <c r="EM350" s="86">
        <f t="shared" si="397"/>
        <v>0</v>
      </c>
      <c r="EN350" s="85">
        <f t="shared" si="403"/>
        <v>0</v>
      </c>
      <c r="EO350" s="94">
        <f t="shared" si="404"/>
        <v>0</v>
      </c>
      <c r="EP350" s="26"/>
      <c r="EQ350" s="26"/>
      <c r="ER350" s="26"/>
    </row>
    <row r="351" spans="1:148" s="3" customFormat="1">
      <c r="A351" s="10"/>
      <c r="B351" s="21" t="s">
        <v>337</v>
      </c>
      <c r="C351" s="134">
        <v>3</v>
      </c>
      <c r="D351" s="135">
        <f t="shared" si="355"/>
        <v>19</v>
      </c>
      <c r="E351" s="178">
        <f t="shared" si="399"/>
        <v>57</v>
      </c>
      <c r="F351" s="27"/>
      <c r="G351" s="27"/>
      <c r="H351" s="41">
        <f t="shared" si="356"/>
        <v>0</v>
      </c>
      <c r="I351" s="32"/>
      <c r="J351" s="32"/>
      <c r="K351" s="41">
        <f t="shared" si="357"/>
        <v>0</v>
      </c>
      <c r="L351" s="26"/>
      <c r="M351" s="26"/>
      <c r="N351" s="42">
        <f t="shared" si="358"/>
        <v>0</v>
      </c>
      <c r="O351" s="26"/>
      <c r="P351" s="26"/>
      <c r="Q351" s="42">
        <f t="shared" si="359"/>
        <v>0</v>
      </c>
      <c r="R351" s="26"/>
      <c r="S351" s="26"/>
      <c r="T351" s="42">
        <f t="shared" si="360"/>
        <v>0</v>
      </c>
      <c r="U351" s="26"/>
      <c r="V351" s="26"/>
      <c r="W351" s="42">
        <f t="shared" si="361"/>
        <v>0</v>
      </c>
      <c r="X351" s="26"/>
      <c r="Y351" s="26"/>
      <c r="Z351" s="42">
        <f t="shared" si="362"/>
        <v>0</v>
      </c>
      <c r="AA351" s="26"/>
      <c r="AB351" s="26"/>
      <c r="AC351" s="42">
        <f t="shared" si="363"/>
        <v>0</v>
      </c>
      <c r="AD351" s="26"/>
      <c r="AE351" s="26"/>
      <c r="AF351" s="26"/>
      <c r="AG351" s="26"/>
      <c r="AH351" s="26"/>
      <c r="AI351" s="26"/>
      <c r="AJ351" s="26"/>
      <c r="AK351" s="26"/>
      <c r="AL351" s="42">
        <f t="shared" si="364"/>
        <v>0</v>
      </c>
      <c r="AM351" s="27"/>
      <c r="AN351" s="27"/>
      <c r="AO351" s="41">
        <f t="shared" si="365"/>
        <v>0</v>
      </c>
      <c r="AP351" s="84">
        <f t="shared" si="402"/>
        <v>0</v>
      </c>
      <c r="AQ351" s="79">
        <f t="shared" si="398"/>
        <v>0</v>
      </c>
      <c r="AR351" s="27"/>
      <c r="AS351" s="27"/>
      <c r="AT351" s="41">
        <f t="shared" si="366"/>
        <v>0</v>
      </c>
      <c r="AU351" s="27"/>
      <c r="AV351" s="27"/>
      <c r="AW351" s="41">
        <f t="shared" si="367"/>
        <v>0</v>
      </c>
      <c r="AX351" s="27"/>
      <c r="AY351" s="27"/>
      <c r="AZ351" s="41">
        <f t="shared" si="368"/>
        <v>0</v>
      </c>
      <c r="BA351" s="27"/>
      <c r="BB351" s="27"/>
      <c r="BC351" s="41">
        <f t="shared" si="369"/>
        <v>0</v>
      </c>
      <c r="BD351" s="27"/>
      <c r="BE351" s="27"/>
      <c r="BF351" s="41">
        <f t="shared" si="370"/>
        <v>0</v>
      </c>
      <c r="BG351" s="27"/>
      <c r="BH351" s="27"/>
      <c r="BI351" s="41">
        <f t="shared" si="371"/>
        <v>0</v>
      </c>
      <c r="BJ351" s="26"/>
      <c r="BK351" s="26">
        <v>1</v>
      </c>
      <c r="BL351" s="42">
        <f t="shared" si="372"/>
        <v>3</v>
      </c>
      <c r="BM351" s="26"/>
      <c r="BN351" s="26"/>
      <c r="BO351" s="42">
        <f t="shared" si="373"/>
        <v>0</v>
      </c>
      <c r="BP351" s="85">
        <f t="shared" si="400"/>
        <v>1</v>
      </c>
      <c r="BQ351" s="83">
        <f t="shared" si="400"/>
        <v>3</v>
      </c>
      <c r="BR351" s="26"/>
      <c r="BS351" s="26"/>
      <c r="BT351" s="42">
        <f t="shared" si="374"/>
        <v>0</v>
      </c>
      <c r="BU351" s="26"/>
      <c r="BV351" s="26"/>
      <c r="BW351" s="42">
        <f t="shared" si="375"/>
        <v>0</v>
      </c>
      <c r="BX351" s="26"/>
      <c r="BY351" s="26"/>
      <c r="BZ351" s="42">
        <f t="shared" si="376"/>
        <v>0</v>
      </c>
      <c r="CA351" s="26"/>
      <c r="CB351" s="26"/>
      <c r="CC351" s="42">
        <f t="shared" si="377"/>
        <v>0</v>
      </c>
      <c r="CD351" s="26"/>
      <c r="CE351" s="26"/>
      <c r="CF351" s="42">
        <f t="shared" si="378"/>
        <v>0</v>
      </c>
      <c r="CG351" s="26"/>
      <c r="CH351" s="26"/>
      <c r="CI351" s="42">
        <f t="shared" si="379"/>
        <v>0</v>
      </c>
      <c r="CJ351" s="26"/>
      <c r="CK351" s="26"/>
      <c r="CL351" s="42">
        <f t="shared" si="380"/>
        <v>0</v>
      </c>
      <c r="CM351" s="26"/>
      <c r="CN351" s="26"/>
      <c r="CO351" s="42">
        <f t="shared" si="381"/>
        <v>0</v>
      </c>
      <c r="CP351" s="26"/>
      <c r="CQ351" s="26">
        <v>12</v>
      </c>
      <c r="CR351" s="42">
        <f t="shared" si="382"/>
        <v>36</v>
      </c>
      <c r="CS351" s="26"/>
      <c r="CT351" s="26"/>
      <c r="CU351" s="42">
        <f t="shared" si="383"/>
        <v>0</v>
      </c>
      <c r="CV351" s="26"/>
      <c r="CW351" s="26">
        <v>6</v>
      </c>
      <c r="CX351" s="42">
        <f t="shared" si="384"/>
        <v>18</v>
      </c>
      <c r="CY351" s="26"/>
      <c r="CZ351" s="26"/>
      <c r="DA351" s="42">
        <f t="shared" si="385"/>
        <v>0</v>
      </c>
      <c r="DB351" s="26"/>
      <c r="DC351" s="26"/>
      <c r="DD351" s="42">
        <f t="shared" si="386"/>
        <v>0</v>
      </c>
      <c r="DE351" s="26"/>
      <c r="DF351" s="26"/>
      <c r="DG351" s="42">
        <f t="shared" si="387"/>
        <v>0</v>
      </c>
      <c r="DH351" s="85">
        <f t="shared" si="401"/>
        <v>18</v>
      </c>
      <c r="DI351" s="83">
        <f t="shared" si="401"/>
        <v>54</v>
      </c>
      <c r="DJ351" s="26"/>
      <c r="DK351" s="26"/>
      <c r="DL351" s="42">
        <f t="shared" si="388"/>
        <v>0</v>
      </c>
      <c r="DM351" s="26"/>
      <c r="DN351" s="26"/>
      <c r="DO351" s="42">
        <f t="shared" si="389"/>
        <v>0</v>
      </c>
      <c r="DP351" s="26"/>
      <c r="DQ351" s="26"/>
      <c r="DR351" s="42">
        <f t="shared" si="390"/>
        <v>0</v>
      </c>
      <c r="DS351" s="26"/>
      <c r="DT351" s="26"/>
      <c r="DU351" s="42">
        <f t="shared" si="391"/>
        <v>0</v>
      </c>
      <c r="DV351" s="26"/>
      <c r="DW351" s="26"/>
      <c r="DX351" s="42">
        <f t="shared" si="392"/>
        <v>0</v>
      </c>
      <c r="DY351" s="26"/>
      <c r="DZ351" s="26"/>
      <c r="EA351" s="42">
        <f t="shared" si="393"/>
        <v>0</v>
      </c>
      <c r="EB351" s="26"/>
      <c r="EC351" s="26"/>
      <c r="ED351" s="42">
        <f t="shared" si="394"/>
        <v>0</v>
      </c>
      <c r="EE351" s="26"/>
      <c r="EF351" s="26"/>
      <c r="EG351" s="42">
        <f t="shared" si="395"/>
        <v>0</v>
      </c>
      <c r="EH351" s="26"/>
      <c r="EI351" s="26"/>
      <c r="EJ351" s="42">
        <f t="shared" si="396"/>
        <v>0</v>
      </c>
      <c r="EK351" s="26"/>
      <c r="EL351" s="46"/>
      <c r="EM351" s="86">
        <f t="shared" si="397"/>
        <v>0</v>
      </c>
      <c r="EN351" s="85">
        <f t="shared" si="403"/>
        <v>0</v>
      </c>
      <c r="EO351" s="94">
        <f t="shared" si="404"/>
        <v>0</v>
      </c>
      <c r="EP351" s="26"/>
      <c r="EQ351" s="26"/>
      <c r="ER351" s="26"/>
    </row>
    <row r="352" spans="1:148" s="3" customFormat="1">
      <c r="A352" s="10"/>
      <c r="B352" s="21" t="s">
        <v>399</v>
      </c>
      <c r="C352" s="134">
        <v>21</v>
      </c>
      <c r="D352" s="135">
        <f t="shared" si="355"/>
        <v>0</v>
      </c>
      <c r="E352" s="178">
        <f t="shared" si="399"/>
        <v>0</v>
      </c>
      <c r="F352" s="27"/>
      <c r="G352" s="27"/>
      <c r="H352" s="41">
        <f t="shared" si="356"/>
        <v>0</v>
      </c>
      <c r="I352" s="32"/>
      <c r="J352" s="32"/>
      <c r="K352" s="41">
        <f t="shared" si="357"/>
        <v>0</v>
      </c>
      <c r="L352" s="26"/>
      <c r="M352" s="26"/>
      <c r="N352" s="42">
        <f t="shared" si="358"/>
        <v>0</v>
      </c>
      <c r="O352" s="26"/>
      <c r="P352" s="26"/>
      <c r="Q352" s="42">
        <f t="shared" si="359"/>
        <v>0</v>
      </c>
      <c r="R352" s="26"/>
      <c r="S352" s="26"/>
      <c r="T352" s="42">
        <f t="shared" si="360"/>
        <v>0</v>
      </c>
      <c r="U352" s="26"/>
      <c r="V352" s="26"/>
      <c r="W352" s="42">
        <f t="shared" si="361"/>
        <v>0</v>
      </c>
      <c r="X352" s="26"/>
      <c r="Y352" s="26"/>
      <c r="Z352" s="42">
        <f t="shared" si="362"/>
        <v>0</v>
      </c>
      <c r="AA352" s="26"/>
      <c r="AB352" s="26"/>
      <c r="AC352" s="42">
        <f t="shared" si="363"/>
        <v>0</v>
      </c>
      <c r="AD352" s="26"/>
      <c r="AE352" s="26"/>
      <c r="AF352" s="26"/>
      <c r="AG352" s="26"/>
      <c r="AH352" s="26"/>
      <c r="AI352" s="26"/>
      <c r="AJ352" s="26"/>
      <c r="AK352" s="26"/>
      <c r="AL352" s="42">
        <f t="shared" si="364"/>
        <v>0</v>
      </c>
      <c r="AM352" s="27"/>
      <c r="AN352" s="27"/>
      <c r="AO352" s="41">
        <f t="shared" si="365"/>
        <v>0</v>
      </c>
      <c r="AP352" s="84">
        <f t="shared" si="402"/>
        <v>0</v>
      </c>
      <c r="AQ352" s="79">
        <f t="shared" si="398"/>
        <v>0</v>
      </c>
      <c r="AR352" s="27"/>
      <c r="AS352" s="27"/>
      <c r="AT352" s="41">
        <f t="shared" si="366"/>
        <v>0</v>
      </c>
      <c r="AU352" s="27"/>
      <c r="AV352" s="27"/>
      <c r="AW352" s="41">
        <f t="shared" si="367"/>
        <v>0</v>
      </c>
      <c r="AX352" s="27"/>
      <c r="AY352" s="27"/>
      <c r="AZ352" s="41">
        <f t="shared" si="368"/>
        <v>0</v>
      </c>
      <c r="BA352" s="27"/>
      <c r="BB352" s="27"/>
      <c r="BC352" s="41">
        <f t="shared" si="369"/>
        <v>0</v>
      </c>
      <c r="BD352" s="27"/>
      <c r="BE352" s="27"/>
      <c r="BF352" s="41">
        <f t="shared" si="370"/>
        <v>0</v>
      </c>
      <c r="BG352" s="27"/>
      <c r="BH352" s="27"/>
      <c r="BI352" s="41">
        <f t="shared" si="371"/>
        <v>0</v>
      </c>
      <c r="BJ352" s="26"/>
      <c r="BK352" s="26"/>
      <c r="BL352" s="42">
        <f t="shared" si="372"/>
        <v>0</v>
      </c>
      <c r="BM352" s="26"/>
      <c r="BN352" s="26"/>
      <c r="BO352" s="42">
        <f t="shared" si="373"/>
        <v>0</v>
      </c>
      <c r="BP352" s="85">
        <f t="shared" si="400"/>
        <v>0</v>
      </c>
      <c r="BQ352" s="83">
        <f t="shared" si="400"/>
        <v>0</v>
      </c>
      <c r="BR352" s="26"/>
      <c r="BS352" s="26"/>
      <c r="BT352" s="42">
        <f t="shared" si="374"/>
        <v>0</v>
      </c>
      <c r="BU352" s="26"/>
      <c r="BV352" s="26"/>
      <c r="BW352" s="42">
        <f t="shared" si="375"/>
        <v>0</v>
      </c>
      <c r="BX352" s="26"/>
      <c r="BY352" s="26"/>
      <c r="BZ352" s="42">
        <f t="shared" si="376"/>
        <v>0</v>
      </c>
      <c r="CA352" s="26"/>
      <c r="CB352" s="26"/>
      <c r="CC352" s="42">
        <f t="shared" si="377"/>
        <v>0</v>
      </c>
      <c r="CD352" s="26"/>
      <c r="CE352" s="26"/>
      <c r="CF352" s="42">
        <f t="shared" si="378"/>
        <v>0</v>
      </c>
      <c r="CG352" s="26"/>
      <c r="CH352" s="26"/>
      <c r="CI352" s="42">
        <f t="shared" si="379"/>
        <v>0</v>
      </c>
      <c r="CJ352" s="26"/>
      <c r="CK352" s="26"/>
      <c r="CL352" s="42">
        <f t="shared" si="380"/>
        <v>0</v>
      </c>
      <c r="CM352" s="26"/>
      <c r="CN352" s="26"/>
      <c r="CO352" s="42">
        <f t="shared" si="381"/>
        <v>0</v>
      </c>
      <c r="CP352" s="26"/>
      <c r="CQ352" s="26"/>
      <c r="CR352" s="42">
        <f t="shared" si="382"/>
        <v>0</v>
      </c>
      <c r="CS352" s="26"/>
      <c r="CT352" s="26"/>
      <c r="CU352" s="42">
        <f t="shared" si="383"/>
        <v>0</v>
      </c>
      <c r="CV352" s="26"/>
      <c r="CW352" s="26"/>
      <c r="CX352" s="42">
        <f t="shared" si="384"/>
        <v>0</v>
      </c>
      <c r="CY352" s="26"/>
      <c r="CZ352" s="26"/>
      <c r="DA352" s="42">
        <f t="shared" si="385"/>
        <v>0</v>
      </c>
      <c r="DB352" s="26"/>
      <c r="DC352" s="26"/>
      <c r="DD352" s="42">
        <f t="shared" si="386"/>
        <v>0</v>
      </c>
      <c r="DE352" s="26"/>
      <c r="DF352" s="26"/>
      <c r="DG352" s="42">
        <f t="shared" si="387"/>
        <v>0</v>
      </c>
      <c r="DH352" s="85">
        <f t="shared" si="401"/>
        <v>0</v>
      </c>
      <c r="DI352" s="83">
        <f t="shared" si="401"/>
        <v>0</v>
      </c>
      <c r="DJ352" s="26"/>
      <c r="DK352" s="26"/>
      <c r="DL352" s="42">
        <f t="shared" si="388"/>
        <v>0</v>
      </c>
      <c r="DM352" s="26"/>
      <c r="DN352" s="26"/>
      <c r="DO352" s="42">
        <f t="shared" si="389"/>
        <v>0</v>
      </c>
      <c r="DP352" s="26"/>
      <c r="DQ352" s="26"/>
      <c r="DR352" s="42">
        <f t="shared" si="390"/>
        <v>0</v>
      </c>
      <c r="DS352" s="26"/>
      <c r="DT352" s="26"/>
      <c r="DU352" s="42">
        <f t="shared" si="391"/>
        <v>0</v>
      </c>
      <c r="DV352" s="26"/>
      <c r="DW352" s="26"/>
      <c r="DX352" s="42">
        <f t="shared" si="392"/>
        <v>0</v>
      </c>
      <c r="DY352" s="26"/>
      <c r="DZ352" s="26"/>
      <c r="EA352" s="42">
        <f t="shared" si="393"/>
        <v>0</v>
      </c>
      <c r="EB352" s="26"/>
      <c r="EC352" s="26"/>
      <c r="ED352" s="42">
        <f t="shared" si="394"/>
        <v>0</v>
      </c>
      <c r="EE352" s="26"/>
      <c r="EF352" s="26"/>
      <c r="EG352" s="42">
        <f t="shared" si="395"/>
        <v>0</v>
      </c>
      <c r="EH352" s="26"/>
      <c r="EI352" s="26"/>
      <c r="EJ352" s="42">
        <f t="shared" si="396"/>
        <v>0</v>
      </c>
      <c r="EK352" s="26"/>
      <c r="EL352" s="46"/>
      <c r="EM352" s="86">
        <f t="shared" si="397"/>
        <v>0</v>
      </c>
      <c r="EN352" s="85">
        <f t="shared" si="403"/>
        <v>0</v>
      </c>
      <c r="EO352" s="94">
        <f t="shared" si="404"/>
        <v>0</v>
      </c>
      <c r="EP352" s="26"/>
      <c r="EQ352" s="26"/>
      <c r="ER352" s="26"/>
    </row>
    <row r="353" spans="1:148" s="3" customFormat="1">
      <c r="A353" s="10"/>
      <c r="B353" s="21" t="s">
        <v>356</v>
      </c>
      <c r="C353" s="134">
        <v>15</v>
      </c>
      <c r="D353" s="135">
        <f t="shared" si="355"/>
        <v>6</v>
      </c>
      <c r="E353" s="178">
        <f t="shared" si="399"/>
        <v>90</v>
      </c>
      <c r="F353" s="27"/>
      <c r="G353" s="27"/>
      <c r="H353" s="41">
        <f t="shared" si="356"/>
        <v>0</v>
      </c>
      <c r="I353" s="32"/>
      <c r="J353" s="32"/>
      <c r="K353" s="41">
        <f t="shared" si="357"/>
        <v>0</v>
      </c>
      <c r="L353" s="26"/>
      <c r="M353" s="26"/>
      <c r="N353" s="42">
        <f t="shared" si="358"/>
        <v>0</v>
      </c>
      <c r="O353" s="26"/>
      <c r="P353" s="26"/>
      <c r="Q353" s="42">
        <f t="shared" si="359"/>
        <v>0</v>
      </c>
      <c r="R353" s="26"/>
      <c r="S353" s="26"/>
      <c r="T353" s="42">
        <f t="shared" si="360"/>
        <v>0</v>
      </c>
      <c r="U353" s="26"/>
      <c r="V353" s="26"/>
      <c r="W353" s="42">
        <f t="shared" si="361"/>
        <v>0</v>
      </c>
      <c r="X353" s="26"/>
      <c r="Y353" s="26"/>
      <c r="Z353" s="42">
        <f t="shared" si="362"/>
        <v>0</v>
      </c>
      <c r="AA353" s="26"/>
      <c r="AB353" s="26"/>
      <c r="AC353" s="42">
        <f t="shared" si="363"/>
        <v>0</v>
      </c>
      <c r="AD353" s="26"/>
      <c r="AE353" s="26"/>
      <c r="AF353" s="26"/>
      <c r="AG353" s="26"/>
      <c r="AH353" s="26"/>
      <c r="AI353" s="26"/>
      <c r="AJ353" s="26"/>
      <c r="AK353" s="26"/>
      <c r="AL353" s="42">
        <f t="shared" si="364"/>
        <v>0</v>
      </c>
      <c r="AM353" s="27"/>
      <c r="AN353" s="27"/>
      <c r="AO353" s="41">
        <f t="shared" si="365"/>
        <v>0</v>
      </c>
      <c r="AP353" s="84">
        <f t="shared" si="402"/>
        <v>0</v>
      </c>
      <c r="AQ353" s="79">
        <f t="shared" si="398"/>
        <v>0</v>
      </c>
      <c r="AR353" s="27"/>
      <c r="AS353" s="27"/>
      <c r="AT353" s="41">
        <f t="shared" si="366"/>
        <v>0</v>
      </c>
      <c r="AU353" s="27"/>
      <c r="AV353" s="27"/>
      <c r="AW353" s="41">
        <f t="shared" si="367"/>
        <v>0</v>
      </c>
      <c r="AX353" s="27"/>
      <c r="AY353" s="27"/>
      <c r="AZ353" s="41">
        <f t="shared" si="368"/>
        <v>0</v>
      </c>
      <c r="BA353" s="27"/>
      <c r="BB353" s="27"/>
      <c r="BC353" s="41">
        <f t="shared" si="369"/>
        <v>0</v>
      </c>
      <c r="BD353" s="27"/>
      <c r="BE353" s="27"/>
      <c r="BF353" s="41">
        <f t="shared" si="370"/>
        <v>0</v>
      </c>
      <c r="BG353" s="27"/>
      <c r="BH353" s="27"/>
      <c r="BI353" s="41">
        <f t="shared" si="371"/>
        <v>0</v>
      </c>
      <c r="BJ353" s="26"/>
      <c r="BK353" s="26">
        <v>1</v>
      </c>
      <c r="BL353" s="42">
        <f t="shared" si="372"/>
        <v>15</v>
      </c>
      <c r="BM353" s="26"/>
      <c r="BN353" s="26"/>
      <c r="BO353" s="42">
        <f t="shared" si="373"/>
        <v>0</v>
      </c>
      <c r="BP353" s="85">
        <f t="shared" si="400"/>
        <v>1</v>
      </c>
      <c r="BQ353" s="83">
        <f t="shared" si="400"/>
        <v>15</v>
      </c>
      <c r="BR353" s="26"/>
      <c r="BS353" s="26"/>
      <c r="BT353" s="42">
        <f t="shared" si="374"/>
        <v>0</v>
      </c>
      <c r="BU353" s="26"/>
      <c r="BV353" s="26"/>
      <c r="BW353" s="42">
        <f t="shared" si="375"/>
        <v>0</v>
      </c>
      <c r="BX353" s="26"/>
      <c r="BY353" s="26"/>
      <c r="BZ353" s="42">
        <f t="shared" si="376"/>
        <v>0</v>
      </c>
      <c r="CA353" s="26"/>
      <c r="CB353" s="26"/>
      <c r="CC353" s="42">
        <f t="shared" si="377"/>
        <v>0</v>
      </c>
      <c r="CD353" s="26"/>
      <c r="CE353" s="26"/>
      <c r="CF353" s="42">
        <f t="shared" si="378"/>
        <v>0</v>
      </c>
      <c r="CG353" s="26"/>
      <c r="CH353" s="26"/>
      <c r="CI353" s="42">
        <f t="shared" si="379"/>
        <v>0</v>
      </c>
      <c r="CJ353" s="26"/>
      <c r="CK353" s="26"/>
      <c r="CL353" s="42">
        <f t="shared" si="380"/>
        <v>0</v>
      </c>
      <c r="CM353" s="26"/>
      <c r="CN353" s="26"/>
      <c r="CO353" s="42">
        <f t="shared" si="381"/>
        <v>0</v>
      </c>
      <c r="CP353" s="26"/>
      <c r="CQ353" s="26">
        <v>2</v>
      </c>
      <c r="CR353" s="42">
        <f t="shared" si="382"/>
        <v>30</v>
      </c>
      <c r="CS353" s="26"/>
      <c r="CT353" s="26"/>
      <c r="CU353" s="42">
        <f t="shared" si="383"/>
        <v>0</v>
      </c>
      <c r="CV353" s="26"/>
      <c r="CW353" s="26">
        <v>1</v>
      </c>
      <c r="CX353" s="42">
        <f t="shared" si="384"/>
        <v>15</v>
      </c>
      <c r="CY353" s="26"/>
      <c r="CZ353" s="26">
        <v>2</v>
      </c>
      <c r="DA353" s="42">
        <f t="shared" si="385"/>
        <v>30</v>
      </c>
      <c r="DB353" s="26"/>
      <c r="DC353" s="26"/>
      <c r="DD353" s="42">
        <f t="shared" si="386"/>
        <v>0</v>
      </c>
      <c r="DE353" s="26"/>
      <c r="DF353" s="26"/>
      <c r="DG353" s="42">
        <f t="shared" si="387"/>
        <v>0</v>
      </c>
      <c r="DH353" s="85">
        <f t="shared" si="401"/>
        <v>5</v>
      </c>
      <c r="DI353" s="83">
        <f t="shared" si="401"/>
        <v>75</v>
      </c>
      <c r="DJ353" s="26"/>
      <c r="DK353" s="26"/>
      <c r="DL353" s="42">
        <f t="shared" si="388"/>
        <v>0</v>
      </c>
      <c r="DM353" s="26"/>
      <c r="DN353" s="26"/>
      <c r="DO353" s="42">
        <f t="shared" si="389"/>
        <v>0</v>
      </c>
      <c r="DP353" s="26"/>
      <c r="DQ353" s="26"/>
      <c r="DR353" s="42">
        <f t="shared" si="390"/>
        <v>0</v>
      </c>
      <c r="DS353" s="26"/>
      <c r="DT353" s="26"/>
      <c r="DU353" s="42">
        <f t="shared" si="391"/>
        <v>0</v>
      </c>
      <c r="DV353" s="26"/>
      <c r="DW353" s="26"/>
      <c r="DX353" s="42">
        <f t="shared" si="392"/>
        <v>0</v>
      </c>
      <c r="DY353" s="26"/>
      <c r="DZ353" s="26"/>
      <c r="EA353" s="42">
        <f t="shared" si="393"/>
        <v>0</v>
      </c>
      <c r="EB353" s="26"/>
      <c r="EC353" s="26"/>
      <c r="ED353" s="42">
        <f t="shared" si="394"/>
        <v>0</v>
      </c>
      <c r="EE353" s="26"/>
      <c r="EF353" s="26"/>
      <c r="EG353" s="42">
        <f t="shared" si="395"/>
        <v>0</v>
      </c>
      <c r="EH353" s="26"/>
      <c r="EI353" s="26"/>
      <c r="EJ353" s="42">
        <f t="shared" si="396"/>
        <v>0</v>
      </c>
      <c r="EK353" s="26"/>
      <c r="EL353" s="46"/>
      <c r="EM353" s="86">
        <f t="shared" si="397"/>
        <v>0</v>
      </c>
      <c r="EN353" s="85">
        <f t="shared" si="403"/>
        <v>0</v>
      </c>
      <c r="EO353" s="94">
        <f t="shared" si="404"/>
        <v>0</v>
      </c>
      <c r="EP353" s="26"/>
      <c r="EQ353" s="26"/>
      <c r="ER353" s="26"/>
    </row>
    <row r="354" spans="1:148" s="3" customFormat="1">
      <c r="A354" s="10"/>
      <c r="B354" s="21" t="s">
        <v>357</v>
      </c>
      <c r="C354" s="134">
        <v>110</v>
      </c>
      <c r="D354" s="135">
        <f t="shared" si="355"/>
        <v>2</v>
      </c>
      <c r="E354" s="178">
        <f t="shared" si="399"/>
        <v>220</v>
      </c>
      <c r="F354" s="27"/>
      <c r="G354" s="27"/>
      <c r="H354" s="41">
        <f t="shared" si="356"/>
        <v>0</v>
      </c>
      <c r="I354" s="32"/>
      <c r="J354" s="32"/>
      <c r="K354" s="41">
        <f t="shared" si="357"/>
        <v>0</v>
      </c>
      <c r="L354" s="26"/>
      <c r="M354" s="26"/>
      <c r="N354" s="42">
        <f t="shared" si="358"/>
        <v>0</v>
      </c>
      <c r="O354" s="26"/>
      <c r="P354" s="26"/>
      <c r="Q354" s="42">
        <f t="shared" si="359"/>
        <v>0</v>
      </c>
      <c r="R354" s="26"/>
      <c r="S354" s="26"/>
      <c r="T354" s="42">
        <f t="shared" si="360"/>
        <v>0</v>
      </c>
      <c r="U354" s="26"/>
      <c r="V354" s="26"/>
      <c r="W354" s="42">
        <f t="shared" si="361"/>
        <v>0</v>
      </c>
      <c r="X354" s="26"/>
      <c r="Y354" s="26"/>
      <c r="Z354" s="42">
        <f t="shared" si="362"/>
        <v>0</v>
      </c>
      <c r="AA354" s="26"/>
      <c r="AB354" s="26"/>
      <c r="AC354" s="42">
        <f t="shared" si="363"/>
        <v>0</v>
      </c>
      <c r="AD354" s="26"/>
      <c r="AE354" s="26"/>
      <c r="AF354" s="26"/>
      <c r="AG354" s="26"/>
      <c r="AH354" s="26"/>
      <c r="AI354" s="26"/>
      <c r="AJ354" s="26"/>
      <c r="AK354" s="26"/>
      <c r="AL354" s="42">
        <f t="shared" si="364"/>
        <v>0</v>
      </c>
      <c r="AM354" s="27"/>
      <c r="AN354" s="27"/>
      <c r="AO354" s="41">
        <f t="shared" si="365"/>
        <v>0</v>
      </c>
      <c r="AP354" s="84">
        <f t="shared" si="402"/>
        <v>0</v>
      </c>
      <c r="AQ354" s="79">
        <f t="shared" si="398"/>
        <v>0</v>
      </c>
      <c r="AR354" s="27"/>
      <c r="AS354" s="27"/>
      <c r="AT354" s="41">
        <f t="shared" si="366"/>
        <v>0</v>
      </c>
      <c r="AU354" s="27"/>
      <c r="AV354" s="27"/>
      <c r="AW354" s="41">
        <f t="shared" si="367"/>
        <v>0</v>
      </c>
      <c r="AX354" s="27"/>
      <c r="AY354" s="27"/>
      <c r="AZ354" s="41">
        <f t="shared" si="368"/>
        <v>0</v>
      </c>
      <c r="BA354" s="27"/>
      <c r="BB354" s="27"/>
      <c r="BC354" s="41">
        <f t="shared" si="369"/>
        <v>0</v>
      </c>
      <c r="BD354" s="27"/>
      <c r="BE354" s="27"/>
      <c r="BF354" s="41">
        <f t="shared" si="370"/>
        <v>0</v>
      </c>
      <c r="BG354" s="27"/>
      <c r="BH354" s="27"/>
      <c r="BI354" s="41">
        <f t="shared" si="371"/>
        <v>0</v>
      </c>
      <c r="BJ354" s="26"/>
      <c r="BK354" s="26"/>
      <c r="BL354" s="42">
        <f t="shared" si="372"/>
        <v>0</v>
      </c>
      <c r="BM354" s="26"/>
      <c r="BN354" s="26"/>
      <c r="BO354" s="42">
        <f t="shared" si="373"/>
        <v>0</v>
      </c>
      <c r="BP354" s="85">
        <f t="shared" si="400"/>
        <v>0</v>
      </c>
      <c r="BQ354" s="83">
        <f t="shared" si="400"/>
        <v>0</v>
      </c>
      <c r="BR354" s="26"/>
      <c r="BS354" s="26"/>
      <c r="BT354" s="42">
        <f t="shared" si="374"/>
        <v>0</v>
      </c>
      <c r="BU354" s="26"/>
      <c r="BV354" s="26"/>
      <c r="BW354" s="42">
        <f t="shared" si="375"/>
        <v>0</v>
      </c>
      <c r="BX354" s="26"/>
      <c r="BY354" s="26"/>
      <c r="BZ354" s="42">
        <f t="shared" si="376"/>
        <v>0</v>
      </c>
      <c r="CA354" s="26"/>
      <c r="CB354" s="26"/>
      <c r="CC354" s="42">
        <f t="shared" si="377"/>
        <v>0</v>
      </c>
      <c r="CD354" s="26"/>
      <c r="CE354" s="26"/>
      <c r="CF354" s="42">
        <f t="shared" si="378"/>
        <v>0</v>
      </c>
      <c r="CG354" s="26"/>
      <c r="CH354" s="26"/>
      <c r="CI354" s="42">
        <f t="shared" si="379"/>
        <v>0</v>
      </c>
      <c r="CJ354" s="26"/>
      <c r="CK354" s="26"/>
      <c r="CL354" s="42">
        <f t="shared" si="380"/>
        <v>0</v>
      </c>
      <c r="CM354" s="26"/>
      <c r="CN354" s="26"/>
      <c r="CO354" s="42">
        <f t="shared" si="381"/>
        <v>0</v>
      </c>
      <c r="CP354" s="26"/>
      <c r="CQ354" s="26"/>
      <c r="CR354" s="42">
        <f t="shared" si="382"/>
        <v>0</v>
      </c>
      <c r="CS354" s="26"/>
      <c r="CT354" s="26"/>
      <c r="CU354" s="42">
        <f t="shared" si="383"/>
        <v>0</v>
      </c>
      <c r="CV354" s="26"/>
      <c r="CW354" s="26">
        <v>2</v>
      </c>
      <c r="CX354" s="42">
        <f t="shared" si="384"/>
        <v>220</v>
      </c>
      <c r="CY354" s="26"/>
      <c r="CZ354" s="26"/>
      <c r="DA354" s="42">
        <f t="shared" si="385"/>
        <v>0</v>
      </c>
      <c r="DB354" s="26"/>
      <c r="DC354" s="26"/>
      <c r="DD354" s="42">
        <f t="shared" si="386"/>
        <v>0</v>
      </c>
      <c r="DE354" s="26"/>
      <c r="DF354" s="26"/>
      <c r="DG354" s="42">
        <f t="shared" si="387"/>
        <v>0</v>
      </c>
      <c r="DH354" s="85">
        <f t="shared" si="401"/>
        <v>2</v>
      </c>
      <c r="DI354" s="83">
        <f t="shared" si="401"/>
        <v>220</v>
      </c>
      <c r="DJ354" s="26"/>
      <c r="DK354" s="26"/>
      <c r="DL354" s="42">
        <f t="shared" si="388"/>
        <v>0</v>
      </c>
      <c r="DM354" s="26"/>
      <c r="DN354" s="26"/>
      <c r="DO354" s="42">
        <f t="shared" si="389"/>
        <v>0</v>
      </c>
      <c r="DP354" s="26"/>
      <c r="DQ354" s="26"/>
      <c r="DR354" s="42">
        <f t="shared" si="390"/>
        <v>0</v>
      </c>
      <c r="DS354" s="26"/>
      <c r="DT354" s="26"/>
      <c r="DU354" s="42">
        <f t="shared" si="391"/>
        <v>0</v>
      </c>
      <c r="DV354" s="26"/>
      <c r="DW354" s="26"/>
      <c r="DX354" s="42">
        <f t="shared" si="392"/>
        <v>0</v>
      </c>
      <c r="DY354" s="26"/>
      <c r="DZ354" s="26"/>
      <c r="EA354" s="42">
        <f t="shared" si="393"/>
        <v>0</v>
      </c>
      <c r="EB354" s="26"/>
      <c r="EC354" s="26"/>
      <c r="ED354" s="42">
        <f t="shared" si="394"/>
        <v>0</v>
      </c>
      <c r="EE354" s="26"/>
      <c r="EF354" s="26"/>
      <c r="EG354" s="42">
        <f t="shared" si="395"/>
        <v>0</v>
      </c>
      <c r="EH354" s="26"/>
      <c r="EI354" s="26"/>
      <c r="EJ354" s="42">
        <f t="shared" si="396"/>
        <v>0</v>
      </c>
      <c r="EK354" s="26"/>
      <c r="EL354" s="46"/>
      <c r="EM354" s="86">
        <f t="shared" si="397"/>
        <v>0</v>
      </c>
      <c r="EN354" s="85">
        <f t="shared" si="403"/>
        <v>0</v>
      </c>
      <c r="EO354" s="94">
        <f t="shared" si="404"/>
        <v>0</v>
      </c>
      <c r="EP354" s="26"/>
      <c r="EQ354" s="26"/>
      <c r="ER354" s="26"/>
    </row>
    <row r="355" spans="1:148" s="3" customFormat="1">
      <c r="A355" s="10"/>
      <c r="B355" s="21" t="s">
        <v>364</v>
      </c>
      <c r="C355" s="134">
        <v>35</v>
      </c>
      <c r="D355" s="135">
        <f t="shared" si="355"/>
        <v>2</v>
      </c>
      <c r="E355" s="178">
        <f t="shared" si="399"/>
        <v>70</v>
      </c>
      <c r="F355" s="27"/>
      <c r="G355" s="27"/>
      <c r="H355" s="41">
        <f t="shared" si="356"/>
        <v>0</v>
      </c>
      <c r="I355" s="32"/>
      <c r="J355" s="32"/>
      <c r="K355" s="41">
        <f t="shared" si="357"/>
        <v>0</v>
      </c>
      <c r="L355" s="26"/>
      <c r="M355" s="26"/>
      <c r="N355" s="42">
        <f t="shared" si="358"/>
        <v>0</v>
      </c>
      <c r="O355" s="26"/>
      <c r="P355" s="26"/>
      <c r="Q355" s="42">
        <f t="shared" si="359"/>
        <v>0</v>
      </c>
      <c r="R355" s="26"/>
      <c r="S355" s="26"/>
      <c r="T355" s="42">
        <f t="shared" si="360"/>
        <v>0</v>
      </c>
      <c r="U355" s="26"/>
      <c r="V355" s="26"/>
      <c r="W355" s="42">
        <f t="shared" si="361"/>
        <v>0</v>
      </c>
      <c r="X355" s="26"/>
      <c r="Y355" s="26"/>
      <c r="Z355" s="42">
        <f t="shared" si="362"/>
        <v>0</v>
      </c>
      <c r="AA355" s="26"/>
      <c r="AB355" s="26"/>
      <c r="AC355" s="42">
        <f t="shared" si="363"/>
        <v>0</v>
      </c>
      <c r="AD355" s="26"/>
      <c r="AE355" s="26"/>
      <c r="AF355" s="26"/>
      <c r="AG355" s="26"/>
      <c r="AH355" s="26"/>
      <c r="AI355" s="26"/>
      <c r="AJ355" s="26"/>
      <c r="AK355" s="26"/>
      <c r="AL355" s="42">
        <f t="shared" si="364"/>
        <v>0</v>
      </c>
      <c r="AM355" s="27"/>
      <c r="AN355" s="27"/>
      <c r="AO355" s="41">
        <f t="shared" si="365"/>
        <v>0</v>
      </c>
      <c r="AP355" s="84">
        <f t="shared" si="402"/>
        <v>0</v>
      </c>
      <c r="AQ355" s="79">
        <f t="shared" si="398"/>
        <v>0</v>
      </c>
      <c r="AR355" s="27"/>
      <c r="AS355" s="27"/>
      <c r="AT355" s="41">
        <f t="shared" si="366"/>
        <v>0</v>
      </c>
      <c r="AU355" s="27"/>
      <c r="AV355" s="27"/>
      <c r="AW355" s="41">
        <f t="shared" si="367"/>
        <v>0</v>
      </c>
      <c r="AX355" s="27"/>
      <c r="AY355" s="27"/>
      <c r="AZ355" s="41">
        <f t="shared" si="368"/>
        <v>0</v>
      </c>
      <c r="BA355" s="27"/>
      <c r="BB355" s="27"/>
      <c r="BC355" s="41">
        <f t="shared" si="369"/>
        <v>0</v>
      </c>
      <c r="BD355" s="27"/>
      <c r="BE355" s="27"/>
      <c r="BF355" s="41">
        <f t="shared" si="370"/>
        <v>0</v>
      </c>
      <c r="BG355" s="27"/>
      <c r="BH355" s="27"/>
      <c r="BI355" s="41">
        <f t="shared" si="371"/>
        <v>0</v>
      </c>
      <c r="BJ355" s="26"/>
      <c r="BK355" s="26"/>
      <c r="BL355" s="42">
        <f t="shared" si="372"/>
        <v>0</v>
      </c>
      <c r="BM355" s="26"/>
      <c r="BN355" s="26"/>
      <c r="BO355" s="42">
        <f t="shared" si="373"/>
        <v>0</v>
      </c>
      <c r="BP355" s="85">
        <f t="shared" si="400"/>
        <v>0</v>
      </c>
      <c r="BQ355" s="83">
        <f t="shared" si="400"/>
        <v>0</v>
      </c>
      <c r="BR355" s="26"/>
      <c r="BS355" s="26"/>
      <c r="BT355" s="42">
        <f t="shared" si="374"/>
        <v>0</v>
      </c>
      <c r="BU355" s="26"/>
      <c r="BV355" s="26"/>
      <c r="BW355" s="42">
        <f t="shared" si="375"/>
        <v>0</v>
      </c>
      <c r="BX355" s="26"/>
      <c r="BY355" s="26"/>
      <c r="BZ355" s="42">
        <f t="shared" si="376"/>
        <v>0</v>
      </c>
      <c r="CA355" s="26"/>
      <c r="CB355" s="26"/>
      <c r="CC355" s="42">
        <f t="shared" si="377"/>
        <v>0</v>
      </c>
      <c r="CD355" s="26"/>
      <c r="CE355" s="26"/>
      <c r="CF355" s="42">
        <f t="shared" si="378"/>
        <v>0</v>
      </c>
      <c r="CG355" s="26"/>
      <c r="CH355" s="26"/>
      <c r="CI355" s="42">
        <f t="shared" si="379"/>
        <v>0</v>
      </c>
      <c r="CJ355" s="26"/>
      <c r="CK355" s="26"/>
      <c r="CL355" s="42">
        <f t="shared" si="380"/>
        <v>0</v>
      </c>
      <c r="CM355" s="26"/>
      <c r="CN355" s="26"/>
      <c r="CO355" s="42">
        <f t="shared" si="381"/>
        <v>0</v>
      </c>
      <c r="CP355" s="26"/>
      <c r="CQ355" s="26"/>
      <c r="CR355" s="42">
        <f t="shared" si="382"/>
        <v>0</v>
      </c>
      <c r="CS355" s="26"/>
      <c r="CT355" s="26"/>
      <c r="CU355" s="42">
        <f t="shared" si="383"/>
        <v>0</v>
      </c>
      <c r="CV355" s="26"/>
      <c r="CW355" s="26">
        <v>2</v>
      </c>
      <c r="CX355" s="42">
        <f t="shared" si="384"/>
        <v>70</v>
      </c>
      <c r="CY355" s="26"/>
      <c r="CZ355" s="26"/>
      <c r="DA355" s="42">
        <f t="shared" si="385"/>
        <v>0</v>
      </c>
      <c r="DB355" s="26"/>
      <c r="DC355" s="26"/>
      <c r="DD355" s="42">
        <f t="shared" si="386"/>
        <v>0</v>
      </c>
      <c r="DE355" s="26"/>
      <c r="DF355" s="26"/>
      <c r="DG355" s="42">
        <f t="shared" si="387"/>
        <v>0</v>
      </c>
      <c r="DH355" s="85">
        <f t="shared" si="401"/>
        <v>2</v>
      </c>
      <c r="DI355" s="83">
        <f t="shared" si="401"/>
        <v>70</v>
      </c>
      <c r="DJ355" s="26"/>
      <c r="DK355" s="26"/>
      <c r="DL355" s="42">
        <f t="shared" si="388"/>
        <v>0</v>
      </c>
      <c r="DM355" s="26"/>
      <c r="DN355" s="26"/>
      <c r="DO355" s="42">
        <f t="shared" si="389"/>
        <v>0</v>
      </c>
      <c r="DP355" s="26"/>
      <c r="DQ355" s="26"/>
      <c r="DR355" s="42">
        <f t="shared" si="390"/>
        <v>0</v>
      </c>
      <c r="DS355" s="26"/>
      <c r="DT355" s="26"/>
      <c r="DU355" s="42">
        <f t="shared" si="391"/>
        <v>0</v>
      </c>
      <c r="DV355" s="26"/>
      <c r="DW355" s="26"/>
      <c r="DX355" s="42">
        <f t="shared" si="392"/>
        <v>0</v>
      </c>
      <c r="DY355" s="26"/>
      <c r="DZ355" s="26"/>
      <c r="EA355" s="42">
        <f t="shared" si="393"/>
        <v>0</v>
      </c>
      <c r="EB355" s="26"/>
      <c r="EC355" s="26"/>
      <c r="ED355" s="42">
        <f t="shared" si="394"/>
        <v>0</v>
      </c>
      <c r="EE355" s="26"/>
      <c r="EF355" s="26"/>
      <c r="EG355" s="42">
        <f t="shared" si="395"/>
        <v>0</v>
      </c>
      <c r="EH355" s="26"/>
      <c r="EI355" s="26"/>
      <c r="EJ355" s="42">
        <f t="shared" si="396"/>
        <v>0</v>
      </c>
      <c r="EK355" s="26"/>
      <c r="EL355" s="46"/>
      <c r="EM355" s="86">
        <f t="shared" si="397"/>
        <v>0</v>
      </c>
      <c r="EN355" s="85">
        <f t="shared" si="403"/>
        <v>0</v>
      </c>
      <c r="EO355" s="94">
        <f t="shared" si="404"/>
        <v>0</v>
      </c>
      <c r="EP355" s="26"/>
      <c r="EQ355" s="26"/>
      <c r="ER355" s="26"/>
    </row>
    <row r="356" spans="1:148" s="3" customFormat="1">
      <c r="A356" s="10"/>
      <c r="B356" s="21" t="s">
        <v>368</v>
      </c>
      <c r="C356" s="134">
        <v>25</v>
      </c>
      <c r="D356" s="135">
        <f t="shared" si="355"/>
        <v>6</v>
      </c>
      <c r="E356" s="178">
        <f t="shared" si="399"/>
        <v>150</v>
      </c>
      <c r="F356" s="27"/>
      <c r="G356" s="27"/>
      <c r="H356" s="41">
        <f t="shared" si="356"/>
        <v>0</v>
      </c>
      <c r="I356" s="32"/>
      <c r="J356" s="32"/>
      <c r="K356" s="41">
        <f t="shared" si="357"/>
        <v>0</v>
      </c>
      <c r="L356" s="26"/>
      <c r="M356" s="26"/>
      <c r="N356" s="42">
        <f t="shared" si="358"/>
        <v>0</v>
      </c>
      <c r="O356" s="26"/>
      <c r="P356" s="26"/>
      <c r="Q356" s="42">
        <f t="shared" si="359"/>
        <v>0</v>
      </c>
      <c r="R356" s="26"/>
      <c r="S356" s="26"/>
      <c r="T356" s="42">
        <f t="shared" si="360"/>
        <v>0</v>
      </c>
      <c r="U356" s="26"/>
      <c r="V356" s="26"/>
      <c r="W356" s="42">
        <f t="shared" si="361"/>
        <v>0</v>
      </c>
      <c r="X356" s="26"/>
      <c r="Y356" s="26"/>
      <c r="Z356" s="42">
        <f t="shared" si="362"/>
        <v>0</v>
      </c>
      <c r="AA356" s="26"/>
      <c r="AB356" s="26"/>
      <c r="AC356" s="42">
        <f t="shared" si="363"/>
        <v>0</v>
      </c>
      <c r="AD356" s="26"/>
      <c r="AE356" s="26"/>
      <c r="AF356" s="26"/>
      <c r="AG356" s="26"/>
      <c r="AH356" s="26"/>
      <c r="AI356" s="26"/>
      <c r="AJ356" s="26"/>
      <c r="AK356" s="26"/>
      <c r="AL356" s="42">
        <f t="shared" si="364"/>
        <v>0</v>
      </c>
      <c r="AM356" s="27"/>
      <c r="AN356" s="27"/>
      <c r="AO356" s="41">
        <f t="shared" si="365"/>
        <v>0</v>
      </c>
      <c r="AP356" s="84">
        <f t="shared" si="402"/>
        <v>0</v>
      </c>
      <c r="AQ356" s="79">
        <f t="shared" si="398"/>
        <v>0</v>
      </c>
      <c r="AR356" s="27"/>
      <c r="AS356" s="27"/>
      <c r="AT356" s="41">
        <f t="shared" si="366"/>
        <v>0</v>
      </c>
      <c r="AU356" s="27"/>
      <c r="AV356" s="27">
        <v>2</v>
      </c>
      <c r="AW356" s="41">
        <f t="shared" si="367"/>
        <v>50</v>
      </c>
      <c r="AX356" s="27"/>
      <c r="AY356" s="27"/>
      <c r="AZ356" s="41">
        <f t="shared" si="368"/>
        <v>0</v>
      </c>
      <c r="BA356" s="27"/>
      <c r="BB356" s="27">
        <v>1</v>
      </c>
      <c r="BC356" s="41">
        <f t="shared" si="369"/>
        <v>25</v>
      </c>
      <c r="BD356" s="27"/>
      <c r="BE356" s="27"/>
      <c r="BF356" s="41">
        <f t="shared" si="370"/>
        <v>0</v>
      </c>
      <c r="BG356" s="27"/>
      <c r="BH356" s="27">
        <v>2</v>
      </c>
      <c r="BI356" s="41">
        <f t="shared" si="371"/>
        <v>50</v>
      </c>
      <c r="BJ356" s="26"/>
      <c r="BK356" s="26">
        <v>1</v>
      </c>
      <c r="BL356" s="42">
        <f t="shared" si="372"/>
        <v>25</v>
      </c>
      <c r="BM356" s="26"/>
      <c r="BN356" s="26"/>
      <c r="BO356" s="42">
        <f t="shared" si="373"/>
        <v>0</v>
      </c>
      <c r="BP356" s="85">
        <f t="shared" si="400"/>
        <v>6</v>
      </c>
      <c r="BQ356" s="83">
        <f t="shared" si="400"/>
        <v>150</v>
      </c>
      <c r="BR356" s="26"/>
      <c r="BS356" s="26"/>
      <c r="BT356" s="42">
        <f t="shared" si="374"/>
        <v>0</v>
      </c>
      <c r="BU356" s="26"/>
      <c r="BV356" s="26"/>
      <c r="BW356" s="42">
        <f t="shared" si="375"/>
        <v>0</v>
      </c>
      <c r="BX356" s="26"/>
      <c r="BY356" s="26"/>
      <c r="BZ356" s="42">
        <f t="shared" si="376"/>
        <v>0</v>
      </c>
      <c r="CA356" s="26"/>
      <c r="CB356" s="26"/>
      <c r="CC356" s="42">
        <f t="shared" si="377"/>
        <v>0</v>
      </c>
      <c r="CD356" s="26"/>
      <c r="CE356" s="26"/>
      <c r="CF356" s="42">
        <f t="shared" si="378"/>
        <v>0</v>
      </c>
      <c r="CG356" s="26"/>
      <c r="CH356" s="26"/>
      <c r="CI356" s="42">
        <f t="shared" si="379"/>
        <v>0</v>
      </c>
      <c r="CJ356" s="26"/>
      <c r="CK356" s="26"/>
      <c r="CL356" s="42">
        <f t="shared" si="380"/>
        <v>0</v>
      </c>
      <c r="CM356" s="26"/>
      <c r="CN356" s="26"/>
      <c r="CO356" s="42">
        <f t="shared" si="381"/>
        <v>0</v>
      </c>
      <c r="CP356" s="26"/>
      <c r="CQ356" s="26"/>
      <c r="CR356" s="42">
        <f t="shared" si="382"/>
        <v>0</v>
      </c>
      <c r="CS356" s="26"/>
      <c r="CT356" s="26"/>
      <c r="CU356" s="42">
        <f t="shared" si="383"/>
        <v>0</v>
      </c>
      <c r="CV356" s="26"/>
      <c r="CW356" s="26"/>
      <c r="CX356" s="42">
        <f t="shared" si="384"/>
        <v>0</v>
      </c>
      <c r="CY356" s="26"/>
      <c r="CZ356" s="26"/>
      <c r="DA356" s="42">
        <f t="shared" si="385"/>
        <v>0</v>
      </c>
      <c r="DB356" s="26"/>
      <c r="DC356" s="26"/>
      <c r="DD356" s="42">
        <f t="shared" si="386"/>
        <v>0</v>
      </c>
      <c r="DE356" s="26"/>
      <c r="DF356" s="26"/>
      <c r="DG356" s="42">
        <f t="shared" si="387"/>
        <v>0</v>
      </c>
      <c r="DH356" s="85">
        <f t="shared" si="401"/>
        <v>0</v>
      </c>
      <c r="DI356" s="83">
        <f t="shared" si="401"/>
        <v>0</v>
      </c>
      <c r="DJ356" s="26"/>
      <c r="DK356" s="26"/>
      <c r="DL356" s="42">
        <f t="shared" si="388"/>
        <v>0</v>
      </c>
      <c r="DM356" s="26"/>
      <c r="DN356" s="26"/>
      <c r="DO356" s="42">
        <f t="shared" si="389"/>
        <v>0</v>
      </c>
      <c r="DP356" s="26"/>
      <c r="DQ356" s="26"/>
      <c r="DR356" s="42">
        <f t="shared" si="390"/>
        <v>0</v>
      </c>
      <c r="DS356" s="26"/>
      <c r="DT356" s="26"/>
      <c r="DU356" s="42">
        <f t="shared" si="391"/>
        <v>0</v>
      </c>
      <c r="DV356" s="26"/>
      <c r="DW356" s="26"/>
      <c r="DX356" s="42">
        <f t="shared" si="392"/>
        <v>0</v>
      </c>
      <c r="DY356" s="26"/>
      <c r="DZ356" s="26"/>
      <c r="EA356" s="42">
        <f t="shared" si="393"/>
        <v>0</v>
      </c>
      <c r="EB356" s="26"/>
      <c r="EC356" s="26"/>
      <c r="ED356" s="42">
        <f t="shared" si="394"/>
        <v>0</v>
      </c>
      <c r="EE356" s="26"/>
      <c r="EF356" s="26"/>
      <c r="EG356" s="42">
        <f t="shared" si="395"/>
        <v>0</v>
      </c>
      <c r="EH356" s="26"/>
      <c r="EI356" s="26"/>
      <c r="EJ356" s="42">
        <f t="shared" si="396"/>
        <v>0</v>
      </c>
      <c r="EK356" s="26"/>
      <c r="EL356" s="46"/>
      <c r="EM356" s="86">
        <f t="shared" si="397"/>
        <v>0</v>
      </c>
      <c r="EN356" s="85">
        <f t="shared" si="403"/>
        <v>0</v>
      </c>
      <c r="EO356" s="94">
        <f t="shared" si="404"/>
        <v>0</v>
      </c>
      <c r="EP356" s="26"/>
      <c r="EQ356" s="26"/>
      <c r="ER356" s="26"/>
    </row>
    <row r="357" spans="1:148" s="3" customFormat="1">
      <c r="A357" s="10"/>
      <c r="B357" s="21" t="s">
        <v>370</v>
      </c>
      <c r="C357" s="134">
        <v>90</v>
      </c>
      <c r="D357" s="135">
        <f t="shared" si="355"/>
        <v>9</v>
      </c>
      <c r="E357" s="178">
        <f t="shared" si="399"/>
        <v>810</v>
      </c>
      <c r="F357" s="27"/>
      <c r="G357" s="27"/>
      <c r="H357" s="41">
        <f t="shared" si="356"/>
        <v>0</v>
      </c>
      <c r="I357" s="32"/>
      <c r="J357" s="32"/>
      <c r="K357" s="41">
        <f t="shared" si="357"/>
        <v>0</v>
      </c>
      <c r="L357" s="26"/>
      <c r="M357" s="26"/>
      <c r="N357" s="42">
        <f t="shared" si="358"/>
        <v>0</v>
      </c>
      <c r="O357" s="26"/>
      <c r="P357" s="26"/>
      <c r="Q357" s="42">
        <f t="shared" si="359"/>
        <v>0</v>
      </c>
      <c r="R357" s="26"/>
      <c r="S357" s="26"/>
      <c r="T357" s="42">
        <f t="shared" si="360"/>
        <v>0</v>
      </c>
      <c r="U357" s="26"/>
      <c r="V357" s="26"/>
      <c r="W357" s="42">
        <f t="shared" si="361"/>
        <v>0</v>
      </c>
      <c r="X357" s="26"/>
      <c r="Y357" s="26"/>
      <c r="Z357" s="42">
        <f t="shared" si="362"/>
        <v>0</v>
      </c>
      <c r="AA357" s="26"/>
      <c r="AB357" s="26"/>
      <c r="AC357" s="42">
        <f t="shared" si="363"/>
        <v>0</v>
      </c>
      <c r="AD357" s="26"/>
      <c r="AE357" s="26"/>
      <c r="AF357" s="26"/>
      <c r="AG357" s="26"/>
      <c r="AH357" s="26"/>
      <c r="AI357" s="26"/>
      <c r="AJ357" s="26"/>
      <c r="AK357" s="26"/>
      <c r="AL357" s="42">
        <f t="shared" si="364"/>
        <v>0</v>
      </c>
      <c r="AM357" s="27"/>
      <c r="AN357" s="27"/>
      <c r="AO357" s="41">
        <f t="shared" si="365"/>
        <v>0</v>
      </c>
      <c r="AP357" s="84">
        <f t="shared" si="402"/>
        <v>0</v>
      </c>
      <c r="AQ357" s="79">
        <f t="shared" si="398"/>
        <v>0</v>
      </c>
      <c r="AR357" s="27"/>
      <c r="AS357" s="27"/>
      <c r="AT357" s="41">
        <f t="shared" si="366"/>
        <v>0</v>
      </c>
      <c r="AU357" s="27"/>
      <c r="AV357" s="27"/>
      <c r="AW357" s="41">
        <f t="shared" si="367"/>
        <v>0</v>
      </c>
      <c r="AX357" s="27"/>
      <c r="AY357" s="27"/>
      <c r="AZ357" s="41">
        <f t="shared" si="368"/>
        <v>0</v>
      </c>
      <c r="BA357" s="27"/>
      <c r="BB357" s="27">
        <v>1</v>
      </c>
      <c r="BC357" s="41">
        <f t="shared" si="369"/>
        <v>90</v>
      </c>
      <c r="BD357" s="27"/>
      <c r="BE357" s="27"/>
      <c r="BF357" s="41">
        <f t="shared" si="370"/>
        <v>0</v>
      </c>
      <c r="BG357" s="27"/>
      <c r="BH357" s="27"/>
      <c r="BI357" s="41">
        <f t="shared" si="371"/>
        <v>0</v>
      </c>
      <c r="BJ357" s="26"/>
      <c r="BK357" s="26">
        <v>1</v>
      </c>
      <c r="BL357" s="42">
        <f t="shared" si="372"/>
        <v>90</v>
      </c>
      <c r="BM357" s="26"/>
      <c r="BN357" s="26"/>
      <c r="BO357" s="42">
        <f t="shared" si="373"/>
        <v>0</v>
      </c>
      <c r="BP357" s="85">
        <f t="shared" si="400"/>
        <v>2</v>
      </c>
      <c r="BQ357" s="83">
        <f t="shared" si="400"/>
        <v>180</v>
      </c>
      <c r="BR357" s="26"/>
      <c r="BS357" s="26"/>
      <c r="BT357" s="42">
        <f t="shared" si="374"/>
        <v>0</v>
      </c>
      <c r="BU357" s="26"/>
      <c r="BV357" s="26"/>
      <c r="BW357" s="42">
        <f t="shared" si="375"/>
        <v>0</v>
      </c>
      <c r="BX357" s="26"/>
      <c r="BY357" s="26"/>
      <c r="BZ357" s="42">
        <f t="shared" si="376"/>
        <v>0</v>
      </c>
      <c r="CA357" s="26"/>
      <c r="CB357" s="26"/>
      <c r="CC357" s="42">
        <f t="shared" si="377"/>
        <v>0</v>
      </c>
      <c r="CD357" s="26"/>
      <c r="CE357" s="26"/>
      <c r="CF357" s="42">
        <f t="shared" si="378"/>
        <v>0</v>
      </c>
      <c r="CG357" s="26"/>
      <c r="CH357" s="26">
        <v>1</v>
      </c>
      <c r="CI357" s="42">
        <f t="shared" si="379"/>
        <v>90</v>
      </c>
      <c r="CJ357" s="26"/>
      <c r="CK357" s="26"/>
      <c r="CL357" s="42">
        <f t="shared" si="380"/>
        <v>0</v>
      </c>
      <c r="CM357" s="26"/>
      <c r="CN357" s="26"/>
      <c r="CO357" s="42">
        <f t="shared" si="381"/>
        <v>0</v>
      </c>
      <c r="CP357" s="26"/>
      <c r="CQ357" s="26"/>
      <c r="CR357" s="42">
        <f t="shared" si="382"/>
        <v>0</v>
      </c>
      <c r="CS357" s="26"/>
      <c r="CT357" s="26"/>
      <c r="CU357" s="42">
        <f t="shared" si="383"/>
        <v>0</v>
      </c>
      <c r="CV357" s="26"/>
      <c r="CW357" s="26">
        <v>1</v>
      </c>
      <c r="CX357" s="42">
        <f t="shared" si="384"/>
        <v>90</v>
      </c>
      <c r="CY357" s="26"/>
      <c r="CZ357" s="26"/>
      <c r="DA357" s="42">
        <f t="shared" si="385"/>
        <v>0</v>
      </c>
      <c r="DB357" s="26"/>
      <c r="DC357" s="26"/>
      <c r="DD357" s="42">
        <f t="shared" si="386"/>
        <v>0</v>
      </c>
      <c r="DE357" s="26"/>
      <c r="DF357" s="26"/>
      <c r="DG357" s="42">
        <f t="shared" si="387"/>
        <v>0</v>
      </c>
      <c r="DH357" s="85">
        <f t="shared" si="401"/>
        <v>2</v>
      </c>
      <c r="DI357" s="83">
        <f t="shared" si="401"/>
        <v>180</v>
      </c>
      <c r="DJ357" s="26"/>
      <c r="DK357" s="26">
        <v>2</v>
      </c>
      <c r="DL357" s="42">
        <f t="shared" si="388"/>
        <v>180</v>
      </c>
      <c r="DM357" s="26"/>
      <c r="DN357" s="26">
        <v>2</v>
      </c>
      <c r="DO357" s="42">
        <f t="shared" si="389"/>
        <v>180</v>
      </c>
      <c r="DP357" s="26"/>
      <c r="DQ357" s="26"/>
      <c r="DR357" s="42">
        <f t="shared" si="390"/>
        <v>0</v>
      </c>
      <c r="DS357" s="26"/>
      <c r="DT357" s="26">
        <v>1</v>
      </c>
      <c r="DU357" s="42">
        <f t="shared" si="391"/>
        <v>90</v>
      </c>
      <c r="DV357" s="26"/>
      <c r="DW357" s="26"/>
      <c r="DX357" s="42">
        <f t="shared" si="392"/>
        <v>0</v>
      </c>
      <c r="DY357" s="26"/>
      <c r="DZ357" s="26"/>
      <c r="EA357" s="42">
        <f t="shared" si="393"/>
        <v>0</v>
      </c>
      <c r="EB357" s="26"/>
      <c r="EC357" s="26"/>
      <c r="ED357" s="42">
        <f t="shared" si="394"/>
        <v>0</v>
      </c>
      <c r="EE357" s="26"/>
      <c r="EF357" s="26"/>
      <c r="EG357" s="42">
        <f t="shared" si="395"/>
        <v>0</v>
      </c>
      <c r="EH357" s="26"/>
      <c r="EI357" s="26"/>
      <c r="EJ357" s="42">
        <f t="shared" si="396"/>
        <v>0</v>
      </c>
      <c r="EK357" s="26"/>
      <c r="EL357" s="46"/>
      <c r="EM357" s="86">
        <f t="shared" si="397"/>
        <v>0</v>
      </c>
      <c r="EN357" s="85">
        <f t="shared" si="403"/>
        <v>5</v>
      </c>
      <c r="EO357" s="94">
        <f t="shared" si="404"/>
        <v>450</v>
      </c>
      <c r="EP357" s="26"/>
      <c r="EQ357" s="26"/>
      <c r="ER357" s="26"/>
    </row>
    <row r="358" spans="1:148" s="3" customFormat="1">
      <c r="A358" s="10"/>
      <c r="B358" s="110" t="s">
        <v>576</v>
      </c>
      <c r="C358" s="134">
        <v>20</v>
      </c>
      <c r="D358" s="135">
        <f t="shared" si="355"/>
        <v>6</v>
      </c>
      <c r="E358" s="178">
        <f t="shared" si="399"/>
        <v>120</v>
      </c>
      <c r="F358" s="27"/>
      <c r="G358" s="27"/>
      <c r="H358" s="41">
        <f t="shared" si="356"/>
        <v>0</v>
      </c>
      <c r="I358" s="32"/>
      <c r="J358" s="32"/>
      <c r="K358" s="41">
        <f t="shared" si="357"/>
        <v>0</v>
      </c>
      <c r="L358" s="26"/>
      <c r="M358" s="26"/>
      <c r="N358" s="42">
        <f t="shared" si="358"/>
        <v>0</v>
      </c>
      <c r="O358" s="26"/>
      <c r="P358" s="26"/>
      <c r="Q358" s="42">
        <f t="shared" si="359"/>
        <v>0</v>
      </c>
      <c r="R358" s="26"/>
      <c r="S358" s="26"/>
      <c r="T358" s="42">
        <f t="shared" si="360"/>
        <v>0</v>
      </c>
      <c r="U358" s="26"/>
      <c r="V358" s="26"/>
      <c r="W358" s="42">
        <f t="shared" si="361"/>
        <v>0</v>
      </c>
      <c r="X358" s="26"/>
      <c r="Y358" s="26"/>
      <c r="Z358" s="42">
        <f t="shared" si="362"/>
        <v>0</v>
      </c>
      <c r="AA358" s="26"/>
      <c r="AB358" s="26"/>
      <c r="AC358" s="42">
        <f t="shared" si="363"/>
        <v>0</v>
      </c>
      <c r="AD358" s="26"/>
      <c r="AE358" s="26"/>
      <c r="AF358" s="26"/>
      <c r="AG358" s="26"/>
      <c r="AH358" s="26"/>
      <c r="AI358" s="26"/>
      <c r="AJ358" s="26"/>
      <c r="AK358" s="26"/>
      <c r="AL358" s="42">
        <f t="shared" si="364"/>
        <v>0</v>
      </c>
      <c r="AM358" s="27"/>
      <c r="AN358" s="27"/>
      <c r="AO358" s="41">
        <f t="shared" si="365"/>
        <v>0</v>
      </c>
      <c r="AP358" s="84">
        <f t="shared" si="402"/>
        <v>0</v>
      </c>
      <c r="AQ358" s="79">
        <f t="shared" si="398"/>
        <v>0</v>
      </c>
      <c r="AR358" s="27"/>
      <c r="AS358" s="27"/>
      <c r="AT358" s="41">
        <f t="shared" si="366"/>
        <v>0</v>
      </c>
      <c r="AU358" s="27"/>
      <c r="AV358" s="27"/>
      <c r="AW358" s="41">
        <f t="shared" si="367"/>
        <v>0</v>
      </c>
      <c r="AX358" s="27"/>
      <c r="AY358" s="27"/>
      <c r="AZ358" s="41">
        <f t="shared" si="368"/>
        <v>0</v>
      </c>
      <c r="BA358" s="27"/>
      <c r="BB358" s="27">
        <v>1</v>
      </c>
      <c r="BC358" s="41">
        <f t="shared" si="369"/>
        <v>20</v>
      </c>
      <c r="BD358" s="27"/>
      <c r="BE358" s="27"/>
      <c r="BF358" s="41">
        <f t="shared" si="370"/>
        <v>0</v>
      </c>
      <c r="BG358" s="27"/>
      <c r="BH358" s="27"/>
      <c r="BI358" s="41">
        <f t="shared" si="371"/>
        <v>0</v>
      </c>
      <c r="BJ358" s="26"/>
      <c r="BK358" s="26"/>
      <c r="BL358" s="42">
        <f t="shared" si="372"/>
        <v>0</v>
      </c>
      <c r="BM358" s="26"/>
      <c r="BN358" s="26">
        <v>2</v>
      </c>
      <c r="BO358" s="42">
        <f t="shared" si="373"/>
        <v>40</v>
      </c>
      <c r="BP358" s="85">
        <f t="shared" si="400"/>
        <v>3</v>
      </c>
      <c r="BQ358" s="83">
        <f t="shared" si="400"/>
        <v>60</v>
      </c>
      <c r="BR358" s="26"/>
      <c r="BS358" s="26"/>
      <c r="BT358" s="42">
        <f t="shared" si="374"/>
        <v>0</v>
      </c>
      <c r="BU358" s="26"/>
      <c r="BV358" s="26"/>
      <c r="BW358" s="42">
        <f t="shared" si="375"/>
        <v>0</v>
      </c>
      <c r="BX358" s="26"/>
      <c r="BY358" s="26"/>
      <c r="BZ358" s="42">
        <f t="shared" si="376"/>
        <v>0</v>
      </c>
      <c r="CA358" s="26"/>
      <c r="CB358" s="26"/>
      <c r="CC358" s="42">
        <f t="shared" si="377"/>
        <v>0</v>
      </c>
      <c r="CD358" s="26"/>
      <c r="CE358" s="26"/>
      <c r="CF358" s="42">
        <f t="shared" si="378"/>
        <v>0</v>
      </c>
      <c r="CG358" s="26"/>
      <c r="CH358" s="26"/>
      <c r="CI358" s="42">
        <f t="shared" si="379"/>
        <v>0</v>
      </c>
      <c r="CJ358" s="26"/>
      <c r="CK358" s="26"/>
      <c r="CL358" s="42">
        <f t="shared" si="380"/>
        <v>0</v>
      </c>
      <c r="CM358" s="26"/>
      <c r="CN358" s="26"/>
      <c r="CO358" s="42">
        <f t="shared" si="381"/>
        <v>0</v>
      </c>
      <c r="CP358" s="26"/>
      <c r="CQ358" s="26"/>
      <c r="CR358" s="42">
        <f t="shared" si="382"/>
        <v>0</v>
      </c>
      <c r="CS358" s="26"/>
      <c r="CT358" s="26"/>
      <c r="CU358" s="42">
        <f t="shared" si="383"/>
        <v>0</v>
      </c>
      <c r="CV358" s="26"/>
      <c r="CW358" s="26"/>
      <c r="CX358" s="42">
        <f t="shared" si="384"/>
        <v>0</v>
      </c>
      <c r="CY358" s="26"/>
      <c r="CZ358" s="26"/>
      <c r="DA358" s="42">
        <f t="shared" si="385"/>
        <v>0</v>
      </c>
      <c r="DB358" s="26"/>
      <c r="DC358" s="26"/>
      <c r="DD358" s="42">
        <f t="shared" si="386"/>
        <v>0</v>
      </c>
      <c r="DE358" s="26"/>
      <c r="DF358" s="26"/>
      <c r="DG358" s="42">
        <f t="shared" si="387"/>
        <v>0</v>
      </c>
      <c r="DH358" s="85">
        <f t="shared" si="401"/>
        <v>0</v>
      </c>
      <c r="DI358" s="83">
        <f t="shared" si="401"/>
        <v>0</v>
      </c>
      <c r="DJ358" s="26"/>
      <c r="DK358" s="26"/>
      <c r="DL358" s="42">
        <f t="shared" si="388"/>
        <v>0</v>
      </c>
      <c r="DM358" s="26"/>
      <c r="DN358" s="26"/>
      <c r="DO358" s="42">
        <f t="shared" si="389"/>
        <v>0</v>
      </c>
      <c r="DP358" s="26"/>
      <c r="DQ358" s="26"/>
      <c r="DR358" s="42">
        <f t="shared" si="390"/>
        <v>0</v>
      </c>
      <c r="DS358" s="26"/>
      <c r="DT358" s="26">
        <v>3</v>
      </c>
      <c r="DU358" s="42">
        <f t="shared" si="391"/>
        <v>60</v>
      </c>
      <c r="DV358" s="26"/>
      <c r="DW358" s="26"/>
      <c r="DX358" s="42">
        <f t="shared" si="392"/>
        <v>0</v>
      </c>
      <c r="DY358" s="26"/>
      <c r="DZ358" s="26"/>
      <c r="EA358" s="42">
        <f t="shared" si="393"/>
        <v>0</v>
      </c>
      <c r="EB358" s="26"/>
      <c r="EC358" s="26"/>
      <c r="ED358" s="42">
        <f t="shared" si="394"/>
        <v>0</v>
      </c>
      <c r="EE358" s="26"/>
      <c r="EF358" s="26"/>
      <c r="EG358" s="42">
        <f t="shared" si="395"/>
        <v>0</v>
      </c>
      <c r="EH358" s="26"/>
      <c r="EI358" s="26"/>
      <c r="EJ358" s="42">
        <f t="shared" si="396"/>
        <v>0</v>
      </c>
      <c r="EK358" s="26"/>
      <c r="EL358" s="46"/>
      <c r="EM358" s="86">
        <f t="shared" si="397"/>
        <v>0</v>
      </c>
      <c r="EN358" s="85">
        <f t="shared" si="403"/>
        <v>3</v>
      </c>
      <c r="EO358" s="94">
        <f t="shared" si="404"/>
        <v>60</v>
      </c>
      <c r="EP358" s="26"/>
      <c r="EQ358" s="26"/>
      <c r="ER358" s="26"/>
    </row>
    <row r="359" spans="1:148" s="3" customFormat="1">
      <c r="A359" s="10"/>
      <c r="B359" s="110" t="s">
        <v>391</v>
      </c>
      <c r="C359" s="134">
        <v>28</v>
      </c>
      <c r="D359" s="135">
        <f t="shared" si="355"/>
        <v>7</v>
      </c>
      <c r="E359" s="178">
        <f t="shared" si="399"/>
        <v>196</v>
      </c>
      <c r="F359" s="27"/>
      <c r="G359" s="27"/>
      <c r="H359" s="41">
        <f t="shared" si="356"/>
        <v>0</v>
      </c>
      <c r="I359" s="32"/>
      <c r="J359" s="32"/>
      <c r="K359" s="41">
        <f t="shared" si="357"/>
        <v>0</v>
      </c>
      <c r="L359" s="26"/>
      <c r="M359" s="26"/>
      <c r="N359" s="42">
        <f t="shared" si="358"/>
        <v>0</v>
      </c>
      <c r="O359" s="26"/>
      <c r="P359" s="26"/>
      <c r="Q359" s="42">
        <f t="shared" si="359"/>
        <v>0</v>
      </c>
      <c r="R359" s="26"/>
      <c r="S359" s="26"/>
      <c r="T359" s="42">
        <f t="shared" si="360"/>
        <v>0</v>
      </c>
      <c r="U359" s="26"/>
      <c r="V359" s="26"/>
      <c r="W359" s="42">
        <f t="shared" si="361"/>
        <v>0</v>
      </c>
      <c r="X359" s="26"/>
      <c r="Y359" s="26"/>
      <c r="Z359" s="42">
        <f t="shared" si="362"/>
        <v>0</v>
      </c>
      <c r="AA359" s="26"/>
      <c r="AB359" s="26"/>
      <c r="AC359" s="42">
        <f t="shared" si="363"/>
        <v>0</v>
      </c>
      <c r="AD359" s="26"/>
      <c r="AE359" s="26"/>
      <c r="AF359" s="26"/>
      <c r="AG359" s="26"/>
      <c r="AH359" s="26"/>
      <c r="AI359" s="26"/>
      <c r="AJ359" s="26"/>
      <c r="AK359" s="26"/>
      <c r="AL359" s="42">
        <f t="shared" si="364"/>
        <v>0</v>
      </c>
      <c r="AM359" s="27"/>
      <c r="AN359" s="27"/>
      <c r="AO359" s="41">
        <f t="shared" si="365"/>
        <v>0</v>
      </c>
      <c r="AP359" s="84">
        <f t="shared" si="402"/>
        <v>0</v>
      </c>
      <c r="AQ359" s="79">
        <f t="shared" si="398"/>
        <v>0</v>
      </c>
      <c r="AR359" s="27"/>
      <c r="AS359" s="27"/>
      <c r="AT359" s="41">
        <f t="shared" si="366"/>
        <v>0</v>
      </c>
      <c r="AU359" s="27"/>
      <c r="AV359" s="27"/>
      <c r="AW359" s="41">
        <f t="shared" si="367"/>
        <v>0</v>
      </c>
      <c r="AX359" s="27"/>
      <c r="AY359" s="27"/>
      <c r="AZ359" s="41">
        <f t="shared" si="368"/>
        <v>0</v>
      </c>
      <c r="BA359" s="27"/>
      <c r="BB359" s="27"/>
      <c r="BC359" s="41">
        <f t="shared" si="369"/>
        <v>0</v>
      </c>
      <c r="BD359" s="27"/>
      <c r="BE359" s="27"/>
      <c r="BF359" s="41">
        <f t="shared" si="370"/>
        <v>0</v>
      </c>
      <c r="BG359" s="27"/>
      <c r="BH359" s="27"/>
      <c r="BI359" s="41">
        <f t="shared" si="371"/>
        <v>0</v>
      </c>
      <c r="BJ359" s="26"/>
      <c r="BK359" s="26"/>
      <c r="BL359" s="42">
        <f t="shared" si="372"/>
        <v>0</v>
      </c>
      <c r="BM359" s="26"/>
      <c r="BN359" s="26"/>
      <c r="BO359" s="42">
        <f t="shared" si="373"/>
        <v>0</v>
      </c>
      <c r="BP359" s="85">
        <f t="shared" si="400"/>
        <v>0</v>
      </c>
      <c r="BQ359" s="83">
        <f t="shared" si="400"/>
        <v>0</v>
      </c>
      <c r="BR359" s="26"/>
      <c r="BS359" s="26"/>
      <c r="BT359" s="42">
        <f t="shared" si="374"/>
        <v>0</v>
      </c>
      <c r="BU359" s="26"/>
      <c r="BV359" s="26"/>
      <c r="BW359" s="42">
        <f t="shared" si="375"/>
        <v>0</v>
      </c>
      <c r="BX359" s="26"/>
      <c r="BY359" s="26"/>
      <c r="BZ359" s="42">
        <f t="shared" si="376"/>
        <v>0</v>
      </c>
      <c r="CA359" s="26"/>
      <c r="CB359" s="26"/>
      <c r="CC359" s="42">
        <f t="shared" si="377"/>
        <v>0</v>
      </c>
      <c r="CD359" s="26"/>
      <c r="CE359" s="26"/>
      <c r="CF359" s="42">
        <f t="shared" si="378"/>
        <v>0</v>
      </c>
      <c r="CG359" s="26"/>
      <c r="CH359" s="26"/>
      <c r="CI359" s="42">
        <f t="shared" si="379"/>
        <v>0</v>
      </c>
      <c r="CJ359" s="26"/>
      <c r="CK359" s="26"/>
      <c r="CL359" s="42">
        <f t="shared" si="380"/>
        <v>0</v>
      </c>
      <c r="CM359" s="26"/>
      <c r="CN359" s="26"/>
      <c r="CO359" s="42">
        <f t="shared" si="381"/>
        <v>0</v>
      </c>
      <c r="CP359" s="26"/>
      <c r="CQ359" s="26"/>
      <c r="CR359" s="42">
        <f t="shared" si="382"/>
        <v>0</v>
      </c>
      <c r="CS359" s="26"/>
      <c r="CT359" s="26"/>
      <c r="CU359" s="42">
        <f t="shared" si="383"/>
        <v>0</v>
      </c>
      <c r="CV359" s="26"/>
      <c r="CW359" s="26">
        <v>1</v>
      </c>
      <c r="CX359" s="42">
        <f t="shared" si="384"/>
        <v>28</v>
      </c>
      <c r="CY359" s="26"/>
      <c r="CZ359" s="26"/>
      <c r="DA359" s="42">
        <f t="shared" si="385"/>
        <v>0</v>
      </c>
      <c r="DB359" s="26"/>
      <c r="DC359" s="26"/>
      <c r="DD359" s="42">
        <f t="shared" si="386"/>
        <v>0</v>
      </c>
      <c r="DE359" s="26"/>
      <c r="DF359" s="26"/>
      <c r="DG359" s="42">
        <f t="shared" si="387"/>
        <v>0</v>
      </c>
      <c r="DH359" s="85">
        <f t="shared" si="401"/>
        <v>1</v>
      </c>
      <c r="DI359" s="83">
        <f t="shared" si="401"/>
        <v>28</v>
      </c>
      <c r="DJ359" s="26"/>
      <c r="DK359" s="26"/>
      <c r="DL359" s="42">
        <f t="shared" si="388"/>
        <v>0</v>
      </c>
      <c r="DM359" s="26"/>
      <c r="DN359" s="26">
        <v>6</v>
      </c>
      <c r="DO359" s="42">
        <f t="shared" si="389"/>
        <v>168</v>
      </c>
      <c r="DP359" s="26"/>
      <c r="DQ359" s="26"/>
      <c r="DR359" s="42">
        <f t="shared" si="390"/>
        <v>0</v>
      </c>
      <c r="DS359" s="26"/>
      <c r="DT359" s="26"/>
      <c r="DU359" s="42">
        <f t="shared" si="391"/>
        <v>0</v>
      </c>
      <c r="DV359" s="26"/>
      <c r="DW359" s="26"/>
      <c r="DX359" s="42">
        <f t="shared" si="392"/>
        <v>0</v>
      </c>
      <c r="DY359" s="26"/>
      <c r="DZ359" s="26"/>
      <c r="EA359" s="42">
        <f t="shared" si="393"/>
        <v>0</v>
      </c>
      <c r="EB359" s="26"/>
      <c r="EC359" s="26"/>
      <c r="ED359" s="42">
        <f t="shared" si="394"/>
        <v>0</v>
      </c>
      <c r="EE359" s="26"/>
      <c r="EF359" s="26"/>
      <c r="EG359" s="42">
        <f t="shared" si="395"/>
        <v>0</v>
      </c>
      <c r="EH359" s="26"/>
      <c r="EI359" s="26"/>
      <c r="EJ359" s="42">
        <f t="shared" si="396"/>
        <v>0</v>
      </c>
      <c r="EK359" s="26"/>
      <c r="EL359" s="46"/>
      <c r="EM359" s="86">
        <f t="shared" si="397"/>
        <v>0</v>
      </c>
      <c r="EN359" s="85">
        <f t="shared" si="403"/>
        <v>6</v>
      </c>
      <c r="EO359" s="94">
        <f t="shared" si="404"/>
        <v>168</v>
      </c>
      <c r="EP359" s="26"/>
      <c r="EQ359" s="26"/>
      <c r="ER359" s="26"/>
    </row>
    <row r="360" spans="1:148" s="3" customFormat="1">
      <c r="A360" s="10"/>
      <c r="B360" s="110" t="s">
        <v>666</v>
      </c>
      <c r="C360" s="134">
        <v>5</v>
      </c>
      <c r="D360" s="135">
        <f t="shared" si="355"/>
        <v>62</v>
      </c>
      <c r="E360" s="178">
        <f t="shared" si="399"/>
        <v>310</v>
      </c>
      <c r="F360" s="27"/>
      <c r="G360" s="27"/>
      <c r="H360" s="41">
        <f t="shared" si="356"/>
        <v>0</v>
      </c>
      <c r="I360" s="32"/>
      <c r="J360" s="32"/>
      <c r="K360" s="41">
        <f t="shared" si="357"/>
        <v>0</v>
      </c>
      <c r="L360" s="26"/>
      <c r="M360" s="26"/>
      <c r="N360" s="42">
        <f t="shared" si="358"/>
        <v>0</v>
      </c>
      <c r="O360" s="26"/>
      <c r="P360" s="26"/>
      <c r="Q360" s="42">
        <f t="shared" si="359"/>
        <v>0</v>
      </c>
      <c r="R360" s="26"/>
      <c r="S360" s="26"/>
      <c r="T360" s="42">
        <f t="shared" si="360"/>
        <v>0</v>
      </c>
      <c r="U360" s="26"/>
      <c r="V360" s="26"/>
      <c r="W360" s="42">
        <f t="shared" si="361"/>
        <v>0</v>
      </c>
      <c r="X360" s="26"/>
      <c r="Y360" s="26"/>
      <c r="Z360" s="42">
        <f t="shared" si="362"/>
        <v>0</v>
      </c>
      <c r="AA360" s="26"/>
      <c r="AB360" s="26"/>
      <c r="AC360" s="42">
        <f t="shared" si="363"/>
        <v>0</v>
      </c>
      <c r="AD360" s="26"/>
      <c r="AE360" s="26"/>
      <c r="AF360" s="26"/>
      <c r="AG360" s="26"/>
      <c r="AH360" s="26"/>
      <c r="AI360" s="26"/>
      <c r="AJ360" s="26"/>
      <c r="AK360" s="26"/>
      <c r="AL360" s="42">
        <f t="shared" si="364"/>
        <v>0</v>
      </c>
      <c r="AM360" s="27"/>
      <c r="AN360" s="27">
        <v>1</v>
      </c>
      <c r="AO360" s="41">
        <f t="shared" si="365"/>
        <v>5</v>
      </c>
      <c r="AP360" s="84">
        <f t="shared" si="402"/>
        <v>1</v>
      </c>
      <c r="AQ360" s="79">
        <f t="shared" si="398"/>
        <v>5</v>
      </c>
      <c r="AR360" s="27"/>
      <c r="AS360" s="27"/>
      <c r="AT360" s="41">
        <f t="shared" si="366"/>
        <v>0</v>
      </c>
      <c r="AU360" s="27"/>
      <c r="AV360" s="27"/>
      <c r="AW360" s="41">
        <f t="shared" si="367"/>
        <v>0</v>
      </c>
      <c r="AX360" s="27"/>
      <c r="AY360" s="27"/>
      <c r="AZ360" s="41">
        <f t="shared" si="368"/>
        <v>0</v>
      </c>
      <c r="BA360" s="27"/>
      <c r="BB360" s="27"/>
      <c r="BC360" s="41">
        <f t="shared" si="369"/>
        <v>0</v>
      </c>
      <c r="BD360" s="27"/>
      <c r="BE360" s="27"/>
      <c r="BF360" s="41">
        <f t="shared" si="370"/>
        <v>0</v>
      </c>
      <c r="BG360" s="27"/>
      <c r="BH360" s="27"/>
      <c r="BI360" s="41">
        <f t="shared" si="371"/>
        <v>0</v>
      </c>
      <c r="BJ360" s="26"/>
      <c r="BK360" s="26">
        <v>1</v>
      </c>
      <c r="BL360" s="42">
        <f t="shared" si="372"/>
        <v>5</v>
      </c>
      <c r="BM360" s="26"/>
      <c r="BN360" s="26"/>
      <c r="BO360" s="42">
        <f t="shared" si="373"/>
        <v>0</v>
      </c>
      <c r="BP360" s="85">
        <f t="shared" si="400"/>
        <v>1</v>
      </c>
      <c r="BQ360" s="83">
        <f t="shared" si="400"/>
        <v>5</v>
      </c>
      <c r="BR360" s="26"/>
      <c r="BS360" s="26">
        <v>4</v>
      </c>
      <c r="BT360" s="42">
        <f t="shared" si="374"/>
        <v>20</v>
      </c>
      <c r="BU360" s="26"/>
      <c r="BV360" s="26"/>
      <c r="BW360" s="42">
        <f t="shared" si="375"/>
        <v>0</v>
      </c>
      <c r="BX360" s="26"/>
      <c r="BY360" s="26"/>
      <c r="BZ360" s="42">
        <f t="shared" si="376"/>
        <v>0</v>
      </c>
      <c r="CA360" s="26"/>
      <c r="CB360" s="26"/>
      <c r="CC360" s="42">
        <f t="shared" si="377"/>
        <v>0</v>
      </c>
      <c r="CD360" s="26"/>
      <c r="CE360" s="26"/>
      <c r="CF360" s="42">
        <f t="shared" si="378"/>
        <v>0</v>
      </c>
      <c r="CG360" s="26"/>
      <c r="CH360" s="26"/>
      <c r="CI360" s="42">
        <f t="shared" si="379"/>
        <v>0</v>
      </c>
      <c r="CJ360" s="26"/>
      <c r="CK360" s="26"/>
      <c r="CL360" s="42">
        <f t="shared" si="380"/>
        <v>0</v>
      </c>
      <c r="CM360" s="26"/>
      <c r="CN360" s="26"/>
      <c r="CO360" s="42">
        <f t="shared" si="381"/>
        <v>0</v>
      </c>
      <c r="CP360" s="26"/>
      <c r="CQ360" s="26">
        <v>24</v>
      </c>
      <c r="CR360" s="42">
        <f t="shared" si="382"/>
        <v>120</v>
      </c>
      <c r="CS360" s="26"/>
      <c r="CT360" s="26"/>
      <c r="CU360" s="42">
        <f t="shared" si="383"/>
        <v>0</v>
      </c>
      <c r="CV360" s="26"/>
      <c r="CW360" s="26"/>
      <c r="CX360" s="42">
        <f t="shared" si="384"/>
        <v>0</v>
      </c>
      <c r="CY360" s="26"/>
      <c r="CZ360" s="26"/>
      <c r="DA360" s="42">
        <f t="shared" si="385"/>
        <v>0</v>
      </c>
      <c r="DB360" s="26"/>
      <c r="DC360" s="26"/>
      <c r="DD360" s="42">
        <f t="shared" si="386"/>
        <v>0</v>
      </c>
      <c r="DE360" s="26"/>
      <c r="DF360" s="26"/>
      <c r="DG360" s="42">
        <f t="shared" si="387"/>
        <v>0</v>
      </c>
      <c r="DH360" s="85">
        <f t="shared" si="401"/>
        <v>28</v>
      </c>
      <c r="DI360" s="83">
        <f t="shared" si="401"/>
        <v>140</v>
      </c>
      <c r="DJ360" s="26"/>
      <c r="DK360" s="26"/>
      <c r="DL360" s="42">
        <f t="shared" si="388"/>
        <v>0</v>
      </c>
      <c r="DM360" s="26"/>
      <c r="DN360" s="26">
        <v>20</v>
      </c>
      <c r="DO360" s="42">
        <f t="shared" si="389"/>
        <v>100</v>
      </c>
      <c r="DP360" s="26"/>
      <c r="DQ360" s="26"/>
      <c r="DR360" s="42">
        <f t="shared" si="390"/>
        <v>0</v>
      </c>
      <c r="DS360" s="26"/>
      <c r="DT360" s="26"/>
      <c r="DU360" s="42">
        <f t="shared" si="391"/>
        <v>0</v>
      </c>
      <c r="DV360" s="26"/>
      <c r="DW360" s="26"/>
      <c r="DX360" s="42">
        <f t="shared" si="392"/>
        <v>0</v>
      </c>
      <c r="DY360" s="26"/>
      <c r="DZ360" s="26"/>
      <c r="EA360" s="42">
        <f t="shared" si="393"/>
        <v>0</v>
      </c>
      <c r="EB360" s="26"/>
      <c r="EC360" s="26"/>
      <c r="ED360" s="42">
        <f t="shared" si="394"/>
        <v>0</v>
      </c>
      <c r="EE360" s="26"/>
      <c r="EF360" s="26"/>
      <c r="EG360" s="42">
        <f t="shared" si="395"/>
        <v>0</v>
      </c>
      <c r="EH360" s="26"/>
      <c r="EI360" s="26">
        <v>12</v>
      </c>
      <c r="EJ360" s="42">
        <f t="shared" si="396"/>
        <v>60</v>
      </c>
      <c r="EK360" s="26"/>
      <c r="EL360" s="46"/>
      <c r="EM360" s="86">
        <f t="shared" si="397"/>
        <v>0</v>
      </c>
      <c r="EN360" s="85">
        <f t="shared" si="403"/>
        <v>32</v>
      </c>
      <c r="EO360" s="94">
        <f t="shared" si="404"/>
        <v>160</v>
      </c>
      <c r="EP360" s="26"/>
      <c r="EQ360" s="26"/>
      <c r="ER360" s="26"/>
    </row>
    <row r="361" spans="1:148" s="3" customFormat="1">
      <c r="A361" s="10"/>
      <c r="B361" s="110" t="s">
        <v>667</v>
      </c>
      <c r="C361" s="134">
        <v>2.5</v>
      </c>
      <c r="D361" s="135">
        <f t="shared" si="355"/>
        <v>9</v>
      </c>
      <c r="E361" s="178">
        <f t="shared" si="399"/>
        <v>22.5</v>
      </c>
      <c r="F361" s="27"/>
      <c r="G361" s="27"/>
      <c r="H361" s="41">
        <f t="shared" si="356"/>
        <v>0</v>
      </c>
      <c r="I361" s="32"/>
      <c r="J361" s="32"/>
      <c r="K361" s="41">
        <f t="shared" si="357"/>
        <v>0</v>
      </c>
      <c r="L361" s="26"/>
      <c r="M361" s="26"/>
      <c r="N361" s="42">
        <f t="shared" si="358"/>
        <v>0</v>
      </c>
      <c r="O361" s="26"/>
      <c r="P361" s="26"/>
      <c r="Q361" s="42">
        <f t="shared" si="359"/>
        <v>0</v>
      </c>
      <c r="R361" s="26"/>
      <c r="S361" s="26"/>
      <c r="T361" s="42">
        <f t="shared" si="360"/>
        <v>0</v>
      </c>
      <c r="U361" s="26"/>
      <c r="V361" s="26"/>
      <c r="W361" s="42">
        <f t="shared" si="361"/>
        <v>0</v>
      </c>
      <c r="X361" s="26"/>
      <c r="Y361" s="26"/>
      <c r="Z361" s="42">
        <f t="shared" si="362"/>
        <v>0</v>
      </c>
      <c r="AA361" s="26"/>
      <c r="AB361" s="26"/>
      <c r="AC361" s="42">
        <f t="shared" si="363"/>
        <v>0</v>
      </c>
      <c r="AD361" s="26"/>
      <c r="AE361" s="26"/>
      <c r="AF361" s="26"/>
      <c r="AG361" s="26"/>
      <c r="AH361" s="26"/>
      <c r="AI361" s="26"/>
      <c r="AJ361" s="26"/>
      <c r="AK361" s="26"/>
      <c r="AL361" s="42">
        <f t="shared" si="364"/>
        <v>0</v>
      </c>
      <c r="AM361" s="27"/>
      <c r="AN361" s="27"/>
      <c r="AO361" s="41">
        <f t="shared" si="365"/>
        <v>0</v>
      </c>
      <c r="AP361" s="84">
        <f t="shared" si="402"/>
        <v>0</v>
      </c>
      <c r="AQ361" s="79">
        <f t="shared" si="398"/>
        <v>0</v>
      </c>
      <c r="AR361" s="27"/>
      <c r="AS361" s="27"/>
      <c r="AT361" s="41">
        <f t="shared" si="366"/>
        <v>0</v>
      </c>
      <c r="AU361" s="27"/>
      <c r="AV361" s="27"/>
      <c r="AW361" s="41">
        <f t="shared" si="367"/>
        <v>0</v>
      </c>
      <c r="AX361" s="27"/>
      <c r="AY361" s="27"/>
      <c r="AZ361" s="41">
        <f t="shared" si="368"/>
        <v>0</v>
      </c>
      <c r="BA361" s="27"/>
      <c r="BB361" s="27"/>
      <c r="BC361" s="41">
        <f t="shared" si="369"/>
        <v>0</v>
      </c>
      <c r="BD361" s="27"/>
      <c r="BE361" s="27"/>
      <c r="BF361" s="41">
        <f t="shared" si="370"/>
        <v>0</v>
      </c>
      <c r="BG361" s="27"/>
      <c r="BH361" s="27"/>
      <c r="BI361" s="41">
        <f t="shared" si="371"/>
        <v>0</v>
      </c>
      <c r="BJ361" s="26"/>
      <c r="BK361" s="26">
        <v>1</v>
      </c>
      <c r="BL361" s="42">
        <f t="shared" si="372"/>
        <v>2.5</v>
      </c>
      <c r="BM361" s="26"/>
      <c r="BN361" s="26"/>
      <c r="BO361" s="42">
        <f t="shared" si="373"/>
        <v>0</v>
      </c>
      <c r="BP361" s="85">
        <f t="shared" si="400"/>
        <v>1</v>
      </c>
      <c r="BQ361" s="83">
        <f t="shared" si="400"/>
        <v>2.5</v>
      </c>
      <c r="BR361" s="26"/>
      <c r="BS361" s="26"/>
      <c r="BT361" s="42">
        <f t="shared" si="374"/>
        <v>0</v>
      </c>
      <c r="BU361" s="26"/>
      <c r="BV361" s="26"/>
      <c r="BW361" s="42">
        <f t="shared" si="375"/>
        <v>0</v>
      </c>
      <c r="BX361" s="26"/>
      <c r="BY361" s="26"/>
      <c r="BZ361" s="42">
        <f t="shared" si="376"/>
        <v>0</v>
      </c>
      <c r="CA361" s="26"/>
      <c r="CB361" s="26"/>
      <c r="CC361" s="42">
        <f t="shared" si="377"/>
        <v>0</v>
      </c>
      <c r="CD361" s="26"/>
      <c r="CE361" s="26"/>
      <c r="CF361" s="42">
        <f t="shared" si="378"/>
        <v>0</v>
      </c>
      <c r="CG361" s="26"/>
      <c r="CH361" s="26"/>
      <c r="CI361" s="42">
        <f t="shared" si="379"/>
        <v>0</v>
      </c>
      <c r="CJ361" s="26"/>
      <c r="CK361" s="26"/>
      <c r="CL361" s="42">
        <f t="shared" si="380"/>
        <v>0</v>
      </c>
      <c r="CM361" s="26"/>
      <c r="CN361" s="26"/>
      <c r="CO361" s="42">
        <f t="shared" si="381"/>
        <v>0</v>
      </c>
      <c r="CP361" s="26"/>
      <c r="CQ361" s="26"/>
      <c r="CR361" s="42">
        <f t="shared" si="382"/>
        <v>0</v>
      </c>
      <c r="CS361" s="26"/>
      <c r="CT361" s="26"/>
      <c r="CU361" s="42">
        <f t="shared" si="383"/>
        <v>0</v>
      </c>
      <c r="CV361" s="26"/>
      <c r="CW361" s="26"/>
      <c r="CX361" s="42">
        <f t="shared" si="384"/>
        <v>0</v>
      </c>
      <c r="CY361" s="26"/>
      <c r="CZ361" s="26"/>
      <c r="DA361" s="42">
        <f t="shared" si="385"/>
        <v>0</v>
      </c>
      <c r="DB361" s="26"/>
      <c r="DC361" s="26"/>
      <c r="DD361" s="42">
        <f t="shared" si="386"/>
        <v>0</v>
      </c>
      <c r="DE361" s="26"/>
      <c r="DF361" s="26"/>
      <c r="DG361" s="42">
        <f t="shared" si="387"/>
        <v>0</v>
      </c>
      <c r="DH361" s="85">
        <f t="shared" si="401"/>
        <v>0</v>
      </c>
      <c r="DI361" s="83">
        <f t="shared" si="401"/>
        <v>0</v>
      </c>
      <c r="DJ361" s="26"/>
      <c r="DK361" s="26"/>
      <c r="DL361" s="42">
        <f t="shared" si="388"/>
        <v>0</v>
      </c>
      <c r="DM361" s="26"/>
      <c r="DN361" s="26"/>
      <c r="DO361" s="42">
        <f t="shared" si="389"/>
        <v>0</v>
      </c>
      <c r="DP361" s="26"/>
      <c r="DQ361" s="26"/>
      <c r="DR361" s="42">
        <f t="shared" si="390"/>
        <v>0</v>
      </c>
      <c r="DS361" s="26"/>
      <c r="DT361" s="26"/>
      <c r="DU361" s="42">
        <f t="shared" si="391"/>
        <v>0</v>
      </c>
      <c r="DV361" s="26"/>
      <c r="DW361" s="26"/>
      <c r="DX361" s="42">
        <f t="shared" si="392"/>
        <v>0</v>
      </c>
      <c r="DY361" s="26"/>
      <c r="DZ361" s="26"/>
      <c r="EA361" s="42">
        <f t="shared" si="393"/>
        <v>0</v>
      </c>
      <c r="EB361" s="26"/>
      <c r="EC361" s="26"/>
      <c r="ED361" s="42">
        <f t="shared" si="394"/>
        <v>0</v>
      </c>
      <c r="EE361" s="26"/>
      <c r="EF361" s="26"/>
      <c r="EG361" s="42">
        <f t="shared" si="395"/>
        <v>0</v>
      </c>
      <c r="EH361" s="26"/>
      <c r="EI361" s="26">
        <v>8</v>
      </c>
      <c r="EJ361" s="42">
        <f t="shared" si="396"/>
        <v>20</v>
      </c>
      <c r="EK361" s="26"/>
      <c r="EL361" s="46"/>
      <c r="EM361" s="86">
        <f t="shared" si="397"/>
        <v>0</v>
      </c>
      <c r="EN361" s="85">
        <f t="shared" si="403"/>
        <v>8</v>
      </c>
      <c r="EO361" s="94">
        <f t="shared" si="404"/>
        <v>20</v>
      </c>
      <c r="EP361" s="26"/>
      <c r="EQ361" s="26"/>
      <c r="ER361" s="26"/>
    </row>
    <row r="362" spans="1:148" s="3" customFormat="1">
      <c r="A362" s="10"/>
      <c r="B362" s="110" t="s">
        <v>668</v>
      </c>
      <c r="C362" s="134">
        <v>6</v>
      </c>
      <c r="D362" s="135">
        <f t="shared" si="355"/>
        <v>12</v>
      </c>
      <c r="E362" s="178">
        <f t="shared" si="399"/>
        <v>72</v>
      </c>
      <c r="F362" s="27"/>
      <c r="G362" s="27"/>
      <c r="H362" s="41">
        <f t="shared" si="356"/>
        <v>0</v>
      </c>
      <c r="I362" s="32"/>
      <c r="J362" s="32"/>
      <c r="K362" s="41">
        <f t="shared" si="357"/>
        <v>0</v>
      </c>
      <c r="L362" s="26"/>
      <c r="M362" s="26"/>
      <c r="N362" s="42">
        <f t="shared" si="358"/>
        <v>0</v>
      </c>
      <c r="O362" s="26"/>
      <c r="P362" s="26"/>
      <c r="Q362" s="42">
        <f t="shared" si="359"/>
        <v>0</v>
      </c>
      <c r="R362" s="26"/>
      <c r="S362" s="26"/>
      <c r="T362" s="42">
        <f t="shared" si="360"/>
        <v>0</v>
      </c>
      <c r="U362" s="26"/>
      <c r="V362" s="26"/>
      <c r="W362" s="42">
        <f t="shared" si="361"/>
        <v>0</v>
      </c>
      <c r="X362" s="26"/>
      <c r="Y362" s="26"/>
      <c r="Z362" s="42">
        <f t="shared" si="362"/>
        <v>0</v>
      </c>
      <c r="AA362" s="26"/>
      <c r="AB362" s="26"/>
      <c r="AC362" s="42">
        <f t="shared" si="363"/>
        <v>0</v>
      </c>
      <c r="AD362" s="26"/>
      <c r="AE362" s="26"/>
      <c r="AF362" s="26"/>
      <c r="AG362" s="26"/>
      <c r="AH362" s="26"/>
      <c r="AI362" s="26"/>
      <c r="AJ362" s="26"/>
      <c r="AK362" s="26"/>
      <c r="AL362" s="42">
        <f t="shared" si="364"/>
        <v>0</v>
      </c>
      <c r="AM362" s="27"/>
      <c r="AN362" s="27"/>
      <c r="AO362" s="41">
        <f t="shared" si="365"/>
        <v>0</v>
      </c>
      <c r="AP362" s="84">
        <f t="shared" si="402"/>
        <v>0</v>
      </c>
      <c r="AQ362" s="79">
        <f t="shared" si="398"/>
        <v>0</v>
      </c>
      <c r="AR362" s="27"/>
      <c r="AS362" s="27"/>
      <c r="AT362" s="41">
        <f t="shared" si="366"/>
        <v>0</v>
      </c>
      <c r="AU362" s="27"/>
      <c r="AV362" s="27"/>
      <c r="AW362" s="41">
        <f t="shared" si="367"/>
        <v>0</v>
      </c>
      <c r="AX362" s="27"/>
      <c r="AY362" s="27"/>
      <c r="AZ362" s="41">
        <f t="shared" si="368"/>
        <v>0</v>
      </c>
      <c r="BA362" s="27"/>
      <c r="BB362" s="27"/>
      <c r="BC362" s="41">
        <f t="shared" si="369"/>
        <v>0</v>
      </c>
      <c r="BD362" s="27"/>
      <c r="BE362" s="27"/>
      <c r="BF362" s="41">
        <f t="shared" si="370"/>
        <v>0</v>
      </c>
      <c r="BG362" s="27"/>
      <c r="BH362" s="27"/>
      <c r="BI362" s="41">
        <f t="shared" si="371"/>
        <v>0</v>
      </c>
      <c r="BJ362" s="26"/>
      <c r="BK362" s="26"/>
      <c r="BL362" s="42">
        <f t="shared" si="372"/>
        <v>0</v>
      </c>
      <c r="BM362" s="26"/>
      <c r="BN362" s="26"/>
      <c r="BO362" s="42">
        <f t="shared" si="373"/>
        <v>0</v>
      </c>
      <c r="BP362" s="85">
        <f t="shared" si="400"/>
        <v>0</v>
      </c>
      <c r="BQ362" s="83">
        <f t="shared" si="400"/>
        <v>0</v>
      </c>
      <c r="BR362" s="26"/>
      <c r="BS362" s="26"/>
      <c r="BT362" s="42">
        <f t="shared" si="374"/>
        <v>0</v>
      </c>
      <c r="BU362" s="26"/>
      <c r="BV362" s="26"/>
      <c r="BW362" s="42">
        <f t="shared" si="375"/>
        <v>0</v>
      </c>
      <c r="BX362" s="26"/>
      <c r="BY362" s="26"/>
      <c r="BZ362" s="42">
        <f t="shared" si="376"/>
        <v>0</v>
      </c>
      <c r="CA362" s="26"/>
      <c r="CB362" s="26"/>
      <c r="CC362" s="42">
        <f t="shared" si="377"/>
        <v>0</v>
      </c>
      <c r="CD362" s="26"/>
      <c r="CE362" s="26"/>
      <c r="CF362" s="42">
        <f t="shared" si="378"/>
        <v>0</v>
      </c>
      <c r="CG362" s="26"/>
      <c r="CH362" s="26"/>
      <c r="CI362" s="42">
        <f t="shared" si="379"/>
        <v>0</v>
      </c>
      <c r="CJ362" s="26"/>
      <c r="CK362" s="26"/>
      <c r="CL362" s="42">
        <f t="shared" si="380"/>
        <v>0</v>
      </c>
      <c r="CM362" s="26"/>
      <c r="CN362" s="26"/>
      <c r="CO362" s="42">
        <f t="shared" si="381"/>
        <v>0</v>
      </c>
      <c r="CP362" s="26"/>
      <c r="CQ362" s="26"/>
      <c r="CR362" s="42">
        <f t="shared" si="382"/>
        <v>0</v>
      </c>
      <c r="CS362" s="26"/>
      <c r="CT362" s="26"/>
      <c r="CU362" s="42">
        <f t="shared" si="383"/>
        <v>0</v>
      </c>
      <c r="CV362" s="26"/>
      <c r="CW362" s="26"/>
      <c r="CX362" s="42">
        <f t="shared" si="384"/>
        <v>0</v>
      </c>
      <c r="CY362" s="26"/>
      <c r="CZ362" s="26"/>
      <c r="DA362" s="42">
        <f t="shared" si="385"/>
        <v>0</v>
      </c>
      <c r="DB362" s="26"/>
      <c r="DC362" s="26"/>
      <c r="DD362" s="42">
        <f t="shared" si="386"/>
        <v>0</v>
      </c>
      <c r="DE362" s="26"/>
      <c r="DF362" s="26"/>
      <c r="DG362" s="42">
        <f t="shared" si="387"/>
        <v>0</v>
      </c>
      <c r="DH362" s="85">
        <f t="shared" si="401"/>
        <v>0</v>
      </c>
      <c r="DI362" s="83">
        <f t="shared" si="401"/>
        <v>0</v>
      </c>
      <c r="DJ362" s="26"/>
      <c r="DK362" s="26"/>
      <c r="DL362" s="42">
        <f t="shared" si="388"/>
        <v>0</v>
      </c>
      <c r="DM362" s="26"/>
      <c r="DN362" s="26"/>
      <c r="DO362" s="42">
        <f t="shared" si="389"/>
        <v>0</v>
      </c>
      <c r="DP362" s="26"/>
      <c r="DQ362" s="26"/>
      <c r="DR362" s="42">
        <f t="shared" si="390"/>
        <v>0</v>
      </c>
      <c r="DS362" s="26"/>
      <c r="DT362" s="26"/>
      <c r="DU362" s="42">
        <f t="shared" si="391"/>
        <v>0</v>
      </c>
      <c r="DV362" s="26"/>
      <c r="DW362" s="26"/>
      <c r="DX362" s="42">
        <f t="shared" si="392"/>
        <v>0</v>
      </c>
      <c r="DY362" s="26"/>
      <c r="DZ362" s="26"/>
      <c r="EA362" s="42">
        <f t="shared" si="393"/>
        <v>0</v>
      </c>
      <c r="EB362" s="26"/>
      <c r="EC362" s="26"/>
      <c r="ED362" s="42">
        <f t="shared" si="394"/>
        <v>0</v>
      </c>
      <c r="EE362" s="26"/>
      <c r="EF362" s="26"/>
      <c r="EG362" s="42">
        <f t="shared" si="395"/>
        <v>0</v>
      </c>
      <c r="EH362" s="26"/>
      <c r="EI362" s="26">
        <v>12</v>
      </c>
      <c r="EJ362" s="42">
        <f t="shared" si="396"/>
        <v>72</v>
      </c>
      <c r="EK362" s="26"/>
      <c r="EL362" s="46"/>
      <c r="EM362" s="86">
        <f t="shared" si="397"/>
        <v>0</v>
      </c>
      <c r="EN362" s="85">
        <f t="shared" si="403"/>
        <v>12</v>
      </c>
      <c r="EO362" s="94">
        <f t="shared" si="404"/>
        <v>72</v>
      </c>
      <c r="EP362" s="26"/>
      <c r="EQ362" s="26"/>
      <c r="ER362" s="26"/>
    </row>
    <row r="363" spans="1:148" s="3" customFormat="1">
      <c r="A363" s="10"/>
      <c r="B363" s="110" t="s">
        <v>459</v>
      </c>
      <c r="C363" s="134">
        <v>0.35</v>
      </c>
      <c r="D363" s="135">
        <f t="shared" si="355"/>
        <v>52</v>
      </c>
      <c r="E363" s="178">
        <f t="shared" si="399"/>
        <v>18.2</v>
      </c>
      <c r="F363" s="27"/>
      <c r="G363" s="27"/>
      <c r="H363" s="41">
        <f t="shared" si="356"/>
        <v>0</v>
      </c>
      <c r="I363" s="32"/>
      <c r="J363" s="32"/>
      <c r="K363" s="41">
        <f t="shared" si="357"/>
        <v>0</v>
      </c>
      <c r="L363" s="26"/>
      <c r="M363" s="26"/>
      <c r="N363" s="42">
        <f t="shared" si="358"/>
        <v>0</v>
      </c>
      <c r="O363" s="26"/>
      <c r="P363" s="26"/>
      <c r="Q363" s="42">
        <f t="shared" si="359"/>
        <v>0</v>
      </c>
      <c r="R363" s="26"/>
      <c r="S363" s="26"/>
      <c r="T363" s="42">
        <f t="shared" si="360"/>
        <v>0</v>
      </c>
      <c r="U363" s="26"/>
      <c r="V363" s="26"/>
      <c r="W363" s="42">
        <f t="shared" si="361"/>
        <v>0</v>
      </c>
      <c r="X363" s="26"/>
      <c r="Y363" s="26"/>
      <c r="Z363" s="42">
        <f t="shared" si="362"/>
        <v>0</v>
      </c>
      <c r="AA363" s="26"/>
      <c r="AB363" s="26"/>
      <c r="AC363" s="42">
        <f t="shared" si="363"/>
        <v>0</v>
      </c>
      <c r="AD363" s="26"/>
      <c r="AE363" s="26"/>
      <c r="AF363" s="26"/>
      <c r="AG363" s="26"/>
      <c r="AH363" s="26"/>
      <c r="AI363" s="26"/>
      <c r="AJ363" s="26"/>
      <c r="AK363" s="26"/>
      <c r="AL363" s="42">
        <f t="shared" si="364"/>
        <v>0</v>
      </c>
      <c r="AM363" s="27"/>
      <c r="AN363" s="27"/>
      <c r="AO363" s="41">
        <f t="shared" si="365"/>
        <v>0</v>
      </c>
      <c r="AP363" s="84">
        <f t="shared" si="402"/>
        <v>0</v>
      </c>
      <c r="AQ363" s="79">
        <f t="shared" si="398"/>
        <v>0</v>
      </c>
      <c r="AR363" s="27"/>
      <c r="AS363" s="27"/>
      <c r="AT363" s="41">
        <f t="shared" si="366"/>
        <v>0</v>
      </c>
      <c r="AU363" s="27"/>
      <c r="AV363" s="27"/>
      <c r="AW363" s="41">
        <f t="shared" si="367"/>
        <v>0</v>
      </c>
      <c r="AX363" s="27"/>
      <c r="AY363" s="27"/>
      <c r="AZ363" s="41">
        <f t="shared" si="368"/>
        <v>0</v>
      </c>
      <c r="BA363" s="27"/>
      <c r="BB363" s="27"/>
      <c r="BC363" s="41">
        <f t="shared" si="369"/>
        <v>0</v>
      </c>
      <c r="BD363" s="27"/>
      <c r="BE363" s="27"/>
      <c r="BF363" s="41">
        <f t="shared" si="370"/>
        <v>0</v>
      </c>
      <c r="BG363" s="27"/>
      <c r="BH363" s="27"/>
      <c r="BI363" s="41">
        <f t="shared" si="371"/>
        <v>0</v>
      </c>
      <c r="BJ363" s="26"/>
      <c r="BK363" s="26"/>
      <c r="BL363" s="42">
        <f t="shared" si="372"/>
        <v>0</v>
      </c>
      <c r="BM363" s="26"/>
      <c r="BN363" s="26">
        <v>8</v>
      </c>
      <c r="BO363" s="42">
        <f t="shared" si="373"/>
        <v>2.8</v>
      </c>
      <c r="BP363" s="85">
        <f t="shared" si="400"/>
        <v>8</v>
      </c>
      <c r="BQ363" s="83">
        <f t="shared" si="400"/>
        <v>2.8</v>
      </c>
      <c r="BR363" s="26"/>
      <c r="BS363" s="26"/>
      <c r="BT363" s="42">
        <f t="shared" si="374"/>
        <v>0</v>
      </c>
      <c r="BU363" s="26"/>
      <c r="BV363" s="26"/>
      <c r="BW363" s="42">
        <f t="shared" si="375"/>
        <v>0</v>
      </c>
      <c r="BX363" s="26"/>
      <c r="BY363" s="26"/>
      <c r="BZ363" s="42">
        <f t="shared" si="376"/>
        <v>0</v>
      </c>
      <c r="CA363" s="26"/>
      <c r="CB363" s="26"/>
      <c r="CC363" s="42">
        <f t="shared" si="377"/>
        <v>0</v>
      </c>
      <c r="CD363" s="26"/>
      <c r="CE363" s="26"/>
      <c r="CF363" s="42">
        <f t="shared" si="378"/>
        <v>0</v>
      </c>
      <c r="CG363" s="26"/>
      <c r="CH363" s="26"/>
      <c r="CI363" s="42">
        <f t="shared" si="379"/>
        <v>0</v>
      </c>
      <c r="CJ363" s="26"/>
      <c r="CK363" s="26"/>
      <c r="CL363" s="42">
        <f t="shared" si="380"/>
        <v>0</v>
      </c>
      <c r="CM363" s="26"/>
      <c r="CN363" s="26"/>
      <c r="CO363" s="42">
        <f t="shared" si="381"/>
        <v>0</v>
      </c>
      <c r="CP363" s="26"/>
      <c r="CQ363" s="26">
        <v>12</v>
      </c>
      <c r="CR363" s="42">
        <f t="shared" si="382"/>
        <v>4.1999999999999993</v>
      </c>
      <c r="CS363" s="26"/>
      <c r="CT363" s="26"/>
      <c r="CU363" s="42">
        <f t="shared" si="383"/>
        <v>0</v>
      </c>
      <c r="CV363" s="26"/>
      <c r="CW363" s="26">
        <v>12</v>
      </c>
      <c r="CX363" s="42">
        <f t="shared" si="384"/>
        <v>4.1999999999999993</v>
      </c>
      <c r="CY363" s="26"/>
      <c r="CZ363" s="26"/>
      <c r="DA363" s="42">
        <f t="shared" si="385"/>
        <v>0</v>
      </c>
      <c r="DB363" s="26"/>
      <c r="DC363" s="26"/>
      <c r="DD363" s="42">
        <f t="shared" si="386"/>
        <v>0</v>
      </c>
      <c r="DE363" s="26"/>
      <c r="DF363" s="26"/>
      <c r="DG363" s="42">
        <f t="shared" si="387"/>
        <v>0</v>
      </c>
      <c r="DH363" s="85">
        <f t="shared" si="401"/>
        <v>24</v>
      </c>
      <c r="DI363" s="83">
        <f t="shared" si="401"/>
        <v>8.3999999999999986</v>
      </c>
      <c r="DJ363" s="26"/>
      <c r="DK363" s="26"/>
      <c r="DL363" s="42">
        <f t="shared" si="388"/>
        <v>0</v>
      </c>
      <c r="DM363" s="26"/>
      <c r="DN363" s="26">
        <v>20</v>
      </c>
      <c r="DO363" s="42">
        <f t="shared" si="389"/>
        <v>7</v>
      </c>
      <c r="DP363" s="26"/>
      <c r="DQ363" s="26"/>
      <c r="DR363" s="42">
        <f t="shared" si="390"/>
        <v>0</v>
      </c>
      <c r="DS363" s="26"/>
      <c r="DT363" s="26"/>
      <c r="DU363" s="42">
        <f t="shared" si="391"/>
        <v>0</v>
      </c>
      <c r="DV363" s="26"/>
      <c r="DW363" s="26"/>
      <c r="DX363" s="42">
        <f t="shared" si="392"/>
        <v>0</v>
      </c>
      <c r="DY363" s="26"/>
      <c r="DZ363" s="26"/>
      <c r="EA363" s="42">
        <f t="shared" si="393"/>
        <v>0</v>
      </c>
      <c r="EB363" s="26"/>
      <c r="EC363" s="26"/>
      <c r="ED363" s="42">
        <f t="shared" si="394"/>
        <v>0</v>
      </c>
      <c r="EE363" s="26"/>
      <c r="EF363" s="26"/>
      <c r="EG363" s="42">
        <f t="shared" si="395"/>
        <v>0</v>
      </c>
      <c r="EH363" s="26"/>
      <c r="EI363" s="26"/>
      <c r="EJ363" s="42">
        <f t="shared" si="396"/>
        <v>0</v>
      </c>
      <c r="EK363" s="26"/>
      <c r="EL363" s="46"/>
      <c r="EM363" s="86">
        <f t="shared" si="397"/>
        <v>0</v>
      </c>
      <c r="EN363" s="85">
        <f t="shared" si="403"/>
        <v>20</v>
      </c>
      <c r="EO363" s="94">
        <f t="shared" si="404"/>
        <v>7</v>
      </c>
      <c r="EP363" s="26"/>
      <c r="EQ363" s="26"/>
      <c r="ER363" s="26"/>
    </row>
    <row r="364" spans="1:148" s="3" customFormat="1">
      <c r="A364" s="10"/>
      <c r="B364" s="110" t="s">
        <v>485</v>
      </c>
      <c r="C364" s="134">
        <v>10</v>
      </c>
      <c r="D364" s="135">
        <f t="shared" si="355"/>
        <v>0</v>
      </c>
      <c r="E364" s="178">
        <f t="shared" si="399"/>
        <v>0</v>
      </c>
      <c r="F364" s="27"/>
      <c r="G364" s="27"/>
      <c r="H364" s="41">
        <f t="shared" si="356"/>
        <v>0</v>
      </c>
      <c r="I364" s="32"/>
      <c r="J364" s="32"/>
      <c r="K364" s="41">
        <f t="shared" si="357"/>
        <v>0</v>
      </c>
      <c r="L364" s="26"/>
      <c r="M364" s="26"/>
      <c r="N364" s="42">
        <f t="shared" si="358"/>
        <v>0</v>
      </c>
      <c r="O364" s="26"/>
      <c r="P364" s="26"/>
      <c r="Q364" s="42">
        <f t="shared" si="359"/>
        <v>0</v>
      </c>
      <c r="R364" s="26"/>
      <c r="S364" s="26"/>
      <c r="T364" s="42">
        <f t="shared" si="360"/>
        <v>0</v>
      </c>
      <c r="U364" s="26"/>
      <c r="V364" s="26"/>
      <c r="W364" s="42">
        <f t="shared" si="361"/>
        <v>0</v>
      </c>
      <c r="X364" s="26"/>
      <c r="Y364" s="26"/>
      <c r="Z364" s="42">
        <f t="shared" si="362"/>
        <v>0</v>
      </c>
      <c r="AA364" s="26"/>
      <c r="AB364" s="26"/>
      <c r="AC364" s="42">
        <f t="shared" si="363"/>
        <v>0</v>
      </c>
      <c r="AD364" s="26"/>
      <c r="AE364" s="26"/>
      <c r="AF364" s="26"/>
      <c r="AG364" s="26"/>
      <c r="AH364" s="26"/>
      <c r="AI364" s="26"/>
      <c r="AJ364" s="26"/>
      <c r="AK364" s="26"/>
      <c r="AL364" s="42">
        <f t="shared" si="364"/>
        <v>0</v>
      </c>
      <c r="AM364" s="27"/>
      <c r="AN364" s="27"/>
      <c r="AO364" s="41">
        <f t="shared" si="365"/>
        <v>0</v>
      </c>
      <c r="AP364" s="84">
        <f t="shared" si="402"/>
        <v>0</v>
      </c>
      <c r="AQ364" s="79">
        <f t="shared" si="398"/>
        <v>0</v>
      </c>
      <c r="AR364" s="27"/>
      <c r="AS364" s="27"/>
      <c r="AT364" s="41">
        <f t="shared" si="366"/>
        <v>0</v>
      </c>
      <c r="AU364" s="27"/>
      <c r="AV364" s="27"/>
      <c r="AW364" s="41">
        <f t="shared" si="367"/>
        <v>0</v>
      </c>
      <c r="AX364" s="27"/>
      <c r="AY364" s="27"/>
      <c r="AZ364" s="41">
        <f t="shared" si="368"/>
        <v>0</v>
      </c>
      <c r="BA364" s="27"/>
      <c r="BB364" s="27"/>
      <c r="BC364" s="41">
        <f t="shared" si="369"/>
        <v>0</v>
      </c>
      <c r="BD364" s="27"/>
      <c r="BE364" s="27"/>
      <c r="BF364" s="41">
        <f t="shared" si="370"/>
        <v>0</v>
      </c>
      <c r="BG364" s="27"/>
      <c r="BH364" s="27"/>
      <c r="BI364" s="41">
        <f t="shared" si="371"/>
        <v>0</v>
      </c>
      <c r="BJ364" s="26"/>
      <c r="BK364" s="26"/>
      <c r="BL364" s="42">
        <f t="shared" si="372"/>
        <v>0</v>
      </c>
      <c r="BM364" s="26"/>
      <c r="BN364" s="26"/>
      <c r="BO364" s="42">
        <f t="shared" si="373"/>
        <v>0</v>
      </c>
      <c r="BP364" s="85">
        <f t="shared" si="400"/>
        <v>0</v>
      </c>
      <c r="BQ364" s="83">
        <f t="shared" si="400"/>
        <v>0</v>
      </c>
      <c r="BR364" s="26"/>
      <c r="BS364" s="26"/>
      <c r="BT364" s="42">
        <f t="shared" si="374"/>
        <v>0</v>
      </c>
      <c r="BU364" s="26"/>
      <c r="BV364" s="26"/>
      <c r="BW364" s="42">
        <f t="shared" si="375"/>
        <v>0</v>
      </c>
      <c r="BX364" s="26"/>
      <c r="BY364" s="26"/>
      <c r="BZ364" s="42">
        <f t="shared" si="376"/>
        <v>0</v>
      </c>
      <c r="CA364" s="26"/>
      <c r="CB364" s="26"/>
      <c r="CC364" s="42">
        <f t="shared" si="377"/>
        <v>0</v>
      </c>
      <c r="CD364" s="26"/>
      <c r="CE364" s="26"/>
      <c r="CF364" s="42">
        <f t="shared" si="378"/>
        <v>0</v>
      </c>
      <c r="CG364" s="26"/>
      <c r="CH364" s="26"/>
      <c r="CI364" s="42">
        <f t="shared" si="379"/>
        <v>0</v>
      </c>
      <c r="CJ364" s="26"/>
      <c r="CK364" s="26"/>
      <c r="CL364" s="42">
        <f t="shared" si="380"/>
        <v>0</v>
      </c>
      <c r="CM364" s="26"/>
      <c r="CN364" s="26"/>
      <c r="CO364" s="42">
        <f t="shared" si="381"/>
        <v>0</v>
      </c>
      <c r="CP364" s="26"/>
      <c r="CQ364" s="26"/>
      <c r="CR364" s="42">
        <f t="shared" si="382"/>
        <v>0</v>
      </c>
      <c r="CS364" s="26"/>
      <c r="CT364" s="26"/>
      <c r="CU364" s="42">
        <f t="shared" si="383"/>
        <v>0</v>
      </c>
      <c r="CV364" s="26"/>
      <c r="CW364" s="26"/>
      <c r="CX364" s="42">
        <f t="shared" si="384"/>
        <v>0</v>
      </c>
      <c r="CY364" s="26"/>
      <c r="CZ364" s="26"/>
      <c r="DA364" s="42">
        <f t="shared" si="385"/>
        <v>0</v>
      </c>
      <c r="DB364" s="26"/>
      <c r="DC364" s="26"/>
      <c r="DD364" s="42">
        <f t="shared" si="386"/>
        <v>0</v>
      </c>
      <c r="DE364" s="26"/>
      <c r="DF364" s="26"/>
      <c r="DG364" s="42">
        <f t="shared" si="387"/>
        <v>0</v>
      </c>
      <c r="DH364" s="85">
        <f t="shared" si="401"/>
        <v>0</v>
      </c>
      <c r="DI364" s="83">
        <f t="shared" si="401"/>
        <v>0</v>
      </c>
      <c r="DJ364" s="26"/>
      <c r="DK364" s="26"/>
      <c r="DL364" s="42">
        <f t="shared" si="388"/>
        <v>0</v>
      </c>
      <c r="DM364" s="26"/>
      <c r="DN364" s="26"/>
      <c r="DO364" s="42">
        <f t="shared" si="389"/>
        <v>0</v>
      </c>
      <c r="DP364" s="26"/>
      <c r="DQ364" s="26"/>
      <c r="DR364" s="42">
        <f t="shared" si="390"/>
        <v>0</v>
      </c>
      <c r="DS364" s="26"/>
      <c r="DT364" s="26"/>
      <c r="DU364" s="42">
        <f t="shared" si="391"/>
        <v>0</v>
      </c>
      <c r="DV364" s="26"/>
      <c r="DW364" s="26"/>
      <c r="DX364" s="42">
        <f t="shared" si="392"/>
        <v>0</v>
      </c>
      <c r="DY364" s="26"/>
      <c r="DZ364" s="26"/>
      <c r="EA364" s="42">
        <f t="shared" si="393"/>
        <v>0</v>
      </c>
      <c r="EB364" s="26"/>
      <c r="EC364" s="26"/>
      <c r="ED364" s="42">
        <f t="shared" si="394"/>
        <v>0</v>
      </c>
      <c r="EE364" s="26"/>
      <c r="EF364" s="26"/>
      <c r="EG364" s="42">
        <f t="shared" si="395"/>
        <v>0</v>
      </c>
      <c r="EH364" s="26"/>
      <c r="EI364" s="26"/>
      <c r="EJ364" s="42">
        <f t="shared" si="396"/>
        <v>0</v>
      </c>
      <c r="EK364" s="26"/>
      <c r="EL364" s="46"/>
      <c r="EM364" s="86">
        <f t="shared" si="397"/>
        <v>0</v>
      </c>
      <c r="EN364" s="85">
        <f t="shared" si="403"/>
        <v>0</v>
      </c>
      <c r="EO364" s="94">
        <f t="shared" si="404"/>
        <v>0</v>
      </c>
      <c r="EP364" s="26"/>
      <c r="EQ364" s="26"/>
      <c r="ER364" s="26"/>
    </row>
    <row r="365" spans="1:148" s="3" customFormat="1">
      <c r="A365" s="10"/>
      <c r="B365" s="110" t="s">
        <v>522</v>
      </c>
      <c r="C365" s="137">
        <v>400</v>
      </c>
      <c r="D365" s="135">
        <f t="shared" si="355"/>
        <v>1</v>
      </c>
      <c r="E365" s="178">
        <f t="shared" si="399"/>
        <v>400</v>
      </c>
      <c r="F365" s="27"/>
      <c r="G365" s="27"/>
      <c r="H365" s="41">
        <f t="shared" si="356"/>
        <v>0</v>
      </c>
      <c r="I365" s="32"/>
      <c r="J365" s="32"/>
      <c r="K365" s="41">
        <f t="shared" si="357"/>
        <v>0</v>
      </c>
      <c r="L365" s="26"/>
      <c r="M365" s="26"/>
      <c r="N365" s="42">
        <f t="shared" si="358"/>
        <v>0</v>
      </c>
      <c r="O365" s="26"/>
      <c r="P365" s="26"/>
      <c r="Q365" s="42">
        <f t="shared" si="359"/>
        <v>0</v>
      </c>
      <c r="R365" s="26"/>
      <c r="S365" s="26"/>
      <c r="T365" s="42">
        <f t="shared" si="360"/>
        <v>0</v>
      </c>
      <c r="U365" s="26"/>
      <c r="V365" s="26"/>
      <c r="W365" s="42">
        <f t="shared" si="361"/>
        <v>0</v>
      </c>
      <c r="X365" s="26"/>
      <c r="Y365" s="26"/>
      <c r="Z365" s="42">
        <f t="shared" si="362"/>
        <v>0</v>
      </c>
      <c r="AA365" s="26"/>
      <c r="AB365" s="26"/>
      <c r="AC365" s="42">
        <f t="shared" si="363"/>
        <v>0</v>
      </c>
      <c r="AD365" s="26"/>
      <c r="AE365" s="26"/>
      <c r="AF365" s="26"/>
      <c r="AG365" s="26"/>
      <c r="AH365" s="26"/>
      <c r="AI365" s="26"/>
      <c r="AJ365" s="26"/>
      <c r="AK365" s="26"/>
      <c r="AL365" s="42">
        <f t="shared" si="364"/>
        <v>0</v>
      </c>
      <c r="AM365" s="27"/>
      <c r="AN365" s="27">
        <v>1</v>
      </c>
      <c r="AO365" s="41">
        <f t="shared" si="365"/>
        <v>400</v>
      </c>
      <c r="AP365" s="84">
        <f t="shared" si="402"/>
        <v>1</v>
      </c>
      <c r="AQ365" s="79">
        <f t="shared" si="398"/>
        <v>400</v>
      </c>
      <c r="AR365" s="27"/>
      <c r="AS365" s="27"/>
      <c r="AT365" s="41">
        <f t="shared" si="366"/>
        <v>0</v>
      </c>
      <c r="AU365" s="27"/>
      <c r="AV365" s="27"/>
      <c r="AW365" s="41">
        <f t="shared" si="367"/>
        <v>0</v>
      </c>
      <c r="AX365" s="27"/>
      <c r="AY365" s="27"/>
      <c r="AZ365" s="41">
        <f t="shared" si="368"/>
        <v>0</v>
      </c>
      <c r="BA365" s="27"/>
      <c r="BB365" s="27"/>
      <c r="BC365" s="41">
        <f t="shared" si="369"/>
        <v>0</v>
      </c>
      <c r="BD365" s="27"/>
      <c r="BE365" s="27"/>
      <c r="BF365" s="41">
        <f t="shared" si="370"/>
        <v>0</v>
      </c>
      <c r="BG365" s="27"/>
      <c r="BH365" s="27"/>
      <c r="BI365" s="41">
        <f t="shared" si="371"/>
        <v>0</v>
      </c>
      <c r="BJ365" s="26"/>
      <c r="BK365" s="26"/>
      <c r="BL365" s="42">
        <f t="shared" si="372"/>
        <v>0</v>
      </c>
      <c r="BM365" s="26"/>
      <c r="BN365" s="26"/>
      <c r="BO365" s="42">
        <f t="shared" si="373"/>
        <v>0</v>
      </c>
      <c r="BP365" s="85">
        <f t="shared" si="400"/>
        <v>0</v>
      </c>
      <c r="BQ365" s="83">
        <f t="shared" si="400"/>
        <v>0</v>
      </c>
      <c r="BR365" s="26"/>
      <c r="BS365" s="26"/>
      <c r="BT365" s="42">
        <f t="shared" si="374"/>
        <v>0</v>
      </c>
      <c r="BU365" s="26"/>
      <c r="BV365" s="26"/>
      <c r="BW365" s="42">
        <f t="shared" si="375"/>
        <v>0</v>
      </c>
      <c r="BX365" s="26"/>
      <c r="BY365" s="26"/>
      <c r="BZ365" s="42">
        <f t="shared" si="376"/>
        <v>0</v>
      </c>
      <c r="CA365" s="26"/>
      <c r="CB365" s="26"/>
      <c r="CC365" s="42">
        <f t="shared" si="377"/>
        <v>0</v>
      </c>
      <c r="CD365" s="26"/>
      <c r="CE365" s="26"/>
      <c r="CF365" s="42">
        <f t="shared" si="378"/>
        <v>0</v>
      </c>
      <c r="CG365" s="26"/>
      <c r="CH365" s="26"/>
      <c r="CI365" s="42">
        <f t="shared" si="379"/>
        <v>0</v>
      </c>
      <c r="CJ365" s="26"/>
      <c r="CK365" s="26"/>
      <c r="CL365" s="42">
        <f t="shared" si="380"/>
        <v>0</v>
      </c>
      <c r="CM365" s="26"/>
      <c r="CN365" s="26"/>
      <c r="CO365" s="42">
        <f t="shared" si="381"/>
        <v>0</v>
      </c>
      <c r="CP365" s="26"/>
      <c r="CQ365" s="26"/>
      <c r="CR365" s="42">
        <f t="shared" si="382"/>
        <v>0</v>
      </c>
      <c r="CS365" s="26"/>
      <c r="CT365" s="26"/>
      <c r="CU365" s="42">
        <f t="shared" si="383"/>
        <v>0</v>
      </c>
      <c r="CV365" s="26"/>
      <c r="CW365" s="26"/>
      <c r="CX365" s="42">
        <f t="shared" si="384"/>
        <v>0</v>
      </c>
      <c r="CY365" s="26"/>
      <c r="CZ365" s="26"/>
      <c r="DA365" s="42">
        <f t="shared" si="385"/>
        <v>0</v>
      </c>
      <c r="DB365" s="26"/>
      <c r="DC365" s="26"/>
      <c r="DD365" s="42">
        <f t="shared" si="386"/>
        <v>0</v>
      </c>
      <c r="DE365" s="26"/>
      <c r="DF365" s="26"/>
      <c r="DG365" s="42">
        <f t="shared" si="387"/>
        <v>0</v>
      </c>
      <c r="DH365" s="85">
        <f t="shared" si="401"/>
        <v>0</v>
      </c>
      <c r="DI365" s="83">
        <f t="shared" si="401"/>
        <v>0</v>
      </c>
      <c r="DJ365" s="26"/>
      <c r="DK365" s="26"/>
      <c r="DL365" s="42">
        <f t="shared" si="388"/>
        <v>0</v>
      </c>
      <c r="DM365" s="26"/>
      <c r="DN365" s="26"/>
      <c r="DO365" s="42">
        <f t="shared" si="389"/>
        <v>0</v>
      </c>
      <c r="DP365" s="26"/>
      <c r="DQ365" s="26"/>
      <c r="DR365" s="42">
        <f t="shared" si="390"/>
        <v>0</v>
      </c>
      <c r="DS365" s="26"/>
      <c r="DT365" s="26"/>
      <c r="DU365" s="42">
        <f t="shared" si="391"/>
        <v>0</v>
      </c>
      <c r="DV365" s="26"/>
      <c r="DW365" s="26"/>
      <c r="DX365" s="42">
        <f t="shared" si="392"/>
        <v>0</v>
      </c>
      <c r="DY365" s="26"/>
      <c r="DZ365" s="26"/>
      <c r="EA365" s="42">
        <f t="shared" si="393"/>
        <v>0</v>
      </c>
      <c r="EB365" s="26"/>
      <c r="EC365" s="26"/>
      <c r="ED365" s="42">
        <f t="shared" si="394"/>
        <v>0</v>
      </c>
      <c r="EE365" s="26"/>
      <c r="EF365" s="26"/>
      <c r="EG365" s="42">
        <f t="shared" si="395"/>
        <v>0</v>
      </c>
      <c r="EH365" s="26"/>
      <c r="EI365" s="26"/>
      <c r="EJ365" s="42">
        <f t="shared" si="396"/>
        <v>0</v>
      </c>
      <c r="EK365" s="26"/>
      <c r="EL365" s="46"/>
      <c r="EM365" s="86">
        <f t="shared" si="397"/>
        <v>0</v>
      </c>
      <c r="EN365" s="85">
        <f t="shared" si="403"/>
        <v>0</v>
      </c>
      <c r="EO365" s="94">
        <f t="shared" si="404"/>
        <v>0</v>
      </c>
      <c r="EP365" s="26"/>
      <c r="EQ365" s="26"/>
      <c r="ER365" s="26"/>
    </row>
    <row r="366" spans="1:148" s="3" customFormat="1">
      <c r="A366" s="10"/>
      <c r="B366" s="110" t="s">
        <v>545</v>
      </c>
      <c r="C366" s="137">
        <v>30</v>
      </c>
      <c r="D366" s="135">
        <f t="shared" si="355"/>
        <v>2</v>
      </c>
      <c r="E366" s="178">
        <f t="shared" si="399"/>
        <v>60</v>
      </c>
      <c r="F366" s="27"/>
      <c r="G366" s="27"/>
      <c r="H366" s="41">
        <f t="shared" si="356"/>
        <v>0</v>
      </c>
      <c r="I366" s="32"/>
      <c r="J366" s="32"/>
      <c r="K366" s="41">
        <f t="shared" si="357"/>
        <v>0</v>
      </c>
      <c r="L366" s="26"/>
      <c r="M366" s="26"/>
      <c r="N366" s="42">
        <f t="shared" si="358"/>
        <v>0</v>
      </c>
      <c r="O366" s="26"/>
      <c r="P366" s="26"/>
      <c r="Q366" s="42">
        <f t="shared" si="359"/>
        <v>0</v>
      </c>
      <c r="R366" s="26"/>
      <c r="S366" s="26"/>
      <c r="T366" s="42">
        <f t="shared" si="360"/>
        <v>0</v>
      </c>
      <c r="U366" s="26"/>
      <c r="V366" s="26"/>
      <c r="W366" s="42">
        <f t="shared" si="361"/>
        <v>0</v>
      </c>
      <c r="X366" s="26"/>
      <c r="Y366" s="26"/>
      <c r="Z366" s="42">
        <f t="shared" si="362"/>
        <v>0</v>
      </c>
      <c r="AA366" s="26"/>
      <c r="AB366" s="26"/>
      <c r="AC366" s="42">
        <f t="shared" si="363"/>
        <v>0</v>
      </c>
      <c r="AD366" s="26"/>
      <c r="AE366" s="26"/>
      <c r="AF366" s="26"/>
      <c r="AG366" s="26"/>
      <c r="AH366" s="26"/>
      <c r="AI366" s="26"/>
      <c r="AJ366" s="26"/>
      <c r="AK366" s="26"/>
      <c r="AL366" s="42">
        <f t="shared" si="364"/>
        <v>0</v>
      </c>
      <c r="AM366" s="27"/>
      <c r="AN366" s="27"/>
      <c r="AO366" s="41">
        <f t="shared" si="365"/>
        <v>0</v>
      </c>
      <c r="AP366" s="84">
        <f t="shared" si="402"/>
        <v>0</v>
      </c>
      <c r="AQ366" s="79">
        <f t="shared" si="398"/>
        <v>0</v>
      </c>
      <c r="AR366" s="27"/>
      <c r="AS366" s="27"/>
      <c r="AT366" s="41">
        <f t="shared" si="366"/>
        <v>0</v>
      </c>
      <c r="AU366" s="27"/>
      <c r="AV366" s="27"/>
      <c r="AW366" s="41">
        <f t="shared" si="367"/>
        <v>0</v>
      </c>
      <c r="AX366" s="27"/>
      <c r="AY366" s="27"/>
      <c r="AZ366" s="41">
        <f t="shared" si="368"/>
        <v>0</v>
      </c>
      <c r="BA366" s="27"/>
      <c r="BB366" s="27"/>
      <c r="BC366" s="41">
        <f t="shared" si="369"/>
        <v>0</v>
      </c>
      <c r="BD366" s="27"/>
      <c r="BE366" s="27"/>
      <c r="BF366" s="41">
        <f t="shared" si="370"/>
        <v>0</v>
      </c>
      <c r="BG366" s="27"/>
      <c r="BH366" s="27"/>
      <c r="BI366" s="41">
        <f t="shared" si="371"/>
        <v>0</v>
      </c>
      <c r="BJ366" s="26"/>
      <c r="BK366" s="26">
        <v>1</v>
      </c>
      <c r="BL366" s="42">
        <f t="shared" si="372"/>
        <v>30</v>
      </c>
      <c r="BM366" s="26"/>
      <c r="BN366" s="26"/>
      <c r="BO366" s="42">
        <f t="shared" si="373"/>
        <v>0</v>
      </c>
      <c r="BP366" s="85">
        <f t="shared" si="400"/>
        <v>1</v>
      </c>
      <c r="BQ366" s="83">
        <f t="shared" si="400"/>
        <v>30</v>
      </c>
      <c r="BR366" s="26"/>
      <c r="BS366" s="26"/>
      <c r="BT366" s="42">
        <f t="shared" si="374"/>
        <v>0</v>
      </c>
      <c r="BU366" s="26"/>
      <c r="BV366" s="26"/>
      <c r="BW366" s="42">
        <f t="shared" si="375"/>
        <v>0</v>
      </c>
      <c r="BX366" s="26"/>
      <c r="BY366" s="26"/>
      <c r="BZ366" s="42">
        <f t="shared" si="376"/>
        <v>0</v>
      </c>
      <c r="CA366" s="26"/>
      <c r="CB366" s="26"/>
      <c r="CC366" s="42">
        <f t="shared" si="377"/>
        <v>0</v>
      </c>
      <c r="CD366" s="26"/>
      <c r="CE366" s="26"/>
      <c r="CF366" s="42">
        <f t="shared" si="378"/>
        <v>0</v>
      </c>
      <c r="CG366" s="26"/>
      <c r="CH366" s="26"/>
      <c r="CI366" s="42">
        <f t="shared" si="379"/>
        <v>0</v>
      </c>
      <c r="CJ366" s="26"/>
      <c r="CK366" s="26"/>
      <c r="CL366" s="42">
        <f t="shared" si="380"/>
        <v>0</v>
      </c>
      <c r="CM366" s="26"/>
      <c r="CN366" s="26"/>
      <c r="CO366" s="42">
        <f t="shared" si="381"/>
        <v>0</v>
      </c>
      <c r="CP366" s="26"/>
      <c r="CQ366" s="26"/>
      <c r="CR366" s="42">
        <f t="shared" si="382"/>
        <v>0</v>
      </c>
      <c r="CS366" s="26"/>
      <c r="CT366" s="26"/>
      <c r="CU366" s="42">
        <f t="shared" si="383"/>
        <v>0</v>
      </c>
      <c r="CV366" s="26"/>
      <c r="CW366" s="26"/>
      <c r="CX366" s="42">
        <f t="shared" si="384"/>
        <v>0</v>
      </c>
      <c r="CY366" s="26"/>
      <c r="CZ366" s="26">
        <v>1</v>
      </c>
      <c r="DA366" s="42">
        <f t="shared" si="385"/>
        <v>30</v>
      </c>
      <c r="DB366" s="26"/>
      <c r="DC366" s="26"/>
      <c r="DD366" s="42">
        <f t="shared" si="386"/>
        <v>0</v>
      </c>
      <c r="DE366" s="26"/>
      <c r="DF366" s="26"/>
      <c r="DG366" s="42">
        <f t="shared" si="387"/>
        <v>0</v>
      </c>
      <c r="DH366" s="85">
        <f t="shared" si="401"/>
        <v>1</v>
      </c>
      <c r="DI366" s="83">
        <f t="shared" si="401"/>
        <v>30</v>
      </c>
      <c r="DJ366" s="26"/>
      <c r="DK366" s="26"/>
      <c r="DL366" s="42">
        <f t="shared" si="388"/>
        <v>0</v>
      </c>
      <c r="DM366" s="26"/>
      <c r="DN366" s="26"/>
      <c r="DO366" s="42">
        <f t="shared" si="389"/>
        <v>0</v>
      </c>
      <c r="DP366" s="26"/>
      <c r="DQ366" s="26"/>
      <c r="DR366" s="42">
        <f t="shared" si="390"/>
        <v>0</v>
      </c>
      <c r="DS366" s="26"/>
      <c r="DT366" s="26"/>
      <c r="DU366" s="42">
        <f t="shared" si="391"/>
        <v>0</v>
      </c>
      <c r="DV366" s="26"/>
      <c r="DW366" s="26"/>
      <c r="DX366" s="42">
        <f t="shared" si="392"/>
        <v>0</v>
      </c>
      <c r="DY366" s="26"/>
      <c r="DZ366" s="26"/>
      <c r="EA366" s="42">
        <f t="shared" si="393"/>
        <v>0</v>
      </c>
      <c r="EB366" s="26"/>
      <c r="EC366" s="26"/>
      <c r="ED366" s="42">
        <f t="shared" si="394"/>
        <v>0</v>
      </c>
      <c r="EE366" s="26"/>
      <c r="EF366" s="26"/>
      <c r="EG366" s="42">
        <f t="shared" si="395"/>
        <v>0</v>
      </c>
      <c r="EH366" s="26"/>
      <c r="EI366" s="26"/>
      <c r="EJ366" s="42">
        <f t="shared" si="396"/>
        <v>0</v>
      </c>
      <c r="EK366" s="26"/>
      <c r="EL366" s="46"/>
      <c r="EM366" s="86">
        <f t="shared" si="397"/>
        <v>0</v>
      </c>
      <c r="EN366" s="85">
        <f t="shared" si="403"/>
        <v>0</v>
      </c>
      <c r="EO366" s="94">
        <f t="shared" si="404"/>
        <v>0</v>
      </c>
      <c r="EP366" s="26"/>
      <c r="EQ366" s="26"/>
      <c r="ER366" s="26"/>
    </row>
    <row r="367" spans="1:148" s="3" customFormat="1">
      <c r="A367" s="10"/>
      <c r="B367" s="110" t="s">
        <v>546</v>
      </c>
      <c r="C367" s="137">
        <v>9</v>
      </c>
      <c r="D367" s="135">
        <f t="shared" si="355"/>
        <v>1</v>
      </c>
      <c r="E367" s="178">
        <f t="shared" si="399"/>
        <v>9</v>
      </c>
      <c r="F367" s="27"/>
      <c r="G367" s="27"/>
      <c r="H367" s="41">
        <f t="shared" si="356"/>
        <v>0</v>
      </c>
      <c r="I367" s="32"/>
      <c r="J367" s="32"/>
      <c r="K367" s="41">
        <f t="shared" si="357"/>
        <v>0</v>
      </c>
      <c r="L367" s="26"/>
      <c r="M367" s="26"/>
      <c r="N367" s="42">
        <f t="shared" si="358"/>
        <v>0</v>
      </c>
      <c r="O367" s="26"/>
      <c r="P367" s="26"/>
      <c r="Q367" s="42">
        <f t="shared" si="359"/>
        <v>0</v>
      </c>
      <c r="R367" s="26"/>
      <c r="S367" s="26"/>
      <c r="T367" s="42">
        <f t="shared" si="360"/>
        <v>0</v>
      </c>
      <c r="U367" s="26"/>
      <c r="V367" s="26"/>
      <c r="W367" s="42">
        <f t="shared" si="361"/>
        <v>0</v>
      </c>
      <c r="X367" s="26"/>
      <c r="Y367" s="26"/>
      <c r="Z367" s="42">
        <f t="shared" si="362"/>
        <v>0</v>
      </c>
      <c r="AA367" s="26"/>
      <c r="AB367" s="26"/>
      <c r="AC367" s="42">
        <f t="shared" si="363"/>
        <v>0</v>
      </c>
      <c r="AD367" s="26"/>
      <c r="AE367" s="26"/>
      <c r="AF367" s="26"/>
      <c r="AG367" s="26"/>
      <c r="AH367" s="26"/>
      <c r="AI367" s="26"/>
      <c r="AJ367" s="26"/>
      <c r="AK367" s="26"/>
      <c r="AL367" s="42">
        <f t="shared" si="364"/>
        <v>0</v>
      </c>
      <c r="AM367" s="27"/>
      <c r="AN367" s="27"/>
      <c r="AO367" s="41">
        <f t="shared" si="365"/>
        <v>0</v>
      </c>
      <c r="AP367" s="84">
        <f t="shared" si="402"/>
        <v>0</v>
      </c>
      <c r="AQ367" s="79">
        <f t="shared" si="398"/>
        <v>0</v>
      </c>
      <c r="AR367" s="27"/>
      <c r="AS367" s="27"/>
      <c r="AT367" s="41">
        <f t="shared" si="366"/>
        <v>0</v>
      </c>
      <c r="AU367" s="27"/>
      <c r="AV367" s="27"/>
      <c r="AW367" s="41">
        <f t="shared" si="367"/>
        <v>0</v>
      </c>
      <c r="AX367" s="27"/>
      <c r="AY367" s="27"/>
      <c r="AZ367" s="41">
        <f t="shared" si="368"/>
        <v>0</v>
      </c>
      <c r="BA367" s="27"/>
      <c r="BB367" s="27"/>
      <c r="BC367" s="41">
        <f t="shared" si="369"/>
        <v>0</v>
      </c>
      <c r="BD367" s="27"/>
      <c r="BE367" s="27"/>
      <c r="BF367" s="41">
        <f t="shared" si="370"/>
        <v>0</v>
      </c>
      <c r="BG367" s="27"/>
      <c r="BH367" s="27"/>
      <c r="BI367" s="41">
        <f t="shared" si="371"/>
        <v>0</v>
      </c>
      <c r="BJ367" s="26"/>
      <c r="BK367" s="26"/>
      <c r="BL367" s="42">
        <f t="shared" si="372"/>
        <v>0</v>
      </c>
      <c r="BM367" s="26"/>
      <c r="BN367" s="26"/>
      <c r="BO367" s="42">
        <f t="shared" si="373"/>
        <v>0</v>
      </c>
      <c r="BP367" s="85">
        <f t="shared" si="400"/>
        <v>0</v>
      </c>
      <c r="BQ367" s="83">
        <f t="shared" si="400"/>
        <v>0</v>
      </c>
      <c r="BR367" s="26"/>
      <c r="BS367" s="26"/>
      <c r="BT367" s="42">
        <f t="shared" si="374"/>
        <v>0</v>
      </c>
      <c r="BU367" s="26"/>
      <c r="BV367" s="26"/>
      <c r="BW367" s="42">
        <f t="shared" si="375"/>
        <v>0</v>
      </c>
      <c r="BX367" s="26"/>
      <c r="BY367" s="26"/>
      <c r="BZ367" s="42">
        <f t="shared" si="376"/>
        <v>0</v>
      </c>
      <c r="CA367" s="26"/>
      <c r="CB367" s="26"/>
      <c r="CC367" s="42">
        <f t="shared" si="377"/>
        <v>0</v>
      </c>
      <c r="CD367" s="26"/>
      <c r="CE367" s="26"/>
      <c r="CF367" s="42">
        <f t="shared" si="378"/>
        <v>0</v>
      </c>
      <c r="CG367" s="26"/>
      <c r="CH367" s="26"/>
      <c r="CI367" s="42">
        <f t="shared" si="379"/>
        <v>0</v>
      </c>
      <c r="CJ367" s="26"/>
      <c r="CK367" s="26"/>
      <c r="CL367" s="42">
        <f t="shared" si="380"/>
        <v>0</v>
      </c>
      <c r="CM367" s="26"/>
      <c r="CN367" s="26"/>
      <c r="CO367" s="42">
        <f t="shared" si="381"/>
        <v>0</v>
      </c>
      <c r="CP367" s="26"/>
      <c r="CQ367" s="26"/>
      <c r="CR367" s="42">
        <f t="shared" si="382"/>
        <v>0</v>
      </c>
      <c r="CS367" s="26"/>
      <c r="CT367" s="26"/>
      <c r="CU367" s="42">
        <f t="shared" si="383"/>
        <v>0</v>
      </c>
      <c r="CV367" s="26"/>
      <c r="CW367" s="26"/>
      <c r="CX367" s="42">
        <f t="shared" si="384"/>
        <v>0</v>
      </c>
      <c r="CY367" s="26"/>
      <c r="CZ367" s="26">
        <v>1</v>
      </c>
      <c r="DA367" s="42">
        <f t="shared" si="385"/>
        <v>9</v>
      </c>
      <c r="DB367" s="26"/>
      <c r="DC367" s="26"/>
      <c r="DD367" s="42">
        <f t="shared" si="386"/>
        <v>0</v>
      </c>
      <c r="DE367" s="26"/>
      <c r="DF367" s="26"/>
      <c r="DG367" s="42">
        <f t="shared" si="387"/>
        <v>0</v>
      </c>
      <c r="DH367" s="85">
        <f t="shared" si="401"/>
        <v>1</v>
      </c>
      <c r="DI367" s="83">
        <f t="shared" si="401"/>
        <v>9</v>
      </c>
      <c r="DJ367" s="26"/>
      <c r="DK367" s="26"/>
      <c r="DL367" s="42">
        <f t="shared" si="388"/>
        <v>0</v>
      </c>
      <c r="DM367" s="26"/>
      <c r="DN367" s="26"/>
      <c r="DO367" s="42">
        <f t="shared" si="389"/>
        <v>0</v>
      </c>
      <c r="DP367" s="26"/>
      <c r="DQ367" s="26"/>
      <c r="DR367" s="42">
        <f t="shared" si="390"/>
        <v>0</v>
      </c>
      <c r="DS367" s="26"/>
      <c r="DT367" s="26"/>
      <c r="DU367" s="42">
        <f t="shared" si="391"/>
        <v>0</v>
      </c>
      <c r="DV367" s="26"/>
      <c r="DW367" s="26"/>
      <c r="DX367" s="42">
        <f t="shared" si="392"/>
        <v>0</v>
      </c>
      <c r="DY367" s="26"/>
      <c r="DZ367" s="26"/>
      <c r="EA367" s="42">
        <f t="shared" si="393"/>
        <v>0</v>
      </c>
      <c r="EB367" s="26"/>
      <c r="EC367" s="26"/>
      <c r="ED367" s="42">
        <f t="shared" si="394"/>
        <v>0</v>
      </c>
      <c r="EE367" s="26"/>
      <c r="EF367" s="26"/>
      <c r="EG367" s="42">
        <f t="shared" si="395"/>
        <v>0</v>
      </c>
      <c r="EH367" s="26"/>
      <c r="EI367" s="26"/>
      <c r="EJ367" s="42">
        <f t="shared" si="396"/>
        <v>0</v>
      </c>
      <c r="EK367" s="26"/>
      <c r="EL367" s="46"/>
      <c r="EM367" s="86">
        <f t="shared" si="397"/>
        <v>0</v>
      </c>
      <c r="EN367" s="85">
        <f t="shared" si="403"/>
        <v>0</v>
      </c>
      <c r="EO367" s="94">
        <f t="shared" si="404"/>
        <v>0</v>
      </c>
      <c r="EP367" s="26"/>
      <c r="EQ367" s="26"/>
      <c r="ER367" s="26"/>
    </row>
    <row r="368" spans="1:148" s="3" customFormat="1">
      <c r="A368" s="10"/>
      <c r="B368" s="110" t="s">
        <v>547</v>
      </c>
      <c r="C368" s="137">
        <v>9</v>
      </c>
      <c r="D368" s="135">
        <f t="shared" si="355"/>
        <v>3</v>
      </c>
      <c r="E368" s="178">
        <f t="shared" si="399"/>
        <v>27</v>
      </c>
      <c r="F368" s="27"/>
      <c r="G368" s="27"/>
      <c r="H368" s="41">
        <f t="shared" si="356"/>
        <v>0</v>
      </c>
      <c r="I368" s="32"/>
      <c r="J368" s="32"/>
      <c r="K368" s="41">
        <f t="shared" si="357"/>
        <v>0</v>
      </c>
      <c r="L368" s="26"/>
      <c r="M368" s="26"/>
      <c r="N368" s="42">
        <f t="shared" si="358"/>
        <v>0</v>
      </c>
      <c r="O368" s="26"/>
      <c r="P368" s="26"/>
      <c r="Q368" s="42">
        <f t="shared" si="359"/>
        <v>0</v>
      </c>
      <c r="R368" s="26"/>
      <c r="S368" s="26"/>
      <c r="T368" s="42">
        <f t="shared" si="360"/>
        <v>0</v>
      </c>
      <c r="U368" s="26"/>
      <c r="V368" s="26"/>
      <c r="W368" s="42">
        <f t="shared" si="361"/>
        <v>0</v>
      </c>
      <c r="X368" s="26"/>
      <c r="Y368" s="26"/>
      <c r="Z368" s="42">
        <f t="shared" si="362"/>
        <v>0</v>
      </c>
      <c r="AA368" s="26"/>
      <c r="AB368" s="26"/>
      <c r="AC368" s="42">
        <f t="shared" si="363"/>
        <v>0</v>
      </c>
      <c r="AD368" s="26"/>
      <c r="AE368" s="26"/>
      <c r="AF368" s="26"/>
      <c r="AG368" s="26"/>
      <c r="AH368" s="26"/>
      <c r="AI368" s="26"/>
      <c r="AJ368" s="26"/>
      <c r="AK368" s="26"/>
      <c r="AL368" s="42">
        <f t="shared" si="364"/>
        <v>0</v>
      </c>
      <c r="AM368" s="27"/>
      <c r="AN368" s="27"/>
      <c r="AO368" s="41">
        <f t="shared" si="365"/>
        <v>0</v>
      </c>
      <c r="AP368" s="84">
        <f t="shared" si="402"/>
        <v>0</v>
      </c>
      <c r="AQ368" s="79">
        <f t="shared" si="398"/>
        <v>0</v>
      </c>
      <c r="AR368" s="27"/>
      <c r="AS368" s="27"/>
      <c r="AT368" s="41">
        <f t="shared" si="366"/>
        <v>0</v>
      </c>
      <c r="AU368" s="27"/>
      <c r="AV368" s="27"/>
      <c r="AW368" s="41">
        <f t="shared" si="367"/>
        <v>0</v>
      </c>
      <c r="AX368" s="27"/>
      <c r="AY368" s="27"/>
      <c r="AZ368" s="41">
        <f t="shared" si="368"/>
        <v>0</v>
      </c>
      <c r="BA368" s="27"/>
      <c r="BB368" s="27"/>
      <c r="BC368" s="41">
        <f t="shared" si="369"/>
        <v>0</v>
      </c>
      <c r="BD368" s="27"/>
      <c r="BE368" s="27"/>
      <c r="BF368" s="41">
        <f t="shared" si="370"/>
        <v>0</v>
      </c>
      <c r="BG368" s="27"/>
      <c r="BH368" s="27"/>
      <c r="BI368" s="41">
        <f t="shared" si="371"/>
        <v>0</v>
      </c>
      <c r="BJ368" s="26"/>
      <c r="BK368" s="26"/>
      <c r="BL368" s="42">
        <f t="shared" si="372"/>
        <v>0</v>
      </c>
      <c r="BM368" s="26"/>
      <c r="BN368" s="26"/>
      <c r="BO368" s="42">
        <f t="shared" si="373"/>
        <v>0</v>
      </c>
      <c r="BP368" s="85">
        <f t="shared" si="400"/>
        <v>0</v>
      </c>
      <c r="BQ368" s="83">
        <f t="shared" si="400"/>
        <v>0</v>
      </c>
      <c r="BR368" s="26"/>
      <c r="BS368" s="26"/>
      <c r="BT368" s="42">
        <f t="shared" si="374"/>
        <v>0</v>
      </c>
      <c r="BU368" s="26"/>
      <c r="BV368" s="26"/>
      <c r="BW368" s="42">
        <f t="shared" si="375"/>
        <v>0</v>
      </c>
      <c r="BX368" s="26"/>
      <c r="BY368" s="26"/>
      <c r="BZ368" s="42">
        <f t="shared" si="376"/>
        <v>0</v>
      </c>
      <c r="CA368" s="26"/>
      <c r="CB368" s="26"/>
      <c r="CC368" s="42">
        <f t="shared" si="377"/>
        <v>0</v>
      </c>
      <c r="CD368" s="26"/>
      <c r="CE368" s="26"/>
      <c r="CF368" s="42">
        <f t="shared" si="378"/>
        <v>0</v>
      </c>
      <c r="CG368" s="26"/>
      <c r="CH368" s="26"/>
      <c r="CI368" s="42">
        <f t="shared" si="379"/>
        <v>0</v>
      </c>
      <c r="CJ368" s="26"/>
      <c r="CK368" s="26"/>
      <c r="CL368" s="42">
        <f t="shared" si="380"/>
        <v>0</v>
      </c>
      <c r="CM368" s="26"/>
      <c r="CN368" s="26"/>
      <c r="CO368" s="42">
        <f t="shared" si="381"/>
        <v>0</v>
      </c>
      <c r="CP368" s="26"/>
      <c r="CQ368" s="26"/>
      <c r="CR368" s="42">
        <f t="shared" si="382"/>
        <v>0</v>
      </c>
      <c r="CS368" s="26"/>
      <c r="CT368" s="26"/>
      <c r="CU368" s="42">
        <f t="shared" si="383"/>
        <v>0</v>
      </c>
      <c r="CV368" s="26"/>
      <c r="CW368" s="26"/>
      <c r="CX368" s="42">
        <f t="shared" si="384"/>
        <v>0</v>
      </c>
      <c r="CY368" s="26"/>
      <c r="CZ368" s="26">
        <v>1</v>
      </c>
      <c r="DA368" s="42">
        <f t="shared" si="385"/>
        <v>9</v>
      </c>
      <c r="DB368" s="26"/>
      <c r="DC368" s="26"/>
      <c r="DD368" s="42">
        <f t="shared" si="386"/>
        <v>0</v>
      </c>
      <c r="DE368" s="26"/>
      <c r="DF368" s="26"/>
      <c r="DG368" s="42">
        <f t="shared" si="387"/>
        <v>0</v>
      </c>
      <c r="DH368" s="85">
        <f t="shared" si="401"/>
        <v>1</v>
      </c>
      <c r="DI368" s="83">
        <f t="shared" si="401"/>
        <v>9</v>
      </c>
      <c r="DJ368" s="26"/>
      <c r="DK368" s="26"/>
      <c r="DL368" s="42">
        <f t="shared" si="388"/>
        <v>0</v>
      </c>
      <c r="DM368" s="26"/>
      <c r="DN368" s="26"/>
      <c r="DO368" s="42">
        <f t="shared" si="389"/>
        <v>0</v>
      </c>
      <c r="DP368" s="26"/>
      <c r="DQ368" s="26"/>
      <c r="DR368" s="42">
        <f t="shared" si="390"/>
        <v>0</v>
      </c>
      <c r="DS368" s="26"/>
      <c r="DT368" s="26">
        <v>2</v>
      </c>
      <c r="DU368" s="42">
        <f t="shared" si="391"/>
        <v>18</v>
      </c>
      <c r="DV368" s="26"/>
      <c r="DW368" s="26"/>
      <c r="DX368" s="42">
        <f t="shared" si="392"/>
        <v>0</v>
      </c>
      <c r="DY368" s="26"/>
      <c r="DZ368" s="26"/>
      <c r="EA368" s="42">
        <f t="shared" si="393"/>
        <v>0</v>
      </c>
      <c r="EB368" s="26"/>
      <c r="EC368" s="26"/>
      <c r="ED368" s="42">
        <f t="shared" si="394"/>
        <v>0</v>
      </c>
      <c r="EE368" s="26"/>
      <c r="EF368" s="26"/>
      <c r="EG368" s="42">
        <f t="shared" si="395"/>
        <v>0</v>
      </c>
      <c r="EH368" s="26"/>
      <c r="EI368" s="26"/>
      <c r="EJ368" s="42">
        <f t="shared" si="396"/>
        <v>0</v>
      </c>
      <c r="EK368" s="26"/>
      <c r="EL368" s="46"/>
      <c r="EM368" s="86">
        <f t="shared" si="397"/>
        <v>0</v>
      </c>
      <c r="EN368" s="85">
        <f t="shared" si="403"/>
        <v>2</v>
      </c>
      <c r="EO368" s="94">
        <f t="shared" si="404"/>
        <v>18</v>
      </c>
      <c r="EP368" s="26"/>
      <c r="EQ368" s="26"/>
      <c r="ER368" s="26"/>
    </row>
    <row r="369" spans="1:148" s="3" customFormat="1">
      <c r="A369" s="10"/>
      <c r="B369" s="110" t="s">
        <v>548</v>
      </c>
      <c r="C369" s="137">
        <v>55</v>
      </c>
      <c r="D369" s="135">
        <f t="shared" si="355"/>
        <v>2</v>
      </c>
      <c r="E369" s="178">
        <f t="shared" si="399"/>
        <v>110</v>
      </c>
      <c r="F369" s="27"/>
      <c r="G369" s="27"/>
      <c r="H369" s="41">
        <f t="shared" si="356"/>
        <v>0</v>
      </c>
      <c r="I369" s="32"/>
      <c r="J369" s="32"/>
      <c r="K369" s="41">
        <f t="shared" si="357"/>
        <v>0</v>
      </c>
      <c r="L369" s="26"/>
      <c r="M369" s="26"/>
      <c r="N369" s="42">
        <f t="shared" si="358"/>
        <v>0</v>
      </c>
      <c r="O369" s="26"/>
      <c r="P369" s="26"/>
      <c r="Q369" s="42">
        <f t="shared" si="359"/>
        <v>0</v>
      </c>
      <c r="R369" s="26"/>
      <c r="S369" s="26"/>
      <c r="T369" s="42">
        <f t="shared" si="360"/>
        <v>0</v>
      </c>
      <c r="U369" s="26"/>
      <c r="V369" s="26"/>
      <c r="W369" s="42">
        <f t="shared" si="361"/>
        <v>0</v>
      </c>
      <c r="X369" s="26"/>
      <c r="Y369" s="26"/>
      <c r="Z369" s="42">
        <f t="shared" si="362"/>
        <v>0</v>
      </c>
      <c r="AA369" s="26"/>
      <c r="AB369" s="26"/>
      <c r="AC369" s="42">
        <f t="shared" si="363"/>
        <v>0</v>
      </c>
      <c r="AD369" s="26"/>
      <c r="AE369" s="26"/>
      <c r="AF369" s="26"/>
      <c r="AG369" s="26"/>
      <c r="AH369" s="26"/>
      <c r="AI369" s="26"/>
      <c r="AJ369" s="26"/>
      <c r="AK369" s="26"/>
      <c r="AL369" s="42">
        <f t="shared" si="364"/>
        <v>0</v>
      </c>
      <c r="AM369" s="27"/>
      <c r="AN369" s="27"/>
      <c r="AO369" s="41">
        <f t="shared" si="365"/>
        <v>0</v>
      </c>
      <c r="AP369" s="84">
        <f t="shared" si="402"/>
        <v>0</v>
      </c>
      <c r="AQ369" s="79">
        <f t="shared" si="398"/>
        <v>0</v>
      </c>
      <c r="AR369" s="27"/>
      <c r="AS369" s="27"/>
      <c r="AT369" s="41">
        <f t="shared" si="366"/>
        <v>0</v>
      </c>
      <c r="AU369" s="27"/>
      <c r="AV369" s="27"/>
      <c r="AW369" s="41">
        <f t="shared" si="367"/>
        <v>0</v>
      </c>
      <c r="AX369" s="27"/>
      <c r="AY369" s="27"/>
      <c r="AZ369" s="41">
        <f t="shared" si="368"/>
        <v>0</v>
      </c>
      <c r="BA369" s="27"/>
      <c r="BB369" s="27"/>
      <c r="BC369" s="41">
        <f t="shared" si="369"/>
        <v>0</v>
      </c>
      <c r="BD369" s="27"/>
      <c r="BE369" s="27"/>
      <c r="BF369" s="41">
        <f t="shared" si="370"/>
        <v>0</v>
      </c>
      <c r="BG369" s="27"/>
      <c r="BH369" s="27"/>
      <c r="BI369" s="41">
        <f t="shared" si="371"/>
        <v>0</v>
      </c>
      <c r="BJ369" s="26"/>
      <c r="BK369" s="26"/>
      <c r="BL369" s="42">
        <f t="shared" si="372"/>
        <v>0</v>
      </c>
      <c r="BM369" s="26"/>
      <c r="BN369" s="26"/>
      <c r="BO369" s="42">
        <f t="shared" si="373"/>
        <v>0</v>
      </c>
      <c r="BP369" s="85">
        <f t="shared" si="400"/>
        <v>0</v>
      </c>
      <c r="BQ369" s="83">
        <f t="shared" si="400"/>
        <v>0</v>
      </c>
      <c r="BR369" s="26"/>
      <c r="BS369" s="26"/>
      <c r="BT369" s="42">
        <f t="shared" si="374"/>
        <v>0</v>
      </c>
      <c r="BU369" s="26"/>
      <c r="BV369" s="26"/>
      <c r="BW369" s="42">
        <f t="shared" si="375"/>
        <v>0</v>
      </c>
      <c r="BX369" s="26"/>
      <c r="BY369" s="26"/>
      <c r="BZ369" s="42">
        <f t="shared" si="376"/>
        <v>0</v>
      </c>
      <c r="CA369" s="26"/>
      <c r="CB369" s="26"/>
      <c r="CC369" s="42">
        <f t="shared" si="377"/>
        <v>0</v>
      </c>
      <c r="CD369" s="26"/>
      <c r="CE369" s="26"/>
      <c r="CF369" s="42">
        <f t="shared" si="378"/>
        <v>0</v>
      </c>
      <c r="CG369" s="26"/>
      <c r="CH369" s="26"/>
      <c r="CI369" s="42">
        <f t="shared" si="379"/>
        <v>0</v>
      </c>
      <c r="CJ369" s="26"/>
      <c r="CK369" s="26"/>
      <c r="CL369" s="42">
        <f t="shared" si="380"/>
        <v>0</v>
      </c>
      <c r="CM369" s="26"/>
      <c r="CN369" s="26"/>
      <c r="CO369" s="42">
        <f t="shared" si="381"/>
        <v>0</v>
      </c>
      <c r="CP369" s="26"/>
      <c r="CQ369" s="26"/>
      <c r="CR369" s="42">
        <f t="shared" si="382"/>
        <v>0</v>
      </c>
      <c r="CS369" s="26"/>
      <c r="CT369" s="26"/>
      <c r="CU369" s="42">
        <f t="shared" si="383"/>
        <v>0</v>
      </c>
      <c r="CV369" s="26"/>
      <c r="CW369" s="26"/>
      <c r="CX369" s="42">
        <f t="shared" si="384"/>
        <v>0</v>
      </c>
      <c r="CY369" s="26"/>
      <c r="CZ369" s="26">
        <v>1</v>
      </c>
      <c r="DA369" s="42">
        <f t="shared" si="385"/>
        <v>55</v>
      </c>
      <c r="DB369" s="26"/>
      <c r="DC369" s="26"/>
      <c r="DD369" s="42">
        <f t="shared" si="386"/>
        <v>0</v>
      </c>
      <c r="DE369" s="26"/>
      <c r="DF369" s="26"/>
      <c r="DG369" s="42">
        <f t="shared" si="387"/>
        <v>0</v>
      </c>
      <c r="DH369" s="85">
        <f t="shared" si="401"/>
        <v>1</v>
      </c>
      <c r="DI369" s="83">
        <f t="shared" si="401"/>
        <v>55</v>
      </c>
      <c r="DJ369" s="26"/>
      <c r="DK369" s="26"/>
      <c r="DL369" s="42">
        <f t="shared" si="388"/>
        <v>0</v>
      </c>
      <c r="DM369" s="26"/>
      <c r="DN369" s="26"/>
      <c r="DO369" s="42">
        <f t="shared" si="389"/>
        <v>0</v>
      </c>
      <c r="DP369" s="26"/>
      <c r="DQ369" s="26"/>
      <c r="DR369" s="42">
        <f t="shared" si="390"/>
        <v>0</v>
      </c>
      <c r="DS369" s="26"/>
      <c r="DT369" s="26">
        <v>1</v>
      </c>
      <c r="DU369" s="42">
        <f t="shared" si="391"/>
        <v>55</v>
      </c>
      <c r="DV369" s="26"/>
      <c r="DW369" s="26"/>
      <c r="DX369" s="42">
        <f t="shared" si="392"/>
        <v>0</v>
      </c>
      <c r="DY369" s="26"/>
      <c r="DZ369" s="26"/>
      <c r="EA369" s="42">
        <f t="shared" si="393"/>
        <v>0</v>
      </c>
      <c r="EB369" s="26"/>
      <c r="EC369" s="26"/>
      <c r="ED369" s="42">
        <f t="shared" si="394"/>
        <v>0</v>
      </c>
      <c r="EE369" s="26"/>
      <c r="EF369" s="26"/>
      <c r="EG369" s="42">
        <f t="shared" si="395"/>
        <v>0</v>
      </c>
      <c r="EH369" s="26"/>
      <c r="EI369" s="26"/>
      <c r="EJ369" s="42">
        <f t="shared" si="396"/>
        <v>0</v>
      </c>
      <c r="EK369" s="26"/>
      <c r="EL369" s="46"/>
      <c r="EM369" s="86">
        <f t="shared" si="397"/>
        <v>0</v>
      </c>
      <c r="EN369" s="85">
        <f t="shared" si="403"/>
        <v>1</v>
      </c>
      <c r="EO369" s="94">
        <f t="shared" si="404"/>
        <v>55</v>
      </c>
      <c r="EP369" s="26"/>
      <c r="EQ369" s="26"/>
      <c r="ER369" s="26"/>
    </row>
    <row r="370" spans="1:148" s="3" customFormat="1">
      <c r="A370" s="10"/>
      <c r="B370" s="110" t="s">
        <v>549</v>
      </c>
      <c r="C370" s="137">
        <v>5</v>
      </c>
      <c r="D370" s="135">
        <f t="shared" si="355"/>
        <v>7</v>
      </c>
      <c r="E370" s="178">
        <f t="shared" si="399"/>
        <v>35</v>
      </c>
      <c r="F370" s="27"/>
      <c r="G370" s="27"/>
      <c r="H370" s="41">
        <f t="shared" si="356"/>
        <v>0</v>
      </c>
      <c r="I370" s="32"/>
      <c r="J370" s="32"/>
      <c r="K370" s="41">
        <f t="shared" si="357"/>
        <v>0</v>
      </c>
      <c r="L370" s="26"/>
      <c r="M370" s="26"/>
      <c r="N370" s="42">
        <f t="shared" si="358"/>
        <v>0</v>
      </c>
      <c r="O370" s="26"/>
      <c r="P370" s="26"/>
      <c r="Q370" s="42">
        <f t="shared" si="359"/>
        <v>0</v>
      </c>
      <c r="R370" s="26"/>
      <c r="S370" s="26"/>
      <c r="T370" s="42">
        <f t="shared" si="360"/>
        <v>0</v>
      </c>
      <c r="U370" s="26"/>
      <c r="V370" s="26"/>
      <c r="W370" s="42">
        <f t="shared" si="361"/>
        <v>0</v>
      </c>
      <c r="X370" s="26"/>
      <c r="Y370" s="26"/>
      <c r="Z370" s="42">
        <f t="shared" si="362"/>
        <v>0</v>
      </c>
      <c r="AA370" s="26"/>
      <c r="AB370" s="26"/>
      <c r="AC370" s="42">
        <f t="shared" si="363"/>
        <v>0</v>
      </c>
      <c r="AD370" s="26"/>
      <c r="AE370" s="26"/>
      <c r="AF370" s="26"/>
      <c r="AG370" s="26"/>
      <c r="AH370" s="26"/>
      <c r="AI370" s="26"/>
      <c r="AJ370" s="26"/>
      <c r="AK370" s="26"/>
      <c r="AL370" s="42">
        <f t="shared" si="364"/>
        <v>0</v>
      </c>
      <c r="AM370" s="27"/>
      <c r="AN370" s="27"/>
      <c r="AO370" s="41">
        <f t="shared" si="365"/>
        <v>0</v>
      </c>
      <c r="AP370" s="84">
        <f t="shared" si="402"/>
        <v>0</v>
      </c>
      <c r="AQ370" s="79">
        <f t="shared" si="398"/>
        <v>0</v>
      </c>
      <c r="AR370" s="27"/>
      <c r="AS370" s="27"/>
      <c r="AT370" s="41">
        <f t="shared" si="366"/>
        <v>0</v>
      </c>
      <c r="AU370" s="27"/>
      <c r="AV370" s="27"/>
      <c r="AW370" s="41">
        <f t="shared" si="367"/>
        <v>0</v>
      </c>
      <c r="AX370" s="27"/>
      <c r="AY370" s="27"/>
      <c r="AZ370" s="41">
        <f t="shared" si="368"/>
        <v>0</v>
      </c>
      <c r="BA370" s="27"/>
      <c r="BB370" s="27"/>
      <c r="BC370" s="41">
        <f t="shared" si="369"/>
        <v>0</v>
      </c>
      <c r="BD370" s="27"/>
      <c r="BE370" s="27"/>
      <c r="BF370" s="41">
        <f t="shared" si="370"/>
        <v>0</v>
      </c>
      <c r="BG370" s="27"/>
      <c r="BH370" s="27"/>
      <c r="BI370" s="41">
        <f t="shared" si="371"/>
        <v>0</v>
      </c>
      <c r="BJ370" s="26"/>
      <c r="BK370" s="26"/>
      <c r="BL370" s="42">
        <f t="shared" si="372"/>
        <v>0</v>
      </c>
      <c r="BM370" s="26"/>
      <c r="BN370" s="26"/>
      <c r="BO370" s="42">
        <f t="shared" si="373"/>
        <v>0</v>
      </c>
      <c r="BP370" s="85">
        <f t="shared" si="400"/>
        <v>0</v>
      </c>
      <c r="BQ370" s="83">
        <f t="shared" si="400"/>
        <v>0</v>
      </c>
      <c r="BR370" s="26"/>
      <c r="BS370" s="26"/>
      <c r="BT370" s="42">
        <f t="shared" si="374"/>
        <v>0</v>
      </c>
      <c r="BU370" s="26"/>
      <c r="BV370" s="26"/>
      <c r="BW370" s="42">
        <f t="shared" si="375"/>
        <v>0</v>
      </c>
      <c r="BX370" s="26"/>
      <c r="BY370" s="26"/>
      <c r="BZ370" s="42">
        <f t="shared" si="376"/>
        <v>0</v>
      </c>
      <c r="CA370" s="26"/>
      <c r="CB370" s="26"/>
      <c r="CC370" s="42">
        <f t="shared" si="377"/>
        <v>0</v>
      </c>
      <c r="CD370" s="26"/>
      <c r="CE370" s="26"/>
      <c r="CF370" s="42">
        <f t="shared" si="378"/>
        <v>0</v>
      </c>
      <c r="CG370" s="26"/>
      <c r="CH370" s="26"/>
      <c r="CI370" s="42">
        <f t="shared" si="379"/>
        <v>0</v>
      </c>
      <c r="CJ370" s="26"/>
      <c r="CK370" s="26"/>
      <c r="CL370" s="42">
        <f t="shared" si="380"/>
        <v>0</v>
      </c>
      <c r="CM370" s="26"/>
      <c r="CN370" s="26"/>
      <c r="CO370" s="42">
        <f t="shared" si="381"/>
        <v>0</v>
      </c>
      <c r="CP370" s="26"/>
      <c r="CQ370" s="26"/>
      <c r="CR370" s="42">
        <f t="shared" si="382"/>
        <v>0</v>
      </c>
      <c r="CS370" s="26"/>
      <c r="CT370" s="26"/>
      <c r="CU370" s="42">
        <f t="shared" si="383"/>
        <v>0</v>
      </c>
      <c r="CV370" s="26"/>
      <c r="CW370" s="26"/>
      <c r="CX370" s="42">
        <f t="shared" si="384"/>
        <v>0</v>
      </c>
      <c r="CY370" s="26"/>
      <c r="CZ370" s="26">
        <v>1</v>
      </c>
      <c r="DA370" s="42">
        <f t="shared" si="385"/>
        <v>5</v>
      </c>
      <c r="DB370" s="26"/>
      <c r="DC370" s="26"/>
      <c r="DD370" s="42">
        <f t="shared" si="386"/>
        <v>0</v>
      </c>
      <c r="DE370" s="26"/>
      <c r="DF370" s="26"/>
      <c r="DG370" s="42">
        <f t="shared" si="387"/>
        <v>0</v>
      </c>
      <c r="DH370" s="85">
        <f t="shared" si="401"/>
        <v>1</v>
      </c>
      <c r="DI370" s="83">
        <f t="shared" si="401"/>
        <v>5</v>
      </c>
      <c r="DJ370" s="26"/>
      <c r="DK370" s="26"/>
      <c r="DL370" s="42">
        <f t="shared" si="388"/>
        <v>0</v>
      </c>
      <c r="DM370" s="26"/>
      <c r="DN370" s="26"/>
      <c r="DO370" s="42">
        <f t="shared" si="389"/>
        <v>0</v>
      </c>
      <c r="DP370" s="26"/>
      <c r="DQ370" s="26"/>
      <c r="DR370" s="42">
        <f t="shared" si="390"/>
        <v>0</v>
      </c>
      <c r="DS370" s="26"/>
      <c r="DT370" s="26">
        <v>2</v>
      </c>
      <c r="DU370" s="42">
        <f t="shared" si="391"/>
        <v>10</v>
      </c>
      <c r="DV370" s="26"/>
      <c r="DW370" s="26">
        <v>4</v>
      </c>
      <c r="DX370" s="42">
        <f t="shared" si="392"/>
        <v>20</v>
      </c>
      <c r="DY370" s="26"/>
      <c r="DZ370" s="26"/>
      <c r="EA370" s="42">
        <f t="shared" si="393"/>
        <v>0</v>
      </c>
      <c r="EB370" s="26"/>
      <c r="EC370" s="26"/>
      <c r="ED370" s="42">
        <f t="shared" si="394"/>
        <v>0</v>
      </c>
      <c r="EE370" s="26"/>
      <c r="EF370" s="26"/>
      <c r="EG370" s="42">
        <f t="shared" si="395"/>
        <v>0</v>
      </c>
      <c r="EH370" s="26"/>
      <c r="EI370" s="26"/>
      <c r="EJ370" s="42">
        <f t="shared" si="396"/>
        <v>0</v>
      </c>
      <c r="EK370" s="26"/>
      <c r="EL370" s="46"/>
      <c r="EM370" s="86">
        <f t="shared" si="397"/>
        <v>0</v>
      </c>
      <c r="EN370" s="85">
        <f t="shared" si="403"/>
        <v>6</v>
      </c>
      <c r="EO370" s="94">
        <f t="shared" si="404"/>
        <v>30</v>
      </c>
      <c r="EP370" s="26"/>
      <c r="EQ370" s="26"/>
      <c r="ER370" s="26"/>
    </row>
    <row r="371" spans="1:148" s="3" customFormat="1">
      <c r="A371" s="10"/>
      <c r="B371" s="110" t="s">
        <v>550</v>
      </c>
      <c r="C371" s="137">
        <v>27</v>
      </c>
      <c r="D371" s="135">
        <f t="shared" si="355"/>
        <v>2</v>
      </c>
      <c r="E371" s="178">
        <f t="shared" si="399"/>
        <v>54</v>
      </c>
      <c r="F371" s="27"/>
      <c r="G371" s="27"/>
      <c r="H371" s="41">
        <f t="shared" si="356"/>
        <v>0</v>
      </c>
      <c r="I371" s="32"/>
      <c r="J371" s="32"/>
      <c r="K371" s="41">
        <f t="shared" si="357"/>
        <v>0</v>
      </c>
      <c r="L371" s="26"/>
      <c r="M371" s="26"/>
      <c r="N371" s="42">
        <f t="shared" si="358"/>
        <v>0</v>
      </c>
      <c r="O371" s="26"/>
      <c r="P371" s="26"/>
      <c r="Q371" s="42">
        <f t="shared" si="359"/>
        <v>0</v>
      </c>
      <c r="R371" s="26"/>
      <c r="S371" s="26"/>
      <c r="T371" s="42">
        <f t="shared" si="360"/>
        <v>0</v>
      </c>
      <c r="U371" s="26"/>
      <c r="V371" s="26"/>
      <c r="W371" s="42">
        <f t="shared" si="361"/>
        <v>0</v>
      </c>
      <c r="X371" s="26"/>
      <c r="Y371" s="26"/>
      <c r="Z371" s="42">
        <f t="shared" si="362"/>
        <v>0</v>
      </c>
      <c r="AA371" s="26"/>
      <c r="AB371" s="26"/>
      <c r="AC371" s="42">
        <f t="shared" si="363"/>
        <v>0</v>
      </c>
      <c r="AD371" s="26"/>
      <c r="AE371" s="26"/>
      <c r="AF371" s="26"/>
      <c r="AG371" s="26"/>
      <c r="AH371" s="26"/>
      <c r="AI371" s="26"/>
      <c r="AJ371" s="26"/>
      <c r="AK371" s="26"/>
      <c r="AL371" s="42">
        <f t="shared" si="364"/>
        <v>0</v>
      </c>
      <c r="AM371" s="27"/>
      <c r="AN371" s="27"/>
      <c r="AO371" s="41">
        <f t="shared" si="365"/>
        <v>0</v>
      </c>
      <c r="AP371" s="84">
        <f t="shared" si="402"/>
        <v>0</v>
      </c>
      <c r="AQ371" s="79">
        <f t="shared" si="398"/>
        <v>0</v>
      </c>
      <c r="AR371" s="27"/>
      <c r="AS371" s="27"/>
      <c r="AT371" s="41">
        <f t="shared" si="366"/>
        <v>0</v>
      </c>
      <c r="AU371" s="27"/>
      <c r="AV371" s="27"/>
      <c r="AW371" s="41">
        <f t="shared" si="367"/>
        <v>0</v>
      </c>
      <c r="AX371" s="27"/>
      <c r="AY371" s="27"/>
      <c r="AZ371" s="41">
        <f t="shared" si="368"/>
        <v>0</v>
      </c>
      <c r="BA371" s="27"/>
      <c r="BB371" s="27"/>
      <c r="BC371" s="41">
        <f t="shared" si="369"/>
        <v>0</v>
      </c>
      <c r="BD371" s="27"/>
      <c r="BE371" s="27"/>
      <c r="BF371" s="41">
        <f t="shared" si="370"/>
        <v>0</v>
      </c>
      <c r="BG371" s="27"/>
      <c r="BH371" s="27"/>
      <c r="BI371" s="41">
        <f t="shared" si="371"/>
        <v>0</v>
      </c>
      <c r="BJ371" s="26"/>
      <c r="BK371" s="26"/>
      <c r="BL371" s="42">
        <f t="shared" si="372"/>
        <v>0</v>
      </c>
      <c r="BM371" s="26"/>
      <c r="BN371" s="26"/>
      <c r="BO371" s="42">
        <f t="shared" si="373"/>
        <v>0</v>
      </c>
      <c r="BP371" s="85">
        <f t="shared" si="400"/>
        <v>0</v>
      </c>
      <c r="BQ371" s="83">
        <f t="shared" si="400"/>
        <v>0</v>
      </c>
      <c r="BR371" s="26"/>
      <c r="BS371" s="26"/>
      <c r="BT371" s="42">
        <f t="shared" si="374"/>
        <v>0</v>
      </c>
      <c r="BU371" s="26"/>
      <c r="BV371" s="26"/>
      <c r="BW371" s="42">
        <f t="shared" si="375"/>
        <v>0</v>
      </c>
      <c r="BX371" s="26"/>
      <c r="BY371" s="26"/>
      <c r="BZ371" s="42">
        <f t="shared" si="376"/>
        <v>0</v>
      </c>
      <c r="CA371" s="26"/>
      <c r="CB371" s="26"/>
      <c r="CC371" s="42">
        <f t="shared" si="377"/>
        <v>0</v>
      </c>
      <c r="CD371" s="26"/>
      <c r="CE371" s="26"/>
      <c r="CF371" s="42">
        <f t="shared" si="378"/>
        <v>0</v>
      </c>
      <c r="CG371" s="26"/>
      <c r="CH371" s="26"/>
      <c r="CI371" s="42">
        <f t="shared" si="379"/>
        <v>0</v>
      </c>
      <c r="CJ371" s="26"/>
      <c r="CK371" s="26"/>
      <c r="CL371" s="42">
        <f t="shared" si="380"/>
        <v>0</v>
      </c>
      <c r="CM371" s="26"/>
      <c r="CN371" s="26"/>
      <c r="CO371" s="42">
        <f t="shared" si="381"/>
        <v>0</v>
      </c>
      <c r="CP371" s="26"/>
      <c r="CQ371" s="26"/>
      <c r="CR371" s="42">
        <f t="shared" si="382"/>
        <v>0</v>
      </c>
      <c r="CS371" s="26"/>
      <c r="CT371" s="26"/>
      <c r="CU371" s="42">
        <f t="shared" si="383"/>
        <v>0</v>
      </c>
      <c r="CV371" s="26"/>
      <c r="CW371" s="26"/>
      <c r="CX371" s="42">
        <f t="shared" si="384"/>
        <v>0</v>
      </c>
      <c r="CY371" s="26"/>
      <c r="CZ371" s="26">
        <v>1</v>
      </c>
      <c r="DA371" s="42">
        <f t="shared" si="385"/>
        <v>27</v>
      </c>
      <c r="DB371" s="26"/>
      <c r="DC371" s="26"/>
      <c r="DD371" s="42">
        <f t="shared" si="386"/>
        <v>0</v>
      </c>
      <c r="DE371" s="26"/>
      <c r="DF371" s="26"/>
      <c r="DG371" s="42">
        <f t="shared" si="387"/>
        <v>0</v>
      </c>
      <c r="DH371" s="85">
        <f t="shared" si="401"/>
        <v>1</v>
      </c>
      <c r="DI371" s="83">
        <f t="shared" si="401"/>
        <v>27</v>
      </c>
      <c r="DJ371" s="26"/>
      <c r="DK371" s="26"/>
      <c r="DL371" s="42">
        <f t="shared" si="388"/>
        <v>0</v>
      </c>
      <c r="DM371" s="26"/>
      <c r="DN371" s="26"/>
      <c r="DO371" s="42">
        <f t="shared" si="389"/>
        <v>0</v>
      </c>
      <c r="DP371" s="26"/>
      <c r="DQ371" s="26"/>
      <c r="DR371" s="42">
        <f t="shared" si="390"/>
        <v>0</v>
      </c>
      <c r="DS371" s="26"/>
      <c r="DT371" s="26">
        <v>1</v>
      </c>
      <c r="DU371" s="42">
        <f t="shared" si="391"/>
        <v>27</v>
      </c>
      <c r="DV371" s="26"/>
      <c r="DW371" s="26"/>
      <c r="DX371" s="42">
        <f t="shared" si="392"/>
        <v>0</v>
      </c>
      <c r="DY371" s="26"/>
      <c r="DZ371" s="26"/>
      <c r="EA371" s="42">
        <f t="shared" si="393"/>
        <v>0</v>
      </c>
      <c r="EB371" s="26"/>
      <c r="EC371" s="26"/>
      <c r="ED371" s="42">
        <f t="shared" si="394"/>
        <v>0</v>
      </c>
      <c r="EE371" s="26"/>
      <c r="EF371" s="26"/>
      <c r="EG371" s="42">
        <f t="shared" si="395"/>
        <v>0</v>
      </c>
      <c r="EH371" s="26"/>
      <c r="EI371" s="26"/>
      <c r="EJ371" s="42">
        <f t="shared" si="396"/>
        <v>0</v>
      </c>
      <c r="EK371" s="26"/>
      <c r="EL371" s="46"/>
      <c r="EM371" s="86">
        <f t="shared" si="397"/>
        <v>0</v>
      </c>
      <c r="EN371" s="85">
        <f t="shared" si="403"/>
        <v>1</v>
      </c>
      <c r="EO371" s="94">
        <f t="shared" si="404"/>
        <v>27</v>
      </c>
      <c r="EP371" s="26"/>
      <c r="EQ371" s="26"/>
      <c r="ER371" s="26"/>
    </row>
    <row r="372" spans="1:148" s="3" customFormat="1">
      <c r="A372" s="10"/>
      <c r="B372" s="110" t="s">
        <v>551</v>
      </c>
      <c r="C372" s="137">
        <v>6</v>
      </c>
      <c r="D372" s="135">
        <f t="shared" si="355"/>
        <v>11</v>
      </c>
      <c r="E372" s="178">
        <f t="shared" si="399"/>
        <v>66</v>
      </c>
      <c r="F372" s="27"/>
      <c r="G372" s="27"/>
      <c r="H372" s="41">
        <f t="shared" si="356"/>
        <v>0</v>
      </c>
      <c r="I372" s="32"/>
      <c r="J372" s="32"/>
      <c r="K372" s="41">
        <f t="shared" si="357"/>
        <v>0</v>
      </c>
      <c r="L372" s="26"/>
      <c r="M372" s="26"/>
      <c r="N372" s="42">
        <f t="shared" si="358"/>
        <v>0</v>
      </c>
      <c r="O372" s="26"/>
      <c r="P372" s="26"/>
      <c r="Q372" s="42">
        <f t="shared" si="359"/>
        <v>0</v>
      </c>
      <c r="R372" s="26"/>
      <c r="S372" s="26"/>
      <c r="T372" s="42">
        <f t="shared" si="360"/>
        <v>0</v>
      </c>
      <c r="U372" s="26"/>
      <c r="V372" s="26"/>
      <c r="W372" s="42">
        <f t="shared" si="361"/>
        <v>0</v>
      </c>
      <c r="X372" s="26"/>
      <c r="Y372" s="26"/>
      <c r="Z372" s="42">
        <f t="shared" si="362"/>
        <v>0</v>
      </c>
      <c r="AA372" s="26"/>
      <c r="AB372" s="26"/>
      <c r="AC372" s="42">
        <f t="shared" si="363"/>
        <v>0</v>
      </c>
      <c r="AD372" s="26"/>
      <c r="AE372" s="26"/>
      <c r="AF372" s="26"/>
      <c r="AG372" s="26"/>
      <c r="AH372" s="26"/>
      <c r="AI372" s="26"/>
      <c r="AJ372" s="26"/>
      <c r="AK372" s="26"/>
      <c r="AL372" s="42">
        <f t="shared" si="364"/>
        <v>0</v>
      </c>
      <c r="AM372" s="27"/>
      <c r="AN372" s="27"/>
      <c r="AO372" s="41">
        <f t="shared" si="365"/>
        <v>0</v>
      </c>
      <c r="AP372" s="84">
        <f t="shared" si="402"/>
        <v>0</v>
      </c>
      <c r="AQ372" s="79">
        <f t="shared" si="398"/>
        <v>0</v>
      </c>
      <c r="AR372" s="27"/>
      <c r="AS372" s="27"/>
      <c r="AT372" s="41">
        <f t="shared" si="366"/>
        <v>0</v>
      </c>
      <c r="AU372" s="27"/>
      <c r="AV372" s="27"/>
      <c r="AW372" s="41">
        <f t="shared" si="367"/>
        <v>0</v>
      </c>
      <c r="AX372" s="27"/>
      <c r="AY372" s="27"/>
      <c r="AZ372" s="41">
        <f t="shared" si="368"/>
        <v>0</v>
      </c>
      <c r="BA372" s="27"/>
      <c r="BB372" s="27"/>
      <c r="BC372" s="41">
        <f t="shared" si="369"/>
        <v>0</v>
      </c>
      <c r="BD372" s="27"/>
      <c r="BE372" s="27"/>
      <c r="BF372" s="41">
        <f t="shared" si="370"/>
        <v>0</v>
      </c>
      <c r="BG372" s="27"/>
      <c r="BH372" s="27"/>
      <c r="BI372" s="41">
        <f t="shared" si="371"/>
        <v>0</v>
      </c>
      <c r="BJ372" s="26"/>
      <c r="BK372" s="26">
        <v>2</v>
      </c>
      <c r="BL372" s="42">
        <f t="shared" si="372"/>
        <v>12</v>
      </c>
      <c r="BM372" s="26"/>
      <c r="BN372" s="26"/>
      <c r="BO372" s="42">
        <f t="shared" si="373"/>
        <v>0</v>
      </c>
      <c r="BP372" s="85">
        <f t="shared" si="400"/>
        <v>2</v>
      </c>
      <c r="BQ372" s="83">
        <f t="shared" si="400"/>
        <v>12</v>
      </c>
      <c r="BR372" s="26"/>
      <c r="BS372" s="26"/>
      <c r="BT372" s="42">
        <f t="shared" si="374"/>
        <v>0</v>
      </c>
      <c r="BU372" s="26"/>
      <c r="BV372" s="26"/>
      <c r="BW372" s="42">
        <f t="shared" si="375"/>
        <v>0</v>
      </c>
      <c r="BX372" s="26"/>
      <c r="BY372" s="26"/>
      <c r="BZ372" s="42">
        <f t="shared" si="376"/>
        <v>0</v>
      </c>
      <c r="CA372" s="26"/>
      <c r="CB372" s="26"/>
      <c r="CC372" s="42">
        <f t="shared" si="377"/>
        <v>0</v>
      </c>
      <c r="CD372" s="26"/>
      <c r="CE372" s="26"/>
      <c r="CF372" s="42">
        <f t="shared" si="378"/>
        <v>0</v>
      </c>
      <c r="CG372" s="26"/>
      <c r="CH372" s="26"/>
      <c r="CI372" s="42">
        <f t="shared" si="379"/>
        <v>0</v>
      </c>
      <c r="CJ372" s="26"/>
      <c r="CK372" s="26"/>
      <c r="CL372" s="42">
        <f t="shared" si="380"/>
        <v>0</v>
      </c>
      <c r="CM372" s="26"/>
      <c r="CN372" s="26"/>
      <c r="CO372" s="42">
        <f t="shared" si="381"/>
        <v>0</v>
      </c>
      <c r="CP372" s="26"/>
      <c r="CQ372" s="26">
        <v>2</v>
      </c>
      <c r="CR372" s="42">
        <f t="shared" si="382"/>
        <v>12</v>
      </c>
      <c r="CS372" s="26"/>
      <c r="CT372" s="26"/>
      <c r="CU372" s="42">
        <f t="shared" si="383"/>
        <v>0</v>
      </c>
      <c r="CV372" s="26"/>
      <c r="CW372" s="26"/>
      <c r="CX372" s="42">
        <f t="shared" si="384"/>
        <v>0</v>
      </c>
      <c r="CY372" s="26"/>
      <c r="CZ372" s="26"/>
      <c r="DA372" s="42">
        <f t="shared" si="385"/>
        <v>0</v>
      </c>
      <c r="DB372" s="26"/>
      <c r="DC372" s="26"/>
      <c r="DD372" s="42">
        <f t="shared" si="386"/>
        <v>0</v>
      </c>
      <c r="DE372" s="26"/>
      <c r="DF372" s="26"/>
      <c r="DG372" s="42">
        <f t="shared" si="387"/>
        <v>0</v>
      </c>
      <c r="DH372" s="85">
        <f t="shared" si="401"/>
        <v>2</v>
      </c>
      <c r="DI372" s="83">
        <f t="shared" si="401"/>
        <v>12</v>
      </c>
      <c r="DJ372" s="26"/>
      <c r="DK372" s="26"/>
      <c r="DL372" s="42">
        <f t="shared" si="388"/>
        <v>0</v>
      </c>
      <c r="DM372" s="26"/>
      <c r="DN372" s="26">
        <v>3</v>
      </c>
      <c r="DO372" s="42">
        <f t="shared" si="389"/>
        <v>18</v>
      </c>
      <c r="DP372" s="26"/>
      <c r="DQ372" s="26"/>
      <c r="DR372" s="42">
        <f t="shared" si="390"/>
        <v>0</v>
      </c>
      <c r="DS372" s="26"/>
      <c r="DT372" s="26">
        <v>4</v>
      </c>
      <c r="DU372" s="42">
        <f t="shared" si="391"/>
        <v>24</v>
      </c>
      <c r="DV372" s="26"/>
      <c r="DW372" s="26"/>
      <c r="DX372" s="42">
        <f t="shared" si="392"/>
        <v>0</v>
      </c>
      <c r="DY372" s="26"/>
      <c r="DZ372" s="26"/>
      <c r="EA372" s="42">
        <f t="shared" si="393"/>
        <v>0</v>
      </c>
      <c r="EB372" s="26"/>
      <c r="EC372" s="26"/>
      <c r="ED372" s="42">
        <f t="shared" si="394"/>
        <v>0</v>
      </c>
      <c r="EE372" s="26"/>
      <c r="EF372" s="26"/>
      <c r="EG372" s="42">
        <f t="shared" si="395"/>
        <v>0</v>
      </c>
      <c r="EH372" s="26"/>
      <c r="EI372" s="26"/>
      <c r="EJ372" s="42">
        <f t="shared" si="396"/>
        <v>0</v>
      </c>
      <c r="EK372" s="26"/>
      <c r="EL372" s="46"/>
      <c r="EM372" s="86">
        <f t="shared" si="397"/>
        <v>0</v>
      </c>
      <c r="EN372" s="85">
        <f t="shared" si="403"/>
        <v>7</v>
      </c>
      <c r="EO372" s="94">
        <f t="shared" si="404"/>
        <v>42</v>
      </c>
      <c r="EP372" s="26"/>
      <c r="EQ372" s="26"/>
      <c r="ER372" s="26"/>
    </row>
    <row r="373" spans="1:148" s="3" customFormat="1">
      <c r="A373" s="10"/>
      <c r="B373" s="110" t="s">
        <v>593</v>
      </c>
      <c r="C373" s="137">
        <v>12</v>
      </c>
      <c r="D373" s="135">
        <f t="shared" si="355"/>
        <v>2</v>
      </c>
      <c r="E373" s="178">
        <f t="shared" si="399"/>
        <v>24</v>
      </c>
      <c r="F373" s="27"/>
      <c r="G373" s="27"/>
      <c r="H373" s="41">
        <f t="shared" si="356"/>
        <v>0</v>
      </c>
      <c r="I373" s="32"/>
      <c r="J373" s="32"/>
      <c r="K373" s="41">
        <f t="shared" si="357"/>
        <v>0</v>
      </c>
      <c r="L373" s="26"/>
      <c r="M373" s="26"/>
      <c r="N373" s="42">
        <f t="shared" si="358"/>
        <v>0</v>
      </c>
      <c r="O373" s="26"/>
      <c r="P373" s="26"/>
      <c r="Q373" s="42">
        <f t="shared" si="359"/>
        <v>0</v>
      </c>
      <c r="R373" s="26"/>
      <c r="S373" s="26"/>
      <c r="T373" s="42">
        <f t="shared" si="360"/>
        <v>0</v>
      </c>
      <c r="U373" s="26"/>
      <c r="V373" s="26"/>
      <c r="W373" s="42">
        <f t="shared" si="361"/>
        <v>0</v>
      </c>
      <c r="X373" s="26"/>
      <c r="Y373" s="26"/>
      <c r="Z373" s="42">
        <f t="shared" si="362"/>
        <v>0</v>
      </c>
      <c r="AA373" s="26"/>
      <c r="AB373" s="26"/>
      <c r="AC373" s="42">
        <f t="shared" si="363"/>
        <v>0</v>
      </c>
      <c r="AD373" s="26"/>
      <c r="AE373" s="26"/>
      <c r="AF373" s="26"/>
      <c r="AG373" s="26"/>
      <c r="AH373" s="26"/>
      <c r="AI373" s="26"/>
      <c r="AJ373" s="26"/>
      <c r="AK373" s="26"/>
      <c r="AL373" s="42">
        <f t="shared" si="364"/>
        <v>0</v>
      </c>
      <c r="AM373" s="27"/>
      <c r="AN373" s="27"/>
      <c r="AO373" s="41">
        <f t="shared" si="365"/>
        <v>0</v>
      </c>
      <c r="AP373" s="84">
        <f t="shared" si="402"/>
        <v>0</v>
      </c>
      <c r="AQ373" s="79">
        <f t="shared" si="398"/>
        <v>0</v>
      </c>
      <c r="AR373" s="27"/>
      <c r="AS373" s="27"/>
      <c r="AT373" s="41">
        <f t="shared" si="366"/>
        <v>0</v>
      </c>
      <c r="AU373" s="27"/>
      <c r="AV373" s="27"/>
      <c r="AW373" s="41">
        <f t="shared" si="367"/>
        <v>0</v>
      </c>
      <c r="AX373" s="27"/>
      <c r="AY373" s="27"/>
      <c r="AZ373" s="41">
        <f t="shared" si="368"/>
        <v>0</v>
      </c>
      <c r="BA373" s="27"/>
      <c r="BB373" s="27"/>
      <c r="BC373" s="41">
        <f t="shared" si="369"/>
        <v>0</v>
      </c>
      <c r="BD373" s="27"/>
      <c r="BE373" s="27"/>
      <c r="BF373" s="41">
        <f t="shared" si="370"/>
        <v>0</v>
      </c>
      <c r="BG373" s="27"/>
      <c r="BH373" s="27"/>
      <c r="BI373" s="41">
        <f t="shared" si="371"/>
        <v>0</v>
      </c>
      <c r="BJ373" s="26"/>
      <c r="BK373" s="26"/>
      <c r="BL373" s="42">
        <f t="shared" si="372"/>
        <v>0</v>
      </c>
      <c r="BM373" s="26"/>
      <c r="BN373" s="26"/>
      <c r="BO373" s="42">
        <f t="shared" si="373"/>
        <v>0</v>
      </c>
      <c r="BP373" s="85">
        <f t="shared" si="400"/>
        <v>0</v>
      </c>
      <c r="BQ373" s="83">
        <f t="shared" si="400"/>
        <v>0</v>
      </c>
      <c r="BR373" s="26"/>
      <c r="BS373" s="26">
        <v>1</v>
      </c>
      <c r="BT373" s="42">
        <f t="shared" si="374"/>
        <v>12</v>
      </c>
      <c r="BU373" s="26"/>
      <c r="BV373" s="26"/>
      <c r="BW373" s="42">
        <f t="shared" si="375"/>
        <v>0</v>
      </c>
      <c r="BX373" s="26"/>
      <c r="BY373" s="26"/>
      <c r="BZ373" s="42">
        <f t="shared" si="376"/>
        <v>0</v>
      </c>
      <c r="CA373" s="26"/>
      <c r="CB373" s="26"/>
      <c r="CC373" s="42">
        <f t="shared" si="377"/>
        <v>0</v>
      </c>
      <c r="CD373" s="26"/>
      <c r="CE373" s="26"/>
      <c r="CF373" s="42">
        <f t="shared" si="378"/>
        <v>0</v>
      </c>
      <c r="CG373" s="26"/>
      <c r="CH373" s="26"/>
      <c r="CI373" s="42">
        <f t="shared" si="379"/>
        <v>0</v>
      </c>
      <c r="CJ373" s="26"/>
      <c r="CK373" s="26"/>
      <c r="CL373" s="42">
        <f t="shared" si="380"/>
        <v>0</v>
      </c>
      <c r="CM373" s="26"/>
      <c r="CN373" s="26"/>
      <c r="CO373" s="42">
        <f t="shared" si="381"/>
        <v>0</v>
      </c>
      <c r="CP373" s="26"/>
      <c r="CQ373" s="26"/>
      <c r="CR373" s="42">
        <f t="shared" si="382"/>
        <v>0</v>
      </c>
      <c r="CS373" s="26"/>
      <c r="CT373" s="26"/>
      <c r="CU373" s="42">
        <f t="shared" si="383"/>
        <v>0</v>
      </c>
      <c r="CV373" s="26"/>
      <c r="CW373" s="26"/>
      <c r="CX373" s="42">
        <f t="shared" si="384"/>
        <v>0</v>
      </c>
      <c r="CY373" s="26"/>
      <c r="CZ373" s="26"/>
      <c r="DA373" s="42">
        <f t="shared" si="385"/>
        <v>0</v>
      </c>
      <c r="DB373" s="26"/>
      <c r="DC373" s="26"/>
      <c r="DD373" s="42">
        <f t="shared" si="386"/>
        <v>0</v>
      </c>
      <c r="DE373" s="26"/>
      <c r="DF373" s="26"/>
      <c r="DG373" s="42">
        <f t="shared" si="387"/>
        <v>0</v>
      </c>
      <c r="DH373" s="85">
        <f t="shared" si="401"/>
        <v>1</v>
      </c>
      <c r="DI373" s="83">
        <f t="shared" si="401"/>
        <v>12</v>
      </c>
      <c r="DJ373" s="26"/>
      <c r="DK373" s="26"/>
      <c r="DL373" s="42">
        <f t="shared" si="388"/>
        <v>0</v>
      </c>
      <c r="DM373" s="26"/>
      <c r="DN373" s="26"/>
      <c r="DO373" s="42">
        <f t="shared" si="389"/>
        <v>0</v>
      </c>
      <c r="DP373" s="26"/>
      <c r="DQ373" s="26"/>
      <c r="DR373" s="42">
        <f t="shared" si="390"/>
        <v>0</v>
      </c>
      <c r="DS373" s="26"/>
      <c r="DT373" s="26"/>
      <c r="DU373" s="42">
        <f t="shared" si="391"/>
        <v>0</v>
      </c>
      <c r="DV373" s="26"/>
      <c r="DW373" s="26">
        <v>1</v>
      </c>
      <c r="DX373" s="42">
        <f t="shared" si="392"/>
        <v>12</v>
      </c>
      <c r="DY373" s="26"/>
      <c r="DZ373" s="26"/>
      <c r="EA373" s="42">
        <f t="shared" si="393"/>
        <v>0</v>
      </c>
      <c r="EB373" s="26"/>
      <c r="EC373" s="26"/>
      <c r="ED373" s="42">
        <f t="shared" si="394"/>
        <v>0</v>
      </c>
      <c r="EE373" s="26"/>
      <c r="EF373" s="26"/>
      <c r="EG373" s="42">
        <f t="shared" si="395"/>
        <v>0</v>
      </c>
      <c r="EH373" s="26"/>
      <c r="EI373" s="26"/>
      <c r="EJ373" s="42">
        <f t="shared" si="396"/>
        <v>0</v>
      </c>
      <c r="EK373" s="26"/>
      <c r="EL373" s="46"/>
      <c r="EM373" s="86">
        <f t="shared" si="397"/>
        <v>0</v>
      </c>
      <c r="EN373" s="85">
        <f t="shared" si="403"/>
        <v>1</v>
      </c>
      <c r="EO373" s="94">
        <f t="shared" si="404"/>
        <v>12</v>
      </c>
      <c r="EP373" s="26"/>
      <c r="EQ373" s="26"/>
      <c r="ER373" s="26"/>
    </row>
    <row r="374" spans="1:148" s="3" customFormat="1">
      <c r="A374" s="10"/>
      <c r="B374" s="110" t="s">
        <v>594</v>
      </c>
      <c r="C374" s="137">
        <v>12</v>
      </c>
      <c r="D374" s="135">
        <f t="shared" si="355"/>
        <v>2</v>
      </c>
      <c r="E374" s="178">
        <f t="shared" si="399"/>
        <v>24</v>
      </c>
      <c r="F374" s="27"/>
      <c r="G374" s="27"/>
      <c r="H374" s="41">
        <f t="shared" si="356"/>
        <v>0</v>
      </c>
      <c r="I374" s="32"/>
      <c r="J374" s="32"/>
      <c r="K374" s="41">
        <f t="shared" si="357"/>
        <v>0</v>
      </c>
      <c r="L374" s="26"/>
      <c r="M374" s="26"/>
      <c r="N374" s="42">
        <f t="shared" si="358"/>
        <v>0</v>
      </c>
      <c r="O374" s="26"/>
      <c r="P374" s="26"/>
      <c r="Q374" s="42">
        <f t="shared" si="359"/>
        <v>0</v>
      </c>
      <c r="R374" s="26"/>
      <c r="S374" s="26"/>
      <c r="T374" s="42">
        <f t="shared" si="360"/>
        <v>0</v>
      </c>
      <c r="U374" s="26"/>
      <c r="V374" s="26"/>
      <c r="W374" s="42">
        <f t="shared" si="361"/>
        <v>0</v>
      </c>
      <c r="X374" s="26"/>
      <c r="Y374" s="26"/>
      <c r="Z374" s="42">
        <f t="shared" si="362"/>
        <v>0</v>
      </c>
      <c r="AA374" s="26"/>
      <c r="AB374" s="26"/>
      <c r="AC374" s="42">
        <f t="shared" si="363"/>
        <v>0</v>
      </c>
      <c r="AD374" s="26"/>
      <c r="AE374" s="26"/>
      <c r="AF374" s="26"/>
      <c r="AG374" s="26"/>
      <c r="AH374" s="26"/>
      <c r="AI374" s="26"/>
      <c r="AJ374" s="26"/>
      <c r="AK374" s="26"/>
      <c r="AL374" s="42">
        <f t="shared" si="364"/>
        <v>0</v>
      </c>
      <c r="AM374" s="27"/>
      <c r="AN374" s="27"/>
      <c r="AO374" s="41">
        <f t="shared" si="365"/>
        <v>0</v>
      </c>
      <c r="AP374" s="84">
        <f t="shared" si="402"/>
        <v>0</v>
      </c>
      <c r="AQ374" s="79">
        <f t="shared" si="398"/>
        <v>0</v>
      </c>
      <c r="AR374" s="27"/>
      <c r="AS374" s="27"/>
      <c r="AT374" s="41">
        <f t="shared" si="366"/>
        <v>0</v>
      </c>
      <c r="AU374" s="27"/>
      <c r="AV374" s="27"/>
      <c r="AW374" s="41">
        <f t="shared" si="367"/>
        <v>0</v>
      </c>
      <c r="AX374" s="27"/>
      <c r="AY374" s="27"/>
      <c r="AZ374" s="41">
        <f t="shared" si="368"/>
        <v>0</v>
      </c>
      <c r="BA374" s="27"/>
      <c r="BB374" s="27"/>
      <c r="BC374" s="41">
        <f t="shared" si="369"/>
        <v>0</v>
      </c>
      <c r="BD374" s="27"/>
      <c r="BE374" s="27"/>
      <c r="BF374" s="41">
        <f t="shared" si="370"/>
        <v>0</v>
      </c>
      <c r="BG374" s="27"/>
      <c r="BH374" s="27"/>
      <c r="BI374" s="41">
        <f t="shared" si="371"/>
        <v>0</v>
      </c>
      <c r="BJ374" s="26"/>
      <c r="BK374" s="26"/>
      <c r="BL374" s="42">
        <f t="shared" si="372"/>
        <v>0</v>
      </c>
      <c r="BM374" s="26"/>
      <c r="BN374" s="26"/>
      <c r="BO374" s="42">
        <f t="shared" si="373"/>
        <v>0</v>
      </c>
      <c r="BP374" s="85">
        <f t="shared" si="400"/>
        <v>0</v>
      </c>
      <c r="BQ374" s="83">
        <f t="shared" si="400"/>
        <v>0</v>
      </c>
      <c r="BR374" s="26"/>
      <c r="BS374" s="26">
        <v>1</v>
      </c>
      <c r="BT374" s="42">
        <f t="shared" si="374"/>
        <v>12</v>
      </c>
      <c r="BU374" s="26"/>
      <c r="BV374" s="26"/>
      <c r="BW374" s="42">
        <f t="shared" si="375"/>
        <v>0</v>
      </c>
      <c r="BX374" s="26"/>
      <c r="BY374" s="26"/>
      <c r="BZ374" s="42">
        <f t="shared" si="376"/>
        <v>0</v>
      </c>
      <c r="CA374" s="26"/>
      <c r="CB374" s="26"/>
      <c r="CC374" s="42">
        <f t="shared" si="377"/>
        <v>0</v>
      </c>
      <c r="CD374" s="26"/>
      <c r="CE374" s="26"/>
      <c r="CF374" s="42">
        <f t="shared" si="378"/>
        <v>0</v>
      </c>
      <c r="CG374" s="26"/>
      <c r="CH374" s="26"/>
      <c r="CI374" s="42">
        <f t="shared" si="379"/>
        <v>0</v>
      </c>
      <c r="CJ374" s="26"/>
      <c r="CK374" s="26"/>
      <c r="CL374" s="42">
        <f t="shared" si="380"/>
        <v>0</v>
      </c>
      <c r="CM374" s="26"/>
      <c r="CN374" s="26"/>
      <c r="CO374" s="42">
        <f t="shared" si="381"/>
        <v>0</v>
      </c>
      <c r="CP374" s="26"/>
      <c r="CQ374" s="26"/>
      <c r="CR374" s="42">
        <f t="shared" si="382"/>
        <v>0</v>
      </c>
      <c r="CS374" s="26"/>
      <c r="CT374" s="26"/>
      <c r="CU374" s="42">
        <f t="shared" si="383"/>
        <v>0</v>
      </c>
      <c r="CV374" s="26"/>
      <c r="CW374" s="26"/>
      <c r="CX374" s="42">
        <f t="shared" si="384"/>
        <v>0</v>
      </c>
      <c r="CY374" s="26"/>
      <c r="CZ374" s="26"/>
      <c r="DA374" s="42">
        <f t="shared" si="385"/>
        <v>0</v>
      </c>
      <c r="DB374" s="26"/>
      <c r="DC374" s="26"/>
      <c r="DD374" s="42">
        <f t="shared" si="386"/>
        <v>0</v>
      </c>
      <c r="DE374" s="26"/>
      <c r="DF374" s="26"/>
      <c r="DG374" s="42">
        <f t="shared" si="387"/>
        <v>0</v>
      </c>
      <c r="DH374" s="85">
        <f t="shared" si="401"/>
        <v>1</v>
      </c>
      <c r="DI374" s="83">
        <f t="shared" si="401"/>
        <v>12</v>
      </c>
      <c r="DJ374" s="26"/>
      <c r="DK374" s="26"/>
      <c r="DL374" s="42">
        <f t="shared" si="388"/>
        <v>0</v>
      </c>
      <c r="DM374" s="26"/>
      <c r="DN374" s="26"/>
      <c r="DO374" s="42">
        <f t="shared" si="389"/>
        <v>0</v>
      </c>
      <c r="DP374" s="26"/>
      <c r="DQ374" s="26"/>
      <c r="DR374" s="42">
        <f t="shared" si="390"/>
        <v>0</v>
      </c>
      <c r="DS374" s="26"/>
      <c r="DT374" s="26"/>
      <c r="DU374" s="42">
        <f t="shared" si="391"/>
        <v>0</v>
      </c>
      <c r="DV374" s="26"/>
      <c r="DW374" s="26">
        <v>1</v>
      </c>
      <c r="DX374" s="42">
        <f t="shared" si="392"/>
        <v>12</v>
      </c>
      <c r="DY374" s="26"/>
      <c r="DZ374" s="26"/>
      <c r="EA374" s="42">
        <f t="shared" si="393"/>
        <v>0</v>
      </c>
      <c r="EB374" s="26"/>
      <c r="EC374" s="26"/>
      <c r="ED374" s="42">
        <f t="shared" si="394"/>
        <v>0</v>
      </c>
      <c r="EE374" s="26"/>
      <c r="EF374" s="26"/>
      <c r="EG374" s="42">
        <f t="shared" si="395"/>
        <v>0</v>
      </c>
      <c r="EH374" s="26"/>
      <c r="EI374" s="26"/>
      <c r="EJ374" s="42">
        <f t="shared" si="396"/>
        <v>0</v>
      </c>
      <c r="EK374" s="26"/>
      <c r="EL374" s="46"/>
      <c r="EM374" s="86">
        <f t="shared" si="397"/>
        <v>0</v>
      </c>
      <c r="EN374" s="85">
        <f t="shared" si="403"/>
        <v>1</v>
      </c>
      <c r="EO374" s="94">
        <f t="shared" si="404"/>
        <v>12</v>
      </c>
      <c r="EP374" s="26"/>
      <c r="EQ374" s="26"/>
      <c r="ER374" s="26"/>
    </row>
    <row r="375" spans="1:148" s="3" customFormat="1">
      <c r="A375" s="10"/>
      <c r="B375" s="110" t="s">
        <v>618</v>
      </c>
      <c r="C375" s="137">
        <v>19</v>
      </c>
      <c r="D375" s="135">
        <f t="shared" si="355"/>
        <v>6</v>
      </c>
      <c r="E375" s="178">
        <f t="shared" si="399"/>
        <v>114</v>
      </c>
      <c r="F375" s="27"/>
      <c r="G375" s="27"/>
      <c r="H375" s="41">
        <f t="shared" si="356"/>
        <v>0</v>
      </c>
      <c r="I375" s="32"/>
      <c r="J375" s="32"/>
      <c r="K375" s="41">
        <f t="shared" si="357"/>
        <v>0</v>
      </c>
      <c r="L375" s="26"/>
      <c r="M375" s="26"/>
      <c r="N375" s="42">
        <f t="shared" si="358"/>
        <v>0</v>
      </c>
      <c r="O375" s="26"/>
      <c r="P375" s="26"/>
      <c r="Q375" s="42">
        <f t="shared" si="359"/>
        <v>0</v>
      </c>
      <c r="R375" s="26"/>
      <c r="S375" s="26"/>
      <c r="T375" s="42">
        <f t="shared" si="360"/>
        <v>0</v>
      </c>
      <c r="U375" s="26"/>
      <c r="V375" s="26"/>
      <c r="W375" s="42">
        <f t="shared" si="361"/>
        <v>0</v>
      </c>
      <c r="X375" s="26"/>
      <c r="Y375" s="26"/>
      <c r="Z375" s="42">
        <f t="shared" si="362"/>
        <v>0</v>
      </c>
      <c r="AA375" s="26"/>
      <c r="AB375" s="26"/>
      <c r="AC375" s="42">
        <f t="shared" si="363"/>
        <v>0</v>
      </c>
      <c r="AD375" s="26"/>
      <c r="AE375" s="26"/>
      <c r="AF375" s="26"/>
      <c r="AG375" s="26"/>
      <c r="AH375" s="26"/>
      <c r="AI375" s="26"/>
      <c r="AJ375" s="26"/>
      <c r="AK375" s="26"/>
      <c r="AL375" s="42">
        <f t="shared" si="364"/>
        <v>0</v>
      </c>
      <c r="AM375" s="27"/>
      <c r="AN375" s="27"/>
      <c r="AO375" s="41">
        <f t="shared" si="365"/>
        <v>0</v>
      </c>
      <c r="AP375" s="84">
        <f t="shared" si="402"/>
        <v>0</v>
      </c>
      <c r="AQ375" s="79">
        <f t="shared" si="398"/>
        <v>0</v>
      </c>
      <c r="AR375" s="27"/>
      <c r="AS375" s="27"/>
      <c r="AT375" s="41">
        <f t="shared" si="366"/>
        <v>0</v>
      </c>
      <c r="AU375" s="27"/>
      <c r="AV375" s="27"/>
      <c r="AW375" s="41">
        <f t="shared" si="367"/>
        <v>0</v>
      </c>
      <c r="AX375" s="27"/>
      <c r="AY375" s="27"/>
      <c r="AZ375" s="41">
        <f t="shared" si="368"/>
        <v>0</v>
      </c>
      <c r="BA375" s="27"/>
      <c r="BB375" s="27"/>
      <c r="BC375" s="41">
        <f t="shared" si="369"/>
        <v>0</v>
      </c>
      <c r="BD375" s="27"/>
      <c r="BE375" s="27"/>
      <c r="BF375" s="41">
        <f t="shared" si="370"/>
        <v>0</v>
      </c>
      <c r="BG375" s="27"/>
      <c r="BH375" s="27"/>
      <c r="BI375" s="41">
        <f t="shared" si="371"/>
        <v>0</v>
      </c>
      <c r="BJ375" s="26"/>
      <c r="BK375" s="26"/>
      <c r="BL375" s="42">
        <f t="shared" si="372"/>
        <v>0</v>
      </c>
      <c r="BM375" s="26"/>
      <c r="BN375" s="26"/>
      <c r="BO375" s="42">
        <f t="shared" si="373"/>
        <v>0</v>
      </c>
      <c r="BP375" s="85">
        <f t="shared" si="400"/>
        <v>0</v>
      </c>
      <c r="BQ375" s="83">
        <f t="shared" si="400"/>
        <v>0</v>
      </c>
      <c r="BR375" s="26"/>
      <c r="BS375" s="26"/>
      <c r="BT375" s="42">
        <f t="shared" si="374"/>
        <v>0</v>
      </c>
      <c r="BU375" s="26"/>
      <c r="BV375" s="26"/>
      <c r="BW375" s="42">
        <f t="shared" si="375"/>
        <v>0</v>
      </c>
      <c r="BX375" s="26"/>
      <c r="BY375" s="26"/>
      <c r="BZ375" s="42">
        <f t="shared" si="376"/>
        <v>0</v>
      </c>
      <c r="CA375" s="26"/>
      <c r="CB375" s="26"/>
      <c r="CC375" s="42">
        <f t="shared" si="377"/>
        <v>0</v>
      </c>
      <c r="CD375" s="26"/>
      <c r="CE375" s="26"/>
      <c r="CF375" s="42">
        <f t="shared" si="378"/>
        <v>0</v>
      </c>
      <c r="CG375" s="26"/>
      <c r="CH375" s="26"/>
      <c r="CI375" s="42">
        <f t="shared" si="379"/>
        <v>0</v>
      </c>
      <c r="CJ375" s="26"/>
      <c r="CK375" s="26"/>
      <c r="CL375" s="42">
        <f t="shared" si="380"/>
        <v>0</v>
      </c>
      <c r="CM375" s="26"/>
      <c r="CN375" s="26"/>
      <c r="CO375" s="42">
        <f t="shared" si="381"/>
        <v>0</v>
      </c>
      <c r="CP375" s="26"/>
      <c r="CQ375" s="26"/>
      <c r="CR375" s="42">
        <f t="shared" si="382"/>
        <v>0</v>
      </c>
      <c r="CS375" s="26"/>
      <c r="CT375" s="26"/>
      <c r="CU375" s="42">
        <f t="shared" si="383"/>
        <v>0</v>
      </c>
      <c r="CV375" s="26"/>
      <c r="CW375" s="26">
        <v>1</v>
      </c>
      <c r="CX375" s="42">
        <f t="shared" si="384"/>
        <v>19</v>
      </c>
      <c r="CY375" s="26"/>
      <c r="CZ375" s="26">
        <v>1</v>
      </c>
      <c r="DA375" s="42">
        <f t="shared" si="385"/>
        <v>19</v>
      </c>
      <c r="DB375" s="26"/>
      <c r="DC375" s="26"/>
      <c r="DD375" s="42">
        <f t="shared" si="386"/>
        <v>0</v>
      </c>
      <c r="DE375" s="26"/>
      <c r="DF375" s="26"/>
      <c r="DG375" s="42">
        <f t="shared" si="387"/>
        <v>0</v>
      </c>
      <c r="DH375" s="85">
        <f t="shared" si="401"/>
        <v>2</v>
      </c>
      <c r="DI375" s="83">
        <f t="shared" si="401"/>
        <v>38</v>
      </c>
      <c r="DJ375" s="26"/>
      <c r="DK375" s="26"/>
      <c r="DL375" s="42">
        <f t="shared" si="388"/>
        <v>0</v>
      </c>
      <c r="DM375" s="26"/>
      <c r="DN375" s="26"/>
      <c r="DO375" s="42">
        <f t="shared" si="389"/>
        <v>0</v>
      </c>
      <c r="DP375" s="26"/>
      <c r="DQ375" s="26"/>
      <c r="DR375" s="42">
        <f t="shared" si="390"/>
        <v>0</v>
      </c>
      <c r="DS375" s="26"/>
      <c r="DT375" s="26">
        <v>1</v>
      </c>
      <c r="DU375" s="42">
        <f t="shared" si="391"/>
        <v>19</v>
      </c>
      <c r="DV375" s="26"/>
      <c r="DW375" s="26">
        <v>1</v>
      </c>
      <c r="DX375" s="42">
        <f t="shared" si="392"/>
        <v>19</v>
      </c>
      <c r="DY375" s="26"/>
      <c r="DZ375" s="26">
        <v>1</v>
      </c>
      <c r="EA375" s="42">
        <f t="shared" si="393"/>
        <v>19</v>
      </c>
      <c r="EB375" s="26"/>
      <c r="EC375" s="26">
        <v>1</v>
      </c>
      <c r="ED375" s="42">
        <f t="shared" si="394"/>
        <v>19</v>
      </c>
      <c r="EE375" s="26"/>
      <c r="EF375" s="26"/>
      <c r="EG375" s="42">
        <f t="shared" si="395"/>
        <v>0</v>
      </c>
      <c r="EH375" s="26"/>
      <c r="EI375" s="26"/>
      <c r="EJ375" s="42">
        <f t="shared" si="396"/>
        <v>0</v>
      </c>
      <c r="EK375" s="26"/>
      <c r="EL375" s="46"/>
      <c r="EM375" s="86">
        <f t="shared" si="397"/>
        <v>0</v>
      </c>
      <c r="EN375" s="85">
        <f t="shared" si="403"/>
        <v>4</v>
      </c>
      <c r="EO375" s="94">
        <f t="shared" si="404"/>
        <v>76</v>
      </c>
      <c r="EP375" s="26"/>
      <c r="EQ375" s="26"/>
      <c r="ER375" s="26"/>
    </row>
    <row r="376" spans="1:148" s="3" customFormat="1">
      <c r="A376" s="10"/>
      <c r="B376" s="110" t="s">
        <v>637</v>
      </c>
      <c r="C376" s="137">
        <v>0.1</v>
      </c>
      <c r="D376" s="135">
        <f t="shared" si="355"/>
        <v>1000</v>
      </c>
      <c r="E376" s="178">
        <f t="shared" si="399"/>
        <v>100</v>
      </c>
      <c r="F376" s="27"/>
      <c r="G376" s="27"/>
      <c r="H376" s="41">
        <f t="shared" si="356"/>
        <v>0</v>
      </c>
      <c r="I376" s="32"/>
      <c r="J376" s="32"/>
      <c r="K376" s="41">
        <f t="shared" si="357"/>
        <v>0</v>
      </c>
      <c r="L376" s="26"/>
      <c r="M376" s="26"/>
      <c r="N376" s="42">
        <f t="shared" si="358"/>
        <v>0</v>
      </c>
      <c r="O376" s="26"/>
      <c r="P376" s="26"/>
      <c r="Q376" s="42">
        <f t="shared" si="359"/>
        <v>0</v>
      </c>
      <c r="R376" s="26"/>
      <c r="S376" s="26"/>
      <c r="T376" s="42">
        <f t="shared" si="360"/>
        <v>0</v>
      </c>
      <c r="U376" s="26"/>
      <c r="V376" s="26"/>
      <c r="W376" s="42">
        <f t="shared" si="361"/>
        <v>0</v>
      </c>
      <c r="X376" s="26"/>
      <c r="Y376" s="26"/>
      <c r="Z376" s="42">
        <f t="shared" si="362"/>
        <v>0</v>
      </c>
      <c r="AA376" s="26"/>
      <c r="AB376" s="26"/>
      <c r="AC376" s="42">
        <f t="shared" si="363"/>
        <v>0</v>
      </c>
      <c r="AD376" s="26"/>
      <c r="AE376" s="26"/>
      <c r="AF376" s="26"/>
      <c r="AG376" s="26"/>
      <c r="AH376" s="26"/>
      <c r="AI376" s="26"/>
      <c r="AJ376" s="26"/>
      <c r="AK376" s="26"/>
      <c r="AL376" s="42">
        <f t="shared" si="364"/>
        <v>0</v>
      </c>
      <c r="AM376" s="27"/>
      <c r="AN376" s="27"/>
      <c r="AO376" s="41">
        <f t="shared" si="365"/>
        <v>0</v>
      </c>
      <c r="AP376" s="84">
        <f t="shared" si="402"/>
        <v>0</v>
      </c>
      <c r="AQ376" s="79">
        <f t="shared" si="398"/>
        <v>0</v>
      </c>
      <c r="AR376" s="27"/>
      <c r="AS376" s="27"/>
      <c r="AT376" s="41">
        <f t="shared" si="366"/>
        <v>0</v>
      </c>
      <c r="AU376" s="27"/>
      <c r="AV376" s="27"/>
      <c r="AW376" s="41">
        <f t="shared" si="367"/>
        <v>0</v>
      </c>
      <c r="AX376" s="27"/>
      <c r="AY376" s="27"/>
      <c r="AZ376" s="41">
        <f t="shared" si="368"/>
        <v>0</v>
      </c>
      <c r="BA376" s="27"/>
      <c r="BB376" s="27"/>
      <c r="BC376" s="41">
        <f t="shared" si="369"/>
        <v>0</v>
      </c>
      <c r="BD376" s="27"/>
      <c r="BE376" s="27"/>
      <c r="BF376" s="41">
        <f t="shared" si="370"/>
        <v>0</v>
      </c>
      <c r="BG376" s="27"/>
      <c r="BH376" s="27"/>
      <c r="BI376" s="41">
        <f t="shared" si="371"/>
        <v>0</v>
      </c>
      <c r="BJ376" s="26"/>
      <c r="BK376" s="26"/>
      <c r="BL376" s="42">
        <f t="shared" si="372"/>
        <v>0</v>
      </c>
      <c r="BM376" s="26"/>
      <c r="BN376" s="26"/>
      <c r="BO376" s="42">
        <f t="shared" si="373"/>
        <v>0</v>
      </c>
      <c r="BP376" s="85">
        <f t="shared" si="400"/>
        <v>0</v>
      </c>
      <c r="BQ376" s="83">
        <f t="shared" si="400"/>
        <v>0</v>
      </c>
      <c r="BR376" s="26"/>
      <c r="BS376" s="26"/>
      <c r="BT376" s="42">
        <f t="shared" si="374"/>
        <v>0</v>
      </c>
      <c r="BU376" s="26"/>
      <c r="BV376" s="26"/>
      <c r="BW376" s="42">
        <f t="shared" si="375"/>
        <v>0</v>
      </c>
      <c r="BX376" s="26"/>
      <c r="BY376" s="26"/>
      <c r="BZ376" s="42">
        <f t="shared" si="376"/>
        <v>0</v>
      </c>
      <c r="CA376" s="26"/>
      <c r="CB376" s="26"/>
      <c r="CC376" s="42">
        <f t="shared" si="377"/>
        <v>0</v>
      </c>
      <c r="CD376" s="26"/>
      <c r="CE376" s="26"/>
      <c r="CF376" s="42">
        <f t="shared" si="378"/>
        <v>0</v>
      </c>
      <c r="CG376" s="26"/>
      <c r="CH376" s="26"/>
      <c r="CI376" s="42">
        <f t="shared" si="379"/>
        <v>0</v>
      </c>
      <c r="CJ376" s="26"/>
      <c r="CK376" s="26"/>
      <c r="CL376" s="42">
        <f t="shared" si="380"/>
        <v>0</v>
      </c>
      <c r="CM376" s="26"/>
      <c r="CN376" s="26"/>
      <c r="CO376" s="42">
        <f t="shared" si="381"/>
        <v>0</v>
      </c>
      <c r="CP376" s="26"/>
      <c r="CQ376" s="26">
        <v>1000</v>
      </c>
      <c r="CR376" s="42">
        <f t="shared" si="382"/>
        <v>100</v>
      </c>
      <c r="CS376" s="26"/>
      <c r="CT376" s="26"/>
      <c r="CU376" s="42">
        <f t="shared" si="383"/>
        <v>0</v>
      </c>
      <c r="CV376" s="26"/>
      <c r="CW376" s="26"/>
      <c r="CX376" s="42">
        <f t="shared" si="384"/>
        <v>0</v>
      </c>
      <c r="CY376" s="26"/>
      <c r="CZ376" s="26"/>
      <c r="DA376" s="42">
        <f t="shared" si="385"/>
        <v>0</v>
      </c>
      <c r="DB376" s="26"/>
      <c r="DC376" s="26"/>
      <c r="DD376" s="42">
        <f t="shared" si="386"/>
        <v>0</v>
      </c>
      <c r="DE376" s="26"/>
      <c r="DF376" s="26"/>
      <c r="DG376" s="42">
        <f t="shared" si="387"/>
        <v>0</v>
      </c>
      <c r="DH376" s="85">
        <f t="shared" si="401"/>
        <v>1000</v>
      </c>
      <c r="DI376" s="83">
        <f t="shared" si="401"/>
        <v>100</v>
      </c>
      <c r="DJ376" s="26"/>
      <c r="DK376" s="26"/>
      <c r="DL376" s="42">
        <f t="shared" si="388"/>
        <v>0</v>
      </c>
      <c r="DM376" s="26"/>
      <c r="DN376" s="26"/>
      <c r="DO376" s="42">
        <f t="shared" si="389"/>
        <v>0</v>
      </c>
      <c r="DP376" s="26"/>
      <c r="DQ376" s="26"/>
      <c r="DR376" s="42">
        <f t="shared" si="390"/>
        <v>0</v>
      </c>
      <c r="DS376" s="26"/>
      <c r="DT376" s="26"/>
      <c r="DU376" s="42">
        <f t="shared" si="391"/>
        <v>0</v>
      </c>
      <c r="DV376" s="26"/>
      <c r="DW376" s="26"/>
      <c r="DX376" s="42">
        <f t="shared" si="392"/>
        <v>0</v>
      </c>
      <c r="DY376" s="26"/>
      <c r="DZ376" s="26"/>
      <c r="EA376" s="42">
        <f t="shared" si="393"/>
        <v>0</v>
      </c>
      <c r="EB376" s="26"/>
      <c r="EC376" s="26"/>
      <c r="ED376" s="42">
        <f t="shared" si="394"/>
        <v>0</v>
      </c>
      <c r="EE376" s="26"/>
      <c r="EF376" s="26"/>
      <c r="EG376" s="42">
        <f t="shared" si="395"/>
        <v>0</v>
      </c>
      <c r="EH376" s="26"/>
      <c r="EI376" s="26"/>
      <c r="EJ376" s="42">
        <f t="shared" si="396"/>
        <v>0</v>
      </c>
      <c r="EK376" s="26"/>
      <c r="EL376" s="46"/>
      <c r="EM376" s="86">
        <f t="shared" si="397"/>
        <v>0</v>
      </c>
      <c r="EN376" s="85">
        <f t="shared" si="403"/>
        <v>0</v>
      </c>
      <c r="EO376" s="94">
        <f t="shared" si="404"/>
        <v>0</v>
      </c>
      <c r="EP376" s="26"/>
      <c r="EQ376" s="26"/>
      <c r="ER376" s="26"/>
    </row>
    <row r="377" spans="1:148" s="3" customFormat="1">
      <c r="A377" s="10"/>
      <c r="B377" s="110" t="s">
        <v>638</v>
      </c>
      <c r="C377" s="137">
        <v>4</v>
      </c>
      <c r="D377" s="135">
        <f t="shared" si="355"/>
        <v>20</v>
      </c>
      <c r="E377" s="178">
        <f t="shared" si="399"/>
        <v>80</v>
      </c>
      <c r="F377" s="27"/>
      <c r="G377" s="27"/>
      <c r="H377" s="41">
        <f t="shared" si="356"/>
        <v>0</v>
      </c>
      <c r="I377" s="32"/>
      <c r="J377" s="32"/>
      <c r="K377" s="41">
        <f t="shared" si="357"/>
        <v>0</v>
      </c>
      <c r="L377" s="26"/>
      <c r="M377" s="26"/>
      <c r="N377" s="42">
        <f t="shared" si="358"/>
        <v>0</v>
      </c>
      <c r="O377" s="26"/>
      <c r="P377" s="26"/>
      <c r="Q377" s="42">
        <f t="shared" si="359"/>
        <v>0</v>
      </c>
      <c r="R377" s="26"/>
      <c r="S377" s="26"/>
      <c r="T377" s="42">
        <f t="shared" si="360"/>
        <v>0</v>
      </c>
      <c r="U377" s="26"/>
      <c r="V377" s="26"/>
      <c r="W377" s="42">
        <f t="shared" si="361"/>
        <v>0</v>
      </c>
      <c r="X377" s="26"/>
      <c r="Y377" s="26"/>
      <c r="Z377" s="42">
        <f t="shared" si="362"/>
        <v>0</v>
      </c>
      <c r="AA377" s="26"/>
      <c r="AB377" s="26"/>
      <c r="AC377" s="42">
        <f t="shared" si="363"/>
        <v>0</v>
      </c>
      <c r="AD377" s="26"/>
      <c r="AE377" s="26"/>
      <c r="AF377" s="26"/>
      <c r="AG377" s="26"/>
      <c r="AH377" s="26"/>
      <c r="AI377" s="26"/>
      <c r="AJ377" s="26"/>
      <c r="AK377" s="26"/>
      <c r="AL377" s="42">
        <f t="shared" si="364"/>
        <v>0</v>
      </c>
      <c r="AM377" s="27"/>
      <c r="AN377" s="27"/>
      <c r="AO377" s="41">
        <f t="shared" si="365"/>
        <v>0</v>
      </c>
      <c r="AP377" s="84">
        <f t="shared" si="402"/>
        <v>0</v>
      </c>
      <c r="AQ377" s="79">
        <f t="shared" si="398"/>
        <v>0</v>
      </c>
      <c r="AR377" s="27"/>
      <c r="AS377" s="27"/>
      <c r="AT377" s="41">
        <f t="shared" si="366"/>
        <v>0</v>
      </c>
      <c r="AU377" s="27"/>
      <c r="AV377" s="27"/>
      <c r="AW377" s="41">
        <f t="shared" si="367"/>
        <v>0</v>
      </c>
      <c r="AX377" s="27"/>
      <c r="AY377" s="27"/>
      <c r="AZ377" s="41">
        <f t="shared" si="368"/>
        <v>0</v>
      </c>
      <c r="BA377" s="27"/>
      <c r="BB377" s="27"/>
      <c r="BC377" s="41">
        <f t="shared" si="369"/>
        <v>0</v>
      </c>
      <c r="BD377" s="27"/>
      <c r="BE377" s="27"/>
      <c r="BF377" s="41">
        <f t="shared" si="370"/>
        <v>0</v>
      </c>
      <c r="BG377" s="27"/>
      <c r="BH377" s="27"/>
      <c r="BI377" s="41">
        <f t="shared" si="371"/>
        <v>0</v>
      </c>
      <c r="BJ377" s="26"/>
      <c r="BK377" s="26"/>
      <c r="BL377" s="42">
        <f t="shared" si="372"/>
        <v>0</v>
      </c>
      <c r="BM377" s="26"/>
      <c r="BN377" s="26"/>
      <c r="BO377" s="42">
        <f t="shared" si="373"/>
        <v>0</v>
      </c>
      <c r="BP377" s="85">
        <f t="shared" si="400"/>
        <v>0</v>
      </c>
      <c r="BQ377" s="83">
        <f t="shared" si="400"/>
        <v>0</v>
      </c>
      <c r="BR377" s="26"/>
      <c r="BS377" s="26"/>
      <c r="BT377" s="42">
        <f t="shared" si="374"/>
        <v>0</v>
      </c>
      <c r="BU377" s="26"/>
      <c r="BV377" s="26"/>
      <c r="BW377" s="42">
        <f t="shared" si="375"/>
        <v>0</v>
      </c>
      <c r="BX377" s="26"/>
      <c r="BY377" s="26"/>
      <c r="BZ377" s="42">
        <f t="shared" si="376"/>
        <v>0</v>
      </c>
      <c r="CA377" s="26"/>
      <c r="CB377" s="26"/>
      <c r="CC377" s="42">
        <f t="shared" si="377"/>
        <v>0</v>
      </c>
      <c r="CD377" s="26"/>
      <c r="CE377" s="26"/>
      <c r="CF377" s="42">
        <f t="shared" si="378"/>
        <v>0</v>
      </c>
      <c r="CG377" s="26"/>
      <c r="CH377" s="26"/>
      <c r="CI377" s="42">
        <f t="shared" si="379"/>
        <v>0</v>
      </c>
      <c r="CJ377" s="26"/>
      <c r="CK377" s="26"/>
      <c r="CL377" s="42">
        <f t="shared" si="380"/>
        <v>0</v>
      </c>
      <c r="CM377" s="26"/>
      <c r="CN377" s="26"/>
      <c r="CO377" s="42">
        <f t="shared" si="381"/>
        <v>0</v>
      </c>
      <c r="CP377" s="26"/>
      <c r="CQ377" s="26">
        <v>8</v>
      </c>
      <c r="CR377" s="42">
        <f t="shared" si="382"/>
        <v>32</v>
      </c>
      <c r="CS377" s="26"/>
      <c r="CT377" s="26"/>
      <c r="CU377" s="42">
        <f t="shared" si="383"/>
        <v>0</v>
      </c>
      <c r="CV377" s="26"/>
      <c r="CW377" s="26"/>
      <c r="CX377" s="42">
        <f t="shared" si="384"/>
        <v>0</v>
      </c>
      <c r="CY377" s="26"/>
      <c r="CZ377" s="26"/>
      <c r="DA377" s="42">
        <f t="shared" si="385"/>
        <v>0</v>
      </c>
      <c r="DB377" s="26"/>
      <c r="DC377" s="26"/>
      <c r="DD377" s="42">
        <f t="shared" si="386"/>
        <v>0</v>
      </c>
      <c r="DE377" s="26"/>
      <c r="DF377" s="26"/>
      <c r="DG377" s="42">
        <f t="shared" si="387"/>
        <v>0</v>
      </c>
      <c r="DH377" s="85">
        <f t="shared" si="401"/>
        <v>8</v>
      </c>
      <c r="DI377" s="83">
        <f t="shared" si="401"/>
        <v>32</v>
      </c>
      <c r="DJ377" s="26"/>
      <c r="DK377" s="26"/>
      <c r="DL377" s="42">
        <f t="shared" si="388"/>
        <v>0</v>
      </c>
      <c r="DM377" s="26"/>
      <c r="DN377" s="26">
        <v>12</v>
      </c>
      <c r="DO377" s="42">
        <f t="shared" si="389"/>
        <v>48</v>
      </c>
      <c r="DP377" s="26"/>
      <c r="DQ377" s="26"/>
      <c r="DR377" s="42">
        <f t="shared" si="390"/>
        <v>0</v>
      </c>
      <c r="DS377" s="26"/>
      <c r="DT377" s="26"/>
      <c r="DU377" s="42">
        <f t="shared" si="391"/>
        <v>0</v>
      </c>
      <c r="DV377" s="26"/>
      <c r="DW377" s="26"/>
      <c r="DX377" s="42">
        <f t="shared" si="392"/>
        <v>0</v>
      </c>
      <c r="DY377" s="26"/>
      <c r="DZ377" s="26"/>
      <c r="EA377" s="42">
        <f t="shared" si="393"/>
        <v>0</v>
      </c>
      <c r="EB377" s="26"/>
      <c r="EC377" s="26"/>
      <c r="ED377" s="42">
        <f t="shared" si="394"/>
        <v>0</v>
      </c>
      <c r="EE377" s="26"/>
      <c r="EF377" s="26"/>
      <c r="EG377" s="42">
        <f t="shared" si="395"/>
        <v>0</v>
      </c>
      <c r="EH377" s="26"/>
      <c r="EI377" s="26"/>
      <c r="EJ377" s="42">
        <f t="shared" si="396"/>
        <v>0</v>
      </c>
      <c r="EK377" s="26"/>
      <c r="EL377" s="46"/>
      <c r="EM377" s="86">
        <f t="shared" si="397"/>
        <v>0</v>
      </c>
      <c r="EN377" s="85">
        <f t="shared" si="403"/>
        <v>12</v>
      </c>
      <c r="EO377" s="94">
        <f t="shared" si="404"/>
        <v>48</v>
      </c>
      <c r="EP377" s="26"/>
      <c r="EQ377" s="26"/>
      <c r="ER377" s="26"/>
    </row>
    <row r="378" spans="1:148" s="3" customFormat="1">
      <c r="A378" s="10"/>
      <c r="B378" s="110" t="s">
        <v>788</v>
      </c>
      <c r="C378" s="137">
        <v>35</v>
      </c>
      <c r="D378" s="135">
        <f t="shared" si="355"/>
        <v>12</v>
      </c>
      <c r="E378" s="178">
        <f t="shared" si="399"/>
        <v>420</v>
      </c>
      <c r="F378" s="27"/>
      <c r="G378" s="27"/>
      <c r="H378" s="41">
        <f t="shared" si="356"/>
        <v>0</v>
      </c>
      <c r="I378" s="32"/>
      <c r="J378" s="32"/>
      <c r="K378" s="41">
        <f t="shared" si="357"/>
        <v>0</v>
      </c>
      <c r="L378" s="26"/>
      <c r="M378" s="26"/>
      <c r="N378" s="42">
        <f t="shared" si="358"/>
        <v>0</v>
      </c>
      <c r="O378" s="26"/>
      <c r="P378" s="26"/>
      <c r="Q378" s="42">
        <f t="shared" si="359"/>
        <v>0</v>
      </c>
      <c r="R378" s="26"/>
      <c r="S378" s="26"/>
      <c r="T378" s="42">
        <f t="shared" si="360"/>
        <v>0</v>
      </c>
      <c r="U378" s="26"/>
      <c r="V378" s="26"/>
      <c r="W378" s="42">
        <f t="shared" si="361"/>
        <v>0</v>
      </c>
      <c r="X378" s="26"/>
      <c r="Y378" s="26"/>
      <c r="Z378" s="42">
        <f t="shared" si="362"/>
        <v>0</v>
      </c>
      <c r="AA378" s="26"/>
      <c r="AB378" s="26"/>
      <c r="AC378" s="42">
        <f t="shared" si="363"/>
        <v>0</v>
      </c>
      <c r="AD378" s="26"/>
      <c r="AE378" s="26"/>
      <c r="AF378" s="26"/>
      <c r="AG378" s="26"/>
      <c r="AH378" s="26"/>
      <c r="AI378" s="26"/>
      <c r="AJ378" s="26"/>
      <c r="AK378" s="26"/>
      <c r="AL378" s="42">
        <f t="shared" si="364"/>
        <v>0</v>
      </c>
      <c r="AM378" s="27"/>
      <c r="AN378" s="27"/>
      <c r="AO378" s="41">
        <f t="shared" si="365"/>
        <v>0</v>
      </c>
      <c r="AP378" s="84">
        <f t="shared" si="402"/>
        <v>0</v>
      </c>
      <c r="AQ378" s="79">
        <f t="shared" si="398"/>
        <v>0</v>
      </c>
      <c r="AR378" s="27"/>
      <c r="AS378" s="27"/>
      <c r="AT378" s="41">
        <f t="shared" si="366"/>
        <v>0</v>
      </c>
      <c r="AU378" s="27"/>
      <c r="AV378" s="27"/>
      <c r="AW378" s="41">
        <f t="shared" si="367"/>
        <v>0</v>
      </c>
      <c r="AX378" s="27"/>
      <c r="AY378" s="27"/>
      <c r="AZ378" s="41">
        <f t="shared" si="368"/>
        <v>0</v>
      </c>
      <c r="BA378" s="27"/>
      <c r="BB378" s="27"/>
      <c r="BC378" s="41">
        <f t="shared" si="369"/>
        <v>0</v>
      </c>
      <c r="BD378" s="27"/>
      <c r="BE378" s="27"/>
      <c r="BF378" s="41">
        <f t="shared" si="370"/>
        <v>0</v>
      </c>
      <c r="BG378" s="27"/>
      <c r="BH378" s="27"/>
      <c r="BI378" s="41">
        <f t="shared" si="371"/>
        <v>0</v>
      </c>
      <c r="BJ378" s="26"/>
      <c r="BK378" s="26"/>
      <c r="BL378" s="42">
        <f t="shared" si="372"/>
        <v>0</v>
      </c>
      <c r="BM378" s="26"/>
      <c r="BN378" s="26"/>
      <c r="BO378" s="42">
        <f t="shared" si="373"/>
        <v>0</v>
      </c>
      <c r="BP378" s="85">
        <f t="shared" si="400"/>
        <v>0</v>
      </c>
      <c r="BQ378" s="83">
        <f t="shared" si="400"/>
        <v>0</v>
      </c>
      <c r="BR378" s="26"/>
      <c r="BS378" s="26"/>
      <c r="BT378" s="42">
        <f t="shared" si="374"/>
        <v>0</v>
      </c>
      <c r="BU378" s="26"/>
      <c r="BV378" s="26"/>
      <c r="BW378" s="42">
        <f t="shared" si="375"/>
        <v>0</v>
      </c>
      <c r="BX378" s="26"/>
      <c r="BY378" s="26"/>
      <c r="BZ378" s="42">
        <f t="shared" si="376"/>
        <v>0</v>
      </c>
      <c r="CA378" s="26"/>
      <c r="CB378" s="26"/>
      <c r="CC378" s="42">
        <f t="shared" si="377"/>
        <v>0</v>
      </c>
      <c r="CD378" s="26"/>
      <c r="CE378" s="26"/>
      <c r="CF378" s="42">
        <f t="shared" si="378"/>
        <v>0</v>
      </c>
      <c r="CG378" s="26"/>
      <c r="CH378" s="26"/>
      <c r="CI378" s="42">
        <f t="shared" si="379"/>
        <v>0</v>
      </c>
      <c r="CJ378" s="26"/>
      <c r="CK378" s="26"/>
      <c r="CL378" s="42">
        <f t="shared" si="380"/>
        <v>0</v>
      </c>
      <c r="CM378" s="26"/>
      <c r="CN378" s="26"/>
      <c r="CO378" s="42">
        <f t="shared" si="381"/>
        <v>0</v>
      </c>
      <c r="CP378" s="26"/>
      <c r="CQ378" s="26">
        <v>12</v>
      </c>
      <c r="CR378" s="42">
        <f t="shared" si="382"/>
        <v>420</v>
      </c>
      <c r="CS378" s="26"/>
      <c r="CT378" s="26"/>
      <c r="CU378" s="42">
        <f t="shared" si="383"/>
        <v>0</v>
      </c>
      <c r="CV378" s="26"/>
      <c r="CW378" s="26"/>
      <c r="CX378" s="42">
        <f t="shared" si="384"/>
        <v>0</v>
      </c>
      <c r="CY378" s="26"/>
      <c r="CZ378" s="26"/>
      <c r="DA378" s="42">
        <f t="shared" si="385"/>
        <v>0</v>
      </c>
      <c r="DB378" s="26"/>
      <c r="DC378" s="26"/>
      <c r="DD378" s="42">
        <f t="shared" si="386"/>
        <v>0</v>
      </c>
      <c r="DE378" s="26"/>
      <c r="DF378" s="26"/>
      <c r="DG378" s="42">
        <f t="shared" si="387"/>
        <v>0</v>
      </c>
      <c r="DH378" s="85">
        <f t="shared" si="401"/>
        <v>12</v>
      </c>
      <c r="DI378" s="83">
        <f t="shared" si="401"/>
        <v>420</v>
      </c>
      <c r="DJ378" s="26"/>
      <c r="DK378" s="26"/>
      <c r="DL378" s="42">
        <f t="shared" si="388"/>
        <v>0</v>
      </c>
      <c r="DM378" s="26"/>
      <c r="DN378" s="26"/>
      <c r="DO378" s="42">
        <f t="shared" si="389"/>
        <v>0</v>
      </c>
      <c r="DP378" s="26"/>
      <c r="DQ378" s="26"/>
      <c r="DR378" s="42">
        <f t="shared" si="390"/>
        <v>0</v>
      </c>
      <c r="DS378" s="26"/>
      <c r="DT378" s="26"/>
      <c r="DU378" s="42">
        <f t="shared" si="391"/>
        <v>0</v>
      </c>
      <c r="DV378" s="26"/>
      <c r="DW378" s="26"/>
      <c r="DX378" s="42">
        <f t="shared" si="392"/>
        <v>0</v>
      </c>
      <c r="DY378" s="26"/>
      <c r="DZ378" s="26"/>
      <c r="EA378" s="42">
        <f t="shared" si="393"/>
        <v>0</v>
      </c>
      <c r="EB378" s="26"/>
      <c r="EC378" s="26"/>
      <c r="ED378" s="42">
        <f t="shared" si="394"/>
        <v>0</v>
      </c>
      <c r="EE378" s="26"/>
      <c r="EF378" s="26"/>
      <c r="EG378" s="42">
        <f t="shared" si="395"/>
        <v>0</v>
      </c>
      <c r="EH378" s="26"/>
      <c r="EI378" s="26"/>
      <c r="EJ378" s="42">
        <f t="shared" si="396"/>
        <v>0</v>
      </c>
      <c r="EK378" s="26"/>
      <c r="EL378" s="46"/>
      <c r="EM378" s="86">
        <f t="shared" si="397"/>
        <v>0</v>
      </c>
      <c r="EN378" s="85">
        <f t="shared" si="403"/>
        <v>0</v>
      </c>
      <c r="EO378" s="94">
        <f t="shared" si="404"/>
        <v>0</v>
      </c>
      <c r="EP378" s="26"/>
      <c r="EQ378" s="26"/>
      <c r="ER378" s="26"/>
    </row>
    <row r="379" spans="1:148" s="3" customFormat="1">
      <c r="A379" s="10"/>
      <c r="B379" s="110" t="s">
        <v>639</v>
      </c>
      <c r="C379" s="137">
        <v>5</v>
      </c>
      <c r="D379" s="135">
        <f t="shared" si="355"/>
        <v>5</v>
      </c>
      <c r="E379" s="178">
        <f t="shared" si="399"/>
        <v>25</v>
      </c>
      <c r="F379" s="27"/>
      <c r="G379" s="27"/>
      <c r="H379" s="41">
        <f t="shared" si="356"/>
        <v>0</v>
      </c>
      <c r="I379" s="32"/>
      <c r="J379" s="32"/>
      <c r="K379" s="41">
        <f t="shared" si="357"/>
        <v>0</v>
      </c>
      <c r="L379" s="26"/>
      <c r="M379" s="26"/>
      <c r="N379" s="42">
        <f t="shared" si="358"/>
        <v>0</v>
      </c>
      <c r="O379" s="26"/>
      <c r="P379" s="26"/>
      <c r="Q379" s="42">
        <f t="shared" si="359"/>
        <v>0</v>
      </c>
      <c r="R379" s="26"/>
      <c r="S379" s="26"/>
      <c r="T379" s="42">
        <f t="shared" si="360"/>
        <v>0</v>
      </c>
      <c r="U379" s="26"/>
      <c r="V379" s="26"/>
      <c r="W379" s="42">
        <f t="shared" si="361"/>
        <v>0</v>
      </c>
      <c r="X379" s="26"/>
      <c r="Y379" s="26"/>
      <c r="Z379" s="42">
        <f t="shared" si="362"/>
        <v>0</v>
      </c>
      <c r="AA379" s="26"/>
      <c r="AB379" s="26"/>
      <c r="AC379" s="42">
        <f t="shared" si="363"/>
        <v>0</v>
      </c>
      <c r="AD379" s="26"/>
      <c r="AE379" s="26"/>
      <c r="AF379" s="26"/>
      <c r="AG379" s="26"/>
      <c r="AH379" s="26"/>
      <c r="AI379" s="26"/>
      <c r="AJ379" s="26"/>
      <c r="AK379" s="26"/>
      <c r="AL379" s="42">
        <f t="shared" si="364"/>
        <v>0</v>
      </c>
      <c r="AM379" s="27"/>
      <c r="AN379" s="27"/>
      <c r="AO379" s="41">
        <f t="shared" si="365"/>
        <v>0</v>
      </c>
      <c r="AP379" s="84">
        <f t="shared" si="402"/>
        <v>0</v>
      </c>
      <c r="AQ379" s="79">
        <f t="shared" si="398"/>
        <v>0</v>
      </c>
      <c r="AR379" s="27"/>
      <c r="AS379" s="27"/>
      <c r="AT379" s="41">
        <f t="shared" si="366"/>
        <v>0</v>
      </c>
      <c r="AU379" s="27"/>
      <c r="AV379" s="27"/>
      <c r="AW379" s="41">
        <f t="shared" si="367"/>
        <v>0</v>
      </c>
      <c r="AX379" s="27"/>
      <c r="AY379" s="27"/>
      <c r="AZ379" s="41">
        <f t="shared" si="368"/>
        <v>0</v>
      </c>
      <c r="BA379" s="27"/>
      <c r="BB379" s="27"/>
      <c r="BC379" s="41">
        <f t="shared" si="369"/>
        <v>0</v>
      </c>
      <c r="BD379" s="27"/>
      <c r="BE379" s="27"/>
      <c r="BF379" s="41">
        <f t="shared" si="370"/>
        <v>0</v>
      </c>
      <c r="BG379" s="27"/>
      <c r="BH379" s="27"/>
      <c r="BI379" s="41">
        <f t="shared" si="371"/>
        <v>0</v>
      </c>
      <c r="BJ379" s="26"/>
      <c r="BK379" s="26"/>
      <c r="BL379" s="42">
        <f t="shared" si="372"/>
        <v>0</v>
      </c>
      <c r="BM379" s="26"/>
      <c r="BN379" s="26"/>
      <c r="BO379" s="42">
        <f t="shared" si="373"/>
        <v>0</v>
      </c>
      <c r="BP379" s="85">
        <f t="shared" si="400"/>
        <v>0</v>
      </c>
      <c r="BQ379" s="83">
        <f t="shared" si="400"/>
        <v>0</v>
      </c>
      <c r="BR379" s="26"/>
      <c r="BS379" s="26"/>
      <c r="BT379" s="42">
        <f t="shared" si="374"/>
        <v>0</v>
      </c>
      <c r="BU379" s="26"/>
      <c r="BV379" s="26"/>
      <c r="BW379" s="42">
        <f t="shared" si="375"/>
        <v>0</v>
      </c>
      <c r="BX379" s="26"/>
      <c r="BY379" s="26"/>
      <c r="BZ379" s="42">
        <f t="shared" si="376"/>
        <v>0</v>
      </c>
      <c r="CA379" s="26"/>
      <c r="CB379" s="26"/>
      <c r="CC379" s="42">
        <f t="shared" si="377"/>
        <v>0</v>
      </c>
      <c r="CD379" s="26"/>
      <c r="CE379" s="26"/>
      <c r="CF379" s="42">
        <f t="shared" si="378"/>
        <v>0</v>
      </c>
      <c r="CG379" s="26"/>
      <c r="CH379" s="26"/>
      <c r="CI379" s="42">
        <f t="shared" si="379"/>
        <v>0</v>
      </c>
      <c r="CJ379" s="26"/>
      <c r="CK379" s="26"/>
      <c r="CL379" s="42">
        <f t="shared" si="380"/>
        <v>0</v>
      </c>
      <c r="CM379" s="26"/>
      <c r="CN379" s="26"/>
      <c r="CO379" s="42">
        <f t="shared" si="381"/>
        <v>0</v>
      </c>
      <c r="CP379" s="26"/>
      <c r="CQ379" s="26">
        <v>1</v>
      </c>
      <c r="CR379" s="42">
        <f t="shared" si="382"/>
        <v>5</v>
      </c>
      <c r="CS379" s="26"/>
      <c r="CT379" s="26"/>
      <c r="CU379" s="42">
        <f t="shared" si="383"/>
        <v>0</v>
      </c>
      <c r="CV379" s="26"/>
      <c r="CW379" s="26"/>
      <c r="CX379" s="42">
        <f t="shared" si="384"/>
        <v>0</v>
      </c>
      <c r="CY379" s="26"/>
      <c r="CZ379" s="26"/>
      <c r="DA379" s="42">
        <f t="shared" si="385"/>
        <v>0</v>
      </c>
      <c r="DB379" s="26"/>
      <c r="DC379" s="26"/>
      <c r="DD379" s="42">
        <f t="shared" si="386"/>
        <v>0</v>
      </c>
      <c r="DE379" s="26"/>
      <c r="DF379" s="26"/>
      <c r="DG379" s="42">
        <f t="shared" si="387"/>
        <v>0</v>
      </c>
      <c r="DH379" s="85">
        <f t="shared" si="401"/>
        <v>1</v>
      </c>
      <c r="DI379" s="83">
        <f t="shared" si="401"/>
        <v>5</v>
      </c>
      <c r="DJ379" s="26"/>
      <c r="DK379" s="26"/>
      <c r="DL379" s="42">
        <f t="shared" si="388"/>
        <v>0</v>
      </c>
      <c r="DM379" s="26"/>
      <c r="DN379" s="26"/>
      <c r="DO379" s="42">
        <f t="shared" si="389"/>
        <v>0</v>
      </c>
      <c r="DP379" s="26"/>
      <c r="DQ379" s="26"/>
      <c r="DR379" s="42">
        <f t="shared" si="390"/>
        <v>0</v>
      </c>
      <c r="DS379" s="26"/>
      <c r="DT379" s="26"/>
      <c r="DU379" s="42">
        <f t="shared" si="391"/>
        <v>0</v>
      </c>
      <c r="DV379" s="26"/>
      <c r="DW379" s="26">
        <v>4</v>
      </c>
      <c r="DX379" s="42">
        <f t="shared" si="392"/>
        <v>20</v>
      </c>
      <c r="DY379" s="26"/>
      <c r="DZ379" s="26"/>
      <c r="EA379" s="42">
        <f t="shared" si="393"/>
        <v>0</v>
      </c>
      <c r="EB379" s="26"/>
      <c r="EC379" s="26"/>
      <c r="ED379" s="42">
        <f t="shared" si="394"/>
        <v>0</v>
      </c>
      <c r="EE379" s="26"/>
      <c r="EF379" s="26"/>
      <c r="EG379" s="42">
        <f t="shared" si="395"/>
        <v>0</v>
      </c>
      <c r="EH379" s="26"/>
      <c r="EI379" s="26"/>
      <c r="EJ379" s="42">
        <f t="shared" si="396"/>
        <v>0</v>
      </c>
      <c r="EK379" s="26"/>
      <c r="EL379" s="46"/>
      <c r="EM379" s="86">
        <f t="shared" si="397"/>
        <v>0</v>
      </c>
      <c r="EN379" s="85">
        <f t="shared" si="403"/>
        <v>4</v>
      </c>
      <c r="EO379" s="94">
        <f t="shared" si="404"/>
        <v>20</v>
      </c>
      <c r="EP379" s="26"/>
      <c r="EQ379" s="26"/>
      <c r="ER379" s="26"/>
    </row>
    <row r="380" spans="1:148" s="3" customFormat="1">
      <c r="A380" s="10"/>
      <c r="B380" s="110" t="s">
        <v>640</v>
      </c>
      <c r="C380" s="137">
        <v>30</v>
      </c>
      <c r="D380" s="135">
        <f t="shared" si="355"/>
        <v>1</v>
      </c>
      <c r="E380" s="178">
        <f t="shared" si="399"/>
        <v>30</v>
      </c>
      <c r="F380" s="27"/>
      <c r="G380" s="27"/>
      <c r="H380" s="41">
        <f t="shared" si="356"/>
        <v>0</v>
      </c>
      <c r="I380" s="32"/>
      <c r="J380" s="32"/>
      <c r="K380" s="41">
        <f t="shared" si="357"/>
        <v>0</v>
      </c>
      <c r="L380" s="26"/>
      <c r="M380" s="26"/>
      <c r="N380" s="42">
        <f t="shared" si="358"/>
        <v>0</v>
      </c>
      <c r="O380" s="26"/>
      <c r="P380" s="26"/>
      <c r="Q380" s="42">
        <f t="shared" si="359"/>
        <v>0</v>
      </c>
      <c r="R380" s="26"/>
      <c r="S380" s="26"/>
      <c r="T380" s="42">
        <f t="shared" si="360"/>
        <v>0</v>
      </c>
      <c r="U380" s="26"/>
      <c r="V380" s="26"/>
      <c r="W380" s="42">
        <f t="shared" si="361"/>
        <v>0</v>
      </c>
      <c r="X380" s="26"/>
      <c r="Y380" s="26"/>
      <c r="Z380" s="42">
        <f t="shared" si="362"/>
        <v>0</v>
      </c>
      <c r="AA380" s="26"/>
      <c r="AB380" s="26"/>
      <c r="AC380" s="42">
        <f t="shared" si="363"/>
        <v>0</v>
      </c>
      <c r="AD380" s="26"/>
      <c r="AE380" s="26"/>
      <c r="AF380" s="26"/>
      <c r="AG380" s="26"/>
      <c r="AH380" s="26"/>
      <c r="AI380" s="26"/>
      <c r="AJ380" s="26"/>
      <c r="AK380" s="26"/>
      <c r="AL380" s="42">
        <f t="shared" si="364"/>
        <v>0</v>
      </c>
      <c r="AM380" s="27"/>
      <c r="AN380" s="27"/>
      <c r="AO380" s="41">
        <f t="shared" si="365"/>
        <v>0</v>
      </c>
      <c r="AP380" s="84">
        <f t="shared" si="402"/>
        <v>0</v>
      </c>
      <c r="AQ380" s="79">
        <f t="shared" si="398"/>
        <v>0</v>
      </c>
      <c r="AR380" s="27"/>
      <c r="AS380" s="27"/>
      <c r="AT380" s="41">
        <f t="shared" si="366"/>
        <v>0</v>
      </c>
      <c r="AU380" s="27"/>
      <c r="AV380" s="27"/>
      <c r="AW380" s="41">
        <f t="shared" si="367"/>
        <v>0</v>
      </c>
      <c r="AX380" s="27"/>
      <c r="AY380" s="27"/>
      <c r="AZ380" s="41">
        <f t="shared" si="368"/>
        <v>0</v>
      </c>
      <c r="BA380" s="27"/>
      <c r="BB380" s="27"/>
      <c r="BC380" s="41">
        <f t="shared" si="369"/>
        <v>0</v>
      </c>
      <c r="BD380" s="27"/>
      <c r="BE380" s="27"/>
      <c r="BF380" s="41">
        <f t="shared" si="370"/>
        <v>0</v>
      </c>
      <c r="BG380" s="27"/>
      <c r="BH380" s="27"/>
      <c r="BI380" s="41">
        <f t="shared" si="371"/>
        <v>0</v>
      </c>
      <c r="BJ380" s="26"/>
      <c r="BK380" s="26"/>
      <c r="BL380" s="42">
        <f t="shared" si="372"/>
        <v>0</v>
      </c>
      <c r="BM380" s="26"/>
      <c r="BN380" s="26"/>
      <c r="BO380" s="42">
        <f t="shared" si="373"/>
        <v>0</v>
      </c>
      <c r="BP380" s="85">
        <f t="shared" si="400"/>
        <v>0</v>
      </c>
      <c r="BQ380" s="83">
        <f t="shared" si="400"/>
        <v>0</v>
      </c>
      <c r="BR380" s="26"/>
      <c r="BS380" s="26"/>
      <c r="BT380" s="42">
        <f t="shared" si="374"/>
        <v>0</v>
      </c>
      <c r="BU380" s="26"/>
      <c r="BV380" s="26"/>
      <c r="BW380" s="42">
        <f t="shared" si="375"/>
        <v>0</v>
      </c>
      <c r="BX380" s="26"/>
      <c r="BY380" s="26"/>
      <c r="BZ380" s="42">
        <f t="shared" si="376"/>
        <v>0</v>
      </c>
      <c r="CA380" s="26"/>
      <c r="CB380" s="26"/>
      <c r="CC380" s="42">
        <f t="shared" si="377"/>
        <v>0</v>
      </c>
      <c r="CD380" s="26"/>
      <c r="CE380" s="26"/>
      <c r="CF380" s="42">
        <f t="shared" si="378"/>
        <v>0</v>
      </c>
      <c r="CG380" s="26"/>
      <c r="CH380" s="26"/>
      <c r="CI380" s="42">
        <f t="shared" si="379"/>
        <v>0</v>
      </c>
      <c r="CJ380" s="26"/>
      <c r="CK380" s="26"/>
      <c r="CL380" s="42">
        <f t="shared" si="380"/>
        <v>0</v>
      </c>
      <c r="CM380" s="26"/>
      <c r="CN380" s="26"/>
      <c r="CO380" s="42">
        <f t="shared" si="381"/>
        <v>0</v>
      </c>
      <c r="CP380" s="26"/>
      <c r="CQ380" s="26">
        <v>1</v>
      </c>
      <c r="CR380" s="42">
        <f t="shared" si="382"/>
        <v>30</v>
      </c>
      <c r="CS380" s="26"/>
      <c r="CT380" s="26"/>
      <c r="CU380" s="42">
        <f t="shared" si="383"/>
        <v>0</v>
      </c>
      <c r="CV380" s="26"/>
      <c r="CW380" s="26"/>
      <c r="CX380" s="42">
        <f t="shared" si="384"/>
        <v>0</v>
      </c>
      <c r="CY380" s="26"/>
      <c r="CZ380" s="26"/>
      <c r="DA380" s="42">
        <f t="shared" si="385"/>
        <v>0</v>
      </c>
      <c r="DB380" s="26"/>
      <c r="DC380" s="26"/>
      <c r="DD380" s="42">
        <f t="shared" si="386"/>
        <v>0</v>
      </c>
      <c r="DE380" s="26"/>
      <c r="DF380" s="26"/>
      <c r="DG380" s="42">
        <f t="shared" si="387"/>
        <v>0</v>
      </c>
      <c r="DH380" s="85">
        <f t="shared" si="401"/>
        <v>1</v>
      </c>
      <c r="DI380" s="83">
        <f t="shared" si="401"/>
        <v>30</v>
      </c>
      <c r="DJ380" s="26"/>
      <c r="DK380" s="26"/>
      <c r="DL380" s="42">
        <f t="shared" si="388"/>
        <v>0</v>
      </c>
      <c r="DM380" s="26"/>
      <c r="DN380" s="26"/>
      <c r="DO380" s="42">
        <f t="shared" si="389"/>
        <v>0</v>
      </c>
      <c r="DP380" s="26"/>
      <c r="DQ380" s="26"/>
      <c r="DR380" s="42">
        <f t="shared" si="390"/>
        <v>0</v>
      </c>
      <c r="DS380" s="26"/>
      <c r="DT380" s="26"/>
      <c r="DU380" s="42">
        <f t="shared" si="391"/>
        <v>0</v>
      </c>
      <c r="DV380" s="26"/>
      <c r="DW380" s="26"/>
      <c r="DX380" s="42">
        <f t="shared" si="392"/>
        <v>0</v>
      </c>
      <c r="DY380" s="26"/>
      <c r="DZ380" s="26"/>
      <c r="EA380" s="42">
        <f t="shared" si="393"/>
        <v>0</v>
      </c>
      <c r="EB380" s="26"/>
      <c r="EC380" s="26"/>
      <c r="ED380" s="42">
        <f t="shared" si="394"/>
        <v>0</v>
      </c>
      <c r="EE380" s="26"/>
      <c r="EF380" s="26"/>
      <c r="EG380" s="42">
        <f t="shared" si="395"/>
        <v>0</v>
      </c>
      <c r="EH380" s="26"/>
      <c r="EI380" s="26"/>
      <c r="EJ380" s="42">
        <f t="shared" si="396"/>
        <v>0</v>
      </c>
      <c r="EK380" s="26"/>
      <c r="EL380" s="46"/>
      <c r="EM380" s="86">
        <f t="shared" si="397"/>
        <v>0</v>
      </c>
      <c r="EN380" s="85">
        <f t="shared" si="403"/>
        <v>0</v>
      </c>
      <c r="EO380" s="94">
        <f t="shared" si="404"/>
        <v>0</v>
      </c>
      <c r="EP380" s="26"/>
      <c r="EQ380" s="26"/>
      <c r="ER380" s="26"/>
    </row>
    <row r="381" spans="1:148" s="3" customFormat="1">
      <c r="A381" s="10"/>
      <c r="B381" s="110" t="s">
        <v>653</v>
      </c>
      <c r="C381" s="137">
        <v>5</v>
      </c>
      <c r="D381" s="135">
        <f t="shared" si="355"/>
        <v>4</v>
      </c>
      <c r="E381" s="178">
        <f t="shared" si="399"/>
        <v>20</v>
      </c>
      <c r="F381" s="27"/>
      <c r="G381" s="27"/>
      <c r="H381" s="41">
        <f t="shared" si="356"/>
        <v>0</v>
      </c>
      <c r="I381" s="32"/>
      <c r="J381" s="32"/>
      <c r="K381" s="41">
        <f t="shared" si="357"/>
        <v>0</v>
      </c>
      <c r="L381" s="26"/>
      <c r="M381" s="26"/>
      <c r="N381" s="42">
        <f t="shared" si="358"/>
        <v>0</v>
      </c>
      <c r="O381" s="26"/>
      <c r="P381" s="26"/>
      <c r="Q381" s="42">
        <f t="shared" si="359"/>
        <v>0</v>
      </c>
      <c r="R381" s="26"/>
      <c r="S381" s="26"/>
      <c r="T381" s="42">
        <f t="shared" si="360"/>
        <v>0</v>
      </c>
      <c r="U381" s="26"/>
      <c r="V381" s="26"/>
      <c r="W381" s="42">
        <f t="shared" si="361"/>
        <v>0</v>
      </c>
      <c r="X381" s="26"/>
      <c r="Y381" s="26"/>
      <c r="Z381" s="42">
        <f t="shared" si="362"/>
        <v>0</v>
      </c>
      <c r="AA381" s="26"/>
      <c r="AB381" s="26"/>
      <c r="AC381" s="42">
        <f t="shared" si="363"/>
        <v>0</v>
      </c>
      <c r="AD381" s="26"/>
      <c r="AE381" s="26"/>
      <c r="AF381" s="26"/>
      <c r="AG381" s="26"/>
      <c r="AH381" s="26"/>
      <c r="AI381" s="26"/>
      <c r="AJ381" s="26"/>
      <c r="AK381" s="26"/>
      <c r="AL381" s="42">
        <f t="shared" si="364"/>
        <v>0</v>
      </c>
      <c r="AM381" s="27"/>
      <c r="AN381" s="27"/>
      <c r="AO381" s="41">
        <f t="shared" si="365"/>
        <v>0</v>
      </c>
      <c r="AP381" s="84">
        <f t="shared" si="402"/>
        <v>0</v>
      </c>
      <c r="AQ381" s="79">
        <f t="shared" si="398"/>
        <v>0</v>
      </c>
      <c r="AR381" s="27"/>
      <c r="AS381" s="27"/>
      <c r="AT381" s="41">
        <f t="shared" si="366"/>
        <v>0</v>
      </c>
      <c r="AU381" s="27"/>
      <c r="AV381" s="27"/>
      <c r="AW381" s="41">
        <f t="shared" si="367"/>
        <v>0</v>
      </c>
      <c r="AX381" s="27"/>
      <c r="AY381" s="27"/>
      <c r="AZ381" s="41">
        <f t="shared" si="368"/>
        <v>0</v>
      </c>
      <c r="BA381" s="27"/>
      <c r="BB381" s="27"/>
      <c r="BC381" s="41">
        <f t="shared" si="369"/>
        <v>0</v>
      </c>
      <c r="BD381" s="27"/>
      <c r="BE381" s="27"/>
      <c r="BF381" s="41">
        <f t="shared" si="370"/>
        <v>0</v>
      </c>
      <c r="BG381" s="27"/>
      <c r="BH381" s="27"/>
      <c r="BI381" s="41">
        <f t="shared" si="371"/>
        <v>0</v>
      </c>
      <c r="BJ381" s="26"/>
      <c r="BK381" s="26"/>
      <c r="BL381" s="42">
        <f t="shared" si="372"/>
        <v>0</v>
      </c>
      <c r="BM381" s="26"/>
      <c r="BN381" s="26"/>
      <c r="BO381" s="42">
        <f t="shared" si="373"/>
        <v>0</v>
      </c>
      <c r="BP381" s="85">
        <f t="shared" si="400"/>
        <v>0</v>
      </c>
      <c r="BQ381" s="83">
        <f t="shared" si="400"/>
        <v>0</v>
      </c>
      <c r="BR381" s="26"/>
      <c r="BS381" s="26"/>
      <c r="BT381" s="42">
        <f t="shared" si="374"/>
        <v>0</v>
      </c>
      <c r="BU381" s="26"/>
      <c r="BV381" s="26"/>
      <c r="BW381" s="42">
        <f t="shared" si="375"/>
        <v>0</v>
      </c>
      <c r="BX381" s="26"/>
      <c r="BY381" s="26"/>
      <c r="BZ381" s="42">
        <f t="shared" si="376"/>
        <v>0</v>
      </c>
      <c r="CA381" s="26"/>
      <c r="CB381" s="26"/>
      <c r="CC381" s="42">
        <f t="shared" si="377"/>
        <v>0</v>
      </c>
      <c r="CD381" s="26"/>
      <c r="CE381" s="26"/>
      <c r="CF381" s="42">
        <f t="shared" si="378"/>
        <v>0</v>
      </c>
      <c r="CG381" s="26"/>
      <c r="CH381" s="26"/>
      <c r="CI381" s="42">
        <f t="shared" si="379"/>
        <v>0</v>
      </c>
      <c r="CJ381" s="26"/>
      <c r="CK381" s="26"/>
      <c r="CL381" s="42">
        <f t="shared" si="380"/>
        <v>0</v>
      </c>
      <c r="CM381" s="26"/>
      <c r="CN381" s="26"/>
      <c r="CO381" s="42">
        <f t="shared" si="381"/>
        <v>0</v>
      </c>
      <c r="CP381" s="26"/>
      <c r="CQ381" s="26"/>
      <c r="CR381" s="42">
        <f t="shared" si="382"/>
        <v>0</v>
      </c>
      <c r="CS381" s="26"/>
      <c r="CT381" s="26"/>
      <c r="CU381" s="42">
        <f t="shared" si="383"/>
        <v>0</v>
      </c>
      <c r="CV381" s="26"/>
      <c r="CW381" s="26"/>
      <c r="CX381" s="42">
        <f t="shared" si="384"/>
        <v>0</v>
      </c>
      <c r="CY381" s="26"/>
      <c r="CZ381" s="26"/>
      <c r="DA381" s="42">
        <f t="shared" si="385"/>
        <v>0</v>
      </c>
      <c r="DB381" s="26"/>
      <c r="DC381" s="26"/>
      <c r="DD381" s="42">
        <f t="shared" si="386"/>
        <v>0</v>
      </c>
      <c r="DE381" s="26"/>
      <c r="DF381" s="26"/>
      <c r="DG381" s="42">
        <f t="shared" si="387"/>
        <v>0</v>
      </c>
      <c r="DH381" s="85">
        <f t="shared" si="401"/>
        <v>0</v>
      </c>
      <c r="DI381" s="83">
        <f t="shared" si="401"/>
        <v>0</v>
      </c>
      <c r="DJ381" s="26"/>
      <c r="DK381" s="26"/>
      <c r="DL381" s="42">
        <f t="shared" si="388"/>
        <v>0</v>
      </c>
      <c r="DM381" s="26"/>
      <c r="DN381" s="26"/>
      <c r="DO381" s="42">
        <f t="shared" si="389"/>
        <v>0</v>
      </c>
      <c r="DP381" s="26"/>
      <c r="DQ381" s="26"/>
      <c r="DR381" s="42">
        <f t="shared" si="390"/>
        <v>0</v>
      </c>
      <c r="DS381" s="26"/>
      <c r="DT381" s="26"/>
      <c r="DU381" s="42">
        <f t="shared" si="391"/>
        <v>0</v>
      </c>
      <c r="DV381" s="26"/>
      <c r="DW381" s="26">
        <v>4</v>
      </c>
      <c r="DX381" s="42">
        <f t="shared" si="392"/>
        <v>20</v>
      </c>
      <c r="DY381" s="26"/>
      <c r="DZ381" s="26"/>
      <c r="EA381" s="42">
        <f t="shared" si="393"/>
        <v>0</v>
      </c>
      <c r="EB381" s="26"/>
      <c r="EC381" s="26"/>
      <c r="ED381" s="42">
        <f t="shared" si="394"/>
        <v>0</v>
      </c>
      <c r="EE381" s="26"/>
      <c r="EF381" s="26"/>
      <c r="EG381" s="42">
        <f t="shared" si="395"/>
        <v>0</v>
      </c>
      <c r="EH381" s="26"/>
      <c r="EI381" s="26"/>
      <c r="EJ381" s="42">
        <f t="shared" si="396"/>
        <v>0</v>
      </c>
      <c r="EK381" s="26"/>
      <c r="EL381" s="46"/>
      <c r="EM381" s="86">
        <f t="shared" si="397"/>
        <v>0</v>
      </c>
      <c r="EN381" s="85">
        <f t="shared" si="403"/>
        <v>4</v>
      </c>
      <c r="EO381" s="94">
        <f t="shared" si="404"/>
        <v>20</v>
      </c>
      <c r="EP381" s="26"/>
      <c r="EQ381" s="26"/>
      <c r="ER381" s="26"/>
    </row>
    <row r="382" spans="1:148">
      <c r="A382" s="10"/>
      <c r="B382" s="110" t="s">
        <v>239</v>
      </c>
      <c r="C382" s="134">
        <v>20</v>
      </c>
      <c r="D382" s="135">
        <f t="shared" si="355"/>
        <v>8</v>
      </c>
      <c r="E382" s="178">
        <f t="shared" si="399"/>
        <v>160</v>
      </c>
      <c r="F382" s="25"/>
      <c r="G382" s="25"/>
      <c r="H382" s="41">
        <f t="shared" si="356"/>
        <v>0</v>
      </c>
      <c r="I382" s="30"/>
      <c r="J382" s="30"/>
      <c r="K382" s="41">
        <f t="shared" si="357"/>
        <v>0</v>
      </c>
      <c r="L382" s="24"/>
      <c r="M382" s="24"/>
      <c r="N382" s="42">
        <f t="shared" si="358"/>
        <v>0</v>
      </c>
      <c r="O382" s="24"/>
      <c r="P382" s="24"/>
      <c r="Q382" s="42">
        <f t="shared" si="359"/>
        <v>0</v>
      </c>
      <c r="R382" s="24"/>
      <c r="S382" s="24"/>
      <c r="T382" s="42">
        <f t="shared" si="360"/>
        <v>0</v>
      </c>
      <c r="U382" s="24"/>
      <c r="V382" s="24"/>
      <c r="W382" s="42">
        <f t="shared" si="361"/>
        <v>0</v>
      </c>
      <c r="X382" s="24"/>
      <c r="Y382" s="24"/>
      <c r="Z382" s="42">
        <f t="shared" si="362"/>
        <v>0</v>
      </c>
      <c r="AA382" s="24"/>
      <c r="AB382" s="24"/>
      <c r="AC382" s="42">
        <f t="shared" si="363"/>
        <v>0</v>
      </c>
      <c r="AD382" s="24"/>
      <c r="AE382" s="24"/>
      <c r="AF382" s="24"/>
      <c r="AG382" s="24"/>
      <c r="AH382" s="24"/>
      <c r="AI382" s="24"/>
      <c r="AJ382" s="24"/>
      <c r="AK382" s="24"/>
      <c r="AL382" s="42">
        <f t="shared" si="364"/>
        <v>0</v>
      </c>
      <c r="AM382" s="25"/>
      <c r="AN382" s="25"/>
      <c r="AO382" s="41">
        <f t="shared" si="365"/>
        <v>0</v>
      </c>
      <c r="AP382" s="84">
        <f t="shared" si="402"/>
        <v>0</v>
      </c>
      <c r="AQ382" s="79">
        <f t="shared" si="398"/>
        <v>0</v>
      </c>
      <c r="AR382" s="25"/>
      <c r="AS382" s="25"/>
      <c r="AT382" s="41">
        <f t="shared" si="366"/>
        <v>0</v>
      </c>
      <c r="AU382" s="25"/>
      <c r="AV382" s="25"/>
      <c r="AW382" s="41">
        <f t="shared" si="367"/>
        <v>0</v>
      </c>
      <c r="AX382" s="25"/>
      <c r="AY382" s="25"/>
      <c r="AZ382" s="41">
        <f t="shared" si="368"/>
        <v>0</v>
      </c>
      <c r="BA382" s="25"/>
      <c r="BB382" s="25"/>
      <c r="BC382" s="41">
        <f t="shared" si="369"/>
        <v>0</v>
      </c>
      <c r="BD382" s="25"/>
      <c r="BE382" s="25"/>
      <c r="BF382" s="41">
        <f t="shared" si="370"/>
        <v>0</v>
      </c>
      <c r="BG382" s="25"/>
      <c r="BH382" s="25"/>
      <c r="BI382" s="41">
        <f t="shared" si="371"/>
        <v>0</v>
      </c>
      <c r="BJ382" s="24"/>
      <c r="BK382" s="24">
        <v>2</v>
      </c>
      <c r="BL382" s="42">
        <f t="shared" si="372"/>
        <v>40</v>
      </c>
      <c r="BM382" s="24"/>
      <c r="BN382" s="24"/>
      <c r="BO382" s="42">
        <f t="shared" si="373"/>
        <v>0</v>
      </c>
      <c r="BP382" s="85">
        <f t="shared" si="400"/>
        <v>2</v>
      </c>
      <c r="BQ382" s="83">
        <f t="shared" si="400"/>
        <v>40</v>
      </c>
      <c r="BR382" s="24"/>
      <c r="BS382" s="24"/>
      <c r="BT382" s="42">
        <f t="shared" si="374"/>
        <v>0</v>
      </c>
      <c r="BU382" s="24"/>
      <c r="BV382" s="24"/>
      <c r="BW382" s="42">
        <f t="shared" si="375"/>
        <v>0</v>
      </c>
      <c r="BX382" s="24"/>
      <c r="BY382" s="24"/>
      <c r="BZ382" s="42">
        <f t="shared" si="376"/>
        <v>0</v>
      </c>
      <c r="CA382" s="24"/>
      <c r="CB382" s="24"/>
      <c r="CC382" s="42">
        <f t="shared" si="377"/>
        <v>0</v>
      </c>
      <c r="CD382" s="24"/>
      <c r="CE382" s="24"/>
      <c r="CF382" s="42">
        <f t="shared" si="378"/>
        <v>0</v>
      </c>
      <c r="CG382" s="24"/>
      <c r="CH382" s="24"/>
      <c r="CI382" s="42">
        <f t="shared" si="379"/>
        <v>0</v>
      </c>
      <c r="CJ382" s="24"/>
      <c r="CK382" s="24"/>
      <c r="CL382" s="42">
        <f t="shared" si="380"/>
        <v>0</v>
      </c>
      <c r="CM382" s="24"/>
      <c r="CN382" s="24"/>
      <c r="CO382" s="42">
        <f t="shared" si="381"/>
        <v>0</v>
      </c>
      <c r="CP382" s="24"/>
      <c r="CQ382" s="24">
        <v>4</v>
      </c>
      <c r="CR382" s="42">
        <f t="shared" si="382"/>
        <v>80</v>
      </c>
      <c r="CS382" s="24"/>
      <c r="CT382" s="24"/>
      <c r="CU382" s="42">
        <f t="shared" si="383"/>
        <v>0</v>
      </c>
      <c r="CV382" s="24"/>
      <c r="CW382" s="24">
        <v>2</v>
      </c>
      <c r="CX382" s="42">
        <f t="shared" si="384"/>
        <v>40</v>
      </c>
      <c r="CY382" s="24"/>
      <c r="CZ382" s="24"/>
      <c r="DA382" s="42">
        <f t="shared" si="385"/>
        <v>0</v>
      </c>
      <c r="DB382" s="24"/>
      <c r="DC382" s="24"/>
      <c r="DD382" s="42">
        <f t="shared" si="386"/>
        <v>0</v>
      </c>
      <c r="DE382" s="24"/>
      <c r="DF382" s="24"/>
      <c r="DG382" s="42">
        <f t="shared" si="387"/>
        <v>0</v>
      </c>
      <c r="DH382" s="85">
        <f t="shared" si="401"/>
        <v>6</v>
      </c>
      <c r="DI382" s="83">
        <f t="shared" si="401"/>
        <v>120</v>
      </c>
      <c r="DJ382" s="24"/>
      <c r="DK382" s="24"/>
      <c r="DL382" s="42">
        <f t="shared" si="388"/>
        <v>0</v>
      </c>
      <c r="DM382" s="24"/>
      <c r="DN382" s="24"/>
      <c r="DO382" s="42">
        <f t="shared" si="389"/>
        <v>0</v>
      </c>
      <c r="DP382" s="24"/>
      <c r="DQ382" s="24"/>
      <c r="DR382" s="42">
        <f t="shared" si="390"/>
        <v>0</v>
      </c>
      <c r="DS382" s="24"/>
      <c r="DT382" s="24"/>
      <c r="DU382" s="42">
        <f t="shared" si="391"/>
        <v>0</v>
      </c>
      <c r="DV382" s="24"/>
      <c r="DW382" s="24"/>
      <c r="DX382" s="42">
        <f t="shared" si="392"/>
        <v>0</v>
      </c>
      <c r="DY382" s="24"/>
      <c r="DZ382" s="24"/>
      <c r="EA382" s="42">
        <f t="shared" si="393"/>
        <v>0</v>
      </c>
      <c r="EB382" s="24"/>
      <c r="EC382" s="24"/>
      <c r="ED382" s="42">
        <f t="shared" si="394"/>
        <v>0</v>
      </c>
      <c r="EE382" s="24"/>
      <c r="EF382" s="24"/>
      <c r="EG382" s="42">
        <f t="shared" si="395"/>
        <v>0</v>
      </c>
      <c r="EH382" s="24"/>
      <c r="EI382" s="24"/>
      <c r="EJ382" s="42">
        <f t="shared" si="396"/>
        <v>0</v>
      </c>
      <c r="EK382" s="24"/>
      <c r="EL382" s="44"/>
      <c r="EM382" s="86">
        <f t="shared" si="397"/>
        <v>0</v>
      </c>
      <c r="EN382" s="85">
        <f t="shared" si="403"/>
        <v>0</v>
      </c>
      <c r="EO382" s="94">
        <f t="shared" si="404"/>
        <v>0</v>
      </c>
      <c r="EP382" s="24"/>
      <c r="EQ382" s="24"/>
      <c r="ER382" s="24"/>
    </row>
    <row r="383" spans="1:148">
      <c r="A383" s="10"/>
      <c r="B383" s="110" t="s">
        <v>644</v>
      </c>
      <c r="C383" s="134">
        <v>25</v>
      </c>
      <c r="D383" s="135">
        <f t="shared" si="355"/>
        <v>1</v>
      </c>
      <c r="E383" s="178">
        <f t="shared" si="399"/>
        <v>25</v>
      </c>
      <c r="F383" s="25"/>
      <c r="G383" s="25"/>
      <c r="H383" s="41">
        <f t="shared" si="356"/>
        <v>0</v>
      </c>
      <c r="I383" s="30"/>
      <c r="J383" s="30"/>
      <c r="K383" s="41">
        <f t="shared" si="357"/>
        <v>0</v>
      </c>
      <c r="L383" s="24"/>
      <c r="M383" s="24"/>
      <c r="N383" s="42">
        <f t="shared" si="358"/>
        <v>0</v>
      </c>
      <c r="O383" s="24"/>
      <c r="P383" s="24"/>
      <c r="Q383" s="42">
        <f t="shared" si="359"/>
        <v>0</v>
      </c>
      <c r="R383" s="24"/>
      <c r="S383" s="24"/>
      <c r="T383" s="42">
        <f t="shared" si="360"/>
        <v>0</v>
      </c>
      <c r="U383" s="24"/>
      <c r="V383" s="24"/>
      <c r="W383" s="42">
        <f t="shared" si="361"/>
        <v>0</v>
      </c>
      <c r="X383" s="24"/>
      <c r="Y383" s="24"/>
      <c r="Z383" s="42">
        <f t="shared" si="362"/>
        <v>0</v>
      </c>
      <c r="AA383" s="24"/>
      <c r="AB383" s="24"/>
      <c r="AC383" s="42">
        <f t="shared" si="363"/>
        <v>0</v>
      </c>
      <c r="AD383" s="24"/>
      <c r="AE383" s="24"/>
      <c r="AF383" s="24"/>
      <c r="AG383" s="24"/>
      <c r="AH383" s="24"/>
      <c r="AI383" s="24"/>
      <c r="AJ383" s="24"/>
      <c r="AK383" s="24"/>
      <c r="AL383" s="42">
        <f t="shared" si="364"/>
        <v>0</v>
      </c>
      <c r="AM383" s="25"/>
      <c r="AN383" s="25"/>
      <c r="AO383" s="41">
        <f t="shared" si="365"/>
        <v>0</v>
      </c>
      <c r="AP383" s="84">
        <f t="shared" si="402"/>
        <v>0</v>
      </c>
      <c r="AQ383" s="79">
        <f t="shared" si="398"/>
        <v>0</v>
      </c>
      <c r="AR383" s="25"/>
      <c r="AS383" s="25"/>
      <c r="AT383" s="41">
        <f t="shared" si="366"/>
        <v>0</v>
      </c>
      <c r="AU383" s="25"/>
      <c r="AV383" s="25"/>
      <c r="AW383" s="41">
        <f t="shared" si="367"/>
        <v>0</v>
      </c>
      <c r="AX383" s="25"/>
      <c r="AY383" s="25"/>
      <c r="AZ383" s="41">
        <f t="shared" si="368"/>
        <v>0</v>
      </c>
      <c r="BA383" s="25"/>
      <c r="BB383" s="25"/>
      <c r="BC383" s="41">
        <f t="shared" si="369"/>
        <v>0</v>
      </c>
      <c r="BD383" s="25"/>
      <c r="BE383" s="25"/>
      <c r="BF383" s="41">
        <f t="shared" si="370"/>
        <v>0</v>
      </c>
      <c r="BG383" s="25"/>
      <c r="BH383" s="25"/>
      <c r="BI383" s="41">
        <f t="shared" si="371"/>
        <v>0</v>
      </c>
      <c r="BJ383" s="24"/>
      <c r="BK383" s="24"/>
      <c r="BL383" s="42">
        <f t="shared" si="372"/>
        <v>0</v>
      </c>
      <c r="BM383" s="24"/>
      <c r="BN383" s="24"/>
      <c r="BO383" s="42">
        <f t="shared" si="373"/>
        <v>0</v>
      </c>
      <c r="BP383" s="85">
        <f t="shared" si="400"/>
        <v>0</v>
      </c>
      <c r="BQ383" s="83">
        <f t="shared" si="400"/>
        <v>0</v>
      </c>
      <c r="BR383" s="24"/>
      <c r="BS383" s="24"/>
      <c r="BT383" s="42">
        <f t="shared" si="374"/>
        <v>0</v>
      </c>
      <c r="BU383" s="24"/>
      <c r="BV383" s="24"/>
      <c r="BW383" s="42">
        <f t="shared" si="375"/>
        <v>0</v>
      </c>
      <c r="BX383" s="24"/>
      <c r="BY383" s="24"/>
      <c r="BZ383" s="42">
        <f t="shared" si="376"/>
        <v>0</v>
      </c>
      <c r="CA383" s="24"/>
      <c r="CB383" s="24"/>
      <c r="CC383" s="42">
        <f t="shared" si="377"/>
        <v>0</v>
      </c>
      <c r="CD383" s="24"/>
      <c r="CE383" s="24"/>
      <c r="CF383" s="42">
        <f t="shared" si="378"/>
        <v>0</v>
      </c>
      <c r="CG383" s="24"/>
      <c r="CH383" s="24"/>
      <c r="CI383" s="42">
        <f t="shared" si="379"/>
        <v>0</v>
      </c>
      <c r="CJ383" s="24"/>
      <c r="CK383" s="24"/>
      <c r="CL383" s="42">
        <f t="shared" si="380"/>
        <v>0</v>
      </c>
      <c r="CM383" s="24"/>
      <c r="CN383" s="24"/>
      <c r="CO383" s="42">
        <f t="shared" si="381"/>
        <v>0</v>
      </c>
      <c r="CP383" s="24"/>
      <c r="CQ383" s="24">
        <v>1</v>
      </c>
      <c r="CR383" s="42">
        <f t="shared" si="382"/>
        <v>25</v>
      </c>
      <c r="CS383" s="24"/>
      <c r="CT383" s="24"/>
      <c r="CU383" s="42">
        <f t="shared" si="383"/>
        <v>0</v>
      </c>
      <c r="CV383" s="24"/>
      <c r="CW383" s="24"/>
      <c r="CX383" s="42">
        <f t="shared" si="384"/>
        <v>0</v>
      </c>
      <c r="CY383" s="24"/>
      <c r="CZ383" s="24"/>
      <c r="DA383" s="42">
        <f t="shared" si="385"/>
        <v>0</v>
      </c>
      <c r="DB383" s="24"/>
      <c r="DC383" s="24"/>
      <c r="DD383" s="42">
        <f t="shared" si="386"/>
        <v>0</v>
      </c>
      <c r="DE383" s="24"/>
      <c r="DF383" s="24"/>
      <c r="DG383" s="42">
        <f t="shared" si="387"/>
        <v>0</v>
      </c>
      <c r="DH383" s="85">
        <f t="shared" si="401"/>
        <v>1</v>
      </c>
      <c r="DI383" s="83">
        <f t="shared" si="401"/>
        <v>25</v>
      </c>
      <c r="DJ383" s="24"/>
      <c r="DK383" s="24"/>
      <c r="DL383" s="42">
        <f t="shared" si="388"/>
        <v>0</v>
      </c>
      <c r="DM383" s="24"/>
      <c r="DN383" s="24"/>
      <c r="DO383" s="42">
        <f t="shared" si="389"/>
        <v>0</v>
      </c>
      <c r="DP383" s="24"/>
      <c r="DQ383" s="24"/>
      <c r="DR383" s="42">
        <f t="shared" si="390"/>
        <v>0</v>
      </c>
      <c r="DS383" s="24"/>
      <c r="DT383" s="24"/>
      <c r="DU383" s="42">
        <f t="shared" si="391"/>
        <v>0</v>
      </c>
      <c r="DV383" s="24"/>
      <c r="DW383" s="24"/>
      <c r="DX383" s="42">
        <f t="shared" si="392"/>
        <v>0</v>
      </c>
      <c r="DY383" s="24"/>
      <c r="DZ383" s="24"/>
      <c r="EA383" s="42">
        <f t="shared" si="393"/>
        <v>0</v>
      </c>
      <c r="EB383" s="24"/>
      <c r="EC383" s="24"/>
      <c r="ED383" s="42">
        <f t="shared" si="394"/>
        <v>0</v>
      </c>
      <c r="EE383" s="24"/>
      <c r="EF383" s="24"/>
      <c r="EG383" s="42">
        <f t="shared" si="395"/>
        <v>0</v>
      </c>
      <c r="EH383" s="24"/>
      <c r="EI383" s="24"/>
      <c r="EJ383" s="42">
        <f t="shared" si="396"/>
        <v>0</v>
      </c>
      <c r="EK383" s="24"/>
      <c r="EL383" s="44"/>
      <c r="EM383" s="86">
        <f t="shared" si="397"/>
        <v>0</v>
      </c>
      <c r="EN383" s="85">
        <f t="shared" si="403"/>
        <v>0</v>
      </c>
      <c r="EO383" s="94">
        <f t="shared" si="404"/>
        <v>0</v>
      </c>
      <c r="EP383" s="24"/>
      <c r="EQ383" s="24"/>
      <c r="ER383" s="24"/>
    </row>
    <row r="384" spans="1:148">
      <c r="A384" s="10"/>
      <c r="B384" s="110" t="s">
        <v>654</v>
      </c>
      <c r="C384" s="134">
        <v>12</v>
      </c>
      <c r="D384" s="135">
        <f t="shared" si="355"/>
        <v>0</v>
      </c>
      <c r="E384" s="178">
        <f t="shared" si="399"/>
        <v>0</v>
      </c>
      <c r="F384" s="25"/>
      <c r="G384" s="25"/>
      <c r="H384" s="41">
        <f t="shared" si="356"/>
        <v>0</v>
      </c>
      <c r="I384" s="30"/>
      <c r="J384" s="30"/>
      <c r="K384" s="41">
        <f t="shared" si="357"/>
        <v>0</v>
      </c>
      <c r="L384" s="24"/>
      <c r="M384" s="24"/>
      <c r="N384" s="42">
        <f t="shared" si="358"/>
        <v>0</v>
      </c>
      <c r="O384" s="24"/>
      <c r="P384" s="24"/>
      <c r="Q384" s="42">
        <f t="shared" si="359"/>
        <v>0</v>
      </c>
      <c r="R384" s="24"/>
      <c r="S384" s="24"/>
      <c r="T384" s="42">
        <f t="shared" si="360"/>
        <v>0</v>
      </c>
      <c r="U384" s="24"/>
      <c r="V384" s="24"/>
      <c r="W384" s="42">
        <f t="shared" si="361"/>
        <v>0</v>
      </c>
      <c r="X384" s="24"/>
      <c r="Y384" s="24"/>
      <c r="Z384" s="42">
        <f t="shared" si="362"/>
        <v>0</v>
      </c>
      <c r="AA384" s="24"/>
      <c r="AB384" s="24"/>
      <c r="AC384" s="42">
        <f t="shared" si="363"/>
        <v>0</v>
      </c>
      <c r="AD384" s="24"/>
      <c r="AE384" s="24"/>
      <c r="AF384" s="24"/>
      <c r="AG384" s="24"/>
      <c r="AH384" s="24"/>
      <c r="AI384" s="24"/>
      <c r="AJ384" s="24"/>
      <c r="AK384" s="24"/>
      <c r="AL384" s="42">
        <f t="shared" si="364"/>
        <v>0</v>
      </c>
      <c r="AM384" s="25"/>
      <c r="AN384" s="25"/>
      <c r="AO384" s="41">
        <f t="shared" si="365"/>
        <v>0</v>
      </c>
      <c r="AP384" s="84">
        <f t="shared" si="402"/>
        <v>0</v>
      </c>
      <c r="AQ384" s="79">
        <f t="shared" si="398"/>
        <v>0</v>
      </c>
      <c r="AR384" s="25"/>
      <c r="AS384" s="25"/>
      <c r="AT384" s="41">
        <f t="shared" si="366"/>
        <v>0</v>
      </c>
      <c r="AU384" s="25"/>
      <c r="AV384" s="25"/>
      <c r="AW384" s="41">
        <f t="shared" si="367"/>
        <v>0</v>
      </c>
      <c r="AX384" s="25"/>
      <c r="AY384" s="25"/>
      <c r="AZ384" s="41">
        <f t="shared" si="368"/>
        <v>0</v>
      </c>
      <c r="BA384" s="25"/>
      <c r="BB384" s="25"/>
      <c r="BC384" s="41">
        <f t="shared" si="369"/>
        <v>0</v>
      </c>
      <c r="BD384" s="25"/>
      <c r="BE384" s="25"/>
      <c r="BF384" s="41">
        <f t="shared" si="370"/>
        <v>0</v>
      </c>
      <c r="BG384" s="25"/>
      <c r="BH384" s="25"/>
      <c r="BI384" s="41">
        <f t="shared" si="371"/>
        <v>0</v>
      </c>
      <c r="BJ384" s="24"/>
      <c r="BK384" s="24"/>
      <c r="BL384" s="42">
        <f t="shared" si="372"/>
        <v>0</v>
      </c>
      <c r="BM384" s="24"/>
      <c r="BN384" s="24"/>
      <c r="BO384" s="42">
        <f t="shared" si="373"/>
        <v>0</v>
      </c>
      <c r="BP384" s="85">
        <f t="shared" si="400"/>
        <v>0</v>
      </c>
      <c r="BQ384" s="83">
        <f t="shared" si="400"/>
        <v>0</v>
      </c>
      <c r="BR384" s="24"/>
      <c r="BS384" s="24"/>
      <c r="BT384" s="42">
        <f t="shared" si="374"/>
        <v>0</v>
      </c>
      <c r="BU384" s="24"/>
      <c r="BV384" s="24"/>
      <c r="BW384" s="42">
        <f t="shared" si="375"/>
        <v>0</v>
      </c>
      <c r="BX384" s="24"/>
      <c r="BY384" s="24"/>
      <c r="BZ384" s="42">
        <f t="shared" si="376"/>
        <v>0</v>
      </c>
      <c r="CA384" s="24"/>
      <c r="CB384" s="24"/>
      <c r="CC384" s="42">
        <f t="shared" si="377"/>
        <v>0</v>
      </c>
      <c r="CD384" s="24"/>
      <c r="CE384" s="24"/>
      <c r="CF384" s="42">
        <f t="shared" si="378"/>
        <v>0</v>
      </c>
      <c r="CG384" s="24"/>
      <c r="CH384" s="24"/>
      <c r="CI384" s="42">
        <f t="shared" si="379"/>
        <v>0</v>
      </c>
      <c r="CJ384" s="24"/>
      <c r="CK384" s="24"/>
      <c r="CL384" s="42">
        <f t="shared" si="380"/>
        <v>0</v>
      </c>
      <c r="CM384" s="24"/>
      <c r="CN384" s="24"/>
      <c r="CO384" s="42">
        <f t="shared" si="381"/>
        <v>0</v>
      </c>
      <c r="CP384" s="24"/>
      <c r="CQ384" s="24"/>
      <c r="CR384" s="42">
        <f t="shared" si="382"/>
        <v>0</v>
      </c>
      <c r="CS384" s="24"/>
      <c r="CT384" s="24"/>
      <c r="CU384" s="42">
        <f t="shared" si="383"/>
        <v>0</v>
      </c>
      <c r="CV384" s="24"/>
      <c r="CW384" s="24"/>
      <c r="CX384" s="42">
        <f t="shared" si="384"/>
        <v>0</v>
      </c>
      <c r="CY384" s="24"/>
      <c r="CZ384" s="24"/>
      <c r="DA384" s="42">
        <f t="shared" si="385"/>
        <v>0</v>
      </c>
      <c r="DB384" s="24"/>
      <c r="DC384" s="24"/>
      <c r="DD384" s="42">
        <f t="shared" si="386"/>
        <v>0</v>
      </c>
      <c r="DE384" s="24"/>
      <c r="DF384" s="24"/>
      <c r="DG384" s="42">
        <f t="shared" si="387"/>
        <v>0</v>
      </c>
      <c r="DH384" s="85">
        <f t="shared" si="401"/>
        <v>0</v>
      </c>
      <c r="DI384" s="83">
        <f t="shared" si="401"/>
        <v>0</v>
      </c>
      <c r="DJ384" s="24"/>
      <c r="DK384" s="24"/>
      <c r="DL384" s="42">
        <f t="shared" si="388"/>
        <v>0</v>
      </c>
      <c r="DM384" s="24"/>
      <c r="DN384" s="24"/>
      <c r="DO384" s="42">
        <f t="shared" si="389"/>
        <v>0</v>
      </c>
      <c r="DP384" s="24"/>
      <c r="DQ384" s="24"/>
      <c r="DR384" s="42">
        <f t="shared" si="390"/>
        <v>0</v>
      </c>
      <c r="DS384" s="24"/>
      <c r="DT384" s="24"/>
      <c r="DU384" s="42">
        <f t="shared" si="391"/>
        <v>0</v>
      </c>
      <c r="DV384" s="24"/>
      <c r="DW384" s="24"/>
      <c r="DX384" s="42">
        <f t="shared" si="392"/>
        <v>0</v>
      </c>
      <c r="DY384" s="24"/>
      <c r="DZ384" s="24"/>
      <c r="EA384" s="42">
        <f t="shared" si="393"/>
        <v>0</v>
      </c>
      <c r="EB384" s="24"/>
      <c r="EC384" s="24"/>
      <c r="ED384" s="42">
        <f t="shared" si="394"/>
        <v>0</v>
      </c>
      <c r="EE384" s="24"/>
      <c r="EF384" s="24"/>
      <c r="EG384" s="42">
        <f t="shared" si="395"/>
        <v>0</v>
      </c>
      <c r="EH384" s="24"/>
      <c r="EI384" s="24"/>
      <c r="EJ384" s="42">
        <f t="shared" si="396"/>
        <v>0</v>
      </c>
      <c r="EK384" s="24"/>
      <c r="EL384" s="44"/>
      <c r="EM384" s="86">
        <f t="shared" si="397"/>
        <v>0</v>
      </c>
      <c r="EN384" s="85">
        <f t="shared" si="403"/>
        <v>0</v>
      </c>
      <c r="EO384" s="94">
        <f t="shared" si="404"/>
        <v>0</v>
      </c>
      <c r="EP384" s="24"/>
      <c r="EQ384" s="24"/>
      <c r="ER384" s="24"/>
    </row>
    <row r="385" spans="1:148">
      <c r="A385" s="10"/>
      <c r="B385" s="110" t="s">
        <v>641</v>
      </c>
      <c r="C385" s="134">
        <v>6</v>
      </c>
      <c r="D385" s="135">
        <f t="shared" si="355"/>
        <v>4</v>
      </c>
      <c r="E385" s="178">
        <f t="shared" si="399"/>
        <v>24</v>
      </c>
      <c r="F385" s="25"/>
      <c r="G385" s="25"/>
      <c r="H385" s="41">
        <f t="shared" si="356"/>
        <v>0</v>
      </c>
      <c r="I385" s="30"/>
      <c r="J385" s="30"/>
      <c r="K385" s="41">
        <f t="shared" si="357"/>
        <v>0</v>
      </c>
      <c r="L385" s="24"/>
      <c r="M385" s="24"/>
      <c r="N385" s="42">
        <f t="shared" si="358"/>
        <v>0</v>
      </c>
      <c r="O385" s="24"/>
      <c r="P385" s="24"/>
      <c r="Q385" s="42">
        <f t="shared" si="359"/>
        <v>0</v>
      </c>
      <c r="R385" s="24"/>
      <c r="S385" s="24"/>
      <c r="T385" s="42">
        <f t="shared" si="360"/>
        <v>0</v>
      </c>
      <c r="U385" s="24"/>
      <c r="V385" s="24"/>
      <c r="W385" s="42">
        <f t="shared" si="361"/>
        <v>0</v>
      </c>
      <c r="X385" s="24"/>
      <c r="Y385" s="24"/>
      <c r="Z385" s="42">
        <f t="shared" si="362"/>
        <v>0</v>
      </c>
      <c r="AA385" s="24"/>
      <c r="AB385" s="24"/>
      <c r="AC385" s="42">
        <f t="shared" si="363"/>
        <v>0</v>
      </c>
      <c r="AD385" s="24"/>
      <c r="AE385" s="24"/>
      <c r="AF385" s="24"/>
      <c r="AG385" s="24"/>
      <c r="AH385" s="24"/>
      <c r="AI385" s="24"/>
      <c r="AJ385" s="24"/>
      <c r="AK385" s="24"/>
      <c r="AL385" s="42">
        <f t="shared" si="364"/>
        <v>0</v>
      </c>
      <c r="AM385" s="25"/>
      <c r="AN385" s="25"/>
      <c r="AO385" s="41">
        <f t="shared" si="365"/>
        <v>0</v>
      </c>
      <c r="AP385" s="84">
        <f t="shared" si="402"/>
        <v>0</v>
      </c>
      <c r="AQ385" s="79">
        <f t="shared" si="398"/>
        <v>0</v>
      </c>
      <c r="AR385" s="25"/>
      <c r="AS385" s="25"/>
      <c r="AT385" s="41">
        <f t="shared" si="366"/>
        <v>0</v>
      </c>
      <c r="AU385" s="25"/>
      <c r="AV385" s="25"/>
      <c r="AW385" s="41">
        <f t="shared" si="367"/>
        <v>0</v>
      </c>
      <c r="AX385" s="25"/>
      <c r="AY385" s="25"/>
      <c r="AZ385" s="41">
        <f t="shared" si="368"/>
        <v>0</v>
      </c>
      <c r="BA385" s="25"/>
      <c r="BB385" s="25"/>
      <c r="BC385" s="41">
        <f t="shared" si="369"/>
        <v>0</v>
      </c>
      <c r="BD385" s="25"/>
      <c r="BE385" s="25"/>
      <c r="BF385" s="41">
        <f t="shared" si="370"/>
        <v>0</v>
      </c>
      <c r="BG385" s="25"/>
      <c r="BH385" s="25"/>
      <c r="BI385" s="41">
        <f t="shared" si="371"/>
        <v>0</v>
      </c>
      <c r="BJ385" s="24"/>
      <c r="BK385" s="24"/>
      <c r="BL385" s="42">
        <f t="shared" si="372"/>
        <v>0</v>
      </c>
      <c r="BM385" s="24"/>
      <c r="BN385" s="24"/>
      <c r="BO385" s="42">
        <f t="shared" si="373"/>
        <v>0</v>
      </c>
      <c r="BP385" s="85">
        <f t="shared" si="400"/>
        <v>0</v>
      </c>
      <c r="BQ385" s="83">
        <f t="shared" si="400"/>
        <v>0</v>
      </c>
      <c r="BR385" s="24"/>
      <c r="BS385" s="24"/>
      <c r="BT385" s="42">
        <f t="shared" si="374"/>
        <v>0</v>
      </c>
      <c r="BU385" s="24"/>
      <c r="BV385" s="24"/>
      <c r="BW385" s="42">
        <f t="shared" si="375"/>
        <v>0</v>
      </c>
      <c r="BX385" s="24"/>
      <c r="BY385" s="24"/>
      <c r="BZ385" s="42">
        <f t="shared" si="376"/>
        <v>0</v>
      </c>
      <c r="CA385" s="24"/>
      <c r="CB385" s="24"/>
      <c r="CC385" s="42">
        <f t="shared" si="377"/>
        <v>0</v>
      </c>
      <c r="CD385" s="24"/>
      <c r="CE385" s="24"/>
      <c r="CF385" s="42">
        <f t="shared" si="378"/>
        <v>0</v>
      </c>
      <c r="CG385" s="24"/>
      <c r="CH385" s="24"/>
      <c r="CI385" s="42">
        <f t="shared" si="379"/>
        <v>0</v>
      </c>
      <c r="CJ385" s="24"/>
      <c r="CK385" s="24"/>
      <c r="CL385" s="42">
        <f t="shared" si="380"/>
        <v>0</v>
      </c>
      <c r="CM385" s="24"/>
      <c r="CN385" s="24"/>
      <c r="CO385" s="42">
        <f t="shared" si="381"/>
        <v>0</v>
      </c>
      <c r="CP385" s="24"/>
      <c r="CQ385" s="24">
        <v>4</v>
      </c>
      <c r="CR385" s="42">
        <f t="shared" si="382"/>
        <v>24</v>
      </c>
      <c r="CS385" s="24"/>
      <c r="CT385" s="24"/>
      <c r="CU385" s="42">
        <f t="shared" si="383"/>
        <v>0</v>
      </c>
      <c r="CV385" s="24"/>
      <c r="CW385" s="24"/>
      <c r="CX385" s="42">
        <f t="shared" si="384"/>
        <v>0</v>
      </c>
      <c r="CY385" s="24"/>
      <c r="CZ385" s="24"/>
      <c r="DA385" s="42">
        <f t="shared" si="385"/>
        <v>0</v>
      </c>
      <c r="DB385" s="24"/>
      <c r="DC385" s="24"/>
      <c r="DD385" s="42">
        <f t="shared" si="386"/>
        <v>0</v>
      </c>
      <c r="DE385" s="24"/>
      <c r="DF385" s="24"/>
      <c r="DG385" s="42">
        <f t="shared" si="387"/>
        <v>0</v>
      </c>
      <c r="DH385" s="85">
        <f t="shared" si="401"/>
        <v>4</v>
      </c>
      <c r="DI385" s="83">
        <f t="shared" si="401"/>
        <v>24</v>
      </c>
      <c r="DJ385" s="24"/>
      <c r="DK385" s="24"/>
      <c r="DL385" s="42">
        <f t="shared" si="388"/>
        <v>0</v>
      </c>
      <c r="DM385" s="24"/>
      <c r="DN385" s="24"/>
      <c r="DO385" s="42">
        <f t="shared" si="389"/>
        <v>0</v>
      </c>
      <c r="DP385" s="24"/>
      <c r="DQ385" s="24"/>
      <c r="DR385" s="42">
        <f t="shared" si="390"/>
        <v>0</v>
      </c>
      <c r="DS385" s="24"/>
      <c r="DT385" s="24"/>
      <c r="DU385" s="42">
        <f t="shared" si="391"/>
        <v>0</v>
      </c>
      <c r="DV385" s="24"/>
      <c r="DW385" s="24"/>
      <c r="DX385" s="42">
        <f t="shared" si="392"/>
        <v>0</v>
      </c>
      <c r="DY385" s="24"/>
      <c r="DZ385" s="24"/>
      <c r="EA385" s="42">
        <f t="shared" si="393"/>
        <v>0</v>
      </c>
      <c r="EB385" s="24"/>
      <c r="EC385" s="24"/>
      <c r="ED385" s="42">
        <f t="shared" si="394"/>
        <v>0</v>
      </c>
      <c r="EE385" s="24"/>
      <c r="EF385" s="24"/>
      <c r="EG385" s="42">
        <f t="shared" si="395"/>
        <v>0</v>
      </c>
      <c r="EH385" s="24"/>
      <c r="EI385" s="24"/>
      <c r="EJ385" s="42">
        <f t="shared" si="396"/>
        <v>0</v>
      </c>
      <c r="EK385" s="24"/>
      <c r="EL385" s="44"/>
      <c r="EM385" s="86">
        <f t="shared" si="397"/>
        <v>0</v>
      </c>
      <c r="EN385" s="85">
        <f t="shared" si="403"/>
        <v>0</v>
      </c>
      <c r="EO385" s="94">
        <f t="shared" si="404"/>
        <v>0</v>
      </c>
      <c r="EP385" s="24"/>
      <c r="EQ385" s="24"/>
      <c r="ER385" s="24"/>
    </row>
    <row r="386" spans="1:148">
      <c r="A386" s="10"/>
      <c r="B386" s="110" t="s">
        <v>642</v>
      </c>
      <c r="C386" s="134">
        <v>7</v>
      </c>
      <c r="D386" s="135">
        <f t="shared" ref="D386:D392" si="405">+G386+J386+M386+P386+S386+V386+Y386+AB386+AK386+AN386+AS386+AV386+AY386+BB386+BE386+BH386+BK386+BN386+BS386+BV386+BY386+CB386+CE386+CH386+CK386+CN386+CQ386+CT386+CW386+DC386+CZ386+DF386+DK386+DN386+DQ386+DT386+DW386+DZ386+EC386+EF386+EI386+EL386</f>
        <v>4</v>
      </c>
      <c r="E386" s="178">
        <f t="shared" si="399"/>
        <v>28</v>
      </c>
      <c r="F386" s="25"/>
      <c r="G386" s="25"/>
      <c r="H386" s="41">
        <f t="shared" ref="H386:H449" si="406">G386*C386</f>
        <v>0</v>
      </c>
      <c r="I386" s="30"/>
      <c r="J386" s="30"/>
      <c r="K386" s="41">
        <f t="shared" ref="K386:K449" si="407">J386*C386</f>
        <v>0</v>
      </c>
      <c r="L386" s="24"/>
      <c r="M386" s="24"/>
      <c r="N386" s="42">
        <f t="shared" ref="N386:N449" si="408">M386*C386</f>
        <v>0</v>
      </c>
      <c r="O386" s="24"/>
      <c r="P386" s="24"/>
      <c r="Q386" s="42">
        <f t="shared" ref="Q386:Q449" si="409">P386*C386</f>
        <v>0</v>
      </c>
      <c r="R386" s="24"/>
      <c r="S386" s="24"/>
      <c r="T386" s="42">
        <f t="shared" ref="T386:T449" si="410">S386*C386</f>
        <v>0</v>
      </c>
      <c r="U386" s="24"/>
      <c r="V386" s="24"/>
      <c r="W386" s="42">
        <f t="shared" ref="W386:W449" si="411">V386*C386</f>
        <v>0</v>
      </c>
      <c r="X386" s="24"/>
      <c r="Y386" s="24"/>
      <c r="Z386" s="42">
        <f t="shared" ref="Z386:Z449" si="412">Y386*C386</f>
        <v>0</v>
      </c>
      <c r="AA386" s="24"/>
      <c r="AB386" s="24"/>
      <c r="AC386" s="42">
        <f t="shared" ref="AC386:AC449" si="413">AB386*C386</f>
        <v>0</v>
      </c>
      <c r="AD386" s="24"/>
      <c r="AE386" s="24"/>
      <c r="AF386" s="24"/>
      <c r="AG386" s="24"/>
      <c r="AH386" s="24"/>
      <c r="AI386" s="24"/>
      <c r="AJ386" s="24"/>
      <c r="AK386" s="24"/>
      <c r="AL386" s="42">
        <f t="shared" ref="AL386:AL449" si="414">AK386*C386</f>
        <v>0</v>
      </c>
      <c r="AM386" s="25"/>
      <c r="AN386" s="25"/>
      <c r="AO386" s="41">
        <f t="shared" ref="AO386:AO449" si="415">AN386*C386</f>
        <v>0</v>
      </c>
      <c r="AP386" s="84">
        <f t="shared" si="402"/>
        <v>0</v>
      </c>
      <c r="AQ386" s="79">
        <f t="shared" si="398"/>
        <v>0</v>
      </c>
      <c r="AR386" s="25"/>
      <c r="AS386" s="25"/>
      <c r="AT386" s="41">
        <f t="shared" ref="AT386:AT449" si="416">AS386*C386</f>
        <v>0</v>
      </c>
      <c r="AU386" s="25"/>
      <c r="AV386" s="25"/>
      <c r="AW386" s="41">
        <f t="shared" ref="AW386:AW449" si="417">AV386*C386</f>
        <v>0</v>
      </c>
      <c r="AX386" s="25"/>
      <c r="AY386" s="25"/>
      <c r="AZ386" s="41">
        <f t="shared" ref="AZ386:AZ449" si="418">AY386*C386</f>
        <v>0</v>
      </c>
      <c r="BA386" s="25"/>
      <c r="BB386" s="25"/>
      <c r="BC386" s="41">
        <f t="shared" ref="BC386:BC449" si="419">BB386*C386</f>
        <v>0</v>
      </c>
      <c r="BD386" s="25"/>
      <c r="BE386" s="25"/>
      <c r="BF386" s="41">
        <f t="shared" ref="BF386:BF449" si="420">BE386*C386</f>
        <v>0</v>
      </c>
      <c r="BG386" s="25"/>
      <c r="BH386" s="25"/>
      <c r="BI386" s="41">
        <f t="shared" ref="BI386:BI449" si="421">BH386*C386</f>
        <v>0</v>
      </c>
      <c r="BJ386" s="24"/>
      <c r="BK386" s="24"/>
      <c r="BL386" s="42">
        <f t="shared" ref="BL386:BL449" si="422">BK386*C386</f>
        <v>0</v>
      </c>
      <c r="BM386" s="24"/>
      <c r="BN386" s="24"/>
      <c r="BO386" s="42">
        <f t="shared" ref="BO386:BO449" si="423">BN386*C386</f>
        <v>0</v>
      </c>
      <c r="BP386" s="85">
        <f t="shared" si="400"/>
        <v>0</v>
      </c>
      <c r="BQ386" s="83">
        <f t="shared" si="400"/>
        <v>0</v>
      </c>
      <c r="BR386" s="24"/>
      <c r="BS386" s="24"/>
      <c r="BT386" s="42">
        <f t="shared" ref="BT386:BT449" si="424">BS386*C386</f>
        <v>0</v>
      </c>
      <c r="BU386" s="24"/>
      <c r="BV386" s="24"/>
      <c r="BW386" s="42">
        <f t="shared" ref="BW386:BW449" si="425">BV386*C386</f>
        <v>0</v>
      </c>
      <c r="BX386" s="24"/>
      <c r="BY386" s="24"/>
      <c r="BZ386" s="42">
        <f t="shared" ref="BZ386:BZ449" si="426">BY386*C386</f>
        <v>0</v>
      </c>
      <c r="CA386" s="24"/>
      <c r="CB386" s="24"/>
      <c r="CC386" s="42">
        <f t="shared" ref="CC386:CC449" si="427">CB386*C386</f>
        <v>0</v>
      </c>
      <c r="CD386" s="24"/>
      <c r="CE386" s="24"/>
      <c r="CF386" s="42">
        <f t="shared" ref="CF386:CF449" si="428">CE386*C386</f>
        <v>0</v>
      </c>
      <c r="CG386" s="24"/>
      <c r="CH386" s="24"/>
      <c r="CI386" s="42">
        <f t="shared" ref="CI386:CI449" si="429">CH386*C386</f>
        <v>0</v>
      </c>
      <c r="CJ386" s="24"/>
      <c r="CK386" s="24"/>
      <c r="CL386" s="42">
        <f t="shared" ref="CL386:CL449" si="430">CK386*C386</f>
        <v>0</v>
      </c>
      <c r="CM386" s="24"/>
      <c r="CN386" s="24"/>
      <c r="CO386" s="42">
        <f t="shared" ref="CO386:CO449" si="431">CN386*C386</f>
        <v>0</v>
      </c>
      <c r="CP386" s="24"/>
      <c r="CQ386" s="24">
        <v>4</v>
      </c>
      <c r="CR386" s="42">
        <f t="shared" ref="CR386:CR449" si="432">CQ386*C386</f>
        <v>28</v>
      </c>
      <c r="CS386" s="24"/>
      <c r="CT386" s="24"/>
      <c r="CU386" s="42">
        <f t="shared" ref="CU386:CU449" si="433">CT386*C386</f>
        <v>0</v>
      </c>
      <c r="CV386" s="24"/>
      <c r="CW386" s="24"/>
      <c r="CX386" s="42">
        <f t="shared" ref="CX386:CX449" si="434">CW386*C386</f>
        <v>0</v>
      </c>
      <c r="CY386" s="24"/>
      <c r="CZ386" s="24"/>
      <c r="DA386" s="42">
        <f t="shared" ref="DA386:DA449" si="435">CZ386*C386</f>
        <v>0</v>
      </c>
      <c r="DB386" s="24"/>
      <c r="DC386" s="24"/>
      <c r="DD386" s="42">
        <f t="shared" ref="DD386:DD449" si="436">DC386*C386</f>
        <v>0</v>
      </c>
      <c r="DE386" s="24"/>
      <c r="DF386" s="24"/>
      <c r="DG386" s="42">
        <f t="shared" ref="DG386:DG449" si="437">DF386*C386</f>
        <v>0</v>
      </c>
      <c r="DH386" s="85">
        <f t="shared" si="401"/>
        <v>4</v>
      </c>
      <c r="DI386" s="83">
        <f t="shared" si="401"/>
        <v>28</v>
      </c>
      <c r="DJ386" s="24"/>
      <c r="DK386" s="24"/>
      <c r="DL386" s="42">
        <f t="shared" ref="DL386:DL449" si="438">DK386*C386</f>
        <v>0</v>
      </c>
      <c r="DM386" s="24"/>
      <c r="DN386" s="24"/>
      <c r="DO386" s="42">
        <f t="shared" ref="DO386:DO449" si="439">DN386*C386</f>
        <v>0</v>
      </c>
      <c r="DP386" s="24"/>
      <c r="DQ386" s="24"/>
      <c r="DR386" s="42">
        <f t="shared" ref="DR386:DR449" si="440">DQ386*C386</f>
        <v>0</v>
      </c>
      <c r="DS386" s="24"/>
      <c r="DT386" s="24"/>
      <c r="DU386" s="42">
        <f t="shared" ref="DU386:DU449" si="441">DT386*C386</f>
        <v>0</v>
      </c>
      <c r="DV386" s="24"/>
      <c r="DW386" s="24"/>
      <c r="DX386" s="42">
        <f t="shared" ref="DX386:DX449" si="442">DW386*C386</f>
        <v>0</v>
      </c>
      <c r="DY386" s="24"/>
      <c r="DZ386" s="24"/>
      <c r="EA386" s="42">
        <f t="shared" ref="EA386:EA449" si="443">DZ386*C386</f>
        <v>0</v>
      </c>
      <c r="EB386" s="24"/>
      <c r="EC386" s="24"/>
      <c r="ED386" s="42">
        <f t="shared" ref="ED386:ED449" si="444">EC386*C386</f>
        <v>0</v>
      </c>
      <c r="EE386" s="24"/>
      <c r="EF386" s="24"/>
      <c r="EG386" s="42">
        <f t="shared" ref="EG386:EG449" si="445">EF386*C386</f>
        <v>0</v>
      </c>
      <c r="EH386" s="24"/>
      <c r="EI386" s="24"/>
      <c r="EJ386" s="42">
        <f t="shared" ref="EJ386:EJ449" si="446">EI386*C386</f>
        <v>0</v>
      </c>
      <c r="EK386" s="24"/>
      <c r="EL386" s="44"/>
      <c r="EM386" s="86">
        <f t="shared" ref="EM386:EM449" si="447">EL386*C386</f>
        <v>0</v>
      </c>
      <c r="EN386" s="85">
        <f t="shared" si="403"/>
        <v>0</v>
      </c>
      <c r="EO386" s="94">
        <f t="shared" si="404"/>
        <v>0</v>
      </c>
      <c r="EP386" s="24"/>
      <c r="EQ386" s="24"/>
      <c r="ER386" s="24"/>
    </row>
    <row r="387" spans="1:148">
      <c r="A387" s="10"/>
      <c r="B387" s="110" t="s">
        <v>655</v>
      </c>
      <c r="C387" s="134">
        <v>8</v>
      </c>
      <c r="D387" s="135">
        <f t="shared" si="405"/>
        <v>3</v>
      </c>
      <c r="E387" s="178">
        <f t="shared" si="399"/>
        <v>24</v>
      </c>
      <c r="F387" s="25"/>
      <c r="G387" s="25"/>
      <c r="H387" s="41">
        <f t="shared" si="406"/>
        <v>0</v>
      </c>
      <c r="I387" s="30"/>
      <c r="J387" s="30"/>
      <c r="K387" s="41">
        <f t="shared" si="407"/>
        <v>0</v>
      </c>
      <c r="L387" s="24"/>
      <c r="M387" s="24"/>
      <c r="N387" s="42">
        <f t="shared" si="408"/>
        <v>0</v>
      </c>
      <c r="O387" s="24"/>
      <c r="P387" s="24"/>
      <c r="Q387" s="42">
        <f t="shared" si="409"/>
        <v>0</v>
      </c>
      <c r="R387" s="24"/>
      <c r="S387" s="24"/>
      <c r="T387" s="42">
        <f t="shared" si="410"/>
        <v>0</v>
      </c>
      <c r="U387" s="24"/>
      <c r="V387" s="24"/>
      <c r="W387" s="42">
        <f t="shared" si="411"/>
        <v>0</v>
      </c>
      <c r="X387" s="24"/>
      <c r="Y387" s="24"/>
      <c r="Z387" s="42">
        <f t="shared" si="412"/>
        <v>0</v>
      </c>
      <c r="AA387" s="24"/>
      <c r="AB387" s="24"/>
      <c r="AC387" s="42">
        <f t="shared" si="413"/>
        <v>0</v>
      </c>
      <c r="AD387" s="24"/>
      <c r="AE387" s="24"/>
      <c r="AF387" s="24"/>
      <c r="AG387" s="24"/>
      <c r="AH387" s="24"/>
      <c r="AI387" s="24"/>
      <c r="AJ387" s="24"/>
      <c r="AK387" s="24"/>
      <c r="AL387" s="42">
        <f t="shared" si="414"/>
        <v>0</v>
      </c>
      <c r="AM387" s="25"/>
      <c r="AN387" s="25"/>
      <c r="AO387" s="41">
        <f t="shared" si="415"/>
        <v>0</v>
      </c>
      <c r="AP387" s="84">
        <f t="shared" si="402"/>
        <v>0</v>
      </c>
      <c r="AQ387" s="79">
        <f t="shared" si="398"/>
        <v>0</v>
      </c>
      <c r="AR387" s="25"/>
      <c r="AS387" s="25"/>
      <c r="AT387" s="41">
        <f t="shared" si="416"/>
        <v>0</v>
      </c>
      <c r="AU387" s="25"/>
      <c r="AV387" s="25"/>
      <c r="AW387" s="41">
        <f t="shared" si="417"/>
        <v>0</v>
      </c>
      <c r="AX387" s="25"/>
      <c r="AY387" s="25"/>
      <c r="AZ387" s="41">
        <f t="shared" si="418"/>
        <v>0</v>
      </c>
      <c r="BA387" s="25"/>
      <c r="BB387" s="25"/>
      <c r="BC387" s="41">
        <f t="shared" si="419"/>
        <v>0</v>
      </c>
      <c r="BD387" s="25"/>
      <c r="BE387" s="25"/>
      <c r="BF387" s="41">
        <f t="shared" si="420"/>
        <v>0</v>
      </c>
      <c r="BG387" s="25"/>
      <c r="BH387" s="25"/>
      <c r="BI387" s="41">
        <f t="shared" si="421"/>
        <v>0</v>
      </c>
      <c r="BJ387" s="24"/>
      <c r="BK387" s="24"/>
      <c r="BL387" s="42">
        <f t="shared" si="422"/>
        <v>0</v>
      </c>
      <c r="BM387" s="24"/>
      <c r="BN387" s="24"/>
      <c r="BO387" s="42">
        <f t="shared" si="423"/>
        <v>0</v>
      </c>
      <c r="BP387" s="85">
        <f t="shared" si="400"/>
        <v>0</v>
      </c>
      <c r="BQ387" s="83">
        <f t="shared" si="400"/>
        <v>0</v>
      </c>
      <c r="BR387" s="24"/>
      <c r="BS387" s="24"/>
      <c r="BT387" s="42">
        <f t="shared" si="424"/>
        <v>0</v>
      </c>
      <c r="BU387" s="24"/>
      <c r="BV387" s="24"/>
      <c r="BW387" s="42">
        <f t="shared" si="425"/>
        <v>0</v>
      </c>
      <c r="BX387" s="24"/>
      <c r="BY387" s="24"/>
      <c r="BZ387" s="42">
        <f t="shared" si="426"/>
        <v>0</v>
      </c>
      <c r="CA387" s="24"/>
      <c r="CB387" s="24"/>
      <c r="CC387" s="42">
        <f t="shared" si="427"/>
        <v>0</v>
      </c>
      <c r="CD387" s="24"/>
      <c r="CE387" s="24"/>
      <c r="CF387" s="42">
        <f t="shared" si="428"/>
        <v>0</v>
      </c>
      <c r="CG387" s="24"/>
      <c r="CH387" s="24"/>
      <c r="CI387" s="42">
        <f t="shared" si="429"/>
        <v>0</v>
      </c>
      <c r="CJ387" s="24"/>
      <c r="CK387" s="24"/>
      <c r="CL387" s="42">
        <f t="shared" si="430"/>
        <v>0</v>
      </c>
      <c r="CM387" s="24"/>
      <c r="CN387" s="24"/>
      <c r="CO387" s="42">
        <f t="shared" si="431"/>
        <v>0</v>
      </c>
      <c r="CP387" s="24"/>
      <c r="CQ387" s="24"/>
      <c r="CR387" s="42">
        <f t="shared" si="432"/>
        <v>0</v>
      </c>
      <c r="CS387" s="24"/>
      <c r="CT387" s="24"/>
      <c r="CU387" s="42">
        <f t="shared" si="433"/>
        <v>0</v>
      </c>
      <c r="CV387" s="24"/>
      <c r="CW387" s="24"/>
      <c r="CX387" s="42">
        <f t="shared" si="434"/>
        <v>0</v>
      </c>
      <c r="CY387" s="24"/>
      <c r="CZ387" s="24"/>
      <c r="DA387" s="42">
        <f t="shared" si="435"/>
        <v>0</v>
      </c>
      <c r="DB387" s="24"/>
      <c r="DC387" s="24"/>
      <c r="DD387" s="42">
        <f t="shared" si="436"/>
        <v>0</v>
      </c>
      <c r="DE387" s="24"/>
      <c r="DF387" s="24"/>
      <c r="DG387" s="42">
        <f t="shared" si="437"/>
        <v>0</v>
      </c>
      <c r="DH387" s="85">
        <f t="shared" si="401"/>
        <v>0</v>
      </c>
      <c r="DI387" s="83">
        <f t="shared" si="401"/>
        <v>0</v>
      </c>
      <c r="DJ387" s="24"/>
      <c r="DK387" s="24"/>
      <c r="DL387" s="42">
        <f t="shared" si="438"/>
        <v>0</v>
      </c>
      <c r="DM387" s="24"/>
      <c r="DN387" s="24"/>
      <c r="DO387" s="42">
        <f t="shared" si="439"/>
        <v>0</v>
      </c>
      <c r="DP387" s="24"/>
      <c r="DQ387" s="24"/>
      <c r="DR387" s="42">
        <f t="shared" si="440"/>
        <v>0</v>
      </c>
      <c r="DS387" s="24"/>
      <c r="DT387" s="24"/>
      <c r="DU387" s="42">
        <f t="shared" si="441"/>
        <v>0</v>
      </c>
      <c r="DV387" s="24"/>
      <c r="DW387" s="24"/>
      <c r="DX387" s="42">
        <f t="shared" si="442"/>
        <v>0</v>
      </c>
      <c r="DY387" s="24"/>
      <c r="DZ387" s="24"/>
      <c r="EA387" s="42">
        <f t="shared" si="443"/>
        <v>0</v>
      </c>
      <c r="EB387" s="24"/>
      <c r="EC387" s="24">
        <v>3</v>
      </c>
      <c r="ED387" s="42">
        <f t="shared" si="444"/>
        <v>24</v>
      </c>
      <c r="EE387" s="24"/>
      <c r="EF387" s="24"/>
      <c r="EG387" s="42">
        <f t="shared" si="445"/>
        <v>0</v>
      </c>
      <c r="EH387" s="24"/>
      <c r="EI387" s="24"/>
      <c r="EJ387" s="42">
        <f t="shared" si="446"/>
        <v>0</v>
      </c>
      <c r="EK387" s="24"/>
      <c r="EL387" s="44"/>
      <c r="EM387" s="86">
        <f t="shared" si="447"/>
        <v>0</v>
      </c>
      <c r="EN387" s="85">
        <f t="shared" si="403"/>
        <v>3</v>
      </c>
      <c r="EO387" s="94">
        <f t="shared" si="404"/>
        <v>24</v>
      </c>
      <c r="EP387" s="24"/>
      <c r="EQ387" s="24"/>
      <c r="ER387" s="24"/>
    </row>
    <row r="388" spans="1:148">
      <c r="A388" s="10"/>
      <c r="B388" s="110" t="s">
        <v>656</v>
      </c>
      <c r="C388" s="134">
        <v>90</v>
      </c>
      <c r="D388" s="135">
        <f t="shared" si="405"/>
        <v>13</v>
      </c>
      <c r="E388" s="178">
        <f t="shared" si="399"/>
        <v>1170</v>
      </c>
      <c r="F388" s="25"/>
      <c r="G388" s="25"/>
      <c r="H388" s="41">
        <f t="shared" si="406"/>
        <v>0</v>
      </c>
      <c r="I388" s="30"/>
      <c r="J388" s="30"/>
      <c r="K388" s="41">
        <f t="shared" si="407"/>
        <v>0</v>
      </c>
      <c r="L388" s="24"/>
      <c r="M388" s="24"/>
      <c r="N388" s="42">
        <f t="shared" si="408"/>
        <v>0</v>
      </c>
      <c r="O388" s="24"/>
      <c r="P388" s="24"/>
      <c r="Q388" s="42">
        <f t="shared" si="409"/>
        <v>0</v>
      </c>
      <c r="R388" s="24"/>
      <c r="S388" s="24"/>
      <c r="T388" s="42">
        <f t="shared" si="410"/>
        <v>0</v>
      </c>
      <c r="U388" s="24"/>
      <c r="V388" s="24"/>
      <c r="W388" s="42">
        <f t="shared" si="411"/>
        <v>0</v>
      </c>
      <c r="X388" s="24"/>
      <c r="Y388" s="24"/>
      <c r="Z388" s="42">
        <f t="shared" si="412"/>
        <v>0</v>
      </c>
      <c r="AA388" s="24"/>
      <c r="AB388" s="24"/>
      <c r="AC388" s="42">
        <f t="shared" si="413"/>
        <v>0</v>
      </c>
      <c r="AD388" s="24"/>
      <c r="AE388" s="24"/>
      <c r="AF388" s="24"/>
      <c r="AG388" s="24"/>
      <c r="AH388" s="24"/>
      <c r="AI388" s="24"/>
      <c r="AJ388" s="24"/>
      <c r="AK388" s="24"/>
      <c r="AL388" s="42">
        <f t="shared" si="414"/>
        <v>0</v>
      </c>
      <c r="AM388" s="25"/>
      <c r="AN388" s="25"/>
      <c r="AO388" s="41">
        <f t="shared" si="415"/>
        <v>0</v>
      </c>
      <c r="AP388" s="84">
        <f t="shared" si="402"/>
        <v>0</v>
      </c>
      <c r="AQ388" s="79">
        <f t="shared" si="398"/>
        <v>0</v>
      </c>
      <c r="AR388" s="25"/>
      <c r="AS388" s="25"/>
      <c r="AT388" s="41">
        <f t="shared" si="416"/>
        <v>0</v>
      </c>
      <c r="AU388" s="25"/>
      <c r="AV388" s="25"/>
      <c r="AW388" s="41">
        <f t="shared" si="417"/>
        <v>0</v>
      </c>
      <c r="AX388" s="25"/>
      <c r="AY388" s="25"/>
      <c r="AZ388" s="41">
        <f t="shared" si="418"/>
        <v>0</v>
      </c>
      <c r="BA388" s="25"/>
      <c r="BB388" s="25"/>
      <c r="BC388" s="41">
        <f t="shared" si="419"/>
        <v>0</v>
      </c>
      <c r="BD388" s="25"/>
      <c r="BE388" s="25"/>
      <c r="BF388" s="41">
        <f t="shared" si="420"/>
        <v>0</v>
      </c>
      <c r="BG388" s="25"/>
      <c r="BH388" s="25"/>
      <c r="BI388" s="41">
        <f t="shared" si="421"/>
        <v>0</v>
      </c>
      <c r="BJ388" s="24"/>
      <c r="BK388" s="24"/>
      <c r="BL388" s="42">
        <f t="shared" si="422"/>
        <v>0</v>
      </c>
      <c r="BM388" s="24"/>
      <c r="BN388" s="24"/>
      <c r="BO388" s="42">
        <f t="shared" si="423"/>
        <v>0</v>
      </c>
      <c r="BP388" s="85">
        <f t="shared" si="400"/>
        <v>0</v>
      </c>
      <c r="BQ388" s="83">
        <f t="shared" si="400"/>
        <v>0</v>
      </c>
      <c r="BR388" s="24"/>
      <c r="BS388" s="24"/>
      <c r="BT388" s="42">
        <f t="shared" si="424"/>
        <v>0</v>
      </c>
      <c r="BU388" s="24"/>
      <c r="BV388" s="24"/>
      <c r="BW388" s="42">
        <f t="shared" si="425"/>
        <v>0</v>
      </c>
      <c r="BX388" s="24"/>
      <c r="BY388" s="24"/>
      <c r="BZ388" s="42">
        <f t="shared" si="426"/>
        <v>0</v>
      </c>
      <c r="CA388" s="24"/>
      <c r="CB388" s="24"/>
      <c r="CC388" s="42">
        <f t="shared" si="427"/>
        <v>0</v>
      </c>
      <c r="CD388" s="24"/>
      <c r="CE388" s="24"/>
      <c r="CF388" s="42">
        <f t="shared" si="428"/>
        <v>0</v>
      </c>
      <c r="CG388" s="24"/>
      <c r="CH388" s="24"/>
      <c r="CI388" s="42">
        <f t="shared" si="429"/>
        <v>0</v>
      </c>
      <c r="CJ388" s="24"/>
      <c r="CK388" s="24"/>
      <c r="CL388" s="42">
        <f t="shared" si="430"/>
        <v>0</v>
      </c>
      <c r="CM388" s="24"/>
      <c r="CN388" s="24"/>
      <c r="CO388" s="42">
        <f t="shared" si="431"/>
        <v>0</v>
      </c>
      <c r="CP388" s="24"/>
      <c r="CQ388" s="24"/>
      <c r="CR388" s="42">
        <f t="shared" si="432"/>
        <v>0</v>
      </c>
      <c r="CS388" s="24"/>
      <c r="CT388" s="24"/>
      <c r="CU388" s="42">
        <f t="shared" si="433"/>
        <v>0</v>
      </c>
      <c r="CV388" s="24"/>
      <c r="CW388" s="24"/>
      <c r="CX388" s="42">
        <f t="shared" si="434"/>
        <v>0</v>
      </c>
      <c r="CY388" s="24"/>
      <c r="CZ388" s="24"/>
      <c r="DA388" s="42">
        <f t="shared" si="435"/>
        <v>0</v>
      </c>
      <c r="DB388" s="24"/>
      <c r="DC388" s="24"/>
      <c r="DD388" s="42">
        <f t="shared" si="436"/>
        <v>0</v>
      </c>
      <c r="DE388" s="24"/>
      <c r="DF388" s="24"/>
      <c r="DG388" s="42">
        <f t="shared" si="437"/>
        <v>0</v>
      </c>
      <c r="DH388" s="85">
        <f t="shared" si="401"/>
        <v>0</v>
      </c>
      <c r="DI388" s="83">
        <f t="shared" si="401"/>
        <v>0</v>
      </c>
      <c r="DJ388" s="24"/>
      <c r="DK388" s="24"/>
      <c r="DL388" s="42">
        <f t="shared" si="438"/>
        <v>0</v>
      </c>
      <c r="DM388" s="24"/>
      <c r="DN388" s="24"/>
      <c r="DO388" s="42">
        <f t="shared" si="439"/>
        <v>0</v>
      </c>
      <c r="DP388" s="24"/>
      <c r="DQ388" s="24"/>
      <c r="DR388" s="42">
        <f t="shared" si="440"/>
        <v>0</v>
      </c>
      <c r="DS388" s="24"/>
      <c r="DT388" s="24"/>
      <c r="DU388" s="42">
        <f t="shared" si="441"/>
        <v>0</v>
      </c>
      <c r="DV388" s="24"/>
      <c r="DW388" s="24"/>
      <c r="DX388" s="42">
        <f t="shared" si="442"/>
        <v>0</v>
      </c>
      <c r="DY388" s="24"/>
      <c r="DZ388" s="24">
        <v>8</v>
      </c>
      <c r="EA388" s="42">
        <f t="shared" si="443"/>
        <v>720</v>
      </c>
      <c r="EB388" s="24"/>
      <c r="EC388" s="24">
        <v>5</v>
      </c>
      <c r="ED388" s="42">
        <f t="shared" si="444"/>
        <v>450</v>
      </c>
      <c r="EE388" s="24"/>
      <c r="EF388" s="24"/>
      <c r="EG388" s="42">
        <f t="shared" si="445"/>
        <v>0</v>
      </c>
      <c r="EH388" s="24"/>
      <c r="EI388" s="24"/>
      <c r="EJ388" s="42">
        <f t="shared" si="446"/>
        <v>0</v>
      </c>
      <c r="EK388" s="24"/>
      <c r="EL388" s="44"/>
      <c r="EM388" s="86">
        <f t="shared" si="447"/>
        <v>0</v>
      </c>
      <c r="EN388" s="85">
        <f t="shared" si="403"/>
        <v>13</v>
      </c>
      <c r="EO388" s="94">
        <f t="shared" si="404"/>
        <v>1170</v>
      </c>
      <c r="EP388" s="24"/>
      <c r="EQ388" s="24"/>
      <c r="ER388" s="24"/>
    </row>
    <row r="389" spans="1:148">
      <c r="A389" s="10"/>
      <c r="B389" s="110" t="s">
        <v>657</v>
      </c>
      <c r="C389" s="134">
        <v>8</v>
      </c>
      <c r="D389" s="135">
        <f t="shared" si="405"/>
        <v>18</v>
      </c>
      <c r="E389" s="178">
        <f t="shared" si="399"/>
        <v>144</v>
      </c>
      <c r="F389" s="25"/>
      <c r="G389" s="25"/>
      <c r="H389" s="41">
        <f t="shared" si="406"/>
        <v>0</v>
      </c>
      <c r="I389" s="30"/>
      <c r="J389" s="30"/>
      <c r="K389" s="41">
        <f t="shared" si="407"/>
        <v>0</v>
      </c>
      <c r="L389" s="24"/>
      <c r="M389" s="24"/>
      <c r="N389" s="42">
        <f t="shared" si="408"/>
        <v>0</v>
      </c>
      <c r="O389" s="24"/>
      <c r="P389" s="24"/>
      <c r="Q389" s="42">
        <f t="shared" si="409"/>
        <v>0</v>
      </c>
      <c r="R389" s="24"/>
      <c r="S389" s="24"/>
      <c r="T389" s="42">
        <f t="shared" si="410"/>
        <v>0</v>
      </c>
      <c r="U389" s="24"/>
      <c r="V389" s="24"/>
      <c r="W389" s="42">
        <f t="shared" si="411"/>
        <v>0</v>
      </c>
      <c r="X389" s="24"/>
      <c r="Y389" s="24"/>
      <c r="Z389" s="42">
        <f t="shared" si="412"/>
        <v>0</v>
      </c>
      <c r="AA389" s="24"/>
      <c r="AB389" s="24"/>
      <c r="AC389" s="42">
        <f t="shared" si="413"/>
        <v>0</v>
      </c>
      <c r="AD389" s="24"/>
      <c r="AE389" s="24"/>
      <c r="AF389" s="24"/>
      <c r="AG389" s="24"/>
      <c r="AH389" s="24"/>
      <c r="AI389" s="24"/>
      <c r="AJ389" s="24"/>
      <c r="AK389" s="24"/>
      <c r="AL389" s="42">
        <f t="shared" si="414"/>
        <v>0</v>
      </c>
      <c r="AM389" s="25"/>
      <c r="AN389" s="25"/>
      <c r="AO389" s="41">
        <f t="shared" si="415"/>
        <v>0</v>
      </c>
      <c r="AP389" s="84">
        <f t="shared" si="402"/>
        <v>0</v>
      </c>
      <c r="AQ389" s="79">
        <f t="shared" si="398"/>
        <v>0</v>
      </c>
      <c r="AR389" s="25"/>
      <c r="AS389" s="25"/>
      <c r="AT389" s="41">
        <f t="shared" si="416"/>
        <v>0</v>
      </c>
      <c r="AU389" s="25"/>
      <c r="AV389" s="25"/>
      <c r="AW389" s="41">
        <f t="shared" si="417"/>
        <v>0</v>
      </c>
      <c r="AX389" s="25"/>
      <c r="AY389" s="25"/>
      <c r="AZ389" s="41">
        <f t="shared" si="418"/>
        <v>0</v>
      </c>
      <c r="BA389" s="25"/>
      <c r="BB389" s="25"/>
      <c r="BC389" s="41">
        <f t="shared" si="419"/>
        <v>0</v>
      </c>
      <c r="BD389" s="25"/>
      <c r="BE389" s="25"/>
      <c r="BF389" s="41">
        <f t="shared" si="420"/>
        <v>0</v>
      </c>
      <c r="BG389" s="25"/>
      <c r="BH389" s="25"/>
      <c r="BI389" s="41">
        <f t="shared" si="421"/>
        <v>0</v>
      </c>
      <c r="BJ389" s="24"/>
      <c r="BK389" s="24"/>
      <c r="BL389" s="42">
        <f t="shared" si="422"/>
        <v>0</v>
      </c>
      <c r="BM389" s="24"/>
      <c r="BN389" s="24"/>
      <c r="BO389" s="42">
        <f t="shared" si="423"/>
        <v>0</v>
      </c>
      <c r="BP389" s="85">
        <f t="shared" si="400"/>
        <v>0</v>
      </c>
      <c r="BQ389" s="83">
        <f t="shared" si="400"/>
        <v>0</v>
      </c>
      <c r="BR389" s="24"/>
      <c r="BS389" s="24"/>
      <c r="BT389" s="42">
        <f t="shared" si="424"/>
        <v>0</v>
      </c>
      <c r="BU389" s="24"/>
      <c r="BV389" s="24"/>
      <c r="BW389" s="42">
        <f t="shared" si="425"/>
        <v>0</v>
      </c>
      <c r="BX389" s="24"/>
      <c r="BY389" s="24"/>
      <c r="BZ389" s="42">
        <f t="shared" si="426"/>
        <v>0</v>
      </c>
      <c r="CA389" s="24"/>
      <c r="CB389" s="24"/>
      <c r="CC389" s="42">
        <f t="shared" si="427"/>
        <v>0</v>
      </c>
      <c r="CD389" s="24"/>
      <c r="CE389" s="24"/>
      <c r="CF389" s="42">
        <f t="shared" si="428"/>
        <v>0</v>
      </c>
      <c r="CG389" s="24"/>
      <c r="CH389" s="24"/>
      <c r="CI389" s="42">
        <f t="shared" si="429"/>
        <v>0</v>
      </c>
      <c r="CJ389" s="24"/>
      <c r="CK389" s="24"/>
      <c r="CL389" s="42">
        <f t="shared" si="430"/>
        <v>0</v>
      </c>
      <c r="CM389" s="24"/>
      <c r="CN389" s="24"/>
      <c r="CO389" s="42">
        <f t="shared" si="431"/>
        <v>0</v>
      </c>
      <c r="CP389" s="24"/>
      <c r="CQ389" s="24"/>
      <c r="CR389" s="42">
        <f t="shared" si="432"/>
        <v>0</v>
      </c>
      <c r="CS389" s="24"/>
      <c r="CT389" s="24"/>
      <c r="CU389" s="42">
        <f t="shared" si="433"/>
        <v>0</v>
      </c>
      <c r="CV389" s="24"/>
      <c r="CW389" s="24"/>
      <c r="CX389" s="42">
        <f t="shared" si="434"/>
        <v>0</v>
      </c>
      <c r="CY389" s="24"/>
      <c r="CZ389" s="24"/>
      <c r="DA389" s="42">
        <f t="shared" si="435"/>
        <v>0</v>
      </c>
      <c r="DB389" s="24"/>
      <c r="DC389" s="24"/>
      <c r="DD389" s="42">
        <f t="shared" si="436"/>
        <v>0</v>
      </c>
      <c r="DE389" s="24"/>
      <c r="DF389" s="24"/>
      <c r="DG389" s="42">
        <f t="shared" si="437"/>
        <v>0</v>
      </c>
      <c r="DH389" s="85">
        <f t="shared" si="401"/>
        <v>0</v>
      </c>
      <c r="DI389" s="83">
        <f t="shared" si="401"/>
        <v>0</v>
      </c>
      <c r="DJ389" s="24"/>
      <c r="DK389" s="24"/>
      <c r="DL389" s="42">
        <f t="shared" si="438"/>
        <v>0</v>
      </c>
      <c r="DM389" s="24"/>
      <c r="DN389" s="24"/>
      <c r="DO389" s="42">
        <f t="shared" si="439"/>
        <v>0</v>
      </c>
      <c r="DP389" s="24"/>
      <c r="DQ389" s="24"/>
      <c r="DR389" s="42">
        <f t="shared" si="440"/>
        <v>0</v>
      </c>
      <c r="DS389" s="24"/>
      <c r="DT389" s="24"/>
      <c r="DU389" s="42">
        <f t="shared" si="441"/>
        <v>0</v>
      </c>
      <c r="DV389" s="24"/>
      <c r="DW389" s="24"/>
      <c r="DX389" s="42">
        <f t="shared" si="442"/>
        <v>0</v>
      </c>
      <c r="DY389" s="24"/>
      <c r="DZ389" s="24">
        <v>10</v>
      </c>
      <c r="EA389" s="42">
        <f t="shared" si="443"/>
        <v>80</v>
      </c>
      <c r="EB389" s="24"/>
      <c r="EC389" s="24">
        <v>8</v>
      </c>
      <c r="ED389" s="42">
        <f t="shared" si="444"/>
        <v>64</v>
      </c>
      <c r="EE389" s="24"/>
      <c r="EF389" s="24"/>
      <c r="EG389" s="42">
        <f t="shared" si="445"/>
        <v>0</v>
      </c>
      <c r="EH389" s="24"/>
      <c r="EI389" s="24"/>
      <c r="EJ389" s="42">
        <f t="shared" si="446"/>
        <v>0</v>
      </c>
      <c r="EK389" s="24"/>
      <c r="EL389" s="44"/>
      <c r="EM389" s="86">
        <f t="shared" si="447"/>
        <v>0</v>
      </c>
      <c r="EN389" s="85">
        <f t="shared" si="403"/>
        <v>18</v>
      </c>
      <c r="EO389" s="94">
        <f t="shared" si="404"/>
        <v>144</v>
      </c>
      <c r="EP389" s="24"/>
      <c r="EQ389" s="24"/>
      <c r="ER389" s="24"/>
    </row>
    <row r="390" spans="1:148">
      <c r="A390" s="10"/>
      <c r="B390" s="110" t="s">
        <v>658</v>
      </c>
      <c r="C390" s="134">
        <v>35</v>
      </c>
      <c r="D390" s="135">
        <f t="shared" si="405"/>
        <v>8</v>
      </c>
      <c r="E390" s="178">
        <f t="shared" si="399"/>
        <v>280</v>
      </c>
      <c r="F390" s="25"/>
      <c r="G390" s="25"/>
      <c r="H390" s="41">
        <f t="shared" si="406"/>
        <v>0</v>
      </c>
      <c r="I390" s="30"/>
      <c r="J390" s="30"/>
      <c r="K390" s="41">
        <f t="shared" si="407"/>
        <v>0</v>
      </c>
      <c r="L390" s="24"/>
      <c r="M390" s="24"/>
      <c r="N390" s="42">
        <f t="shared" si="408"/>
        <v>0</v>
      </c>
      <c r="O390" s="24"/>
      <c r="P390" s="24"/>
      <c r="Q390" s="42">
        <f t="shared" si="409"/>
        <v>0</v>
      </c>
      <c r="R390" s="24"/>
      <c r="S390" s="24"/>
      <c r="T390" s="42">
        <f t="shared" si="410"/>
        <v>0</v>
      </c>
      <c r="U390" s="24"/>
      <c r="V390" s="24"/>
      <c r="W390" s="42">
        <f t="shared" si="411"/>
        <v>0</v>
      </c>
      <c r="X390" s="24"/>
      <c r="Y390" s="24"/>
      <c r="Z390" s="42">
        <f t="shared" si="412"/>
        <v>0</v>
      </c>
      <c r="AA390" s="24"/>
      <c r="AB390" s="24"/>
      <c r="AC390" s="42">
        <f t="shared" si="413"/>
        <v>0</v>
      </c>
      <c r="AD390" s="24"/>
      <c r="AE390" s="24"/>
      <c r="AF390" s="24"/>
      <c r="AG390" s="24"/>
      <c r="AH390" s="24"/>
      <c r="AI390" s="24"/>
      <c r="AJ390" s="24"/>
      <c r="AK390" s="24"/>
      <c r="AL390" s="42">
        <f t="shared" si="414"/>
        <v>0</v>
      </c>
      <c r="AM390" s="25"/>
      <c r="AN390" s="25"/>
      <c r="AO390" s="41">
        <f t="shared" si="415"/>
        <v>0</v>
      </c>
      <c r="AP390" s="84">
        <f t="shared" si="402"/>
        <v>0</v>
      </c>
      <c r="AQ390" s="79">
        <f t="shared" si="398"/>
        <v>0</v>
      </c>
      <c r="AR390" s="25"/>
      <c r="AS390" s="25"/>
      <c r="AT390" s="41">
        <f t="shared" si="416"/>
        <v>0</v>
      </c>
      <c r="AU390" s="25"/>
      <c r="AV390" s="25"/>
      <c r="AW390" s="41">
        <f t="shared" si="417"/>
        <v>0</v>
      </c>
      <c r="AX390" s="25"/>
      <c r="AY390" s="25"/>
      <c r="AZ390" s="41">
        <f t="shared" si="418"/>
        <v>0</v>
      </c>
      <c r="BA390" s="25"/>
      <c r="BB390" s="25"/>
      <c r="BC390" s="41">
        <f t="shared" si="419"/>
        <v>0</v>
      </c>
      <c r="BD390" s="25"/>
      <c r="BE390" s="25"/>
      <c r="BF390" s="41">
        <f t="shared" si="420"/>
        <v>0</v>
      </c>
      <c r="BG390" s="25"/>
      <c r="BH390" s="25"/>
      <c r="BI390" s="41">
        <f t="shared" si="421"/>
        <v>0</v>
      </c>
      <c r="BJ390" s="24"/>
      <c r="BK390" s="24"/>
      <c r="BL390" s="42">
        <f t="shared" si="422"/>
        <v>0</v>
      </c>
      <c r="BM390" s="24"/>
      <c r="BN390" s="24"/>
      <c r="BO390" s="42">
        <f t="shared" si="423"/>
        <v>0</v>
      </c>
      <c r="BP390" s="85">
        <f t="shared" si="400"/>
        <v>0</v>
      </c>
      <c r="BQ390" s="83">
        <f t="shared" si="400"/>
        <v>0</v>
      </c>
      <c r="BR390" s="24"/>
      <c r="BS390" s="24"/>
      <c r="BT390" s="42">
        <f t="shared" si="424"/>
        <v>0</v>
      </c>
      <c r="BU390" s="24"/>
      <c r="BV390" s="24"/>
      <c r="BW390" s="42">
        <f t="shared" si="425"/>
        <v>0</v>
      </c>
      <c r="BX390" s="24"/>
      <c r="BY390" s="24"/>
      <c r="BZ390" s="42">
        <f t="shared" si="426"/>
        <v>0</v>
      </c>
      <c r="CA390" s="24"/>
      <c r="CB390" s="24"/>
      <c r="CC390" s="42">
        <f t="shared" si="427"/>
        <v>0</v>
      </c>
      <c r="CD390" s="24"/>
      <c r="CE390" s="24"/>
      <c r="CF390" s="42">
        <f t="shared" si="428"/>
        <v>0</v>
      </c>
      <c r="CG390" s="24"/>
      <c r="CH390" s="24"/>
      <c r="CI390" s="42">
        <f t="shared" si="429"/>
        <v>0</v>
      </c>
      <c r="CJ390" s="24"/>
      <c r="CK390" s="24"/>
      <c r="CL390" s="42">
        <f t="shared" si="430"/>
        <v>0</v>
      </c>
      <c r="CM390" s="24"/>
      <c r="CN390" s="24"/>
      <c r="CO390" s="42">
        <f t="shared" si="431"/>
        <v>0</v>
      </c>
      <c r="CP390" s="24"/>
      <c r="CQ390" s="24"/>
      <c r="CR390" s="42">
        <f t="shared" si="432"/>
        <v>0</v>
      </c>
      <c r="CS390" s="24"/>
      <c r="CT390" s="24"/>
      <c r="CU390" s="42">
        <f t="shared" si="433"/>
        <v>0</v>
      </c>
      <c r="CV390" s="24"/>
      <c r="CW390" s="24"/>
      <c r="CX390" s="42">
        <f t="shared" si="434"/>
        <v>0</v>
      </c>
      <c r="CY390" s="24"/>
      <c r="CZ390" s="24"/>
      <c r="DA390" s="42">
        <f t="shared" si="435"/>
        <v>0</v>
      </c>
      <c r="DB390" s="24"/>
      <c r="DC390" s="24"/>
      <c r="DD390" s="42">
        <f t="shared" si="436"/>
        <v>0</v>
      </c>
      <c r="DE390" s="24"/>
      <c r="DF390" s="24"/>
      <c r="DG390" s="42">
        <f t="shared" si="437"/>
        <v>0</v>
      </c>
      <c r="DH390" s="85">
        <f t="shared" si="401"/>
        <v>0</v>
      </c>
      <c r="DI390" s="83">
        <f t="shared" si="401"/>
        <v>0</v>
      </c>
      <c r="DJ390" s="24"/>
      <c r="DK390" s="24"/>
      <c r="DL390" s="42">
        <f t="shared" si="438"/>
        <v>0</v>
      </c>
      <c r="DM390" s="24"/>
      <c r="DN390" s="24"/>
      <c r="DO390" s="42">
        <f t="shared" si="439"/>
        <v>0</v>
      </c>
      <c r="DP390" s="24"/>
      <c r="DQ390" s="24"/>
      <c r="DR390" s="42">
        <f t="shared" si="440"/>
        <v>0</v>
      </c>
      <c r="DS390" s="24"/>
      <c r="DT390" s="24"/>
      <c r="DU390" s="42">
        <f t="shared" si="441"/>
        <v>0</v>
      </c>
      <c r="DV390" s="24"/>
      <c r="DW390" s="24"/>
      <c r="DX390" s="42">
        <f t="shared" si="442"/>
        <v>0</v>
      </c>
      <c r="DY390" s="24"/>
      <c r="DZ390" s="24">
        <v>5</v>
      </c>
      <c r="EA390" s="42">
        <f t="shared" si="443"/>
        <v>175</v>
      </c>
      <c r="EB390" s="24"/>
      <c r="EC390" s="24">
        <v>3</v>
      </c>
      <c r="ED390" s="42">
        <f t="shared" si="444"/>
        <v>105</v>
      </c>
      <c r="EE390" s="24"/>
      <c r="EF390" s="24"/>
      <c r="EG390" s="42">
        <f t="shared" si="445"/>
        <v>0</v>
      </c>
      <c r="EH390" s="24"/>
      <c r="EI390" s="24"/>
      <c r="EJ390" s="42">
        <f t="shared" si="446"/>
        <v>0</v>
      </c>
      <c r="EK390" s="24"/>
      <c r="EL390" s="44"/>
      <c r="EM390" s="86">
        <f t="shared" si="447"/>
        <v>0</v>
      </c>
      <c r="EN390" s="85">
        <f t="shared" si="403"/>
        <v>8</v>
      </c>
      <c r="EO390" s="94">
        <f t="shared" si="404"/>
        <v>280</v>
      </c>
      <c r="EP390" s="24"/>
      <c r="EQ390" s="24"/>
      <c r="ER390" s="24"/>
    </row>
    <row r="391" spans="1:148">
      <c r="A391" s="10"/>
      <c r="B391" s="110" t="s">
        <v>735</v>
      </c>
      <c r="C391" s="134">
        <v>1000</v>
      </c>
      <c r="D391" s="135">
        <f t="shared" si="405"/>
        <v>4</v>
      </c>
      <c r="E391" s="178">
        <f t="shared" si="399"/>
        <v>4000</v>
      </c>
      <c r="F391" s="25"/>
      <c r="G391" s="25"/>
      <c r="H391" s="41">
        <f t="shared" si="406"/>
        <v>0</v>
      </c>
      <c r="I391" s="30"/>
      <c r="J391" s="30"/>
      <c r="K391" s="41">
        <f t="shared" si="407"/>
        <v>0</v>
      </c>
      <c r="L391" s="24"/>
      <c r="M391" s="24"/>
      <c r="N391" s="42">
        <f t="shared" si="408"/>
        <v>0</v>
      </c>
      <c r="O391" s="24"/>
      <c r="P391" s="24"/>
      <c r="Q391" s="42">
        <f t="shared" si="409"/>
        <v>0</v>
      </c>
      <c r="R391" s="24"/>
      <c r="S391" s="24"/>
      <c r="T391" s="42">
        <f t="shared" si="410"/>
        <v>0</v>
      </c>
      <c r="U391" s="24"/>
      <c r="V391" s="24"/>
      <c r="W391" s="42">
        <f t="shared" si="411"/>
        <v>0</v>
      </c>
      <c r="X391" s="24"/>
      <c r="Y391" s="24"/>
      <c r="Z391" s="42">
        <f t="shared" si="412"/>
        <v>0</v>
      </c>
      <c r="AA391" s="24"/>
      <c r="AB391" s="24"/>
      <c r="AC391" s="42">
        <f t="shared" si="413"/>
        <v>0</v>
      </c>
      <c r="AD391" s="24"/>
      <c r="AE391" s="24"/>
      <c r="AF391" s="24"/>
      <c r="AG391" s="24"/>
      <c r="AH391" s="24"/>
      <c r="AI391" s="24"/>
      <c r="AJ391" s="24"/>
      <c r="AK391" s="24"/>
      <c r="AL391" s="42">
        <f t="shared" si="414"/>
        <v>0</v>
      </c>
      <c r="AM391" s="25"/>
      <c r="AN391" s="25"/>
      <c r="AO391" s="41">
        <f t="shared" si="415"/>
        <v>0</v>
      </c>
      <c r="AP391" s="84"/>
      <c r="AQ391" s="79">
        <f t="shared" ref="AQ391:AQ455" si="448">AO391+AL391+AC391+Z391+W391+T391+Q391+N391+K391+H391</f>
        <v>0</v>
      </c>
      <c r="AR391" s="25"/>
      <c r="AS391" s="25"/>
      <c r="AT391" s="41">
        <f t="shared" si="416"/>
        <v>0</v>
      </c>
      <c r="AU391" s="25"/>
      <c r="AV391" s="25"/>
      <c r="AW391" s="41">
        <f t="shared" si="417"/>
        <v>0</v>
      </c>
      <c r="AX391" s="25"/>
      <c r="AY391" s="25"/>
      <c r="AZ391" s="41">
        <f t="shared" si="418"/>
        <v>0</v>
      </c>
      <c r="BA391" s="25"/>
      <c r="BB391" s="25"/>
      <c r="BC391" s="41">
        <f t="shared" si="419"/>
        <v>0</v>
      </c>
      <c r="BD391" s="25"/>
      <c r="BE391" s="25"/>
      <c r="BF391" s="41">
        <f t="shared" si="420"/>
        <v>0</v>
      </c>
      <c r="BG391" s="25"/>
      <c r="BH391" s="25"/>
      <c r="BI391" s="41">
        <f t="shared" si="421"/>
        <v>0</v>
      </c>
      <c r="BJ391" s="24"/>
      <c r="BK391" s="24"/>
      <c r="BL391" s="42">
        <f t="shared" si="422"/>
        <v>0</v>
      </c>
      <c r="BM391" s="24"/>
      <c r="BN391" s="24"/>
      <c r="BO391" s="42">
        <f t="shared" si="423"/>
        <v>0</v>
      </c>
      <c r="BP391" s="85"/>
      <c r="BQ391" s="83">
        <f t="shared" si="400"/>
        <v>0</v>
      </c>
      <c r="BR391" s="24"/>
      <c r="BS391" s="24"/>
      <c r="BT391" s="42">
        <f t="shared" si="424"/>
        <v>0</v>
      </c>
      <c r="BU391" s="24"/>
      <c r="BV391" s="24"/>
      <c r="BW391" s="42">
        <f t="shared" si="425"/>
        <v>0</v>
      </c>
      <c r="BX391" s="24"/>
      <c r="BY391" s="24"/>
      <c r="BZ391" s="42">
        <f t="shared" si="426"/>
        <v>0</v>
      </c>
      <c r="CA391" s="24"/>
      <c r="CB391" s="24"/>
      <c r="CC391" s="42">
        <f t="shared" si="427"/>
        <v>0</v>
      </c>
      <c r="CD391" s="24"/>
      <c r="CE391" s="24"/>
      <c r="CF391" s="42">
        <f t="shared" si="428"/>
        <v>0</v>
      </c>
      <c r="CG391" s="24"/>
      <c r="CH391" s="24"/>
      <c r="CI391" s="42">
        <f t="shared" si="429"/>
        <v>0</v>
      </c>
      <c r="CJ391" s="24"/>
      <c r="CK391" s="24"/>
      <c r="CL391" s="42">
        <f t="shared" si="430"/>
        <v>0</v>
      </c>
      <c r="CM391" s="24"/>
      <c r="CN391" s="24"/>
      <c r="CO391" s="42">
        <f t="shared" si="431"/>
        <v>0</v>
      </c>
      <c r="CP391" s="24"/>
      <c r="CQ391" s="24"/>
      <c r="CR391" s="42">
        <f t="shared" si="432"/>
        <v>0</v>
      </c>
      <c r="CS391" s="24"/>
      <c r="CT391" s="24"/>
      <c r="CU391" s="42">
        <f t="shared" si="433"/>
        <v>0</v>
      </c>
      <c r="CV391" s="24"/>
      <c r="CW391" s="24">
        <v>4</v>
      </c>
      <c r="CX391" s="42">
        <f t="shared" si="434"/>
        <v>4000</v>
      </c>
      <c r="CY391" s="24"/>
      <c r="CZ391" s="24"/>
      <c r="DA391" s="42">
        <f t="shared" si="435"/>
        <v>0</v>
      </c>
      <c r="DB391" s="24"/>
      <c r="DC391" s="24"/>
      <c r="DD391" s="42">
        <f t="shared" si="436"/>
        <v>0</v>
      </c>
      <c r="DE391" s="24"/>
      <c r="DF391" s="24"/>
      <c r="DG391" s="42">
        <f t="shared" si="437"/>
        <v>0</v>
      </c>
      <c r="DH391" s="85"/>
      <c r="DI391" s="83">
        <f t="shared" si="401"/>
        <v>4000</v>
      </c>
      <c r="DJ391" s="24"/>
      <c r="DK391" s="24"/>
      <c r="DL391" s="42">
        <f t="shared" si="438"/>
        <v>0</v>
      </c>
      <c r="DM391" s="24"/>
      <c r="DN391" s="24"/>
      <c r="DO391" s="42">
        <f t="shared" si="439"/>
        <v>0</v>
      </c>
      <c r="DP391" s="24"/>
      <c r="DQ391" s="24"/>
      <c r="DR391" s="42">
        <f t="shared" si="440"/>
        <v>0</v>
      </c>
      <c r="DS391" s="24"/>
      <c r="DT391" s="24"/>
      <c r="DU391" s="42">
        <f t="shared" si="441"/>
        <v>0</v>
      </c>
      <c r="DV391" s="24"/>
      <c r="DW391" s="24"/>
      <c r="DX391" s="42">
        <f t="shared" si="442"/>
        <v>0</v>
      </c>
      <c r="DY391" s="24"/>
      <c r="DZ391" s="24"/>
      <c r="EA391" s="42">
        <f t="shared" si="443"/>
        <v>0</v>
      </c>
      <c r="EB391" s="24"/>
      <c r="EC391" s="24"/>
      <c r="ED391" s="42"/>
      <c r="EE391" s="24"/>
      <c r="EF391" s="24"/>
      <c r="EG391" s="42">
        <f t="shared" si="445"/>
        <v>0</v>
      </c>
      <c r="EH391" s="24"/>
      <c r="EI391" s="24"/>
      <c r="EJ391" s="42">
        <f t="shared" si="446"/>
        <v>0</v>
      </c>
      <c r="EK391" s="24"/>
      <c r="EL391" s="44"/>
      <c r="EM391" s="86">
        <f t="shared" si="447"/>
        <v>0</v>
      </c>
      <c r="EN391" s="85"/>
      <c r="EO391" s="94">
        <f t="shared" si="404"/>
        <v>0</v>
      </c>
      <c r="EP391" s="24"/>
      <c r="EQ391" s="24"/>
      <c r="ER391" s="24"/>
    </row>
    <row r="392" spans="1:148">
      <c r="A392" s="10"/>
      <c r="B392" s="22" t="s">
        <v>647</v>
      </c>
      <c r="C392" s="137">
        <v>3000</v>
      </c>
      <c r="D392" s="135">
        <f t="shared" si="405"/>
        <v>1</v>
      </c>
      <c r="E392" s="178">
        <f t="shared" si="399"/>
        <v>3000</v>
      </c>
      <c r="F392" s="25"/>
      <c r="G392" s="25"/>
      <c r="H392" s="41">
        <f t="shared" si="406"/>
        <v>0</v>
      </c>
      <c r="I392" s="30"/>
      <c r="J392" s="30"/>
      <c r="K392" s="41">
        <f t="shared" si="407"/>
        <v>0</v>
      </c>
      <c r="L392" s="24"/>
      <c r="M392" s="24"/>
      <c r="N392" s="42">
        <f t="shared" si="408"/>
        <v>0</v>
      </c>
      <c r="O392" s="24"/>
      <c r="P392" s="24"/>
      <c r="Q392" s="42">
        <f t="shared" si="409"/>
        <v>0</v>
      </c>
      <c r="R392" s="24"/>
      <c r="S392" s="24"/>
      <c r="T392" s="42">
        <f t="shared" si="410"/>
        <v>0</v>
      </c>
      <c r="U392" s="24"/>
      <c r="V392" s="24"/>
      <c r="W392" s="42">
        <f t="shared" si="411"/>
        <v>0</v>
      </c>
      <c r="X392" s="24"/>
      <c r="Y392" s="24"/>
      <c r="Z392" s="42">
        <f t="shared" si="412"/>
        <v>0</v>
      </c>
      <c r="AA392" s="24"/>
      <c r="AB392" s="24"/>
      <c r="AC392" s="42">
        <f t="shared" si="413"/>
        <v>0</v>
      </c>
      <c r="AD392" s="24"/>
      <c r="AE392" s="24"/>
      <c r="AF392" s="24"/>
      <c r="AG392" s="24"/>
      <c r="AH392" s="24"/>
      <c r="AI392" s="24"/>
      <c r="AJ392" s="24"/>
      <c r="AK392" s="24"/>
      <c r="AL392" s="42">
        <f t="shared" si="414"/>
        <v>0</v>
      </c>
      <c r="AM392" s="25"/>
      <c r="AN392" s="25"/>
      <c r="AO392" s="41">
        <f t="shared" si="415"/>
        <v>0</v>
      </c>
      <c r="AP392" s="84">
        <f t="shared" si="402"/>
        <v>0</v>
      </c>
      <c r="AQ392" s="79">
        <f t="shared" si="448"/>
        <v>0</v>
      </c>
      <c r="AR392" s="25"/>
      <c r="AS392" s="25"/>
      <c r="AT392" s="41">
        <f t="shared" si="416"/>
        <v>0</v>
      </c>
      <c r="AU392" s="25"/>
      <c r="AV392" s="25"/>
      <c r="AW392" s="41">
        <f t="shared" si="417"/>
        <v>0</v>
      </c>
      <c r="AX392" s="25"/>
      <c r="AY392" s="25"/>
      <c r="AZ392" s="41">
        <f t="shared" si="418"/>
        <v>0</v>
      </c>
      <c r="BA392" s="25"/>
      <c r="BB392" s="25"/>
      <c r="BC392" s="41">
        <f t="shared" si="419"/>
        <v>0</v>
      </c>
      <c r="BD392" s="25"/>
      <c r="BE392" s="25"/>
      <c r="BF392" s="41">
        <f t="shared" si="420"/>
        <v>0</v>
      </c>
      <c r="BG392" s="25"/>
      <c r="BH392" s="25"/>
      <c r="BI392" s="41">
        <f t="shared" si="421"/>
        <v>0</v>
      </c>
      <c r="BJ392" s="24"/>
      <c r="BK392" s="24"/>
      <c r="BL392" s="42">
        <f t="shared" si="422"/>
        <v>0</v>
      </c>
      <c r="BM392" s="24"/>
      <c r="BN392" s="24"/>
      <c r="BO392" s="42">
        <f t="shared" si="423"/>
        <v>0</v>
      </c>
      <c r="BP392" s="85">
        <f t="shared" si="400"/>
        <v>0</v>
      </c>
      <c r="BQ392" s="83">
        <f t="shared" si="400"/>
        <v>0</v>
      </c>
      <c r="BR392" s="24"/>
      <c r="BS392" s="24"/>
      <c r="BT392" s="42">
        <f t="shared" si="424"/>
        <v>0</v>
      </c>
      <c r="BU392" s="24"/>
      <c r="BV392" s="24"/>
      <c r="BW392" s="42">
        <f t="shared" si="425"/>
        <v>0</v>
      </c>
      <c r="BX392" s="24"/>
      <c r="BY392" s="24"/>
      <c r="BZ392" s="42">
        <f t="shared" si="426"/>
        <v>0</v>
      </c>
      <c r="CA392" s="24"/>
      <c r="CB392" s="24"/>
      <c r="CC392" s="42">
        <f t="shared" si="427"/>
        <v>0</v>
      </c>
      <c r="CD392" s="24"/>
      <c r="CE392" s="24"/>
      <c r="CF392" s="42">
        <f t="shared" si="428"/>
        <v>0</v>
      </c>
      <c r="CG392" s="24"/>
      <c r="CH392" s="24"/>
      <c r="CI392" s="42">
        <f t="shared" si="429"/>
        <v>0</v>
      </c>
      <c r="CJ392" s="24"/>
      <c r="CK392" s="24"/>
      <c r="CL392" s="42">
        <f t="shared" si="430"/>
        <v>0</v>
      </c>
      <c r="CM392" s="24"/>
      <c r="CN392" s="24"/>
      <c r="CO392" s="42">
        <f t="shared" si="431"/>
        <v>0</v>
      </c>
      <c r="CP392" s="24"/>
      <c r="CQ392" s="24"/>
      <c r="CR392" s="42">
        <f t="shared" si="432"/>
        <v>0</v>
      </c>
      <c r="CS392" s="24"/>
      <c r="CT392" s="24"/>
      <c r="CU392" s="42">
        <f t="shared" si="433"/>
        <v>0</v>
      </c>
      <c r="CV392" s="24"/>
      <c r="CW392" s="24"/>
      <c r="CX392" s="42">
        <f t="shared" si="434"/>
        <v>0</v>
      </c>
      <c r="CY392" s="24"/>
      <c r="CZ392" s="24"/>
      <c r="DA392" s="42">
        <f t="shared" si="435"/>
        <v>0</v>
      </c>
      <c r="DB392" s="24"/>
      <c r="DC392" s="24"/>
      <c r="DD392" s="42">
        <f t="shared" si="436"/>
        <v>0</v>
      </c>
      <c r="DE392" s="24"/>
      <c r="DF392" s="24"/>
      <c r="DG392" s="42">
        <f t="shared" si="437"/>
        <v>0</v>
      </c>
      <c r="DH392" s="85">
        <f t="shared" si="401"/>
        <v>0</v>
      </c>
      <c r="DI392" s="83">
        <f t="shared" si="401"/>
        <v>0</v>
      </c>
      <c r="DJ392" s="24"/>
      <c r="DK392" s="24"/>
      <c r="DL392" s="42">
        <f t="shared" si="438"/>
        <v>0</v>
      </c>
      <c r="DM392" s="24"/>
      <c r="DN392" s="24">
        <v>1</v>
      </c>
      <c r="DO392" s="42">
        <f t="shared" si="439"/>
        <v>3000</v>
      </c>
      <c r="DP392" s="24"/>
      <c r="DQ392" s="24"/>
      <c r="DR392" s="42">
        <f t="shared" si="440"/>
        <v>0</v>
      </c>
      <c r="DS392" s="24"/>
      <c r="DT392" s="24"/>
      <c r="DU392" s="42">
        <f t="shared" si="441"/>
        <v>0</v>
      </c>
      <c r="DV392" s="24"/>
      <c r="DW392" s="24"/>
      <c r="DX392" s="42">
        <f t="shared" si="442"/>
        <v>0</v>
      </c>
      <c r="DY392" s="24"/>
      <c r="DZ392" s="24"/>
      <c r="EA392" s="42">
        <f t="shared" si="443"/>
        <v>0</v>
      </c>
      <c r="EB392" s="24"/>
      <c r="EC392" s="24"/>
      <c r="ED392" s="42">
        <f t="shared" si="444"/>
        <v>0</v>
      </c>
      <c r="EE392" s="24"/>
      <c r="EF392" s="24"/>
      <c r="EG392" s="42">
        <f t="shared" si="445"/>
        <v>0</v>
      </c>
      <c r="EH392" s="24"/>
      <c r="EI392" s="24"/>
      <c r="EJ392" s="42">
        <f t="shared" si="446"/>
        <v>0</v>
      </c>
      <c r="EK392" s="24"/>
      <c r="EL392" s="44"/>
      <c r="EM392" s="86">
        <f t="shared" si="447"/>
        <v>0</v>
      </c>
      <c r="EN392" s="85">
        <f t="shared" si="403"/>
        <v>1</v>
      </c>
      <c r="EO392" s="94">
        <f t="shared" si="404"/>
        <v>3000</v>
      </c>
      <c r="EP392" s="24"/>
      <c r="EQ392" s="24"/>
      <c r="ER392" s="24"/>
    </row>
    <row r="393" spans="1:148">
      <c r="A393" s="10"/>
      <c r="B393" s="22" t="s">
        <v>664</v>
      </c>
      <c r="C393" s="137">
        <v>1000</v>
      </c>
      <c r="D393" s="135">
        <f>+G393+J393+M393+P393+S393+V393+Y393+AB393+AK393+AN393+AS393+AV393+AY393+BB393+BE393+BH393+BK393+BN393+BS393+BV393+BY393+CB393+CE393+CH393+CK393+CN393+CQ393+CT393+CW393+DC393+CZ393+DF393+DK393+DN393+DQ393+DT393+DW393+DZ393+EC393+EF393+EI393+EL393</f>
        <v>1</v>
      </c>
      <c r="E393" s="178">
        <f t="shared" si="399"/>
        <v>1000</v>
      </c>
      <c r="F393" s="25"/>
      <c r="G393" s="25"/>
      <c r="H393" s="41">
        <f t="shared" si="406"/>
        <v>0</v>
      </c>
      <c r="I393" s="30"/>
      <c r="J393" s="30"/>
      <c r="K393" s="41">
        <f t="shared" si="407"/>
        <v>0</v>
      </c>
      <c r="L393" s="24"/>
      <c r="M393" s="24"/>
      <c r="N393" s="42">
        <f t="shared" si="408"/>
        <v>0</v>
      </c>
      <c r="O393" s="24"/>
      <c r="P393" s="24"/>
      <c r="Q393" s="42">
        <f t="shared" si="409"/>
        <v>0</v>
      </c>
      <c r="R393" s="24"/>
      <c r="S393" s="24"/>
      <c r="T393" s="42">
        <f t="shared" si="410"/>
        <v>0</v>
      </c>
      <c r="U393" s="24"/>
      <c r="V393" s="24"/>
      <c r="W393" s="42">
        <f t="shared" si="411"/>
        <v>0</v>
      </c>
      <c r="X393" s="24"/>
      <c r="Y393" s="24"/>
      <c r="Z393" s="42">
        <f t="shared" si="412"/>
        <v>0</v>
      </c>
      <c r="AA393" s="24"/>
      <c r="AB393" s="24"/>
      <c r="AC393" s="42">
        <f t="shared" si="413"/>
        <v>0</v>
      </c>
      <c r="AD393" s="24"/>
      <c r="AE393" s="24"/>
      <c r="AF393" s="24"/>
      <c r="AG393" s="24"/>
      <c r="AH393" s="24"/>
      <c r="AI393" s="24"/>
      <c r="AJ393" s="24"/>
      <c r="AK393" s="24"/>
      <c r="AL393" s="42">
        <f t="shared" si="414"/>
        <v>0</v>
      </c>
      <c r="AM393" s="25"/>
      <c r="AN393" s="25"/>
      <c r="AO393" s="41">
        <f t="shared" si="415"/>
        <v>0</v>
      </c>
      <c r="AP393" s="84">
        <f t="shared" si="402"/>
        <v>0</v>
      </c>
      <c r="AQ393" s="79">
        <f t="shared" si="448"/>
        <v>0</v>
      </c>
      <c r="AR393" s="25"/>
      <c r="AS393" s="25"/>
      <c r="AT393" s="41">
        <f t="shared" si="416"/>
        <v>0</v>
      </c>
      <c r="AU393" s="25"/>
      <c r="AV393" s="25"/>
      <c r="AW393" s="41">
        <f t="shared" si="417"/>
        <v>0</v>
      </c>
      <c r="AX393" s="25"/>
      <c r="AY393" s="25"/>
      <c r="AZ393" s="41">
        <f t="shared" si="418"/>
        <v>0</v>
      </c>
      <c r="BA393" s="25"/>
      <c r="BB393" s="25"/>
      <c r="BC393" s="41">
        <f t="shared" si="419"/>
        <v>0</v>
      </c>
      <c r="BD393" s="25"/>
      <c r="BE393" s="25"/>
      <c r="BF393" s="41">
        <f t="shared" si="420"/>
        <v>0</v>
      </c>
      <c r="BG393" s="25"/>
      <c r="BH393" s="25"/>
      <c r="BI393" s="41">
        <f t="shared" si="421"/>
        <v>0</v>
      </c>
      <c r="BJ393" s="24"/>
      <c r="BK393" s="24"/>
      <c r="BL393" s="42">
        <f t="shared" si="422"/>
        <v>0</v>
      </c>
      <c r="BM393" s="24"/>
      <c r="BN393" s="24"/>
      <c r="BO393" s="42">
        <f t="shared" si="423"/>
        <v>0</v>
      </c>
      <c r="BP393" s="85">
        <f t="shared" si="400"/>
        <v>0</v>
      </c>
      <c r="BQ393" s="83">
        <f t="shared" si="400"/>
        <v>0</v>
      </c>
      <c r="BR393" s="24"/>
      <c r="BS393" s="24"/>
      <c r="BT393" s="42">
        <f t="shared" si="424"/>
        <v>0</v>
      </c>
      <c r="BU393" s="24"/>
      <c r="BV393" s="24"/>
      <c r="BW393" s="42">
        <f t="shared" si="425"/>
        <v>0</v>
      </c>
      <c r="BX393" s="24"/>
      <c r="BY393" s="24"/>
      <c r="BZ393" s="42">
        <f t="shared" si="426"/>
        <v>0</v>
      </c>
      <c r="CA393" s="24"/>
      <c r="CB393" s="24"/>
      <c r="CC393" s="42">
        <f t="shared" si="427"/>
        <v>0</v>
      </c>
      <c r="CD393" s="24"/>
      <c r="CE393" s="24"/>
      <c r="CF393" s="42">
        <f t="shared" si="428"/>
        <v>0</v>
      </c>
      <c r="CG393" s="24"/>
      <c r="CH393" s="24"/>
      <c r="CI393" s="42">
        <f t="shared" si="429"/>
        <v>0</v>
      </c>
      <c r="CJ393" s="24"/>
      <c r="CK393" s="24"/>
      <c r="CL393" s="42">
        <f t="shared" si="430"/>
        <v>0</v>
      </c>
      <c r="CM393" s="24"/>
      <c r="CN393" s="24"/>
      <c r="CO393" s="42">
        <f t="shared" si="431"/>
        <v>0</v>
      </c>
      <c r="CP393" s="24"/>
      <c r="CQ393" s="24"/>
      <c r="CR393" s="42">
        <f t="shared" si="432"/>
        <v>0</v>
      </c>
      <c r="CS393" s="24"/>
      <c r="CT393" s="24"/>
      <c r="CU393" s="42">
        <f t="shared" si="433"/>
        <v>0</v>
      </c>
      <c r="CV393" s="24"/>
      <c r="CW393" s="24"/>
      <c r="CX393" s="42">
        <f t="shared" si="434"/>
        <v>0</v>
      </c>
      <c r="CY393" s="24"/>
      <c r="CZ393" s="24"/>
      <c r="DA393" s="42">
        <f t="shared" si="435"/>
        <v>0</v>
      </c>
      <c r="DB393" s="24"/>
      <c r="DC393" s="24"/>
      <c r="DD393" s="42">
        <f t="shared" si="436"/>
        <v>0</v>
      </c>
      <c r="DE393" s="24"/>
      <c r="DF393" s="24"/>
      <c r="DG393" s="42">
        <f t="shared" si="437"/>
        <v>0</v>
      </c>
      <c r="DH393" s="85">
        <f t="shared" si="401"/>
        <v>0</v>
      </c>
      <c r="DI393" s="83">
        <f t="shared" si="401"/>
        <v>0</v>
      </c>
      <c r="DJ393" s="24"/>
      <c r="DK393" s="24"/>
      <c r="DL393" s="42">
        <f t="shared" si="438"/>
        <v>0</v>
      </c>
      <c r="DM393" s="24"/>
      <c r="DN393" s="24"/>
      <c r="DO393" s="42">
        <f t="shared" si="439"/>
        <v>0</v>
      </c>
      <c r="DP393" s="24"/>
      <c r="DQ393" s="24"/>
      <c r="DR393" s="42">
        <f t="shared" si="440"/>
        <v>0</v>
      </c>
      <c r="DS393" s="24"/>
      <c r="DT393" s="24"/>
      <c r="DU393" s="42">
        <f t="shared" si="441"/>
        <v>0</v>
      </c>
      <c r="DV393" s="24"/>
      <c r="DW393" s="24"/>
      <c r="DX393" s="42">
        <f t="shared" si="442"/>
        <v>0</v>
      </c>
      <c r="DY393" s="24"/>
      <c r="DZ393" s="24"/>
      <c r="EA393" s="42">
        <f t="shared" si="443"/>
        <v>0</v>
      </c>
      <c r="EB393" s="24"/>
      <c r="EC393" s="24"/>
      <c r="ED393" s="42">
        <f t="shared" si="444"/>
        <v>0</v>
      </c>
      <c r="EE393" s="24"/>
      <c r="EF393" s="24">
        <v>1</v>
      </c>
      <c r="EG393" s="42">
        <f t="shared" si="445"/>
        <v>1000</v>
      </c>
      <c r="EH393" s="24"/>
      <c r="EI393" s="24"/>
      <c r="EJ393" s="42">
        <f t="shared" si="446"/>
        <v>0</v>
      </c>
      <c r="EK393" s="24"/>
      <c r="EL393" s="44"/>
      <c r="EM393" s="86">
        <f t="shared" si="447"/>
        <v>0</v>
      </c>
      <c r="EN393" s="85">
        <f t="shared" si="403"/>
        <v>1</v>
      </c>
      <c r="EO393" s="94">
        <f t="shared" si="404"/>
        <v>1000</v>
      </c>
      <c r="EP393" s="24"/>
      <c r="EQ393" s="24"/>
      <c r="ER393" s="24"/>
    </row>
    <row r="394" spans="1:148">
      <c r="A394" s="10"/>
      <c r="B394" s="22" t="s">
        <v>671</v>
      </c>
      <c r="C394" s="137">
        <v>1000</v>
      </c>
      <c r="D394" s="135">
        <f t="shared" ref="D394:D457" si="449">+G394+J394+M394+P394+S394+V394+Y394+AB394+AK394+AN394+AS394+AV394+AY394+BB394+BE394+BH394+BK394+BN394+BS394+BV394+BY394+CB394+CE394+CH394+CK394+CN394+CQ394+CT394+CW394+DC394+CZ394+DF394+DK394+DN394+DQ394+DT394+DW394+DZ394+EC394+EF394+EI394+EL394</f>
        <v>1</v>
      </c>
      <c r="E394" s="178">
        <f t="shared" si="399"/>
        <v>1000</v>
      </c>
      <c r="F394" s="25"/>
      <c r="G394" s="25"/>
      <c r="H394" s="41">
        <f t="shared" si="406"/>
        <v>0</v>
      </c>
      <c r="I394" s="30"/>
      <c r="J394" s="30"/>
      <c r="K394" s="41">
        <f t="shared" si="407"/>
        <v>0</v>
      </c>
      <c r="L394" s="24"/>
      <c r="M394" s="24"/>
      <c r="N394" s="42">
        <f t="shared" si="408"/>
        <v>0</v>
      </c>
      <c r="O394" s="24"/>
      <c r="P394" s="24"/>
      <c r="Q394" s="42">
        <f t="shared" si="409"/>
        <v>0</v>
      </c>
      <c r="R394" s="24"/>
      <c r="S394" s="24"/>
      <c r="T394" s="42">
        <f t="shared" si="410"/>
        <v>0</v>
      </c>
      <c r="U394" s="24"/>
      <c r="V394" s="24"/>
      <c r="W394" s="42">
        <f t="shared" si="411"/>
        <v>0</v>
      </c>
      <c r="X394" s="24"/>
      <c r="Y394" s="24"/>
      <c r="Z394" s="42">
        <f t="shared" si="412"/>
        <v>0</v>
      </c>
      <c r="AA394" s="24"/>
      <c r="AB394" s="24"/>
      <c r="AC394" s="42">
        <f t="shared" si="413"/>
        <v>0</v>
      </c>
      <c r="AD394" s="24"/>
      <c r="AE394" s="24"/>
      <c r="AF394" s="24"/>
      <c r="AG394" s="24"/>
      <c r="AH394" s="24"/>
      <c r="AI394" s="24"/>
      <c r="AJ394" s="24"/>
      <c r="AK394" s="24"/>
      <c r="AL394" s="42">
        <f t="shared" si="414"/>
        <v>0</v>
      </c>
      <c r="AM394" s="25"/>
      <c r="AN394" s="25"/>
      <c r="AO394" s="41">
        <f t="shared" si="415"/>
        <v>0</v>
      </c>
      <c r="AP394" s="84">
        <f t="shared" si="402"/>
        <v>0</v>
      </c>
      <c r="AQ394" s="79">
        <f t="shared" si="448"/>
        <v>0</v>
      </c>
      <c r="AR394" s="25"/>
      <c r="AS394" s="25"/>
      <c r="AT394" s="41">
        <f t="shared" si="416"/>
        <v>0</v>
      </c>
      <c r="AU394" s="25"/>
      <c r="AV394" s="25"/>
      <c r="AW394" s="41">
        <f t="shared" si="417"/>
        <v>0</v>
      </c>
      <c r="AX394" s="25"/>
      <c r="AY394" s="25"/>
      <c r="AZ394" s="41">
        <f t="shared" si="418"/>
        <v>0</v>
      </c>
      <c r="BA394" s="25"/>
      <c r="BB394" s="25"/>
      <c r="BC394" s="41">
        <f t="shared" si="419"/>
        <v>0</v>
      </c>
      <c r="BD394" s="25"/>
      <c r="BE394" s="25"/>
      <c r="BF394" s="41">
        <f t="shared" si="420"/>
        <v>0</v>
      </c>
      <c r="BG394" s="25"/>
      <c r="BH394" s="25"/>
      <c r="BI394" s="41">
        <f t="shared" si="421"/>
        <v>0</v>
      </c>
      <c r="BJ394" s="24"/>
      <c r="BK394" s="24"/>
      <c r="BL394" s="42">
        <f t="shared" si="422"/>
        <v>0</v>
      </c>
      <c r="BM394" s="24"/>
      <c r="BN394" s="24"/>
      <c r="BO394" s="42">
        <f t="shared" si="423"/>
        <v>0</v>
      </c>
      <c r="BP394" s="85">
        <f t="shared" si="400"/>
        <v>0</v>
      </c>
      <c r="BQ394" s="83">
        <f t="shared" si="400"/>
        <v>0</v>
      </c>
      <c r="BR394" s="24"/>
      <c r="BS394" s="24"/>
      <c r="BT394" s="42">
        <f t="shared" si="424"/>
        <v>0</v>
      </c>
      <c r="BU394" s="24"/>
      <c r="BV394" s="24"/>
      <c r="BW394" s="42">
        <f t="shared" si="425"/>
        <v>0</v>
      </c>
      <c r="BX394" s="24"/>
      <c r="BY394" s="24"/>
      <c r="BZ394" s="42">
        <f t="shared" si="426"/>
        <v>0</v>
      </c>
      <c r="CA394" s="24"/>
      <c r="CB394" s="24"/>
      <c r="CC394" s="42">
        <f t="shared" si="427"/>
        <v>0</v>
      </c>
      <c r="CD394" s="24"/>
      <c r="CE394" s="24"/>
      <c r="CF394" s="42">
        <f t="shared" si="428"/>
        <v>0</v>
      </c>
      <c r="CG394" s="24"/>
      <c r="CH394" s="24"/>
      <c r="CI394" s="42">
        <f t="shared" si="429"/>
        <v>0</v>
      </c>
      <c r="CJ394" s="24"/>
      <c r="CK394" s="24"/>
      <c r="CL394" s="42">
        <f t="shared" si="430"/>
        <v>0</v>
      </c>
      <c r="CM394" s="24"/>
      <c r="CN394" s="24"/>
      <c r="CO394" s="42">
        <f t="shared" si="431"/>
        <v>0</v>
      </c>
      <c r="CP394" s="24"/>
      <c r="CQ394" s="24"/>
      <c r="CR394" s="42">
        <f t="shared" si="432"/>
        <v>0</v>
      </c>
      <c r="CS394" s="24"/>
      <c r="CT394" s="24"/>
      <c r="CU394" s="42">
        <f t="shared" si="433"/>
        <v>0</v>
      </c>
      <c r="CV394" s="24"/>
      <c r="CW394" s="24"/>
      <c r="CX394" s="42">
        <f t="shared" si="434"/>
        <v>0</v>
      </c>
      <c r="CY394" s="24"/>
      <c r="CZ394" s="24"/>
      <c r="DA394" s="42">
        <f t="shared" si="435"/>
        <v>0</v>
      </c>
      <c r="DB394" s="24"/>
      <c r="DC394" s="24"/>
      <c r="DD394" s="42">
        <f t="shared" si="436"/>
        <v>0</v>
      </c>
      <c r="DE394" s="24"/>
      <c r="DF394" s="24"/>
      <c r="DG394" s="42">
        <f t="shared" si="437"/>
        <v>0</v>
      </c>
      <c r="DH394" s="85">
        <f t="shared" si="401"/>
        <v>0</v>
      </c>
      <c r="DI394" s="83">
        <f t="shared" si="401"/>
        <v>0</v>
      </c>
      <c r="DJ394" s="24"/>
      <c r="DK394" s="24"/>
      <c r="DL394" s="42">
        <f t="shared" si="438"/>
        <v>0</v>
      </c>
      <c r="DM394" s="24"/>
      <c r="DN394" s="24"/>
      <c r="DO394" s="42">
        <f t="shared" si="439"/>
        <v>0</v>
      </c>
      <c r="DP394" s="24"/>
      <c r="DQ394" s="24"/>
      <c r="DR394" s="42">
        <f t="shared" si="440"/>
        <v>0</v>
      </c>
      <c r="DS394" s="24"/>
      <c r="DT394" s="24"/>
      <c r="DU394" s="42">
        <f t="shared" si="441"/>
        <v>0</v>
      </c>
      <c r="DV394" s="24"/>
      <c r="DW394" s="24"/>
      <c r="DX394" s="42">
        <f t="shared" si="442"/>
        <v>0</v>
      </c>
      <c r="DY394" s="24"/>
      <c r="DZ394" s="24"/>
      <c r="EA394" s="42">
        <f t="shared" si="443"/>
        <v>0</v>
      </c>
      <c r="EB394" s="24"/>
      <c r="EC394" s="24"/>
      <c r="ED394" s="42">
        <f t="shared" si="444"/>
        <v>0</v>
      </c>
      <c r="EE394" s="24"/>
      <c r="EF394" s="24"/>
      <c r="EG394" s="42">
        <f t="shared" si="445"/>
        <v>0</v>
      </c>
      <c r="EH394" s="24"/>
      <c r="EI394" s="24">
        <v>1</v>
      </c>
      <c r="EJ394" s="42">
        <f t="shared" si="446"/>
        <v>1000</v>
      </c>
      <c r="EK394" s="24"/>
      <c r="EL394" s="44"/>
      <c r="EM394" s="86">
        <f t="shared" si="447"/>
        <v>0</v>
      </c>
      <c r="EN394" s="85">
        <f t="shared" si="403"/>
        <v>1</v>
      </c>
      <c r="EO394" s="94">
        <f t="shared" si="404"/>
        <v>1000</v>
      </c>
      <c r="EP394" s="24"/>
      <c r="EQ394" s="24"/>
      <c r="ER394" s="24"/>
    </row>
    <row r="395" spans="1:148">
      <c r="A395" s="10"/>
      <c r="B395" s="22" t="s">
        <v>699</v>
      </c>
      <c r="C395" s="137">
        <v>1000</v>
      </c>
      <c r="D395" s="135">
        <f t="shared" si="449"/>
        <v>1</v>
      </c>
      <c r="E395" s="178">
        <f t="shared" si="399"/>
        <v>1000</v>
      </c>
      <c r="F395" s="25"/>
      <c r="G395" s="25"/>
      <c r="H395" s="41">
        <f t="shared" si="406"/>
        <v>0</v>
      </c>
      <c r="I395" s="30"/>
      <c r="J395" s="30"/>
      <c r="K395" s="41">
        <f t="shared" si="407"/>
        <v>0</v>
      </c>
      <c r="L395" s="24"/>
      <c r="M395" s="24"/>
      <c r="N395" s="42">
        <f t="shared" si="408"/>
        <v>0</v>
      </c>
      <c r="O395" s="24"/>
      <c r="P395" s="24"/>
      <c r="Q395" s="42">
        <f t="shared" si="409"/>
        <v>0</v>
      </c>
      <c r="R395" s="24"/>
      <c r="S395" s="24"/>
      <c r="T395" s="42">
        <f t="shared" si="410"/>
        <v>0</v>
      </c>
      <c r="U395" s="24"/>
      <c r="V395" s="24"/>
      <c r="W395" s="42">
        <f t="shared" si="411"/>
        <v>0</v>
      </c>
      <c r="X395" s="24"/>
      <c r="Y395" s="24"/>
      <c r="Z395" s="42">
        <f t="shared" si="412"/>
        <v>0</v>
      </c>
      <c r="AA395" s="24"/>
      <c r="AB395" s="24"/>
      <c r="AC395" s="42">
        <f t="shared" si="413"/>
        <v>0</v>
      </c>
      <c r="AD395" s="24"/>
      <c r="AE395" s="24"/>
      <c r="AF395" s="24"/>
      <c r="AG395" s="24"/>
      <c r="AH395" s="24"/>
      <c r="AI395" s="24"/>
      <c r="AJ395" s="24"/>
      <c r="AK395" s="24"/>
      <c r="AL395" s="42">
        <f t="shared" si="414"/>
        <v>0</v>
      </c>
      <c r="AM395" s="25"/>
      <c r="AN395" s="25"/>
      <c r="AO395" s="41">
        <f t="shared" si="415"/>
        <v>0</v>
      </c>
      <c r="AP395" s="84">
        <f t="shared" si="402"/>
        <v>0</v>
      </c>
      <c r="AQ395" s="79">
        <f t="shared" si="448"/>
        <v>0</v>
      </c>
      <c r="AR395" s="25"/>
      <c r="AS395" s="25"/>
      <c r="AT395" s="41">
        <f t="shared" si="416"/>
        <v>0</v>
      </c>
      <c r="AU395" s="25"/>
      <c r="AV395" s="25"/>
      <c r="AW395" s="41">
        <f t="shared" si="417"/>
        <v>0</v>
      </c>
      <c r="AX395" s="25"/>
      <c r="AY395" s="25"/>
      <c r="AZ395" s="41">
        <f t="shared" si="418"/>
        <v>0</v>
      </c>
      <c r="BA395" s="25"/>
      <c r="BB395" s="25"/>
      <c r="BC395" s="41">
        <f t="shared" si="419"/>
        <v>0</v>
      </c>
      <c r="BD395" s="25"/>
      <c r="BE395" s="25"/>
      <c r="BF395" s="41">
        <f t="shared" si="420"/>
        <v>0</v>
      </c>
      <c r="BG395" s="25"/>
      <c r="BH395" s="25"/>
      <c r="BI395" s="41">
        <f t="shared" si="421"/>
        <v>0</v>
      </c>
      <c r="BJ395" s="24"/>
      <c r="BK395" s="24"/>
      <c r="BL395" s="42">
        <f t="shared" si="422"/>
        <v>0</v>
      </c>
      <c r="BM395" s="24"/>
      <c r="BN395" s="24"/>
      <c r="BO395" s="42">
        <f t="shared" si="423"/>
        <v>0</v>
      </c>
      <c r="BP395" s="85">
        <f t="shared" si="400"/>
        <v>0</v>
      </c>
      <c r="BQ395" s="83">
        <f t="shared" si="400"/>
        <v>0</v>
      </c>
      <c r="BR395" s="24"/>
      <c r="BS395" s="24"/>
      <c r="BT395" s="42">
        <f t="shared" si="424"/>
        <v>0</v>
      </c>
      <c r="BU395" s="24"/>
      <c r="BV395" s="24"/>
      <c r="BW395" s="42">
        <f t="shared" si="425"/>
        <v>0</v>
      </c>
      <c r="BX395" s="24"/>
      <c r="BY395" s="24"/>
      <c r="BZ395" s="42">
        <f t="shared" si="426"/>
        <v>0</v>
      </c>
      <c r="CA395" s="24"/>
      <c r="CB395" s="24"/>
      <c r="CC395" s="42">
        <f t="shared" si="427"/>
        <v>0</v>
      </c>
      <c r="CD395" s="24"/>
      <c r="CE395" s="24"/>
      <c r="CF395" s="42">
        <f t="shared" si="428"/>
        <v>0</v>
      </c>
      <c r="CG395" s="24"/>
      <c r="CH395" s="24"/>
      <c r="CI395" s="42">
        <f t="shared" si="429"/>
        <v>0</v>
      </c>
      <c r="CJ395" s="24"/>
      <c r="CK395" s="24"/>
      <c r="CL395" s="42">
        <f t="shared" si="430"/>
        <v>0</v>
      </c>
      <c r="CM395" s="24"/>
      <c r="CN395" s="24"/>
      <c r="CO395" s="42">
        <f t="shared" si="431"/>
        <v>0</v>
      </c>
      <c r="CP395" s="24"/>
      <c r="CQ395" s="24"/>
      <c r="CR395" s="42">
        <f t="shared" si="432"/>
        <v>0</v>
      </c>
      <c r="CS395" s="24"/>
      <c r="CT395" s="24"/>
      <c r="CU395" s="42">
        <f t="shared" si="433"/>
        <v>0</v>
      </c>
      <c r="CV395" s="24"/>
      <c r="CW395" s="24"/>
      <c r="CX395" s="42">
        <f t="shared" si="434"/>
        <v>0</v>
      </c>
      <c r="CY395" s="24"/>
      <c r="CZ395" s="24"/>
      <c r="DA395" s="42">
        <f t="shared" si="435"/>
        <v>0</v>
      </c>
      <c r="DB395" s="24"/>
      <c r="DC395" s="24"/>
      <c r="DD395" s="42">
        <f t="shared" si="436"/>
        <v>0</v>
      </c>
      <c r="DE395" s="24"/>
      <c r="DF395" s="24"/>
      <c r="DG395" s="42">
        <f t="shared" si="437"/>
        <v>0</v>
      </c>
      <c r="DH395" s="85">
        <f t="shared" si="401"/>
        <v>0</v>
      </c>
      <c r="DI395" s="83">
        <f t="shared" si="401"/>
        <v>0</v>
      </c>
      <c r="DJ395" s="24"/>
      <c r="DK395" s="24"/>
      <c r="DL395" s="42">
        <f t="shared" si="438"/>
        <v>0</v>
      </c>
      <c r="DM395" s="24"/>
      <c r="DN395" s="24"/>
      <c r="DO395" s="42">
        <f t="shared" si="439"/>
        <v>0</v>
      </c>
      <c r="DP395" s="24"/>
      <c r="DQ395" s="24"/>
      <c r="DR395" s="42">
        <f t="shared" si="440"/>
        <v>0</v>
      </c>
      <c r="DS395" s="24"/>
      <c r="DT395" s="24">
        <v>1</v>
      </c>
      <c r="DU395" s="42">
        <f t="shared" si="441"/>
        <v>1000</v>
      </c>
      <c r="DV395" s="24"/>
      <c r="DW395" s="24"/>
      <c r="DX395" s="42">
        <f t="shared" si="442"/>
        <v>0</v>
      </c>
      <c r="DY395" s="24"/>
      <c r="DZ395" s="24"/>
      <c r="EA395" s="42">
        <f t="shared" si="443"/>
        <v>0</v>
      </c>
      <c r="EB395" s="24"/>
      <c r="EC395" s="24"/>
      <c r="ED395" s="42">
        <f t="shared" si="444"/>
        <v>0</v>
      </c>
      <c r="EE395" s="24"/>
      <c r="EF395" s="24"/>
      <c r="EG395" s="42">
        <f t="shared" si="445"/>
        <v>0</v>
      </c>
      <c r="EH395" s="24"/>
      <c r="EI395" s="24"/>
      <c r="EJ395" s="42">
        <f t="shared" si="446"/>
        <v>0</v>
      </c>
      <c r="EK395" s="24"/>
      <c r="EL395" s="44"/>
      <c r="EM395" s="86">
        <f t="shared" si="447"/>
        <v>0</v>
      </c>
      <c r="EN395" s="85">
        <f t="shared" si="403"/>
        <v>1</v>
      </c>
      <c r="EO395" s="94">
        <f t="shared" si="404"/>
        <v>1000</v>
      </c>
      <c r="EP395" s="24"/>
      <c r="EQ395" s="24"/>
      <c r="ER395" s="24"/>
    </row>
    <row r="396" spans="1:148" s="69" customFormat="1" ht="15.75">
      <c r="A396" s="59">
        <v>54119</v>
      </c>
      <c r="B396" s="60" t="s">
        <v>15</v>
      </c>
      <c r="C396" s="61"/>
      <c r="D396" s="70"/>
      <c r="E396" s="62">
        <f>SUM(E397:E409)</f>
        <v>42952.5</v>
      </c>
      <c r="F396" s="62">
        <f t="shared" ref="F396:BQ396" si="450">SUM(F397:F409)</f>
        <v>0</v>
      </c>
      <c r="G396" s="62">
        <f t="shared" si="450"/>
        <v>0</v>
      </c>
      <c r="H396" s="62">
        <f t="shared" si="450"/>
        <v>0</v>
      </c>
      <c r="I396" s="147">
        <f t="shared" si="450"/>
        <v>0</v>
      </c>
      <c r="J396" s="147">
        <f t="shared" si="450"/>
        <v>0</v>
      </c>
      <c r="K396" s="62">
        <f t="shared" si="450"/>
        <v>0</v>
      </c>
      <c r="L396" s="62">
        <f t="shared" si="450"/>
        <v>0</v>
      </c>
      <c r="M396" s="62">
        <f t="shared" si="450"/>
        <v>0</v>
      </c>
      <c r="N396" s="62">
        <f t="shared" si="450"/>
        <v>0</v>
      </c>
      <c r="O396" s="62">
        <f t="shared" si="450"/>
        <v>0</v>
      </c>
      <c r="P396" s="62">
        <f t="shared" si="450"/>
        <v>0</v>
      </c>
      <c r="Q396" s="62">
        <f t="shared" si="450"/>
        <v>0</v>
      </c>
      <c r="R396" s="62">
        <f t="shared" si="450"/>
        <v>0</v>
      </c>
      <c r="S396" s="62">
        <f t="shared" si="450"/>
        <v>0</v>
      </c>
      <c r="T396" s="62">
        <f t="shared" si="450"/>
        <v>0</v>
      </c>
      <c r="U396" s="62">
        <f t="shared" si="450"/>
        <v>0</v>
      </c>
      <c r="V396" s="62">
        <f t="shared" si="450"/>
        <v>0</v>
      </c>
      <c r="W396" s="62">
        <f t="shared" si="450"/>
        <v>0</v>
      </c>
      <c r="X396" s="62">
        <f t="shared" si="450"/>
        <v>0</v>
      </c>
      <c r="Y396" s="62">
        <f t="shared" si="450"/>
        <v>1</v>
      </c>
      <c r="Z396" s="62">
        <f t="shared" si="450"/>
        <v>10</v>
      </c>
      <c r="AA396" s="62">
        <f t="shared" si="450"/>
        <v>0</v>
      </c>
      <c r="AB396" s="62">
        <f t="shared" si="450"/>
        <v>2</v>
      </c>
      <c r="AC396" s="62">
        <f t="shared" si="450"/>
        <v>18</v>
      </c>
      <c r="AD396" s="62">
        <f t="shared" si="450"/>
        <v>0</v>
      </c>
      <c r="AE396" s="62">
        <f t="shared" si="450"/>
        <v>0</v>
      </c>
      <c r="AF396" s="62">
        <f t="shared" si="450"/>
        <v>0</v>
      </c>
      <c r="AG396" s="62">
        <f t="shared" si="450"/>
        <v>0</v>
      </c>
      <c r="AH396" s="62">
        <f t="shared" si="450"/>
        <v>0</v>
      </c>
      <c r="AI396" s="62">
        <f t="shared" si="450"/>
        <v>0</v>
      </c>
      <c r="AJ396" s="62">
        <f t="shared" si="450"/>
        <v>0</v>
      </c>
      <c r="AK396" s="62">
        <f t="shared" si="450"/>
        <v>0</v>
      </c>
      <c r="AL396" s="62">
        <f t="shared" si="450"/>
        <v>0</v>
      </c>
      <c r="AM396" s="62">
        <f t="shared" si="450"/>
        <v>0</v>
      </c>
      <c r="AN396" s="62">
        <f t="shared" si="450"/>
        <v>25</v>
      </c>
      <c r="AO396" s="62">
        <f t="shared" si="450"/>
        <v>731</v>
      </c>
      <c r="AP396" s="62">
        <f t="shared" si="450"/>
        <v>28</v>
      </c>
      <c r="AQ396" s="62">
        <f t="shared" si="450"/>
        <v>759</v>
      </c>
      <c r="AR396" s="62">
        <f t="shared" si="450"/>
        <v>0</v>
      </c>
      <c r="AS396" s="62">
        <f t="shared" si="450"/>
        <v>1</v>
      </c>
      <c r="AT396" s="62">
        <f t="shared" si="450"/>
        <v>10</v>
      </c>
      <c r="AU396" s="62">
        <f t="shared" si="450"/>
        <v>0</v>
      </c>
      <c r="AV396" s="62">
        <f t="shared" si="450"/>
        <v>0</v>
      </c>
      <c r="AW396" s="62">
        <f t="shared" si="450"/>
        <v>0</v>
      </c>
      <c r="AX396" s="62">
        <f t="shared" si="450"/>
        <v>0</v>
      </c>
      <c r="AY396" s="62">
        <f t="shared" si="450"/>
        <v>4</v>
      </c>
      <c r="AZ396" s="62">
        <f t="shared" si="450"/>
        <v>88</v>
      </c>
      <c r="BA396" s="62">
        <f t="shared" si="450"/>
        <v>0</v>
      </c>
      <c r="BB396" s="62">
        <f t="shared" si="450"/>
        <v>0</v>
      </c>
      <c r="BC396" s="62">
        <f t="shared" si="450"/>
        <v>0</v>
      </c>
      <c r="BD396" s="62">
        <f t="shared" si="450"/>
        <v>0</v>
      </c>
      <c r="BE396" s="62">
        <f t="shared" si="450"/>
        <v>0</v>
      </c>
      <c r="BF396" s="62">
        <f t="shared" si="450"/>
        <v>0</v>
      </c>
      <c r="BG396" s="62">
        <f t="shared" si="450"/>
        <v>0</v>
      </c>
      <c r="BH396" s="62">
        <f t="shared" si="450"/>
        <v>0</v>
      </c>
      <c r="BI396" s="62">
        <f t="shared" si="450"/>
        <v>0</v>
      </c>
      <c r="BJ396" s="62">
        <f t="shared" si="450"/>
        <v>0</v>
      </c>
      <c r="BK396" s="62">
        <f t="shared" si="450"/>
        <v>2</v>
      </c>
      <c r="BL396" s="62">
        <f t="shared" si="450"/>
        <v>20</v>
      </c>
      <c r="BM396" s="62">
        <f t="shared" si="450"/>
        <v>0</v>
      </c>
      <c r="BN396" s="62">
        <f t="shared" si="450"/>
        <v>2</v>
      </c>
      <c r="BO396" s="62">
        <f t="shared" si="450"/>
        <v>18</v>
      </c>
      <c r="BP396" s="62">
        <f t="shared" si="450"/>
        <v>9</v>
      </c>
      <c r="BQ396" s="62">
        <f t="shared" si="450"/>
        <v>136</v>
      </c>
      <c r="BR396" s="62">
        <f t="shared" ref="BR396:EC396" si="451">SUM(BR397:BR409)</f>
        <v>0</v>
      </c>
      <c r="BS396" s="62">
        <f t="shared" si="451"/>
        <v>11</v>
      </c>
      <c r="BT396" s="62">
        <f t="shared" si="451"/>
        <v>66</v>
      </c>
      <c r="BU396" s="62">
        <f t="shared" si="451"/>
        <v>0</v>
      </c>
      <c r="BV396" s="62">
        <f t="shared" si="451"/>
        <v>0</v>
      </c>
      <c r="BW396" s="62">
        <f t="shared" si="451"/>
        <v>0</v>
      </c>
      <c r="BX396" s="62">
        <f t="shared" si="451"/>
        <v>0</v>
      </c>
      <c r="BY396" s="62">
        <f t="shared" si="451"/>
        <v>0</v>
      </c>
      <c r="BZ396" s="62">
        <f t="shared" si="451"/>
        <v>0</v>
      </c>
      <c r="CA396" s="62">
        <f t="shared" si="451"/>
        <v>0</v>
      </c>
      <c r="CB396" s="62">
        <f t="shared" si="451"/>
        <v>0</v>
      </c>
      <c r="CC396" s="62">
        <f t="shared" si="451"/>
        <v>0</v>
      </c>
      <c r="CD396" s="62">
        <f t="shared" si="451"/>
        <v>0</v>
      </c>
      <c r="CE396" s="62">
        <f t="shared" si="451"/>
        <v>2</v>
      </c>
      <c r="CF396" s="62">
        <f t="shared" si="451"/>
        <v>18</v>
      </c>
      <c r="CG396" s="62">
        <f t="shared" si="451"/>
        <v>0</v>
      </c>
      <c r="CH396" s="62">
        <f t="shared" si="451"/>
        <v>5</v>
      </c>
      <c r="CI396" s="62">
        <f t="shared" si="451"/>
        <v>10</v>
      </c>
      <c r="CJ396" s="62">
        <f t="shared" si="451"/>
        <v>0</v>
      </c>
      <c r="CK396" s="62">
        <f t="shared" si="451"/>
        <v>0</v>
      </c>
      <c r="CL396" s="62">
        <f t="shared" si="451"/>
        <v>0</v>
      </c>
      <c r="CM396" s="62">
        <f t="shared" si="451"/>
        <v>0</v>
      </c>
      <c r="CN396" s="62">
        <f t="shared" si="451"/>
        <v>0</v>
      </c>
      <c r="CO396" s="62">
        <f t="shared" si="451"/>
        <v>0</v>
      </c>
      <c r="CP396" s="62">
        <f t="shared" si="451"/>
        <v>0</v>
      </c>
      <c r="CQ396" s="62">
        <f t="shared" si="451"/>
        <v>5</v>
      </c>
      <c r="CR396" s="62">
        <f t="shared" si="451"/>
        <v>10</v>
      </c>
      <c r="CS396" s="62">
        <f t="shared" si="451"/>
        <v>0</v>
      </c>
      <c r="CT396" s="62">
        <f t="shared" si="451"/>
        <v>1</v>
      </c>
      <c r="CU396" s="62">
        <f t="shared" si="451"/>
        <v>10</v>
      </c>
      <c r="CV396" s="62">
        <f t="shared" si="451"/>
        <v>0</v>
      </c>
      <c r="CW396" s="62">
        <f t="shared" si="451"/>
        <v>13</v>
      </c>
      <c r="CX396" s="62">
        <f t="shared" si="451"/>
        <v>52</v>
      </c>
      <c r="CY396" s="62">
        <f t="shared" si="451"/>
        <v>0</v>
      </c>
      <c r="CZ396" s="62">
        <f t="shared" si="451"/>
        <v>0</v>
      </c>
      <c r="DA396" s="62">
        <f t="shared" si="451"/>
        <v>0</v>
      </c>
      <c r="DB396" s="62">
        <f t="shared" si="451"/>
        <v>0</v>
      </c>
      <c r="DC396" s="62">
        <f t="shared" si="451"/>
        <v>0</v>
      </c>
      <c r="DD396" s="62">
        <f t="shared" si="451"/>
        <v>0</v>
      </c>
      <c r="DE396" s="62">
        <f t="shared" si="451"/>
        <v>0</v>
      </c>
      <c r="DF396" s="62">
        <f t="shared" si="451"/>
        <v>50</v>
      </c>
      <c r="DG396" s="62">
        <f t="shared" si="451"/>
        <v>100</v>
      </c>
      <c r="DH396" s="62">
        <f t="shared" si="451"/>
        <v>87</v>
      </c>
      <c r="DI396" s="62">
        <f t="shared" si="451"/>
        <v>266</v>
      </c>
      <c r="DJ396" s="62">
        <f t="shared" si="451"/>
        <v>0</v>
      </c>
      <c r="DK396" s="62">
        <f t="shared" si="451"/>
        <v>0</v>
      </c>
      <c r="DL396" s="62">
        <f t="shared" si="451"/>
        <v>0</v>
      </c>
      <c r="DM396" s="62">
        <f t="shared" si="451"/>
        <v>0</v>
      </c>
      <c r="DN396" s="62">
        <f t="shared" si="451"/>
        <v>3</v>
      </c>
      <c r="DO396" s="62">
        <f t="shared" si="451"/>
        <v>24</v>
      </c>
      <c r="DP396" s="62">
        <f t="shared" si="451"/>
        <v>0</v>
      </c>
      <c r="DQ396" s="62">
        <f t="shared" si="451"/>
        <v>0</v>
      </c>
      <c r="DR396" s="62">
        <f t="shared" si="451"/>
        <v>0</v>
      </c>
      <c r="DS396" s="62">
        <f t="shared" si="451"/>
        <v>0</v>
      </c>
      <c r="DT396" s="62">
        <f t="shared" si="451"/>
        <v>10</v>
      </c>
      <c r="DU396" s="62">
        <f t="shared" si="451"/>
        <v>1842</v>
      </c>
      <c r="DV396" s="62">
        <f t="shared" si="451"/>
        <v>0</v>
      </c>
      <c r="DW396" s="62">
        <f t="shared" si="451"/>
        <v>0</v>
      </c>
      <c r="DX396" s="62">
        <f t="shared" si="451"/>
        <v>0</v>
      </c>
      <c r="DY396" s="62">
        <f t="shared" si="451"/>
        <v>0</v>
      </c>
      <c r="DZ396" s="62">
        <f t="shared" si="451"/>
        <v>0</v>
      </c>
      <c r="EA396" s="62">
        <f t="shared" si="451"/>
        <v>0</v>
      </c>
      <c r="EB396" s="62">
        <f t="shared" si="451"/>
        <v>0</v>
      </c>
      <c r="EC396" s="62">
        <f t="shared" si="451"/>
        <v>0</v>
      </c>
      <c r="ED396" s="62">
        <f t="shared" ref="ED396:EO396" si="452">SUM(ED397:ED409)</f>
        <v>0</v>
      </c>
      <c r="EE396" s="62">
        <f t="shared" si="452"/>
        <v>0</v>
      </c>
      <c r="EF396" s="62">
        <f t="shared" si="452"/>
        <v>1</v>
      </c>
      <c r="EG396" s="62">
        <f t="shared" si="452"/>
        <v>1000</v>
      </c>
      <c r="EH396" s="62">
        <f t="shared" si="452"/>
        <v>0</v>
      </c>
      <c r="EI396" s="62">
        <f t="shared" si="452"/>
        <v>1</v>
      </c>
      <c r="EJ396" s="62">
        <f t="shared" si="452"/>
        <v>1000</v>
      </c>
      <c r="EK396" s="62">
        <f t="shared" si="452"/>
        <v>0</v>
      </c>
      <c r="EL396" s="62">
        <f t="shared" si="452"/>
        <v>0</v>
      </c>
      <c r="EM396" s="62">
        <f t="shared" si="452"/>
        <v>0</v>
      </c>
      <c r="EN396" s="62">
        <f t="shared" si="452"/>
        <v>15</v>
      </c>
      <c r="EO396" s="95">
        <f t="shared" si="452"/>
        <v>3866</v>
      </c>
      <c r="EP396" s="66"/>
      <c r="EQ396" s="66"/>
      <c r="ER396" s="66"/>
    </row>
    <row r="397" spans="1:148" s="3" customFormat="1">
      <c r="A397" s="10"/>
      <c r="B397" s="21" t="s">
        <v>208</v>
      </c>
      <c r="C397" s="134">
        <v>35</v>
      </c>
      <c r="D397" s="135">
        <f t="shared" si="449"/>
        <v>2</v>
      </c>
      <c r="E397" s="178">
        <f t="shared" si="399"/>
        <v>70</v>
      </c>
      <c r="F397" s="27"/>
      <c r="G397" s="27"/>
      <c r="H397" s="41">
        <f t="shared" si="406"/>
        <v>0</v>
      </c>
      <c r="I397" s="32"/>
      <c r="J397" s="32"/>
      <c r="K397" s="41">
        <f t="shared" si="407"/>
        <v>0</v>
      </c>
      <c r="L397" s="26"/>
      <c r="M397" s="26"/>
      <c r="N397" s="42">
        <f t="shared" si="408"/>
        <v>0</v>
      </c>
      <c r="O397" s="26"/>
      <c r="P397" s="26"/>
      <c r="Q397" s="42">
        <f t="shared" si="409"/>
        <v>0</v>
      </c>
      <c r="R397" s="26"/>
      <c r="S397" s="26"/>
      <c r="T397" s="42">
        <f t="shared" si="410"/>
        <v>0</v>
      </c>
      <c r="U397" s="26"/>
      <c r="V397" s="26"/>
      <c r="W397" s="42">
        <f t="shared" si="411"/>
        <v>0</v>
      </c>
      <c r="X397" s="26"/>
      <c r="Y397" s="26"/>
      <c r="Z397" s="42">
        <f t="shared" si="412"/>
        <v>0</v>
      </c>
      <c r="AA397" s="26"/>
      <c r="AB397" s="26"/>
      <c r="AC397" s="42">
        <f t="shared" si="413"/>
        <v>0</v>
      </c>
      <c r="AD397" s="26"/>
      <c r="AE397" s="26"/>
      <c r="AF397" s="26"/>
      <c r="AG397" s="26"/>
      <c r="AH397" s="26"/>
      <c r="AI397" s="26"/>
      <c r="AJ397" s="26"/>
      <c r="AK397" s="26"/>
      <c r="AL397" s="42">
        <f t="shared" si="414"/>
        <v>0</v>
      </c>
      <c r="AM397" s="27"/>
      <c r="AN397" s="27"/>
      <c r="AO397" s="41">
        <f t="shared" si="415"/>
        <v>0</v>
      </c>
      <c r="AP397" s="84">
        <f t="shared" si="402"/>
        <v>0</v>
      </c>
      <c r="AQ397" s="79">
        <f t="shared" si="448"/>
        <v>0</v>
      </c>
      <c r="AR397" s="27"/>
      <c r="AS397" s="27"/>
      <c r="AT397" s="41">
        <f t="shared" si="416"/>
        <v>0</v>
      </c>
      <c r="AU397" s="27"/>
      <c r="AV397" s="27"/>
      <c r="AW397" s="41">
        <f t="shared" si="417"/>
        <v>0</v>
      </c>
      <c r="AX397" s="27"/>
      <c r="AY397" s="27">
        <v>2</v>
      </c>
      <c r="AZ397" s="41">
        <f t="shared" si="418"/>
        <v>70</v>
      </c>
      <c r="BA397" s="27"/>
      <c r="BB397" s="27"/>
      <c r="BC397" s="41">
        <f t="shared" si="419"/>
        <v>0</v>
      </c>
      <c r="BD397" s="27"/>
      <c r="BE397" s="27"/>
      <c r="BF397" s="41">
        <f t="shared" si="420"/>
        <v>0</v>
      </c>
      <c r="BG397" s="27"/>
      <c r="BH397" s="27"/>
      <c r="BI397" s="41">
        <f t="shared" si="421"/>
        <v>0</v>
      </c>
      <c r="BJ397" s="26"/>
      <c r="BK397" s="26"/>
      <c r="BL397" s="42">
        <f t="shared" si="422"/>
        <v>0</v>
      </c>
      <c r="BM397" s="26"/>
      <c r="BN397" s="26"/>
      <c r="BO397" s="42">
        <f t="shared" si="423"/>
        <v>0</v>
      </c>
      <c r="BP397" s="85">
        <f t="shared" si="400"/>
        <v>2</v>
      </c>
      <c r="BQ397" s="83">
        <f t="shared" si="400"/>
        <v>70</v>
      </c>
      <c r="BR397" s="26"/>
      <c r="BS397" s="26"/>
      <c r="BT397" s="42">
        <f t="shared" si="424"/>
        <v>0</v>
      </c>
      <c r="BU397" s="26"/>
      <c r="BV397" s="26"/>
      <c r="BW397" s="42">
        <f t="shared" si="425"/>
        <v>0</v>
      </c>
      <c r="BX397" s="26"/>
      <c r="BY397" s="26"/>
      <c r="BZ397" s="42">
        <f t="shared" si="426"/>
        <v>0</v>
      </c>
      <c r="CA397" s="26"/>
      <c r="CB397" s="26"/>
      <c r="CC397" s="42">
        <f t="shared" si="427"/>
        <v>0</v>
      </c>
      <c r="CD397" s="26"/>
      <c r="CE397" s="26"/>
      <c r="CF397" s="42">
        <f t="shared" si="428"/>
        <v>0</v>
      </c>
      <c r="CG397" s="26"/>
      <c r="CH397" s="26"/>
      <c r="CI397" s="42">
        <f t="shared" si="429"/>
        <v>0</v>
      </c>
      <c r="CJ397" s="26"/>
      <c r="CK397" s="26"/>
      <c r="CL397" s="42">
        <f t="shared" si="430"/>
        <v>0</v>
      </c>
      <c r="CM397" s="26"/>
      <c r="CN397" s="26"/>
      <c r="CO397" s="42">
        <f t="shared" si="431"/>
        <v>0</v>
      </c>
      <c r="CP397" s="26"/>
      <c r="CQ397" s="26"/>
      <c r="CR397" s="42">
        <f t="shared" si="432"/>
        <v>0</v>
      </c>
      <c r="CS397" s="26"/>
      <c r="CT397" s="26"/>
      <c r="CU397" s="42">
        <f t="shared" si="433"/>
        <v>0</v>
      </c>
      <c r="CV397" s="26"/>
      <c r="CW397" s="26"/>
      <c r="CX397" s="42">
        <f t="shared" si="434"/>
        <v>0</v>
      </c>
      <c r="CY397" s="26"/>
      <c r="CZ397" s="26"/>
      <c r="DA397" s="42">
        <f t="shared" si="435"/>
        <v>0</v>
      </c>
      <c r="DB397" s="26"/>
      <c r="DC397" s="26"/>
      <c r="DD397" s="42">
        <f t="shared" si="436"/>
        <v>0</v>
      </c>
      <c r="DE397" s="26"/>
      <c r="DF397" s="26"/>
      <c r="DG397" s="42">
        <f t="shared" si="437"/>
        <v>0</v>
      </c>
      <c r="DH397" s="85">
        <f t="shared" si="401"/>
        <v>0</v>
      </c>
      <c r="DI397" s="83">
        <f t="shared" si="401"/>
        <v>0</v>
      </c>
      <c r="DJ397" s="26"/>
      <c r="DK397" s="26"/>
      <c r="DL397" s="42">
        <f t="shared" si="438"/>
        <v>0</v>
      </c>
      <c r="DM397" s="26"/>
      <c r="DN397" s="26"/>
      <c r="DO397" s="42">
        <f t="shared" si="439"/>
        <v>0</v>
      </c>
      <c r="DP397" s="26"/>
      <c r="DQ397" s="26"/>
      <c r="DR397" s="42">
        <f t="shared" si="440"/>
        <v>0</v>
      </c>
      <c r="DS397" s="26"/>
      <c r="DT397" s="26"/>
      <c r="DU397" s="42">
        <f t="shared" si="441"/>
        <v>0</v>
      </c>
      <c r="DV397" s="26"/>
      <c r="DW397" s="26"/>
      <c r="DX397" s="42">
        <f t="shared" si="442"/>
        <v>0</v>
      </c>
      <c r="DY397" s="26"/>
      <c r="DZ397" s="26"/>
      <c r="EA397" s="42">
        <f t="shared" si="443"/>
        <v>0</v>
      </c>
      <c r="EB397" s="26"/>
      <c r="EC397" s="26"/>
      <c r="ED397" s="42">
        <f t="shared" si="444"/>
        <v>0</v>
      </c>
      <c r="EE397" s="26"/>
      <c r="EF397" s="26"/>
      <c r="EG397" s="42">
        <f t="shared" si="445"/>
        <v>0</v>
      </c>
      <c r="EH397" s="26"/>
      <c r="EI397" s="26"/>
      <c r="EJ397" s="42">
        <f t="shared" si="446"/>
        <v>0</v>
      </c>
      <c r="EK397" s="26"/>
      <c r="EL397" s="46"/>
      <c r="EM397" s="86">
        <f t="shared" si="447"/>
        <v>0</v>
      </c>
      <c r="EN397" s="85">
        <f t="shared" si="403"/>
        <v>0</v>
      </c>
      <c r="EO397" s="94">
        <f t="shared" si="404"/>
        <v>0</v>
      </c>
      <c r="EP397" s="26"/>
      <c r="EQ397" s="26"/>
      <c r="ER397" s="26"/>
    </row>
    <row r="398" spans="1:148" s="3" customFormat="1">
      <c r="A398" s="10"/>
      <c r="B398" s="21" t="s">
        <v>219</v>
      </c>
      <c r="C398" s="134">
        <v>4</v>
      </c>
      <c r="D398" s="135">
        <f t="shared" si="449"/>
        <v>15</v>
      </c>
      <c r="E398" s="178">
        <f t="shared" si="399"/>
        <v>60</v>
      </c>
      <c r="F398" s="27"/>
      <c r="G398" s="27"/>
      <c r="H398" s="41">
        <f t="shared" si="406"/>
        <v>0</v>
      </c>
      <c r="I398" s="32"/>
      <c r="J398" s="32"/>
      <c r="K398" s="41">
        <f t="shared" si="407"/>
        <v>0</v>
      </c>
      <c r="L398" s="26"/>
      <c r="M398" s="26"/>
      <c r="N398" s="42">
        <f t="shared" si="408"/>
        <v>0</v>
      </c>
      <c r="O398" s="26"/>
      <c r="P398" s="26"/>
      <c r="Q398" s="42">
        <f t="shared" si="409"/>
        <v>0</v>
      </c>
      <c r="R398" s="26"/>
      <c r="S398" s="26"/>
      <c r="T398" s="42">
        <f t="shared" si="410"/>
        <v>0</v>
      </c>
      <c r="U398" s="26"/>
      <c r="V398" s="26"/>
      <c r="W398" s="42">
        <f t="shared" si="411"/>
        <v>0</v>
      </c>
      <c r="X398" s="26"/>
      <c r="Y398" s="26"/>
      <c r="Z398" s="42">
        <f t="shared" si="412"/>
        <v>0</v>
      </c>
      <c r="AA398" s="26"/>
      <c r="AB398" s="26"/>
      <c r="AC398" s="42">
        <f t="shared" si="413"/>
        <v>0</v>
      </c>
      <c r="AD398" s="26"/>
      <c r="AE398" s="26"/>
      <c r="AF398" s="26"/>
      <c r="AG398" s="26"/>
      <c r="AH398" s="26"/>
      <c r="AI398" s="26"/>
      <c r="AJ398" s="26"/>
      <c r="AK398" s="26"/>
      <c r="AL398" s="42">
        <f t="shared" si="414"/>
        <v>0</v>
      </c>
      <c r="AM398" s="27"/>
      <c r="AN398" s="27">
        <v>1</v>
      </c>
      <c r="AO398" s="41">
        <f t="shared" si="415"/>
        <v>4</v>
      </c>
      <c r="AP398" s="84">
        <f t="shared" si="402"/>
        <v>1</v>
      </c>
      <c r="AQ398" s="79">
        <f t="shared" si="448"/>
        <v>4</v>
      </c>
      <c r="AR398" s="27"/>
      <c r="AS398" s="27"/>
      <c r="AT398" s="41">
        <f t="shared" si="416"/>
        <v>0</v>
      </c>
      <c r="AU398" s="27"/>
      <c r="AV398" s="27"/>
      <c r="AW398" s="41">
        <f t="shared" si="417"/>
        <v>0</v>
      </c>
      <c r="AX398" s="27"/>
      <c r="AY398" s="27"/>
      <c r="AZ398" s="41">
        <f t="shared" si="418"/>
        <v>0</v>
      </c>
      <c r="BA398" s="27"/>
      <c r="BB398" s="27"/>
      <c r="BC398" s="41">
        <f t="shared" si="419"/>
        <v>0</v>
      </c>
      <c r="BD398" s="27"/>
      <c r="BE398" s="27"/>
      <c r="BF398" s="41">
        <f t="shared" si="420"/>
        <v>0</v>
      </c>
      <c r="BG398" s="27"/>
      <c r="BH398" s="27"/>
      <c r="BI398" s="41">
        <f t="shared" si="421"/>
        <v>0</v>
      </c>
      <c r="BJ398" s="26"/>
      <c r="BK398" s="26"/>
      <c r="BL398" s="42">
        <f t="shared" si="422"/>
        <v>0</v>
      </c>
      <c r="BM398" s="26"/>
      <c r="BN398" s="26"/>
      <c r="BO398" s="42">
        <f t="shared" si="423"/>
        <v>0</v>
      </c>
      <c r="BP398" s="85">
        <f t="shared" si="400"/>
        <v>0</v>
      </c>
      <c r="BQ398" s="83">
        <f t="shared" si="400"/>
        <v>0</v>
      </c>
      <c r="BR398" s="26"/>
      <c r="BS398" s="26">
        <v>1</v>
      </c>
      <c r="BT398" s="42">
        <f t="shared" si="424"/>
        <v>4</v>
      </c>
      <c r="BU398" s="26"/>
      <c r="BV398" s="26"/>
      <c r="BW398" s="42">
        <f t="shared" si="425"/>
        <v>0</v>
      </c>
      <c r="BX398" s="26"/>
      <c r="BY398" s="26"/>
      <c r="BZ398" s="42">
        <f t="shared" si="426"/>
        <v>0</v>
      </c>
      <c r="CA398" s="26"/>
      <c r="CB398" s="26"/>
      <c r="CC398" s="42">
        <f t="shared" si="427"/>
        <v>0</v>
      </c>
      <c r="CD398" s="26"/>
      <c r="CE398" s="26"/>
      <c r="CF398" s="42">
        <f t="shared" si="428"/>
        <v>0</v>
      </c>
      <c r="CG398" s="26"/>
      <c r="CH398" s="26">
        <v>1</v>
      </c>
      <c r="CI398" s="42">
        <f t="shared" si="429"/>
        <v>4</v>
      </c>
      <c r="CJ398" s="26"/>
      <c r="CK398" s="26"/>
      <c r="CL398" s="42">
        <f t="shared" si="430"/>
        <v>0</v>
      </c>
      <c r="CM398" s="26"/>
      <c r="CN398" s="26"/>
      <c r="CO398" s="42">
        <f t="shared" si="431"/>
        <v>0</v>
      </c>
      <c r="CP398" s="26"/>
      <c r="CQ398" s="26">
        <v>1</v>
      </c>
      <c r="CR398" s="42">
        <f t="shared" si="432"/>
        <v>4</v>
      </c>
      <c r="CS398" s="26"/>
      <c r="CT398" s="26"/>
      <c r="CU398" s="42">
        <f t="shared" si="433"/>
        <v>0</v>
      </c>
      <c r="CV398" s="26"/>
      <c r="CW398" s="26">
        <v>1</v>
      </c>
      <c r="CX398" s="42">
        <f t="shared" si="434"/>
        <v>4</v>
      </c>
      <c r="CY398" s="26"/>
      <c r="CZ398" s="26"/>
      <c r="DA398" s="42">
        <f t="shared" si="435"/>
        <v>0</v>
      </c>
      <c r="DB398" s="26"/>
      <c r="DC398" s="26"/>
      <c r="DD398" s="42">
        <f t="shared" si="436"/>
        <v>0</v>
      </c>
      <c r="DE398" s="26"/>
      <c r="DF398" s="26">
        <v>10</v>
      </c>
      <c r="DG398" s="42">
        <f t="shared" si="437"/>
        <v>40</v>
      </c>
      <c r="DH398" s="85">
        <f t="shared" si="401"/>
        <v>14</v>
      </c>
      <c r="DI398" s="83">
        <f t="shared" si="401"/>
        <v>56</v>
      </c>
      <c r="DJ398" s="26"/>
      <c r="DK398" s="26"/>
      <c r="DL398" s="42">
        <f t="shared" si="438"/>
        <v>0</v>
      </c>
      <c r="DM398" s="26"/>
      <c r="DN398" s="26"/>
      <c r="DO398" s="42">
        <f t="shared" si="439"/>
        <v>0</v>
      </c>
      <c r="DP398" s="26"/>
      <c r="DQ398" s="26"/>
      <c r="DR398" s="42">
        <f t="shared" si="440"/>
        <v>0</v>
      </c>
      <c r="DS398" s="26"/>
      <c r="DT398" s="26"/>
      <c r="DU398" s="42">
        <f t="shared" si="441"/>
        <v>0</v>
      </c>
      <c r="DV398" s="26"/>
      <c r="DW398" s="26"/>
      <c r="DX398" s="42">
        <f t="shared" si="442"/>
        <v>0</v>
      </c>
      <c r="DY398" s="26"/>
      <c r="DZ398" s="26"/>
      <c r="EA398" s="42">
        <f t="shared" si="443"/>
        <v>0</v>
      </c>
      <c r="EB398" s="26"/>
      <c r="EC398" s="26"/>
      <c r="ED398" s="42">
        <f t="shared" si="444"/>
        <v>0</v>
      </c>
      <c r="EE398" s="26"/>
      <c r="EF398" s="26"/>
      <c r="EG398" s="42">
        <f t="shared" si="445"/>
        <v>0</v>
      </c>
      <c r="EH398" s="26"/>
      <c r="EI398" s="26"/>
      <c r="EJ398" s="42">
        <f t="shared" si="446"/>
        <v>0</v>
      </c>
      <c r="EK398" s="26"/>
      <c r="EL398" s="46"/>
      <c r="EM398" s="86">
        <f t="shared" si="447"/>
        <v>0</v>
      </c>
      <c r="EN398" s="85">
        <f t="shared" si="403"/>
        <v>0</v>
      </c>
      <c r="EO398" s="94">
        <f t="shared" si="404"/>
        <v>0</v>
      </c>
      <c r="EP398" s="26"/>
      <c r="EQ398" s="26"/>
      <c r="ER398" s="26"/>
    </row>
    <row r="399" spans="1:148" s="3" customFormat="1">
      <c r="A399" s="10"/>
      <c r="B399" s="21" t="s">
        <v>220</v>
      </c>
      <c r="C399" s="134">
        <v>1.5</v>
      </c>
      <c r="D399" s="135">
        <f t="shared" si="449"/>
        <v>66</v>
      </c>
      <c r="E399" s="178">
        <f t="shared" si="399"/>
        <v>99</v>
      </c>
      <c r="F399" s="27"/>
      <c r="G399" s="27"/>
      <c r="H399" s="41">
        <f t="shared" si="406"/>
        <v>0</v>
      </c>
      <c r="I399" s="32"/>
      <c r="J399" s="32"/>
      <c r="K399" s="41">
        <f t="shared" si="407"/>
        <v>0</v>
      </c>
      <c r="L399" s="26"/>
      <c r="M399" s="26"/>
      <c r="N399" s="42">
        <f t="shared" si="408"/>
        <v>0</v>
      </c>
      <c r="O399" s="26"/>
      <c r="P399" s="26"/>
      <c r="Q399" s="42">
        <f t="shared" si="409"/>
        <v>0</v>
      </c>
      <c r="R399" s="26"/>
      <c r="S399" s="26"/>
      <c r="T399" s="42">
        <f t="shared" si="410"/>
        <v>0</v>
      </c>
      <c r="U399" s="26"/>
      <c r="V399" s="26"/>
      <c r="W399" s="42">
        <f t="shared" si="411"/>
        <v>0</v>
      </c>
      <c r="X399" s="26"/>
      <c r="Y399" s="26"/>
      <c r="Z399" s="42">
        <f t="shared" si="412"/>
        <v>0</v>
      </c>
      <c r="AA399" s="26"/>
      <c r="AB399" s="26"/>
      <c r="AC399" s="42">
        <f t="shared" si="413"/>
        <v>0</v>
      </c>
      <c r="AD399" s="26"/>
      <c r="AE399" s="26"/>
      <c r="AF399" s="26"/>
      <c r="AG399" s="26"/>
      <c r="AH399" s="26"/>
      <c r="AI399" s="26"/>
      <c r="AJ399" s="26"/>
      <c r="AK399" s="26"/>
      <c r="AL399" s="42">
        <f t="shared" si="414"/>
        <v>0</v>
      </c>
      <c r="AM399" s="27"/>
      <c r="AN399" s="27">
        <v>6</v>
      </c>
      <c r="AO399" s="41">
        <f t="shared" si="415"/>
        <v>9</v>
      </c>
      <c r="AP399" s="84">
        <f t="shared" si="402"/>
        <v>6</v>
      </c>
      <c r="AQ399" s="79">
        <f t="shared" si="448"/>
        <v>9</v>
      </c>
      <c r="AR399" s="27"/>
      <c r="AS399" s="27"/>
      <c r="AT399" s="41">
        <f t="shared" si="416"/>
        <v>0</v>
      </c>
      <c r="AU399" s="27"/>
      <c r="AV399" s="27"/>
      <c r="AW399" s="41">
        <f t="shared" si="417"/>
        <v>0</v>
      </c>
      <c r="AX399" s="27"/>
      <c r="AY399" s="27"/>
      <c r="AZ399" s="41">
        <f t="shared" si="418"/>
        <v>0</v>
      </c>
      <c r="BA399" s="27"/>
      <c r="BB399" s="27"/>
      <c r="BC399" s="41">
        <f t="shared" si="419"/>
        <v>0</v>
      </c>
      <c r="BD399" s="27"/>
      <c r="BE399" s="27"/>
      <c r="BF399" s="41">
        <f t="shared" si="420"/>
        <v>0</v>
      </c>
      <c r="BG399" s="27"/>
      <c r="BH399" s="27"/>
      <c r="BI399" s="41">
        <f t="shared" si="421"/>
        <v>0</v>
      </c>
      <c r="BJ399" s="26"/>
      <c r="BK399" s="26"/>
      <c r="BL399" s="42">
        <f t="shared" si="422"/>
        <v>0</v>
      </c>
      <c r="BM399" s="26"/>
      <c r="BN399" s="26"/>
      <c r="BO399" s="42">
        <f t="shared" si="423"/>
        <v>0</v>
      </c>
      <c r="BP399" s="85">
        <f t="shared" si="400"/>
        <v>0</v>
      </c>
      <c r="BQ399" s="83">
        <f t="shared" si="400"/>
        <v>0</v>
      </c>
      <c r="BR399" s="26"/>
      <c r="BS399" s="26">
        <v>4</v>
      </c>
      <c r="BT399" s="42">
        <f t="shared" si="424"/>
        <v>6</v>
      </c>
      <c r="BU399" s="26"/>
      <c r="BV399" s="26"/>
      <c r="BW399" s="42">
        <f t="shared" si="425"/>
        <v>0</v>
      </c>
      <c r="BX399" s="26"/>
      <c r="BY399" s="26"/>
      <c r="BZ399" s="42">
        <f t="shared" si="426"/>
        <v>0</v>
      </c>
      <c r="CA399" s="26"/>
      <c r="CB399" s="26"/>
      <c r="CC399" s="42">
        <f t="shared" si="427"/>
        <v>0</v>
      </c>
      <c r="CD399" s="26"/>
      <c r="CE399" s="26"/>
      <c r="CF399" s="42">
        <f t="shared" si="428"/>
        <v>0</v>
      </c>
      <c r="CG399" s="26"/>
      <c r="CH399" s="26">
        <v>4</v>
      </c>
      <c r="CI399" s="42">
        <f t="shared" si="429"/>
        <v>6</v>
      </c>
      <c r="CJ399" s="26"/>
      <c r="CK399" s="26"/>
      <c r="CL399" s="42">
        <f t="shared" si="430"/>
        <v>0</v>
      </c>
      <c r="CM399" s="26"/>
      <c r="CN399" s="26"/>
      <c r="CO399" s="42">
        <f t="shared" si="431"/>
        <v>0</v>
      </c>
      <c r="CP399" s="26"/>
      <c r="CQ399" s="26">
        <v>4</v>
      </c>
      <c r="CR399" s="42">
        <f t="shared" si="432"/>
        <v>6</v>
      </c>
      <c r="CS399" s="26"/>
      <c r="CT399" s="26"/>
      <c r="CU399" s="42">
        <f t="shared" si="433"/>
        <v>0</v>
      </c>
      <c r="CV399" s="26"/>
      <c r="CW399" s="26">
        <v>8</v>
      </c>
      <c r="CX399" s="42">
        <f t="shared" si="434"/>
        <v>12</v>
      </c>
      <c r="CY399" s="26"/>
      <c r="CZ399" s="26"/>
      <c r="DA399" s="42">
        <f t="shared" si="435"/>
        <v>0</v>
      </c>
      <c r="DB399" s="26"/>
      <c r="DC399" s="26"/>
      <c r="DD399" s="42">
        <f t="shared" si="436"/>
        <v>0</v>
      </c>
      <c r="DE399" s="26"/>
      <c r="DF399" s="26">
        <v>40</v>
      </c>
      <c r="DG399" s="42">
        <f t="shared" si="437"/>
        <v>60</v>
      </c>
      <c r="DH399" s="85">
        <f t="shared" si="401"/>
        <v>60</v>
      </c>
      <c r="DI399" s="83">
        <f t="shared" si="401"/>
        <v>90</v>
      </c>
      <c r="DJ399" s="26"/>
      <c r="DK399" s="26"/>
      <c r="DL399" s="42">
        <f t="shared" si="438"/>
        <v>0</v>
      </c>
      <c r="DM399" s="26"/>
      <c r="DN399" s="26"/>
      <c r="DO399" s="42">
        <f t="shared" si="439"/>
        <v>0</v>
      </c>
      <c r="DP399" s="26"/>
      <c r="DQ399" s="26"/>
      <c r="DR399" s="42">
        <f t="shared" si="440"/>
        <v>0</v>
      </c>
      <c r="DS399" s="26"/>
      <c r="DT399" s="26"/>
      <c r="DU399" s="42">
        <f t="shared" si="441"/>
        <v>0</v>
      </c>
      <c r="DV399" s="26"/>
      <c r="DW399" s="26"/>
      <c r="DX399" s="42">
        <f t="shared" si="442"/>
        <v>0</v>
      </c>
      <c r="DY399" s="26"/>
      <c r="DZ399" s="26"/>
      <c r="EA399" s="42">
        <f t="shared" si="443"/>
        <v>0</v>
      </c>
      <c r="EB399" s="26"/>
      <c r="EC399" s="26"/>
      <c r="ED399" s="42">
        <f t="shared" si="444"/>
        <v>0</v>
      </c>
      <c r="EE399" s="26"/>
      <c r="EF399" s="26"/>
      <c r="EG399" s="42">
        <f t="shared" si="445"/>
        <v>0</v>
      </c>
      <c r="EH399" s="26"/>
      <c r="EI399" s="26"/>
      <c r="EJ399" s="42">
        <f t="shared" si="446"/>
        <v>0</v>
      </c>
      <c r="EK399" s="26"/>
      <c r="EL399" s="46"/>
      <c r="EM399" s="86">
        <f t="shared" si="447"/>
        <v>0</v>
      </c>
      <c r="EN399" s="85">
        <f t="shared" si="403"/>
        <v>0</v>
      </c>
      <c r="EO399" s="94">
        <f t="shared" si="404"/>
        <v>0</v>
      </c>
      <c r="EP399" s="26"/>
      <c r="EQ399" s="26"/>
      <c r="ER399" s="26"/>
    </row>
    <row r="400" spans="1:148" s="3" customFormat="1">
      <c r="A400" s="10"/>
      <c r="B400" s="21" t="s">
        <v>312</v>
      </c>
      <c r="C400" s="134">
        <v>8</v>
      </c>
      <c r="D400" s="135">
        <f t="shared" si="449"/>
        <v>14</v>
      </c>
      <c r="E400" s="178">
        <f t="shared" si="399"/>
        <v>112</v>
      </c>
      <c r="F400" s="27"/>
      <c r="G400" s="27"/>
      <c r="H400" s="41">
        <f t="shared" si="406"/>
        <v>0</v>
      </c>
      <c r="I400" s="32"/>
      <c r="J400" s="32"/>
      <c r="K400" s="41">
        <f t="shared" si="407"/>
        <v>0</v>
      </c>
      <c r="L400" s="26"/>
      <c r="M400" s="26"/>
      <c r="N400" s="42">
        <f t="shared" si="408"/>
        <v>0</v>
      </c>
      <c r="O400" s="26"/>
      <c r="P400" s="26"/>
      <c r="Q400" s="42">
        <f t="shared" si="409"/>
        <v>0</v>
      </c>
      <c r="R400" s="26"/>
      <c r="S400" s="26"/>
      <c r="T400" s="42">
        <f t="shared" si="410"/>
        <v>0</v>
      </c>
      <c r="U400" s="26"/>
      <c r="V400" s="26"/>
      <c r="W400" s="42">
        <f t="shared" si="411"/>
        <v>0</v>
      </c>
      <c r="X400" s="26"/>
      <c r="Y400" s="26"/>
      <c r="Z400" s="42">
        <f t="shared" si="412"/>
        <v>0</v>
      </c>
      <c r="AA400" s="26"/>
      <c r="AB400" s="26">
        <v>1</v>
      </c>
      <c r="AC400" s="42">
        <f t="shared" si="413"/>
        <v>8</v>
      </c>
      <c r="AD400" s="26"/>
      <c r="AE400" s="26"/>
      <c r="AF400" s="26"/>
      <c r="AG400" s="26"/>
      <c r="AH400" s="26"/>
      <c r="AI400" s="26"/>
      <c r="AJ400" s="26"/>
      <c r="AK400" s="26"/>
      <c r="AL400" s="42">
        <f t="shared" si="414"/>
        <v>0</v>
      </c>
      <c r="AM400" s="27"/>
      <c r="AN400" s="27">
        <v>1</v>
      </c>
      <c r="AO400" s="41">
        <f t="shared" si="415"/>
        <v>8</v>
      </c>
      <c r="AP400" s="84">
        <f t="shared" si="402"/>
        <v>2</v>
      </c>
      <c r="AQ400" s="79">
        <f t="shared" si="448"/>
        <v>16</v>
      </c>
      <c r="AR400" s="27"/>
      <c r="AS400" s="27"/>
      <c r="AT400" s="41">
        <f t="shared" si="416"/>
        <v>0</v>
      </c>
      <c r="AU400" s="27"/>
      <c r="AV400" s="27"/>
      <c r="AW400" s="41">
        <f t="shared" si="417"/>
        <v>0</v>
      </c>
      <c r="AX400" s="27"/>
      <c r="AY400" s="27">
        <v>1</v>
      </c>
      <c r="AZ400" s="41">
        <f t="shared" si="418"/>
        <v>8</v>
      </c>
      <c r="BA400" s="27"/>
      <c r="BB400" s="27"/>
      <c r="BC400" s="41">
        <f t="shared" si="419"/>
        <v>0</v>
      </c>
      <c r="BD400" s="27"/>
      <c r="BE400" s="27"/>
      <c r="BF400" s="41">
        <f t="shared" si="420"/>
        <v>0</v>
      </c>
      <c r="BG400" s="27"/>
      <c r="BH400" s="27"/>
      <c r="BI400" s="41">
        <f t="shared" si="421"/>
        <v>0</v>
      </c>
      <c r="BJ400" s="26"/>
      <c r="BK400" s="26"/>
      <c r="BL400" s="42">
        <f t="shared" si="422"/>
        <v>0</v>
      </c>
      <c r="BM400" s="26"/>
      <c r="BN400" s="26">
        <v>1</v>
      </c>
      <c r="BO400" s="42">
        <f t="shared" si="423"/>
        <v>8</v>
      </c>
      <c r="BP400" s="85">
        <f t="shared" si="400"/>
        <v>2</v>
      </c>
      <c r="BQ400" s="83">
        <f t="shared" si="400"/>
        <v>16</v>
      </c>
      <c r="BR400" s="26"/>
      <c r="BS400" s="26">
        <v>2</v>
      </c>
      <c r="BT400" s="42">
        <f t="shared" si="424"/>
        <v>16</v>
      </c>
      <c r="BU400" s="26"/>
      <c r="BV400" s="26"/>
      <c r="BW400" s="42">
        <f t="shared" si="425"/>
        <v>0</v>
      </c>
      <c r="BX400" s="26"/>
      <c r="BY400" s="26"/>
      <c r="BZ400" s="42">
        <f t="shared" si="426"/>
        <v>0</v>
      </c>
      <c r="CA400" s="26"/>
      <c r="CB400" s="26"/>
      <c r="CC400" s="42">
        <f t="shared" si="427"/>
        <v>0</v>
      </c>
      <c r="CD400" s="26"/>
      <c r="CE400" s="26">
        <v>1</v>
      </c>
      <c r="CF400" s="42">
        <f t="shared" si="428"/>
        <v>8</v>
      </c>
      <c r="CG400" s="26"/>
      <c r="CH400" s="26"/>
      <c r="CI400" s="42">
        <f t="shared" si="429"/>
        <v>0</v>
      </c>
      <c r="CJ400" s="26"/>
      <c r="CK400" s="26"/>
      <c r="CL400" s="42">
        <f t="shared" si="430"/>
        <v>0</v>
      </c>
      <c r="CM400" s="26"/>
      <c r="CN400" s="26"/>
      <c r="CO400" s="42">
        <f t="shared" si="431"/>
        <v>0</v>
      </c>
      <c r="CP400" s="26"/>
      <c r="CQ400" s="26"/>
      <c r="CR400" s="42">
        <f t="shared" si="432"/>
        <v>0</v>
      </c>
      <c r="CS400" s="26"/>
      <c r="CT400" s="26"/>
      <c r="CU400" s="42">
        <f t="shared" si="433"/>
        <v>0</v>
      </c>
      <c r="CV400" s="26"/>
      <c r="CW400" s="26">
        <v>2</v>
      </c>
      <c r="CX400" s="42">
        <f t="shared" si="434"/>
        <v>16</v>
      </c>
      <c r="CY400" s="26"/>
      <c r="CZ400" s="26"/>
      <c r="DA400" s="42">
        <f t="shared" si="435"/>
        <v>0</v>
      </c>
      <c r="DB400" s="26"/>
      <c r="DC400" s="26"/>
      <c r="DD400" s="42">
        <f t="shared" si="436"/>
        <v>0</v>
      </c>
      <c r="DE400" s="26"/>
      <c r="DF400" s="26"/>
      <c r="DG400" s="42">
        <f t="shared" si="437"/>
        <v>0</v>
      </c>
      <c r="DH400" s="85">
        <f t="shared" si="401"/>
        <v>5</v>
      </c>
      <c r="DI400" s="83">
        <f t="shared" si="401"/>
        <v>40</v>
      </c>
      <c r="DJ400" s="26"/>
      <c r="DK400" s="26"/>
      <c r="DL400" s="42">
        <f t="shared" si="438"/>
        <v>0</v>
      </c>
      <c r="DM400" s="26"/>
      <c r="DN400" s="26">
        <v>3</v>
      </c>
      <c r="DO400" s="42">
        <f t="shared" si="439"/>
        <v>24</v>
      </c>
      <c r="DP400" s="26"/>
      <c r="DQ400" s="26"/>
      <c r="DR400" s="42">
        <f t="shared" si="440"/>
        <v>0</v>
      </c>
      <c r="DS400" s="26"/>
      <c r="DT400" s="26">
        <v>2</v>
      </c>
      <c r="DU400" s="42">
        <f t="shared" si="441"/>
        <v>16</v>
      </c>
      <c r="DV400" s="26"/>
      <c r="DW400" s="26"/>
      <c r="DX400" s="42">
        <f t="shared" si="442"/>
        <v>0</v>
      </c>
      <c r="DY400" s="26"/>
      <c r="DZ400" s="26"/>
      <c r="EA400" s="42">
        <f t="shared" si="443"/>
        <v>0</v>
      </c>
      <c r="EB400" s="26"/>
      <c r="EC400" s="26"/>
      <c r="ED400" s="42">
        <f t="shared" si="444"/>
        <v>0</v>
      </c>
      <c r="EE400" s="26"/>
      <c r="EF400" s="26"/>
      <c r="EG400" s="42">
        <f t="shared" si="445"/>
        <v>0</v>
      </c>
      <c r="EH400" s="26"/>
      <c r="EI400" s="26"/>
      <c r="EJ400" s="42">
        <f t="shared" si="446"/>
        <v>0</v>
      </c>
      <c r="EK400" s="26"/>
      <c r="EL400" s="46"/>
      <c r="EM400" s="86">
        <f t="shared" si="447"/>
        <v>0</v>
      </c>
      <c r="EN400" s="85">
        <f t="shared" si="403"/>
        <v>5</v>
      </c>
      <c r="EO400" s="94">
        <f t="shared" si="404"/>
        <v>40</v>
      </c>
      <c r="EP400" s="26"/>
      <c r="EQ400" s="26"/>
      <c r="ER400" s="26"/>
    </row>
    <row r="401" spans="1:148" s="3" customFormat="1">
      <c r="A401" s="10"/>
      <c r="B401" s="21" t="s">
        <v>313</v>
      </c>
      <c r="C401" s="134">
        <v>10</v>
      </c>
      <c r="D401" s="135">
        <f t="shared" si="449"/>
        <v>17</v>
      </c>
      <c r="E401" s="178">
        <f t="shared" si="399"/>
        <v>170</v>
      </c>
      <c r="F401" s="27"/>
      <c r="G401" s="27"/>
      <c r="H401" s="41">
        <f t="shared" si="406"/>
        <v>0</v>
      </c>
      <c r="I401" s="32"/>
      <c r="J401" s="32"/>
      <c r="K401" s="41">
        <f t="shared" si="407"/>
        <v>0</v>
      </c>
      <c r="L401" s="26"/>
      <c r="M401" s="26"/>
      <c r="N401" s="42">
        <f t="shared" si="408"/>
        <v>0</v>
      </c>
      <c r="O401" s="26"/>
      <c r="P401" s="26"/>
      <c r="Q401" s="42">
        <f t="shared" si="409"/>
        <v>0</v>
      </c>
      <c r="R401" s="26"/>
      <c r="S401" s="26"/>
      <c r="T401" s="42">
        <f t="shared" si="410"/>
        <v>0</v>
      </c>
      <c r="U401" s="26"/>
      <c r="V401" s="26"/>
      <c r="W401" s="42">
        <f t="shared" si="411"/>
        <v>0</v>
      </c>
      <c r="X401" s="26"/>
      <c r="Y401" s="26">
        <v>1</v>
      </c>
      <c r="Z401" s="42">
        <f t="shared" si="412"/>
        <v>10</v>
      </c>
      <c r="AA401" s="26"/>
      <c r="AB401" s="26">
        <v>1</v>
      </c>
      <c r="AC401" s="42">
        <f t="shared" si="413"/>
        <v>10</v>
      </c>
      <c r="AD401" s="26"/>
      <c r="AE401" s="26"/>
      <c r="AF401" s="26"/>
      <c r="AG401" s="26"/>
      <c r="AH401" s="26"/>
      <c r="AI401" s="26"/>
      <c r="AJ401" s="26"/>
      <c r="AK401" s="26"/>
      <c r="AL401" s="42">
        <f t="shared" si="414"/>
        <v>0</v>
      </c>
      <c r="AM401" s="27"/>
      <c r="AN401" s="27">
        <v>1</v>
      </c>
      <c r="AO401" s="41">
        <f t="shared" si="415"/>
        <v>10</v>
      </c>
      <c r="AP401" s="84">
        <f t="shared" si="402"/>
        <v>3</v>
      </c>
      <c r="AQ401" s="79">
        <f t="shared" si="448"/>
        <v>30</v>
      </c>
      <c r="AR401" s="27"/>
      <c r="AS401" s="27">
        <v>1</v>
      </c>
      <c r="AT401" s="41">
        <f t="shared" si="416"/>
        <v>10</v>
      </c>
      <c r="AU401" s="27"/>
      <c r="AV401" s="27"/>
      <c r="AW401" s="41">
        <f t="shared" si="417"/>
        <v>0</v>
      </c>
      <c r="AX401" s="27"/>
      <c r="AY401" s="27">
        <v>1</v>
      </c>
      <c r="AZ401" s="41">
        <f t="shared" si="418"/>
        <v>10</v>
      </c>
      <c r="BA401" s="27"/>
      <c r="BB401" s="27"/>
      <c r="BC401" s="41">
        <f t="shared" si="419"/>
        <v>0</v>
      </c>
      <c r="BD401" s="27"/>
      <c r="BE401" s="27"/>
      <c r="BF401" s="41">
        <f t="shared" si="420"/>
        <v>0</v>
      </c>
      <c r="BG401" s="27"/>
      <c r="BH401" s="27"/>
      <c r="BI401" s="41">
        <f t="shared" si="421"/>
        <v>0</v>
      </c>
      <c r="BJ401" s="26"/>
      <c r="BK401" s="26">
        <v>2</v>
      </c>
      <c r="BL401" s="42">
        <f t="shared" si="422"/>
        <v>20</v>
      </c>
      <c r="BM401" s="26"/>
      <c r="BN401" s="26">
        <v>1</v>
      </c>
      <c r="BO401" s="42">
        <f t="shared" si="423"/>
        <v>10</v>
      </c>
      <c r="BP401" s="85">
        <f t="shared" si="400"/>
        <v>5</v>
      </c>
      <c r="BQ401" s="83">
        <f t="shared" si="400"/>
        <v>50</v>
      </c>
      <c r="BR401" s="26"/>
      <c r="BS401" s="26">
        <v>4</v>
      </c>
      <c r="BT401" s="42">
        <f t="shared" si="424"/>
        <v>40</v>
      </c>
      <c r="BU401" s="26"/>
      <c r="BV401" s="26"/>
      <c r="BW401" s="42">
        <f t="shared" si="425"/>
        <v>0</v>
      </c>
      <c r="BX401" s="26"/>
      <c r="BY401" s="26"/>
      <c r="BZ401" s="42">
        <f t="shared" si="426"/>
        <v>0</v>
      </c>
      <c r="CA401" s="26"/>
      <c r="CB401" s="26"/>
      <c r="CC401" s="42">
        <f t="shared" si="427"/>
        <v>0</v>
      </c>
      <c r="CD401" s="26"/>
      <c r="CE401" s="26">
        <v>1</v>
      </c>
      <c r="CF401" s="42">
        <f t="shared" si="428"/>
        <v>10</v>
      </c>
      <c r="CG401" s="26"/>
      <c r="CH401" s="26"/>
      <c r="CI401" s="42">
        <f t="shared" si="429"/>
        <v>0</v>
      </c>
      <c r="CJ401" s="26"/>
      <c r="CK401" s="26"/>
      <c r="CL401" s="42">
        <f t="shared" si="430"/>
        <v>0</v>
      </c>
      <c r="CM401" s="26"/>
      <c r="CN401" s="26"/>
      <c r="CO401" s="42">
        <f t="shared" si="431"/>
        <v>0</v>
      </c>
      <c r="CP401" s="26"/>
      <c r="CQ401" s="26"/>
      <c r="CR401" s="42">
        <f t="shared" si="432"/>
        <v>0</v>
      </c>
      <c r="CS401" s="26"/>
      <c r="CT401" s="26">
        <v>1</v>
      </c>
      <c r="CU401" s="42">
        <f t="shared" si="433"/>
        <v>10</v>
      </c>
      <c r="CV401" s="26"/>
      <c r="CW401" s="26">
        <v>2</v>
      </c>
      <c r="CX401" s="42">
        <f t="shared" si="434"/>
        <v>20</v>
      </c>
      <c r="CY401" s="26"/>
      <c r="CZ401" s="26"/>
      <c r="DA401" s="42">
        <f t="shared" si="435"/>
        <v>0</v>
      </c>
      <c r="DB401" s="26"/>
      <c r="DC401" s="26"/>
      <c r="DD401" s="42">
        <f t="shared" si="436"/>
        <v>0</v>
      </c>
      <c r="DE401" s="26"/>
      <c r="DF401" s="26"/>
      <c r="DG401" s="42">
        <f t="shared" si="437"/>
        <v>0</v>
      </c>
      <c r="DH401" s="85">
        <f t="shared" si="401"/>
        <v>8</v>
      </c>
      <c r="DI401" s="83">
        <f t="shared" si="401"/>
        <v>80</v>
      </c>
      <c r="DJ401" s="26"/>
      <c r="DK401" s="26"/>
      <c r="DL401" s="42">
        <f t="shared" si="438"/>
        <v>0</v>
      </c>
      <c r="DM401" s="26"/>
      <c r="DN401" s="26"/>
      <c r="DO401" s="42">
        <f t="shared" si="439"/>
        <v>0</v>
      </c>
      <c r="DP401" s="26"/>
      <c r="DQ401" s="26"/>
      <c r="DR401" s="42">
        <f t="shared" si="440"/>
        <v>0</v>
      </c>
      <c r="DS401" s="26"/>
      <c r="DT401" s="26">
        <v>1</v>
      </c>
      <c r="DU401" s="42">
        <f t="shared" si="441"/>
        <v>10</v>
      </c>
      <c r="DV401" s="26"/>
      <c r="DW401" s="26"/>
      <c r="DX401" s="42">
        <f t="shared" si="442"/>
        <v>0</v>
      </c>
      <c r="DY401" s="26"/>
      <c r="DZ401" s="26"/>
      <c r="EA401" s="42">
        <f t="shared" si="443"/>
        <v>0</v>
      </c>
      <c r="EB401" s="26"/>
      <c r="EC401" s="26"/>
      <c r="ED401" s="42">
        <f t="shared" si="444"/>
        <v>0</v>
      </c>
      <c r="EE401" s="26"/>
      <c r="EF401" s="26"/>
      <c r="EG401" s="42">
        <f t="shared" si="445"/>
        <v>0</v>
      </c>
      <c r="EH401" s="26"/>
      <c r="EI401" s="26"/>
      <c r="EJ401" s="42">
        <f t="shared" si="446"/>
        <v>0</v>
      </c>
      <c r="EK401" s="26"/>
      <c r="EL401" s="46"/>
      <c r="EM401" s="86">
        <f t="shared" si="447"/>
        <v>0</v>
      </c>
      <c r="EN401" s="85">
        <f t="shared" si="403"/>
        <v>1</v>
      </c>
      <c r="EO401" s="94">
        <f t="shared" si="404"/>
        <v>10</v>
      </c>
      <c r="EP401" s="26"/>
      <c r="EQ401" s="26"/>
      <c r="ER401" s="26"/>
    </row>
    <row r="402" spans="1:148" s="3" customFormat="1">
      <c r="A402" s="10"/>
      <c r="B402" s="21" t="s">
        <v>382</v>
      </c>
      <c r="C402" s="134">
        <v>25</v>
      </c>
      <c r="D402" s="135">
        <f t="shared" si="449"/>
        <v>4</v>
      </c>
      <c r="E402" s="178">
        <f t="shared" si="399"/>
        <v>100</v>
      </c>
      <c r="F402" s="27"/>
      <c r="G402" s="27"/>
      <c r="H402" s="41">
        <f t="shared" si="406"/>
        <v>0</v>
      </c>
      <c r="I402" s="32"/>
      <c r="J402" s="32"/>
      <c r="K402" s="41">
        <f t="shared" si="407"/>
        <v>0</v>
      </c>
      <c r="L402" s="26"/>
      <c r="M402" s="26"/>
      <c r="N402" s="42">
        <f t="shared" si="408"/>
        <v>0</v>
      </c>
      <c r="O402" s="26"/>
      <c r="P402" s="26"/>
      <c r="Q402" s="42">
        <f t="shared" si="409"/>
        <v>0</v>
      </c>
      <c r="R402" s="26"/>
      <c r="S402" s="26"/>
      <c r="T402" s="42">
        <f t="shared" si="410"/>
        <v>0</v>
      </c>
      <c r="U402" s="26"/>
      <c r="V402" s="26"/>
      <c r="W402" s="42">
        <f t="shared" si="411"/>
        <v>0</v>
      </c>
      <c r="X402" s="26"/>
      <c r="Y402" s="26"/>
      <c r="Z402" s="42">
        <f t="shared" si="412"/>
        <v>0</v>
      </c>
      <c r="AA402" s="26"/>
      <c r="AB402" s="26"/>
      <c r="AC402" s="42">
        <f t="shared" si="413"/>
        <v>0</v>
      </c>
      <c r="AD402" s="26"/>
      <c r="AE402" s="26"/>
      <c r="AF402" s="26"/>
      <c r="AG402" s="26"/>
      <c r="AH402" s="26"/>
      <c r="AI402" s="26"/>
      <c r="AJ402" s="26"/>
      <c r="AK402" s="26"/>
      <c r="AL402" s="42">
        <f t="shared" si="414"/>
        <v>0</v>
      </c>
      <c r="AM402" s="27"/>
      <c r="AN402" s="27">
        <v>1</v>
      </c>
      <c r="AO402" s="41">
        <f t="shared" si="415"/>
        <v>25</v>
      </c>
      <c r="AP402" s="84">
        <f t="shared" si="402"/>
        <v>1</v>
      </c>
      <c r="AQ402" s="79">
        <f t="shared" si="448"/>
        <v>25</v>
      </c>
      <c r="AR402" s="27"/>
      <c r="AS402" s="27"/>
      <c r="AT402" s="41">
        <f t="shared" si="416"/>
        <v>0</v>
      </c>
      <c r="AU402" s="27"/>
      <c r="AV402" s="27"/>
      <c r="AW402" s="41">
        <f t="shared" si="417"/>
        <v>0</v>
      </c>
      <c r="AX402" s="27"/>
      <c r="AY402" s="27"/>
      <c r="AZ402" s="41">
        <f t="shared" si="418"/>
        <v>0</v>
      </c>
      <c r="BA402" s="27"/>
      <c r="BB402" s="27"/>
      <c r="BC402" s="41">
        <f t="shared" si="419"/>
        <v>0</v>
      </c>
      <c r="BD402" s="27"/>
      <c r="BE402" s="27"/>
      <c r="BF402" s="41">
        <f t="shared" si="420"/>
        <v>0</v>
      </c>
      <c r="BG402" s="27"/>
      <c r="BH402" s="27"/>
      <c r="BI402" s="41">
        <f t="shared" si="421"/>
        <v>0</v>
      </c>
      <c r="BJ402" s="26"/>
      <c r="BK402" s="26"/>
      <c r="BL402" s="42">
        <f t="shared" si="422"/>
        <v>0</v>
      </c>
      <c r="BM402" s="26"/>
      <c r="BN402" s="26"/>
      <c r="BO402" s="42">
        <f t="shared" si="423"/>
        <v>0</v>
      </c>
      <c r="BP402" s="85">
        <f t="shared" si="400"/>
        <v>0</v>
      </c>
      <c r="BQ402" s="83">
        <f t="shared" si="400"/>
        <v>0</v>
      </c>
      <c r="BR402" s="26"/>
      <c r="BS402" s="26"/>
      <c r="BT402" s="42">
        <f t="shared" si="424"/>
        <v>0</v>
      </c>
      <c r="BU402" s="26"/>
      <c r="BV402" s="26"/>
      <c r="BW402" s="42">
        <f t="shared" si="425"/>
        <v>0</v>
      </c>
      <c r="BX402" s="26"/>
      <c r="BY402" s="26"/>
      <c r="BZ402" s="42">
        <f t="shared" si="426"/>
        <v>0</v>
      </c>
      <c r="CA402" s="26"/>
      <c r="CB402" s="26"/>
      <c r="CC402" s="42">
        <f t="shared" si="427"/>
        <v>0</v>
      </c>
      <c r="CD402" s="26"/>
      <c r="CE402" s="26"/>
      <c r="CF402" s="42">
        <f t="shared" si="428"/>
        <v>0</v>
      </c>
      <c r="CG402" s="26"/>
      <c r="CH402" s="26"/>
      <c r="CI402" s="42">
        <f t="shared" si="429"/>
        <v>0</v>
      </c>
      <c r="CJ402" s="26"/>
      <c r="CK402" s="26"/>
      <c r="CL402" s="42">
        <f t="shared" si="430"/>
        <v>0</v>
      </c>
      <c r="CM402" s="26"/>
      <c r="CN402" s="26"/>
      <c r="CO402" s="42">
        <f t="shared" si="431"/>
        <v>0</v>
      </c>
      <c r="CP402" s="26"/>
      <c r="CQ402" s="26"/>
      <c r="CR402" s="42">
        <f t="shared" si="432"/>
        <v>0</v>
      </c>
      <c r="CS402" s="26"/>
      <c r="CT402" s="26"/>
      <c r="CU402" s="42">
        <f t="shared" si="433"/>
        <v>0</v>
      </c>
      <c r="CV402" s="26"/>
      <c r="CW402" s="26"/>
      <c r="CX402" s="42">
        <f t="shared" si="434"/>
        <v>0</v>
      </c>
      <c r="CY402" s="26"/>
      <c r="CZ402" s="26"/>
      <c r="DA402" s="42">
        <f t="shared" si="435"/>
        <v>0</v>
      </c>
      <c r="DB402" s="26"/>
      <c r="DC402" s="26"/>
      <c r="DD402" s="42">
        <f t="shared" si="436"/>
        <v>0</v>
      </c>
      <c r="DE402" s="26"/>
      <c r="DF402" s="26"/>
      <c r="DG402" s="42">
        <f t="shared" si="437"/>
        <v>0</v>
      </c>
      <c r="DH402" s="85">
        <f t="shared" si="401"/>
        <v>0</v>
      </c>
      <c r="DI402" s="83">
        <f t="shared" si="401"/>
        <v>0</v>
      </c>
      <c r="DJ402" s="26"/>
      <c r="DK402" s="26"/>
      <c r="DL402" s="42">
        <f t="shared" si="438"/>
        <v>0</v>
      </c>
      <c r="DM402" s="26"/>
      <c r="DN402" s="26"/>
      <c r="DO402" s="42">
        <f t="shared" si="439"/>
        <v>0</v>
      </c>
      <c r="DP402" s="26"/>
      <c r="DQ402" s="26"/>
      <c r="DR402" s="42">
        <f t="shared" si="440"/>
        <v>0</v>
      </c>
      <c r="DS402" s="26"/>
      <c r="DT402" s="26">
        <v>3</v>
      </c>
      <c r="DU402" s="42">
        <f t="shared" si="441"/>
        <v>75</v>
      </c>
      <c r="DV402" s="26"/>
      <c r="DW402" s="26"/>
      <c r="DX402" s="42">
        <f t="shared" si="442"/>
        <v>0</v>
      </c>
      <c r="DY402" s="26"/>
      <c r="DZ402" s="26"/>
      <c r="EA402" s="42">
        <f t="shared" si="443"/>
        <v>0</v>
      </c>
      <c r="EB402" s="26"/>
      <c r="EC402" s="26"/>
      <c r="ED402" s="42">
        <f t="shared" si="444"/>
        <v>0</v>
      </c>
      <c r="EE402" s="26"/>
      <c r="EF402" s="26"/>
      <c r="EG402" s="42">
        <f t="shared" si="445"/>
        <v>0</v>
      </c>
      <c r="EH402" s="26"/>
      <c r="EI402" s="26"/>
      <c r="EJ402" s="42">
        <f t="shared" si="446"/>
        <v>0</v>
      </c>
      <c r="EK402" s="26"/>
      <c r="EL402" s="46"/>
      <c r="EM402" s="86">
        <f t="shared" si="447"/>
        <v>0</v>
      </c>
      <c r="EN402" s="85">
        <f t="shared" si="403"/>
        <v>3</v>
      </c>
      <c r="EO402" s="94">
        <f t="shared" si="404"/>
        <v>75</v>
      </c>
      <c r="EP402" s="26"/>
      <c r="EQ402" s="26"/>
      <c r="ER402" s="26"/>
    </row>
    <row r="403" spans="1:148" s="3" customFormat="1">
      <c r="A403" s="10"/>
      <c r="B403" s="21" t="s">
        <v>383</v>
      </c>
      <c r="C403" s="134">
        <v>55</v>
      </c>
      <c r="D403" s="135">
        <f t="shared" si="449"/>
        <v>4</v>
      </c>
      <c r="E403" s="178">
        <f t="shared" si="399"/>
        <v>220</v>
      </c>
      <c r="F403" s="27"/>
      <c r="G403" s="27"/>
      <c r="H403" s="41">
        <f t="shared" si="406"/>
        <v>0</v>
      </c>
      <c r="I403" s="32"/>
      <c r="J403" s="32"/>
      <c r="K403" s="41">
        <f t="shared" si="407"/>
        <v>0</v>
      </c>
      <c r="L403" s="26"/>
      <c r="M403" s="26"/>
      <c r="N403" s="42">
        <f t="shared" si="408"/>
        <v>0</v>
      </c>
      <c r="O403" s="26"/>
      <c r="P403" s="26"/>
      <c r="Q403" s="42">
        <f t="shared" si="409"/>
        <v>0</v>
      </c>
      <c r="R403" s="26"/>
      <c r="S403" s="26"/>
      <c r="T403" s="42">
        <f t="shared" si="410"/>
        <v>0</v>
      </c>
      <c r="U403" s="26"/>
      <c r="V403" s="26"/>
      <c r="W403" s="42">
        <f t="shared" si="411"/>
        <v>0</v>
      </c>
      <c r="X403" s="26"/>
      <c r="Y403" s="26"/>
      <c r="Z403" s="42">
        <f t="shared" si="412"/>
        <v>0</v>
      </c>
      <c r="AA403" s="26"/>
      <c r="AB403" s="26"/>
      <c r="AC403" s="42">
        <f t="shared" si="413"/>
        <v>0</v>
      </c>
      <c r="AD403" s="26"/>
      <c r="AE403" s="26"/>
      <c r="AF403" s="26"/>
      <c r="AG403" s="26"/>
      <c r="AH403" s="26"/>
      <c r="AI403" s="26"/>
      <c r="AJ403" s="26"/>
      <c r="AK403" s="26"/>
      <c r="AL403" s="42">
        <f t="shared" si="414"/>
        <v>0</v>
      </c>
      <c r="AM403" s="27"/>
      <c r="AN403" s="27">
        <v>1</v>
      </c>
      <c r="AO403" s="41">
        <f t="shared" si="415"/>
        <v>55</v>
      </c>
      <c r="AP403" s="84">
        <f t="shared" si="402"/>
        <v>1</v>
      </c>
      <c r="AQ403" s="79">
        <f t="shared" si="448"/>
        <v>55</v>
      </c>
      <c r="AR403" s="27"/>
      <c r="AS403" s="27"/>
      <c r="AT403" s="41">
        <f t="shared" si="416"/>
        <v>0</v>
      </c>
      <c r="AU403" s="27"/>
      <c r="AV403" s="27"/>
      <c r="AW403" s="41">
        <f t="shared" si="417"/>
        <v>0</v>
      </c>
      <c r="AX403" s="27"/>
      <c r="AY403" s="27"/>
      <c r="AZ403" s="41">
        <f t="shared" si="418"/>
        <v>0</v>
      </c>
      <c r="BA403" s="27"/>
      <c r="BB403" s="27"/>
      <c r="BC403" s="41">
        <f t="shared" si="419"/>
        <v>0</v>
      </c>
      <c r="BD403" s="27"/>
      <c r="BE403" s="27"/>
      <c r="BF403" s="41">
        <f t="shared" si="420"/>
        <v>0</v>
      </c>
      <c r="BG403" s="27"/>
      <c r="BH403" s="27"/>
      <c r="BI403" s="41">
        <f t="shared" si="421"/>
        <v>0</v>
      </c>
      <c r="BJ403" s="26"/>
      <c r="BK403" s="26"/>
      <c r="BL403" s="42">
        <f t="shared" si="422"/>
        <v>0</v>
      </c>
      <c r="BM403" s="26"/>
      <c r="BN403" s="26"/>
      <c r="BO403" s="42">
        <f t="shared" si="423"/>
        <v>0</v>
      </c>
      <c r="BP403" s="85">
        <f t="shared" si="400"/>
        <v>0</v>
      </c>
      <c r="BQ403" s="83">
        <f t="shared" si="400"/>
        <v>0</v>
      </c>
      <c r="BR403" s="26"/>
      <c r="BS403" s="26"/>
      <c r="BT403" s="42">
        <f t="shared" si="424"/>
        <v>0</v>
      </c>
      <c r="BU403" s="26"/>
      <c r="BV403" s="26"/>
      <c r="BW403" s="42">
        <f t="shared" si="425"/>
        <v>0</v>
      </c>
      <c r="BX403" s="26"/>
      <c r="BY403" s="26"/>
      <c r="BZ403" s="42">
        <f t="shared" si="426"/>
        <v>0</v>
      </c>
      <c r="CA403" s="26"/>
      <c r="CB403" s="26"/>
      <c r="CC403" s="42">
        <f t="shared" si="427"/>
        <v>0</v>
      </c>
      <c r="CD403" s="26"/>
      <c r="CE403" s="26"/>
      <c r="CF403" s="42">
        <f t="shared" si="428"/>
        <v>0</v>
      </c>
      <c r="CG403" s="26"/>
      <c r="CH403" s="26"/>
      <c r="CI403" s="42">
        <f t="shared" si="429"/>
        <v>0</v>
      </c>
      <c r="CJ403" s="26"/>
      <c r="CK403" s="26"/>
      <c r="CL403" s="42">
        <f t="shared" si="430"/>
        <v>0</v>
      </c>
      <c r="CM403" s="26"/>
      <c r="CN403" s="26"/>
      <c r="CO403" s="42">
        <f t="shared" si="431"/>
        <v>0</v>
      </c>
      <c r="CP403" s="26"/>
      <c r="CQ403" s="26"/>
      <c r="CR403" s="42">
        <f t="shared" si="432"/>
        <v>0</v>
      </c>
      <c r="CS403" s="26"/>
      <c r="CT403" s="26"/>
      <c r="CU403" s="42">
        <f t="shared" si="433"/>
        <v>0</v>
      </c>
      <c r="CV403" s="26"/>
      <c r="CW403" s="26"/>
      <c r="CX403" s="42">
        <f t="shared" si="434"/>
        <v>0</v>
      </c>
      <c r="CY403" s="26"/>
      <c r="CZ403" s="26"/>
      <c r="DA403" s="42">
        <f t="shared" si="435"/>
        <v>0</v>
      </c>
      <c r="DB403" s="26"/>
      <c r="DC403" s="26"/>
      <c r="DD403" s="42">
        <f t="shared" si="436"/>
        <v>0</v>
      </c>
      <c r="DE403" s="26"/>
      <c r="DF403" s="26"/>
      <c r="DG403" s="42">
        <f t="shared" si="437"/>
        <v>0</v>
      </c>
      <c r="DH403" s="85">
        <f t="shared" si="401"/>
        <v>0</v>
      </c>
      <c r="DI403" s="83">
        <f t="shared" si="401"/>
        <v>0</v>
      </c>
      <c r="DJ403" s="26"/>
      <c r="DK403" s="26"/>
      <c r="DL403" s="42">
        <f t="shared" si="438"/>
        <v>0</v>
      </c>
      <c r="DM403" s="26"/>
      <c r="DN403" s="26"/>
      <c r="DO403" s="42">
        <f t="shared" si="439"/>
        <v>0</v>
      </c>
      <c r="DP403" s="26"/>
      <c r="DQ403" s="26"/>
      <c r="DR403" s="42">
        <f t="shared" si="440"/>
        <v>0</v>
      </c>
      <c r="DS403" s="26"/>
      <c r="DT403" s="26">
        <v>3</v>
      </c>
      <c r="DU403" s="42">
        <f t="shared" si="441"/>
        <v>165</v>
      </c>
      <c r="DV403" s="26"/>
      <c r="DW403" s="26"/>
      <c r="DX403" s="42">
        <f t="shared" si="442"/>
        <v>0</v>
      </c>
      <c r="DY403" s="26"/>
      <c r="DZ403" s="26"/>
      <c r="EA403" s="42">
        <f t="shared" si="443"/>
        <v>0</v>
      </c>
      <c r="EB403" s="26"/>
      <c r="EC403" s="26"/>
      <c r="ED403" s="42">
        <f t="shared" si="444"/>
        <v>0</v>
      </c>
      <c r="EE403" s="26"/>
      <c r="EF403" s="26"/>
      <c r="EG403" s="42">
        <f t="shared" si="445"/>
        <v>0</v>
      </c>
      <c r="EH403" s="26"/>
      <c r="EI403" s="26"/>
      <c r="EJ403" s="42">
        <f t="shared" si="446"/>
        <v>0</v>
      </c>
      <c r="EK403" s="26"/>
      <c r="EL403" s="46"/>
      <c r="EM403" s="86">
        <f t="shared" si="447"/>
        <v>0</v>
      </c>
      <c r="EN403" s="85">
        <f t="shared" si="403"/>
        <v>3</v>
      </c>
      <c r="EO403" s="94">
        <f t="shared" si="404"/>
        <v>165</v>
      </c>
      <c r="EP403" s="26"/>
      <c r="EQ403" s="26"/>
      <c r="ER403" s="26"/>
    </row>
    <row r="404" spans="1:148" s="3" customFormat="1">
      <c r="A404" s="10"/>
      <c r="B404" s="110" t="s">
        <v>523</v>
      </c>
      <c r="C404" s="134">
        <v>40</v>
      </c>
      <c r="D404" s="135">
        <f t="shared" si="449"/>
        <v>8</v>
      </c>
      <c r="E404" s="178">
        <f t="shared" si="399"/>
        <v>320</v>
      </c>
      <c r="F404" s="27"/>
      <c r="G404" s="27"/>
      <c r="H404" s="41">
        <f t="shared" si="406"/>
        <v>0</v>
      </c>
      <c r="I404" s="32"/>
      <c r="J404" s="32"/>
      <c r="K404" s="41">
        <f t="shared" si="407"/>
        <v>0</v>
      </c>
      <c r="L404" s="26"/>
      <c r="M404" s="26"/>
      <c r="N404" s="42">
        <f t="shared" si="408"/>
        <v>0</v>
      </c>
      <c r="O404" s="26"/>
      <c r="P404" s="26"/>
      <c r="Q404" s="42">
        <f t="shared" si="409"/>
        <v>0</v>
      </c>
      <c r="R404" s="26"/>
      <c r="S404" s="26"/>
      <c r="T404" s="42">
        <f t="shared" si="410"/>
        <v>0</v>
      </c>
      <c r="U404" s="26"/>
      <c r="V404" s="26"/>
      <c r="W404" s="42">
        <f t="shared" si="411"/>
        <v>0</v>
      </c>
      <c r="X404" s="26"/>
      <c r="Y404" s="26"/>
      <c r="Z404" s="42">
        <f t="shared" si="412"/>
        <v>0</v>
      </c>
      <c r="AA404" s="26"/>
      <c r="AB404" s="26"/>
      <c r="AC404" s="42">
        <f t="shared" si="413"/>
        <v>0</v>
      </c>
      <c r="AD404" s="26"/>
      <c r="AE404" s="26"/>
      <c r="AF404" s="26"/>
      <c r="AG404" s="26"/>
      <c r="AH404" s="26"/>
      <c r="AI404" s="26"/>
      <c r="AJ404" s="26"/>
      <c r="AK404" s="26"/>
      <c r="AL404" s="42">
        <f t="shared" si="414"/>
        <v>0</v>
      </c>
      <c r="AM404" s="27"/>
      <c r="AN404" s="27">
        <v>8</v>
      </c>
      <c r="AO404" s="41">
        <f t="shared" si="415"/>
        <v>320</v>
      </c>
      <c r="AP404" s="84">
        <f t="shared" si="402"/>
        <v>8</v>
      </c>
      <c r="AQ404" s="79">
        <f t="shared" si="448"/>
        <v>320</v>
      </c>
      <c r="AR404" s="27"/>
      <c r="AS404" s="27"/>
      <c r="AT404" s="41">
        <f t="shared" si="416"/>
        <v>0</v>
      </c>
      <c r="AU404" s="27"/>
      <c r="AV404" s="27"/>
      <c r="AW404" s="41">
        <f t="shared" si="417"/>
        <v>0</v>
      </c>
      <c r="AX404" s="27"/>
      <c r="AY404" s="27"/>
      <c r="AZ404" s="41">
        <f t="shared" si="418"/>
        <v>0</v>
      </c>
      <c r="BA404" s="27"/>
      <c r="BB404" s="27"/>
      <c r="BC404" s="41">
        <f t="shared" si="419"/>
        <v>0</v>
      </c>
      <c r="BD404" s="27"/>
      <c r="BE404" s="27"/>
      <c r="BF404" s="41">
        <f t="shared" si="420"/>
        <v>0</v>
      </c>
      <c r="BG404" s="27"/>
      <c r="BH404" s="27"/>
      <c r="BI404" s="41">
        <f t="shared" si="421"/>
        <v>0</v>
      </c>
      <c r="BJ404" s="26"/>
      <c r="BK404" s="26"/>
      <c r="BL404" s="42">
        <f t="shared" si="422"/>
        <v>0</v>
      </c>
      <c r="BM404" s="26"/>
      <c r="BN404" s="26"/>
      <c r="BO404" s="42">
        <f t="shared" si="423"/>
        <v>0</v>
      </c>
      <c r="BP404" s="85">
        <f t="shared" si="400"/>
        <v>0</v>
      </c>
      <c r="BQ404" s="83">
        <f t="shared" si="400"/>
        <v>0</v>
      </c>
      <c r="BR404" s="26"/>
      <c r="BS404" s="26"/>
      <c r="BT404" s="42">
        <f t="shared" si="424"/>
        <v>0</v>
      </c>
      <c r="BU404" s="26"/>
      <c r="BV404" s="26"/>
      <c r="BW404" s="42">
        <f t="shared" si="425"/>
        <v>0</v>
      </c>
      <c r="BX404" s="26"/>
      <c r="BY404" s="26"/>
      <c r="BZ404" s="42">
        <f t="shared" si="426"/>
        <v>0</v>
      </c>
      <c r="CA404" s="26"/>
      <c r="CB404" s="26"/>
      <c r="CC404" s="42">
        <f t="shared" si="427"/>
        <v>0</v>
      </c>
      <c r="CD404" s="26"/>
      <c r="CE404" s="26"/>
      <c r="CF404" s="42">
        <f t="shared" si="428"/>
        <v>0</v>
      </c>
      <c r="CG404" s="26"/>
      <c r="CH404" s="26"/>
      <c r="CI404" s="42">
        <f t="shared" si="429"/>
        <v>0</v>
      </c>
      <c r="CJ404" s="26"/>
      <c r="CK404" s="26"/>
      <c r="CL404" s="42">
        <f t="shared" si="430"/>
        <v>0</v>
      </c>
      <c r="CM404" s="26"/>
      <c r="CN404" s="26"/>
      <c r="CO404" s="42">
        <f t="shared" si="431"/>
        <v>0</v>
      </c>
      <c r="CP404" s="26"/>
      <c r="CQ404" s="26"/>
      <c r="CR404" s="42">
        <f t="shared" si="432"/>
        <v>0</v>
      </c>
      <c r="CS404" s="26"/>
      <c r="CT404" s="26"/>
      <c r="CU404" s="42">
        <f t="shared" si="433"/>
        <v>0</v>
      </c>
      <c r="CV404" s="26"/>
      <c r="CW404" s="26"/>
      <c r="CX404" s="42">
        <f t="shared" si="434"/>
        <v>0</v>
      </c>
      <c r="CY404" s="26"/>
      <c r="CZ404" s="26"/>
      <c r="DA404" s="42">
        <f t="shared" si="435"/>
        <v>0</v>
      </c>
      <c r="DB404" s="26"/>
      <c r="DC404" s="26"/>
      <c r="DD404" s="42">
        <f t="shared" si="436"/>
        <v>0</v>
      </c>
      <c r="DE404" s="26"/>
      <c r="DF404" s="26"/>
      <c r="DG404" s="42">
        <f t="shared" si="437"/>
        <v>0</v>
      </c>
      <c r="DH404" s="85">
        <f t="shared" si="401"/>
        <v>0</v>
      </c>
      <c r="DI404" s="83">
        <f t="shared" si="401"/>
        <v>0</v>
      </c>
      <c r="DJ404" s="26"/>
      <c r="DK404" s="26"/>
      <c r="DL404" s="42">
        <f t="shared" si="438"/>
        <v>0</v>
      </c>
      <c r="DM404" s="26"/>
      <c r="DN404" s="26"/>
      <c r="DO404" s="42">
        <f t="shared" si="439"/>
        <v>0</v>
      </c>
      <c r="DP404" s="26"/>
      <c r="DQ404" s="26"/>
      <c r="DR404" s="42">
        <f t="shared" si="440"/>
        <v>0</v>
      </c>
      <c r="DS404" s="26"/>
      <c r="DT404" s="26"/>
      <c r="DU404" s="42">
        <f t="shared" si="441"/>
        <v>0</v>
      </c>
      <c r="DV404" s="26"/>
      <c r="DW404" s="26"/>
      <c r="DX404" s="42">
        <f t="shared" si="442"/>
        <v>0</v>
      </c>
      <c r="DY404" s="26"/>
      <c r="DZ404" s="26"/>
      <c r="EA404" s="42">
        <f t="shared" si="443"/>
        <v>0</v>
      </c>
      <c r="EB404" s="26"/>
      <c r="EC404" s="26"/>
      <c r="ED404" s="42">
        <f t="shared" si="444"/>
        <v>0</v>
      </c>
      <c r="EE404" s="26"/>
      <c r="EF404" s="26"/>
      <c r="EG404" s="42">
        <f t="shared" si="445"/>
        <v>0</v>
      </c>
      <c r="EH404" s="26"/>
      <c r="EI404" s="26"/>
      <c r="EJ404" s="42">
        <f t="shared" si="446"/>
        <v>0</v>
      </c>
      <c r="EK404" s="26"/>
      <c r="EL404" s="46"/>
      <c r="EM404" s="86">
        <f t="shared" si="447"/>
        <v>0</v>
      </c>
      <c r="EN404" s="85">
        <f t="shared" si="403"/>
        <v>0</v>
      </c>
      <c r="EO404" s="94">
        <f t="shared" si="404"/>
        <v>0</v>
      </c>
      <c r="EP404" s="26"/>
      <c r="EQ404" s="26"/>
      <c r="ER404" s="26"/>
    </row>
    <row r="405" spans="1:148" s="3" customFormat="1">
      <c r="A405" s="10"/>
      <c r="B405" s="110" t="s">
        <v>524</v>
      </c>
      <c r="C405" s="134">
        <v>50</v>
      </c>
      <c r="D405" s="135">
        <f t="shared" si="449"/>
        <v>6</v>
      </c>
      <c r="E405" s="178">
        <f t="shared" ref="E405:E459" si="453">D405*C405</f>
        <v>300</v>
      </c>
      <c r="F405" s="27"/>
      <c r="G405" s="27"/>
      <c r="H405" s="41">
        <f t="shared" si="406"/>
        <v>0</v>
      </c>
      <c r="I405" s="32"/>
      <c r="J405" s="32"/>
      <c r="K405" s="41">
        <f t="shared" si="407"/>
        <v>0</v>
      </c>
      <c r="L405" s="26"/>
      <c r="M405" s="26"/>
      <c r="N405" s="42">
        <f t="shared" si="408"/>
        <v>0</v>
      </c>
      <c r="O405" s="26"/>
      <c r="P405" s="26"/>
      <c r="Q405" s="42">
        <f t="shared" si="409"/>
        <v>0</v>
      </c>
      <c r="R405" s="26"/>
      <c r="S405" s="26"/>
      <c r="T405" s="42">
        <f t="shared" si="410"/>
        <v>0</v>
      </c>
      <c r="U405" s="26"/>
      <c r="V405" s="26"/>
      <c r="W405" s="42">
        <f t="shared" si="411"/>
        <v>0</v>
      </c>
      <c r="X405" s="26"/>
      <c r="Y405" s="26"/>
      <c r="Z405" s="42">
        <f t="shared" si="412"/>
        <v>0</v>
      </c>
      <c r="AA405" s="26"/>
      <c r="AB405" s="26"/>
      <c r="AC405" s="42">
        <f t="shared" si="413"/>
        <v>0</v>
      </c>
      <c r="AD405" s="26"/>
      <c r="AE405" s="26"/>
      <c r="AF405" s="26"/>
      <c r="AG405" s="26"/>
      <c r="AH405" s="26"/>
      <c r="AI405" s="26"/>
      <c r="AJ405" s="26"/>
      <c r="AK405" s="26"/>
      <c r="AL405" s="42">
        <f t="shared" si="414"/>
        <v>0</v>
      </c>
      <c r="AM405" s="27"/>
      <c r="AN405" s="27">
        <v>6</v>
      </c>
      <c r="AO405" s="41">
        <f t="shared" si="415"/>
        <v>300</v>
      </c>
      <c r="AP405" s="84">
        <f t="shared" si="402"/>
        <v>6</v>
      </c>
      <c r="AQ405" s="79">
        <f t="shared" si="448"/>
        <v>300</v>
      </c>
      <c r="AR405" s="27"/>
      <c r="AS405" s="27"/>
      <c r="AT405" s="41">
        <f t="shared" si="416"/>
        <v>0</v>
      </c>
      <c r="AU405" s="27"/>
      <c r="AV405" s="27"/>
      <c r="AW405" s="41">
        <f t="shared" si="417"/>
        <v>0</v>
      </c>
      <c r="AX405" s="27"/>
      <c r="AY405" s="27"/>
      <c r="AZ405" s="41">
        <f t="shared" si="418"/>
        <v>0</v>
      </c>
      <c r="BA405" s="27"/>
      <c r="BB405" s="27"/>
      <c r="BC405" s="41">
        <f t="shared" si="419"/>
        <v>0</v>
      </c>
      <c r="BD405" s="27"/>
      <c r="BE405" s="27"/>
      <c r="BF405" s="41">
        <f t="shared" si="420"/>
        <v>0</v>
      </c>
      <c r="BG405" s="27"/>
      <c r="BH405" s="27"/>
      <c r="BI405" s="41">
        <f t="shared" si="421"/>
        <v>0</v>
      </c>
      <c r="BJ405" s="26"/>
      <c r="BK405" s="26"/>
      <c r="BL405" s="42">
        <f t="shared" si="422"/>
        <v>0</v>
      </c>
      <c r="BM405" s="26"/>
      <c r="BN405" s="26"/>
      <c r="BO405" s="42">
        <f t="shared" si="423"/>
        <v>0</v>
      </c>
      <c r="BP405" s="85">
        <f t="shared" si="400"/>
        <v>0</v>
      </c>
      <c r="BQ405" s="83">
        <f t="shared" si="400"/>
        <v>0</v>
      </c>
      <c r="BR405" s="26"/>
      <c r="BS405" s="26"/>
      <c r="BT405" s="42">
        <f t="shared" si="424"/>
        <v>0</v>
      </c>
      <c r="BU405" s="26"/>
      <c r="BV405" s="26"/>
      <c r="BW405" s="42">
        <f t="shared" si="425"/>
        <v>0</v>
      </c>
      <c r="BX405" s="26"/>
      <c r="BY405" s="26"/>
      <c r="BZ405" s="42">
        <f t="shared" si="426"/>
        <v>0</v>
      </c>
      <c r="CA405" s="26"/>
      <c r="CB405" s="26"/>
      <c r="CC405" s="42">
        <f t="shared" si="427"/>
        <v>0</v>
      </c>
      <c r="CD405" s="26"/>
      <c r="CE405" s="26"/>
      <c r="CF405" s="42">
        <f t="shared" si="428"/>
        <v>0</v>
      </c>
      <c r="CG405" s="26"/>
      <c r="CH405" s="26"/>
      <c r="CI405" s="42">
        <f t="shared" si="429"/>
        <v>0</v>
      </c>
      <c r="CJ405" s="26"/>
      <c r="CK405" s="26"/>
      <c r="CL405" s="42">
        <f t="shared" si="430"/>
        <v>0</v>
      </c>
      <c r="CM405" s="26"/>
      <c r="CN405" s="26"/>
      <c r="CO405" s="42">
        <f t="shared" si="431"/>
        <v>0</v>
      </c>
      <c r="CP405" s="26"/>
      <c r="CQ405" s="26"/>
      <c r="CR405" s="42">
        <f t="shared" si="432"/>
        <v>0</v>
      </c>
      <c r="CS405" s="26"/>
      <c r="CT405" s="26"/>
      <c r="CU405" s="42">
        <f t="shared" si="433"/>
        <v>0</v>
      </c>
      <c r="CV405" s="26"/>
      <c r="CW405" s="26"/>
      <c r="CX405" s="42">
        <f t="shared" si="434"/>
        <v>0</v>
      </c>
      <c r="CY405" s="26"/>
      <c r="CZ405" s="26"/>
      <c r="DA405" s="42">
        <f t="shared" si="435"/>
        <v>0</v>
      </c>
      <c r="DB405" s="26"/>
      <c r="DC405" s="26"/>
      <c r="DD405" s="42">
        <f t="shared" si="436"/>
        <v>0</v>
      </c>
      <c r="DE405" s="26"/>
      <c r="DF405" s="26"/>
      <c r="DG405" s="42">
        <f t="shared" si="437"/>
        <v>0</v>
      </c>
      <c r="DH405" s="85">
        <f t="shared" si="401"/>
        <v>0</v>
      </c>
      <c r="DI405" s="83">
        <f t="shared" si="401"/>
        <v>0</v>
      </c>
      <c r="DJ405" s="26"/>
      <c r="DK405" s="26"/>
      <c r="DL405" s="42">
        <f t="shared" si="438"/>
        <v>0</v>
      </c>
      <c r="DM405" s="26"/>
      <c r="DN405" s="26"/>
      <c r="DO405" s="42">
        <f t="shared" si="439"/>
        <v>0</v>
      </c>
      <c r="DP405" s="26"/>
      <c r="DQ405" s="26"/>
      <c r="DR405" s="42">
        <f t="shared" si="440"/>
        <v>0</v>
      </c>
      <c r="DS405" s="26"/>
      <c r="DT405" s="26"/>
      <c r="DU405" s="42">
        <f t="shared" si="441"/>
        <v>0</v>
      </c>
      <c r="DV405" s="26"/>
      <c r="DW405" s="26"/>
      <c r="DX405" s="42">
        <f t="shared" si="442"/>
        <v>0</v>
      </c>
      <c r="DY405" s="26"/>
      <c r="DZ405" s="26"/>
      <c r="EA405" s="42">
        <f t="shared" si="443"/>
        <v>0</v>
      </c>
      <c r="EB405" s="26"/>
      <c r="EC405" s="26"/>
      <c r="ED405" s="42">
        <f t="shared" si="444"/>
        <v>0</v>
      </c>
      <c r="EE405" s="26"/>
      <c r="EF405" s="26"/>
      <c r="EG405" s="42">
        <f t="shared" si="445"/>
        <v>0</v>
      </c>
      <c r="EH405" s="26"/>
      <c r="EI405" s="26"/>
      <c r="EJ405" s="42">
        <f t="shared" si="446"/>
        <v>0</v>
      </c>
      <c r="EK405" s="26"/>
      <c r="EL405" s="46"/>
      <c r="EM405" s="86">
        <f t="shared" si="447"/>
        <v>0</v>
      </c>
      <c r="EN405" s="85">
        <f t="shared" si="403"/>
        <v>0</v>
      </c>
      <c r="EO405" s="94">
        <f t="shared" si="404"/>
        <v>0</v>
      </c>
      <c r="EP405" s="26"/>
      <c r="EQ405" s="26"/>
      <c r="ER405" s="26"/>
    </row>
    <row r="406" spans="1:148" s="3" customFormat="1">
      <c r="A406" s="10"/>
      <c r="B406" s="22" t="s">
        <v>664</v>
      </c>
      <c r="C406" s="137">
        <v>1000</v>
      </c>
      <c r="D406" s="135">
        <f t="shared" si="449"/>
        <v>1</v>
      </c>
      <c r="E406" s="178">
        <f t="shared" si="453"/>
        <v>1000</v>
      </c>
      <c r="F406" s="27"/>
      <c r="G406" s="27"/>
      <c r="H406" s="41">
        <f t="shared" si="406"/>
        <v>0</v>
      </c>
      <c r="I406" s="32"/>
      <c r="J406" s="32"/>
      <c r="K406" s="41">
        <f t="shared" si="407"/>
        <v>0</v>
      </c>
      <c r="L406" s="26"/>
      <c r="M406" s="26"/>
      <c r="N406" s="42">
        <f t="shared" si="408"/>
        <v>0</v>
      </c>
      <c r="O406" s="26"/>
      <c r="P406" s="26"/>
      <c r="Q406" s="42">
        <f t="shared" si="409"/>
        <v>0</v>
      </c>
      <c r="R406" s="26"/>
      <c r="S406" s="26"/>
      <c r="T406" s="42">
        <f t="shared" si="410"/>
        <v>0</v>
      </c>
      <c r="U406" s="26"/>
      <c r="V406" s="26"/>
      <c r="W406" s="42">
        <f t="shared" si="411"/>
        <v>0</v>
      </c>
      <c r="X406" s="26"/>
      <c r="Y406" s="26"/>
      <c r="Z406" s="42">
        <f t="shared" si="412"/>
        <v>0</v>
      </c>
      <c r="AA406" s="26"/>
      <c r="AB406" s="26"/>
      <c r="AC406" s="42">
        <f t="shared" si="413"/>
        <v>0</v>
      </c>
      <c r="AD406" s="26"/>
      <c r="AE406" s="26"/>
      <c r="AF406" s="26"/>
      <c r="AG406" s="26"/>
      <c r="AH406" s="26"/>
      <c r="AI406" s="26"/>
      <c r="AJ406" s="26"/>
      <c r="AK406" s="26"/>
      <c r="AL406" s="42">
        <f t="shared" si="414"/>
        <v>0</v>
      </c>
      <c r="AM406" s="27"/>
      <c r="AN406" s="27"/>
      <c r="AO406" s="41">
        <f t="shared" si="415"/>
        <v>0</v>
      </c>
      <c r="AP406" s="84">
        <f t="shared" si="402"/>
        <v>0</v>
      </c>
      <c r="AQ406" s="79">
        <f t="shared" si="448"/>
        <v>0</v>
      </c>
      <c r="AR406" s="27"/>
      <c r="AS406" s="27"/>
      <c r="AT406" s="41">
        <f t="shared" si="416"/>
        <v>0</v>
      </c>
      <c r="AU406" s="27"/>
      <c r="AV406" s="27"/>
      <c r="AW406" s="41">
        <f t="shared" si="417"/>
        <v>0</v>
      </c>
      <c r="AX406" s="27"/>
      <c r="AY406" s="27"/>
      <c r="AZ406" s="41">
        <f t="shared" si="418"/>
        <v>0</v>
      </c>
      <c r="BA406" s="27"/>
      <c r="BB406" s="27"/>
      <c r="BC406" s="41">
        <f t="shared" si="419"/>
        <v>0</v>
      </c>
      <c r="BD406" s="27"/>
      <c r="BE406" s="27"/>
      <c r="BF406" s="41">
        <f t="shared" si="420"/>
        <v>0</v>
      </c>
      <c r="BG406" s="27"/>
      <c r="BH406" s="27"/>
      <c r="BI406" s="41">
        <f t="shared" si="421"/>
        <v>0</v>
      </c>
      <c r="BJ406" s="26"/>
      <c r="BK406" s="26"/>
      <c r="BL406" s="42">
        <f t="shared" si="422"/>
        <v>0</v>
      </c>
      <c r="BM406" s="26"/>
      <c r="BN406" s="26"/>
      <c r="BO406" s="42">
        <f t="shared" si="423"/>
        <v>0</v>
      </c>
      <c r="BP406" s="85">
        <f t="shared" ref="BP406:BQ476" si="454">BN406+BK406+BH406+BE406+BB406+AY406+AV406+AS406</f>
        <v>0</v>
      </c>
      <c r="BQ406" s="83">
        <f t="shared" si="454"/>
        <v>0</v>
      </c>
      <c r="BR406" s="26"/>
      <c r="BS406" s="26"/>
      <c r="BT406" s="42">
        <f t="shared" si="424"/>
        <v>0</v>
      </c>
      <c r="BU406" s="26"/>
      <c r="BV406" s="26"/>
      <c r="BW406" s="42">
        <f t="shared" si="425"/>
        <v>0</v>
      </c>
      <c r="BX406" s="26"/>
      <c r="BY406" s="26"/>
      <c r="BZ406" s="42">
        <f t="shared" si="426"/>
        <v>0</v>
      </c>
      <c r="CA406" s="26"/>
      <c r="CB406" s="26"/>
      <c r="CC406" s="42">
        <f t="shared" si="427"/>
        <v>0</v>
      </c>
      <c r="CD406" s="26"/>
      <c r="CE406" s="26"/>
      <c r="CF406" s="42">
        <f t="shared" si="428"/>
        <v>0</v>
      </c>
      <c r="CG406" s="26"/>
      <c r="CH406" s="26"/>
      <c r="CI406" s="42">
        <f t="shared" si="429"/>
        <v>0</v>
      </c>
      <c r="CJ406" s="26"/>
      <c r="CK406" s="26"/>
      <c r="CL406" s="42">
        <f t="shared" si="430"/>
        <v>0</v>
      </c>
      <c r="CM406" s="26"/>
      <c r="CN406" s="26"/>
      <c r="CO406" s="42">
        <f t="shared" si="431"/>
        <v>0</v>
      </c>
      <c r="CP406" s="26"/>
      <c r="CQ406" s="26"/>
      <c r="CR406" s="42">
        <f t="shared" si="432"/>
        <v>0</v>
      </c>
      <c r="CS406" s="26"/>
      <c r="CT406" s="26"/>
      <c r="CU406" s="42">
        <f t="shared" si="433"/>
        <v>0</v>
      </c>
      <c r="CV406" s="26"/>
      <c r="CW406" s="26"/>
      <c r="CX406" s="42">
        <f t="shared" si="434"/>
        <v>0</v>
      </c>
      <c r="CY406" s="26"/>
      <c r="CZ406" s="26"/>
      <c r="DA406" s="42">
        <f t="shared" si="435"/>
        <v>0</v>
      </c>
      <c r="DB406" s="26"/>
      <c r="DC406" s="26"/>
      <c r="DD406" s="42">
        <f t="shared" si="436"/>
        <v>0</v>
      </c>
      <c r="DE406" s="26"/>
      <c r="DF406" s="26"/>
      <c r="DG406" s="42">
        <f t="shared" si="437"/>
        <v>0</v>
      </c>
      <c r="DH406" s="85">
        <f t="shared" ref="DH406:DI476" si="455">+DF406+DC406+CZ406+CW406+CT406+CQ406+CN406+CK406+CH406+CE406+CB406+BY406+BV406+BS406</f>
        <v>0</v>
      </c>
      <c r="DI406" s="83">
        <f t="shared" si="455"/>
        <v>0</v>
      </c>
      <c r="DJ406" s="26"/>
      <c r="DK406" s="26"/>
      <c r="DL406" s="42">
        <f t="shared" si="438"/>
        <v>0</v>
      </c>
      <c r="DM406" s="26"/>
      <c r="DN406" s="26"/>
      <c r="DO406" s="42">
        <f t="shared" si="439"/>
        <v>0</v>
      </c>
      <c r="DP406" s="26"/>
      <c r="DQ406" s="26"/>
      <c r="DR406" s="42">
        <f t="shared" si="440"/>
        <v>0</v>
      </c>
      <c r="DS406" s="26"/>
      <c r="DT406" s="26"/>
      <c r="DU406" s="42">
        <f t="shared" si="441"/>
        <v>0</v>
      </c>
      <c r="DV406" s="26"/>
      <c r="DW406" s="26"/>
      <c r="DX406" s="42">
        <f t="shared" si="442"/>
        <v>0</v>
      </c>
      <c r="DY406" s="26"/>
      <c r="DZ406" s="26"/>
      <c r="EA406" s="42">
        <f t="shared" si="443"/>
        <v>0</v>
      </c>
      <c r="EB406" s="26"/>
      <c r="EC406" s="26"/>
      <c r="ED406" s="42">
        <f t="shared" si="444"/>
        <v>0</v>
      </c>
      <c r="EE406" s="26"/>
      <c r="EF406" s="26">
        <v>1</v>
      </c>
      <c r="EG406" s="42">
        <f t="shared" si="445"/>
        <v>1000</v>
      </c>
      <c r="EH406" s="26"/>
      <c r="EI406" s="26"/>
      <c r="EJ406" s="42">
        <f t="shared" si="446"/>
        <v>0</v>
      </c>
      <c r="EK406" s="26"/>
      <c r="EL406" s="46"/>
      <c r="EM406" s="86">
        <f t="shared" si="447"/>
        <v>0</v>
      </c>
      <c r="EN406" s="85">
        <f t="shared" si="403"/>
        <v>1</v>
      </c>
      <c r="EO406" s="94">
        <f t="shared" si="404"/>
        <v>1000</v>
      </c>
      <c r="EP406" s="26"/>
      <c r="EQ406" s="26"/>
      <c r="ER406" s="26"/>
    </row>
    <row r="407" spans="1:148" s="3" customFormat="1">
      <c r="A407" s="10"/>
      <c r="B407" s="22" t="s">
        <v>672</v>
      </c>
      <c r="C407" s="137">
        <v>1000</v>
      </c>
      <c r="D407" s="135">
        <f t="shared" si="449"/>
        <v>1</v>
      </c>
      <c r="E407" s="178">
        <f t="shared" si="453"/>
        <v>1000</v>
      </c>
      <c r="F407" s="27"/>
      <c r="G407" s="27"/>
      <c r="H407" s="41">
        <f t="shared" si="406"/>
        <v>0</v>
      </c>
      <c r="I407" s="32"/>
      <c r="J407" s="32"/>
      <c r="K407" s="41">
        <f t="shared" si="407"/>
        <v>0</v>
      </c>
      <c r="L407" s="26"/>
      <c r="M407" s="26"/>
      <c r="N407" s="42">
        <f t="shared" si="408"/>
        <v>0</v>
      </c>
      <c r="O407" s="26"/>
      <c r="P407" s="26"/>
      <c r="Q407" s="42">
        <f t="shared" si="409"/>
        <v>0</v>
      </c>
      <c r="R407" s="26"/>
      <c r="S407" s="26"/>
      <c r="T407" s="42">
        <f t="shared" si="410"/>
        <v>0</v>
      </c>
      <c r="U407" s="26"/>
      <c r="V407" s="26"/>
      <c r="W407" s="42">
        <f t="shared" si="411"/>
        <v>0</v>
      </c>
      <c r="X407" s="26"/>
      <c r="Y407" s="26"/>
      <c r="Z407" s="42">
        <f t="shared" si="412"/>
        <v>0</v>
      </c>
      <c r="AA407" s="26"/>
      <c r="AB407" s="26"/>
      <c r="AC407" s="42">
        <f t="shared" si="413"/>
        <v>0</v>
      </c>
      <c r="AD407" s="26"/>
      <c r="AE407" s="26"/>
      <c r="AF407" s="26"/>
      <c r="AG407" s="26"/>
      <c r="AH407" s="26"/>
      <c r="AI407" s="26"/>
      <c r="AJ407" s="26"/>
      <c r="AK407" s="26"/>
      <c r="AL407" s="42">
        <f t="shared" si="414"/>
        <v>0</v>
      </c>
      <c r="AM407" s="27"/>
      <c r="AN407" s="27"/>
      <c r="AO407" s="41">
        <f t="shared" si="415"/>
        <v>0</v>
      </c>
      <c r="AP407" s="84">
        <f t="shared" si="402"/>
        <v>0</v>
      </c>
      <c r="AQ407" s="79">
        <f t="shared" si="448"/>
        <v>0</v>
      </c>
      <c r="AR407" s="27"/>
      <c r="AS407" s="27"/>
      <c r="AT407" s="41">
        <f t="shared" si="416"/>
        <v>0</v>
      </c>
      <c r="AU407" s="27"/>
      <c r="AV407" s="27"/>
      <c r="AW407" s="41">
        <f t="shared" si="417"/>
        <v>0</v>
      </c>
      <c r="AX407" s="27"/>
      <c r="AY407" s="27"/>
      <c r="AZ407" s="41">
        <f t="shared" si="418"/>
        <v>0</v>
      </c>
      <c r="BA407" s="27"/>
      <c r="BB407" s="27"/>
      <c r="BC407" s="41">
        <f t="shared" si="419"/>
        <v>0</v>
      </c>
      <c r="BD407" s="27"/>
      <c r="BE407" s="27"/>
      <c r="BF407" s="41">
        <f t="shared" si="420"/>
        <v>0</v>
      </c>
      <c r="BG407" s="27"/>
      <c r="BH407" s="27"/>
      <c r="BI407" s="41">
        <f t="shared" si="421"/>
        <v>0</v>
      </c>
      <c r="BJ407" s="26"/>
      <c r="BK407" s="26"/>
      <c r="BL407" s="42">
        <f t="shared" si="422"/>
        <v>0</v>
      </c>
      <c r="BM407" s="26"/>
      <c r="BN407" s="26"/>
      <c r="BO407" s="42">
        <f t="shared" si="423"/>
        <v>0</v>
      </c>
      <c r="BP407" s="85">
        <f t="shared" si="454"/>
        <v>0</v>
      </c>
      <c r="BQ407" s="83">
        <f t="shared" si="454"/>
        <v>0</v>
      </c>
      <c r="BR407" s="26"/>
      <c r="BS407" s="26"/>
      <c r="BT407" s="42">
        <f t="shared" si="424"/>
        <v>0</v>
      </c>
      <c r="BU407" s="26"/>
      <c r="BV407" s="26"/>
      <c r="BW407" s="42">
        <f t="shared" si="425"/>
        <v>0</v>
      </c>
      <c r="BX407" s="26"/>
      <c r="BY407" s="26"/>
      <c r="BZ407" s="42">
        <f t="shared" si="426"/>
        <v>0</v>
      </c>
      <c r="CA407" s="26"/>
      <c r="CB407" s="26"/>
      <c r="CC407" s="42">
        <f t="shared" si="427"/>
        <v>0</v>
      </c>
      <c r="CD407" s="26"/>
      <c r="CE407" s="26"/>
      <c r="CF407" s="42">
        <f t="shared" si="428"/>
        <v>0</v>
      </c>
      <c r="CG407" s="26"/>
      <c r="CH407" s="26"/>
      <c r="CI407" s="42">
        <f t="shared" si="429"/>
        <v>0</v>
      </c>
      <c r="CJ407" s="26"/>
      <c r="CK407" s="26"/>
      <c r="CL407" s="42">
        <f t="shared" si="430"/>
        <v>0</v>
      </c>
      <c r="CM407" s="26"/>
      <c r="CN407" s="26"/>
      <c r="CO407" s="42">
        <f t="shared" si="431"/>
        <v>0</v>
      </c>
      <c r="CP407" s="26"/>
      <c r="CQ407" s="26"/>
      <c r="CR407" s="42">
        <f t="shared" si="432"/>
        <v>0</v>
      </c>
      <c r="CS407" s="26"/>
      <c r="CT407" s="26"/>
      <c r="CU407" s="42">
        <f t="shared" si="433"/>
        <v>0</v>
      </c>
      <c r="CV407" s="26"/>
      <c r="CW407" s="26"/>
      <c r="CX407" s="42">
        <f t="shared" si="434"/>
        <v>0</v>
      </c>
      <c r="CY407" s="26"/>
      <c r="CZ407" s="26"/>
      <c r="DA407" s="42">
        <f t="shared" si="435"/>
        <v>0</v>
      </c>
      <c r="DB407" s="26"/>
      <c r="DC407" s="26"/>
      <c r="DD407" s="42">
        <f t="shared" si="436"/>
        <v>0</v>
      </c>
      <c r="DE407" s="26"/>
      <c r="DF407" s="26"/>
      <c r="DG407" s="42">
        <f t="shared" si="437"/>
        <v>0</v>
      </c>
      <c r="DH407" s="85">
        <f t="shared" si="455"/>
        <v>0</v>
      </c>
      <c r="DI407" s="83">
        <f t="shared" si="455"/>
        <v>0</v>
      </c>
      <c r="DJ407" s="26"/>
      <c r="DK407" s="26"/>
      <c r="DL407" s="42">
        <f t="shared" si="438"/>
        <v>0</v>
      </c>
      <c r="DM407" s="26"/>
      <c r="DN407" s="26"/>
      <c r="DO407" s="42">
        <f t="shared" si="439"/>
        <v>0</v>
      </c>
      <c r="DP407" s="26"/>
      <c r="DQ407" s="26"/>
      <c r="DR407" s="42">
        <f t="shared" si="440"/>
        <v>0</v>
      </c>
      <c r="DS407" s="26"/>
      <c r="DT407" s="26"/>
      <c r="DU407" s="42">
        <f t="shared" si="441"/>
        <v>0</v>
      </c>
      <c r="DV407" s="26"/>
      <c r="DW407" s="26"/>
      <c r="DX407" s="42">
        <f t="shared" si="442"/>
        <v>0</v>
      </c>
      <c r="DY407" s="26"/>
      <c r="DZ407" s="26"/>
      <c r="EA407" s="42">
        <f t="shared" si="443"/>
        <v>0</v>
      </c>
      <c r="EB407" s="26"/>
      <c r="EC407" s="26"/>
      <c r="ED407" s="42">
        <f t="shared" si="444"/>
        <v>0</v>
      </c>
      <c r="EE407" s="26"/>
      <c r="EF407" s="26"/>
      <c r="EG407" s="42">
        <f t="shared" si="445"/>
        <v>0</v>
      </c>
      <c r="EH407" s="26"/>
      <c r="EI407" s="26">
        <v>1</v>
      </c>
      <c r="EJ407" s="42">
        <f t="shared" si="446"/>
        <v>1000</v>
      </c>
      <c r="EK407" s="26"/>
      <c r="EL407" s="46"/>
      <c r="EM407" s="86">
        <f t="shared" si="447"/>
        <v>0</v>
      </c>
      <c r="EN407" s="85">
        <f t="shared" si="403"/>
        <v>1</v>
      </c>
      <c r="EO407" s="94">
        <f t="shared" si="404"/>
        <v>1000</v>
      </c>
      <c r="EP407" s="26"/>
      <c r="EQ407" s="26"/>
      <c r="ER407" s="26"/>
    </row>
    <row r="408" spans="1:148" s="3" customFormat="1">
      <c r="A408" s="10"/>
      <c r="B408" s="22" t="s">
        <v>771</v>
      </c>
      <c r="C408" s="137">
        <v>37925.5</v>
      </c>
      <c r="D408" s="135">
        <v>1</v>
      </c>
      <c r="E408" s="178">
        <f t="shared" si="453"/>
        <v>37925.5</v>
      </c>
      <c r="F408" s="27"/>
      <c r="G408" s="27"/>
      <c r="H408" s="41">
        <f t="shared" si="406"/>
        <v>0</v>
      </c>
      <c r="I408" s="32"/>
      <c r="J408" s="32"/>
      <c r="K408" s="41">
        <f t="shared" si="407"/>
        <v>0</v>
      </c>
      <c r="L408" s="26"/>
      <c r="M408" s="26"/>
      <c r="N408" s="42">
        <f t="shared" si="408"/>
        <v>0</v>
      </c>
      <c r="O408" s="26"/>
      <c r="P408" s="26"/>
      <c r="Q408" s="42">
        <f t="shared" si="409"/>
        <v>0</v>
      </c>
      <c r="R408" s="26"/>
      <c r="S408" s="26"/>
      <c r="T408" s="42">
        <f t="shared" si="410"/>
        <v>0</v>
      </c>
      <c r="U408" s="26"/>
      <c r="V408" s="26"/>
      <c r="W408" s="42">
        <f t="shared" si="411"/>
        <v>0</v>
      </c>
      <c r="X408" s="26"/>
      <c r="Y408" s="26"/>
      <c r="Z408" s="42">
        <f t="shared" si="412"/>
        <v>0</v>
      </c>
      <c r="AA408" s="26"/>
      <c r="AB408" s="26"/>
      <c r="AC408" s="42">
        <f t="shared" si="413"/>
        <v>0</v>
      </c>
      <c r="AD408" s="26"/>
      <c r="AE408" s="26"/>
      <c r="AF408" s="26"/>
      <c r="AG408" s="26"/>
      <c r="AH408" s="26"/>
      <c r="AI408" s="26"/>
      <c r="AJ408" s="26"/>
      <c r="AK408" s="26"/>
      <c r="AL408" s="42">
        <f t="shared" si="414"/>
        <v>0</v>
      </c>
      <c r="AM408" s="27"/>
      <c r="AN408" s="27"/>
      <c r="AO408" s="41">
        <f t="shared" si="415"/>
        <v>0</v>
      </c>
      <c r="AP408" s="84"/>
      <c r="AQ408" s="79">
        <f t="shared" si="448"/>
        <v>0</v>
      </c>
      <c r="AR408" s="27"/>
      <c r="AS408" s="27"/>
      <c r="AT408" s="41">
        <f t="shared" si="416"/>
        <v>0</v>
      </c>
      <c r="AU408" s="27"/>
      <c r="AV408" s="27"/>
      <c r="AW408" s="41">
        <f t="shared" si="417"/>
        <v>0</v>
      </c>
      <c r="AX408" s="27"/>
      <c r="AY408" s="27"/>
      <c r="AZ408" s="41">
        <f t="shared" si="418"/>
        <v>0</v>
      </c>
      <c r="BA408" s="27"/>
      <c r="BB408" s="27"/>
      <c r="BC408" s="41">
        <f t="shared" si="419"/>
        <v>0</v>
      </c>
      <c r="BD408" s="27"/>
      <c r="BE408" s="27"/>
      <c r="BF408" s="41">
        <f t="shared" si="420"/>
        <v>0</v>
      </c>
      <c r="BG408" s="27"/>
      <c r="BH408" s="27"/>
      <c r="BI408" s="41">
        <f t="shared" si="421"/>
        <v>0</v>
      </c>
      <c r="BJ408" s="26"/>
      <c r="BK408" s="26"/>
      <c r="BL408" s="42">
        <f t="shared" si="422"/>
        <v>0</v>
      </c>
      <c r="BM408" s="26"/>
      <c r="BN408" s="26"/>
      <c r="BO408" s="42">
        <f t="shared" si="423"/>
        <v>0</v>
      </c>
      <c r="BP408" s="85"/>
      <c r="BQ408" s="83">
        <f t="shared" si="454"/>
        <v>0</v>
      </c>
      <c r="BR408" s="26"/>
      <c r="BS408" s="26"/>
      <c r="BT408" s="42">
        <f t="shared" si="424"/>
        <v>0</v>
      </c>
      <c r="BU408" s="26"/>
      <c r="BV408" s="26"/>
      <c r="BW408" s="42">
        <f t="shared" si="425"/>
        <v>0</v>
      </c>
      <c r="BX408" s="26"/>
      <c r="BY408" s="26"/>
      <c r="BZ408" s="42">
        <f t="shared" si="426"/>
        <v>0</v>
      </c>
      <c r="CA408" s="26"/>
      <c r="CB408" s="26"/>
      <c r="CC408" s="42">
        <f t="shared" si="427"/>
        <v>0</v>
      </c>
      <c r="CD408" s="26"/>
      <c r="CE408" s="26"/>
      <c r="CF408" s="42">
        <f t="shared" si="428"/>
        <v>0</v>
      </c>
      <c r="CG408" s="26"/>
      <c r="CH408" s="26"/>
      <c r="CI408" s="42">
        <f t="shared" si="429"/>
        <v>0</v>
      </c>
      <c r="CJ408" s="26"/>
      <c r="CK408" s="26"/>
      <c r="CL408" s="42">
        <f t="shared" si="430"/>
        <v>0</v>
      </c>
      <c r="CM408" s="26"/>
      <c r="CN408" s="26"/>
      <c r="CO408" s="42">
        <f t="shared" si="431"/>
        <v>0</v>
      </c>
      <c r="CP408" s="26"/>
      <c r="CQ408" s="26"/>
      <c r="CR408" s="42">
        <f t="shared" si="432"/>
        <v>0</v>
      </c>
      <c r="CS408" s="26"/>
      <c r="CT408" s="26"/>
      <c r="CU408" s="42">
        <f t="shared" si="433"/>
        <v>0</v>
      </c>
      <c r="CV408" s="26"/>
      <c r="CW408" s="26"/>
      <c r="CX408" s="42">
        <f t="shared" si="434"/>
        <v>0</v>
      </c>
      <c r="CY408" s="26"/>
      <c r="CZ408" s="26"/>
      <c r="DA408" s="42">
        <f t="shared" si="435"/>
        <v>0</v>
      </c>
      <c r="DB408" s="26"/>
      <c r="DC408" s="26"/>
      <c r="DD408" s="42">
        <f t="shared" si="436"/>
        <v>0</v>
      </c>
      <c r="DE408" s="26"/>
      <c r="DF408" s="26"/>
      <c r="DG408" s="42">
        <f t="shared" si="437"/>
        <v>0</v>
      </c>
      <c r="DH408" s="85"/>
      <c r="DI408" s="83">
        <f t="shared" si="455"/>
        <v>0</v>
      </c>
      <c r="DJ408" s="26"/>
      <c r="DK408" s="26"/>
      <c r="DL408" s="42">
        <f t="shared" si="438"/>
        <v>0</v>
      </c>
      <c r="DM408" s="26"/>
      <c r="DN408" s="26"/>
      <c r="DO408" s="42">
        <f t="shared" si="439"/>
        <v>0</v>
      </c>
      <c r="DP408" s="26"/>
      <c r="DQ408" s="26"/>
      <c r="DR408" s="42">
        <f t="shared" si="440"/>
        <v>0</v>
      </c>
      <c r="DS408" s="26"/>
      <c r="DT408" s="26"/>
      <c r="DU408" s="42">
        <f t="shared" si="441"/>
        <v>0</v>
      </c>
      <c r="DV408" s="26"/>
      <c r="DW408" s="26"/>
      <c r="DX408" s="42">
        <f t="shared" si="442"/>
        <v>0</v>
      </c>
      <c r="DY408" s="26"/>
      <c r="DZ408" s="26"/>
      <c r="EA408" s="42">
        <f t="shared" si="443"/>
        <v>0</v>
      </c>
      <c r="EB408" s="26"/>
      <c r="EC408" s="26"/>
      <c r="ED408" s="42">
        <f t="shared" si="444"/>
        <v>0</v>
      </c>
      <c r="EE408" s="26"/>
      <c r="EF408" s="26"/>
      <c r="EG408" s="42">
        <f t="shared" si="445"/>
        <v>0</v>
      </c>
      <c r="EH408" s="26"/>
      <c r="EI408" s="26"/>
      <c r="EJ408" s="42"/>
      <c r="EK408" s="26"/>
      <c r="EL408" s="46"/>
      <c r="EM408" s="86">
        <f t="shared" si="447"/>
        <v>0</v>
      </c>
      <c r="EN408" s="85"/>
      <c r="EO408" s="94"/>
      <c r="EP408" s="26"/>
      <c r="EQ408" s="26"/>
      <c r="ER408" s="26"/>
    </row>
    <row r="409" spans="1:148" s="3" customFormat="1">
      <c r="A409" s="10"/>
      <c r="B409" s="22" t="s">
        <v>700</v>
      </c>
      <c r="C409" s="137">
        <v>1576</v>
      </c>
      <c r="D409" s="135">
        <f t="shared" si="449"/>
        <v>1</v>
      </c>
      <c r="E409" s="178">
        <f t="shared" si="453"/>
        <v>1576</v>
      </c>
      <c r="F409" s="27"/>
      <c r="G409" s="27"/>
      <c r="H409" s="41">
        <f t="shared" si="406"/>
        <v>0</v>
      </c>
      <c r="I409" s="32"/>
      <c r="J409" s="32"/>
      <c r="K409" s="41">
        <f t="shared" si="407"/>
        <v>0</v>
      </c>
      <c r="L409" s="26"/>
      <c r="M409" s="26"/>
      <c r="N409" s="42">
        <f t="shared" si="408"/>
        <v>0</v>
      </c>
      <c r="O409" s="26"/>
      <c r="P409" s="26"/>
      <c r="Q409" s="42">
        <f t="shared" si="409"/>
        <v>0</v>
      </c>
      <c r="R409" s="26"/>
      <c r="S409" s="26"/>
      <c r="T409" s="42">
        <f t="shared" si="410"/>
        <v>0</v>
      </c>
      <c r="U409" s="26"/>
      <c r="V409" s="26"/>
      <c r="W409" s="42">
        <f t="shared" si="411"/>
        <v>0</v>
      </c>
      <c r="X409" s="26"/>
      <c r="Y409" s="26"/>
      <c r="Z409" s="42">
        <f t="shared" si="412"/>
        <v>0</v>
      </c>
      <c r="AA409" s="26"/>
      <c r="AB409" s="26"/>
      <c r="AC409" s="42">
        <f t="shared" si="413"/>
        <v>0</v>
      </c>
      <c r="AD409" s="26"/>
      <c r="AE409" s="26"/>
      <c r="AF409" s="26"/>
      <c r="AG409" s="26"/>
      <c r="AH409" s="26"/>
      <c r="AI409" s="26"/>
      <c r="AJ409" s="26"/>
      <c r="AK409" s="26"/>
      <c r="AL409" s="42">
        <f t="shared" si="414"/>
        <v>0</v>
      </c>
      <c r="AM409" s="27"/>
      <c r="AN409" s="27"/>
      <c r="AO409" s="41">
        <f t="shared" si="415"/>
        <v>0</v>
      </c>
      <c r="AP409" s="84">
        <f t="shared" ref="AP409:AP476" si="456">AN409+AK409+AI409+AG409+AE409+AB409+Y409+V409+S409+P409+M409+J409+G409</f>
        <v>0</v>
      </c>
      <c r="AQ409" s="79">
        <f t="shared" si="448"/>
        <v>0</v>
      </c>
      <c r="AR409" s="27"/>
      <c r="AS409" s="27"/>
      <c r="AT409" s="41">
        <f t="shared" si="416"/>
        <v>0</v>
      </c>
      <c r="AU409" s="27"/>
      <c r="AV409" s="27"/>
      <c r="AW409" s="41">
        <f t="shared" si="417"/>
        <v>0</v>
      </c>
      <c r="AX409" s="27"/>
      <c r="AY409" s="27"/>
      <c r="AZ409" s="41">
        <f t="shared" si="418"/>
        <v>0</v>
      </c>
      <c r="BA409" s="27"/>
      <c r="BB409" s="27"/>
      <c r="BC409" s="41">
        <f t="shared" si="419"/>
        <v>0</v>
      </c>
      <c r="BD409" s="27"/>
      <c r="BE409" s="27"/>
      <c r="BF409" s="41">
        <f t="shared" si="420"/>
        <v>0</v>
      </c>
      <c r="BG409" s="27"/>
      <c r="BH409" s="27"/>
      <c r="BI409" s="41">
        <f t="shared" si="421"/>
        <v>0</v>
      </c>
      <c r="BJ409" s="26"/>
      <c r="BK409" s="26"/>
      <c r="BL409" s="42">
        <f t="shared" si="422"/>
        <v>0</v>
      </c>
      <c r="BM409" s="26"/>
      <c r="BN409" s="26"/>
      <c r="BO409" s="42">
        <f t="shared" si="423"/>
        <v>0</v>
      </c>
      <c r="BP409" s="85">
        <f t="shared" si="454"/>
        <v>0</v>
      </c>
      <c r="BQ409" s="83">
        <f t="shared" si="454"/>
        <v>0</v>
      </c>
      <c r="BR409" s="26"/>
      <c r="BS409" s="26"/>
      <c r="BT409" s="42">
        <f t="shared" si="424"/>
        <v>0</v>
      </c>
      <c r="BU409" s="26"/>
      <c r="BV409" s="26"/>
      <c r="BW409" s="42">
        <f t="shared" si="425"/>
        <v>0</v>
      </c>
      <c r="BX409" s="26"/>
      <c r="BY409" s="26"/>
      <c r="BZ409" s="42">
        <f t="shared" si="426"/>
        <v>0</v>
      </c>
      <c r="CA409" s="26"/>
      <c r="CB409" s="26"/>
      <c r="CC409" s="42">
        <f t="shared" si="427"/>
        <v>0</v>
      </c>
      <c r="CD409" s="26"/>
      <c r="CE409" s="26"/>
      <c r="CF409" s="42">
        <f t="shared" si="428"/>
        <v>0</v>
      </c>
      <c r="CG409" s="26"/>
      <c r="CH409" s="26"/>
      <c r="CI409" s="42">
        <f t="shared" si="429"/>
        <v>0</v>
      </c>
      <c r="CJ409" s="26"/>
      <c r="CK409" s="26"/>
      <c r="CL409" s="42">
        <f t="shared" si="430"/>
        <v>0</v>
      </c>
      <c r="CM409" s="26"/>
      <c r="CN409" s="26"/>
      <c r="CO409" s="42">
        <f t="shared" si="431"/>
        <v>0</v>
      </c>
      <c r="CP409" s="26"/>
      <c r="CQ409" s="26"/>
      <c r="CR409" s="42">
        <f t="shared" si="432"/>
        <v>0</v>
      </c>
      <c r="CS409" s="26"/>
      <c r="CT409" s="26"/>
      <c r="CU409" s="42">
        <f t="shared" si="433"/>
        <v>0</v>
      </c>
      <c r="CV409" s="26"/>
      <c r="CW409" s="26"/>
      <c r="CX409" s="42">
        <f t="shared" si="434"/>
        <v>0</v>
      </c>
      <c r="CY409" s="26"/>
      <c r="CZ409" s="26"/>
      <c r="DA409" s="42">
        <f t="shared" si="435"/>
        <v>0</v>
      </c>
      <c r="DB409" s="26"/>
      <c r="DC409" s="26"/>
      <c r="DD409" s="42">
        <f t="shared" si="436"/>
        <v>0</v>
      </c>
      <c r="DE409" s="26"/>
      <c r="DF409" s="26"/>
      <c r="DG409" s="42">
        <f t="shared" si="437"/>
        <v>0</v>
      </c>
      <c r="DH409" s="85">
        <f t="shared" si="455"/>
        <v>0</v>
      </c>
      <c r="DI409" s="83">
        <f t="shared" si="455"/>
        <v>0</v>
      </c>
      <c r="DJ409" s="26"/>
      <c r="DK409" s="26"/>
      <c r="DL409" s="42">
        <f t="shared" si="438"/>
        <v>0</v>
      </c>
      <c r="DM409" s="26"/>
      <c r="DN409" s="26"/>
      <c r="DO409" s="42">
        <f t="shared" si="439"/>
        <v>0</v>
      </c>
      <c r="DP409" s="26"/>
      <c r="DQ409" s="26"/>
      <c r="DR409" s="42">
        <f t="shared" si="440"/>
        <v>0</v>
      </c>
      <c r="DS409" s="26"/>
      <c r="DT409" s="26">
        <v>1</v>
      </c>
      <c r="DU409" s="42">
        <f t="shared" si="441"/>
        <v>1576</v>
      </c>
      <c r="DV409" s="26"/>
      <c r="DW409" s="26"/>
      <c r="DX409" s="42">
        <f t="shared" si="442"/>
        <v>0</v>
      </c>
      <c r="DY409" s="26"/>
      <c r="DZ409" s="26"/>
      <c r="EA409" s="42">
        <f t="shared" si="443"/>
        <v>0</v>
      </c>
      <c r="EB409" s="26"/>
      <c r="EC409" s="26"/>
      <c r="ED409" s="42">
        <f t="shared" si="444"/>
        <v>0</v>
      </c>
      <c r="EE409" s="26"/>
      <c r="EF409" s="26"/>
      <c r="EG409" s="42">
        <f t="shared" si="445"/>
        <v>0</v>
      </c>
      <c r="EH409" s="26"/>
      <c r="EI409" s="26"/>
      <c r="EJ409" s="42">
        <f t="shared" si="446"/>
        <v>0</v>
      </c>
      <c r="EK409" s="26"/>
      <c r="EL409" s="46"/>
      <c r="EM409" s="86">
        <f t="shared" si="447"/>
        <v>0</v>
      </c>
      <c r="EN409" s="85">
        <f t="shared" ref="EN409:EN476" si="457">+EL409+EI409+EF409+EC409+DZ409+DW409+DT409+DQ409+DN409+DK409</f>
        <v>1</v>
      </c>
      <c r="EO409" s="94">
        <f t="shared" ref="EO409:EO476" si="458">EM409+EJ409+EG409+ED409+EA409+DX409+DU409+DR409+DO409+DL409</f>
        <v>1576</v>
      </c>
      <c r="EP409" s="26"/>
      <c r="EQ409" s="26"/>
      <c r="ER409" s="26"/>
    </row>
    <row r="410" spans="1:148" s="69" customFormat="1" ht="15.75">
      <c r="A410" s="59">
        <v>54121</v>
      </c>
      <c r="B410" s="60" t="s">
        <v>16</v>
      </c>
      <c r="C410" s="158"/>
      <c r="D410" s="70"/>
      <c r="E410" s="159">
        <f>SUM(E411)</f>
        <v>8400</v>
      </c>
      <c r="F410" s="62">
        <f t="shared" ref="F410:BQ410" si="459">SUM(F411)</f>
        <v>0</v>
      </c>
      <c r="G410" s="62">
        <f t="shared" si="459"/>
        <v>0</v>
      </c>
      <c r="H410" s="62">
        <f t="shared" si="459"/>
        <v>0</v>
      </c>
      <c r="I410" s="147">
        <f t="shared" si="459"/>
        <v>0</v>
      </c>
      <c r="J410" s="147">
        <f t="shared" si="459"/>
        <v>0</v>
      </c>
      <c r="K410" s="62">
        <f t="shared" si="459"/>
        <v>0</v>
      </c>
      <c r="L410" s="62">
        <f t="shared" si="459"/>
        <v>0</v>
      </c>
      <c r="M410" s="62">
        <f t="shared" si="459"/>
        <v>0</v>
      </c>
      <c r="N410" s="62">
        <f t="shared" si="459"/>
        <v>0</v>
      </c>
      <c r="O410" s="62">
        <f t="shared" si="459"/>
        <v>0</v>
      </c>
      <c r="P410" s="62">
        <f t="shared" si="459"/>
        <v>0</v>
      </c>
      <c r="Q410" s="62">
        <f t="shared" si="459"/>
        <v>0</v>
      </c>
      <c r="R410" s="62">
        <f t="shared" si="459"/>
        <v>0</v>
      </c>
      <c r="S410" s="62">
        <f t="shared" si="459"/>
        <v>0</v>
      </c>
      <c r="T410" s="62">
        <f t="shared" si="459"/>
        <v>0</v>
      </c>
      <c r="U410" s="62">
        <f t="shared" si="459"/>
        <v>0</v>
      </c>
      <c r="V410" s="62">
        <f t="shared" si="459"/>
        <v>0</v>
      </c>
      <c r="W410" s="62">
        <f t="shared" si="459"/>
        <v>0</v>
      </c>
      <c r="X410" s="62">
        <f t="shared" si="459"/>
        <v>0</v>
      </c>
      <c r="Y410" s="62">
        <f t="shared" si="459"/>
        <v>0</v>
      </c>
      <c r="Z410" s="62">
        <f t="shared" si="459"/>
        <v>0</v>
      </c>
      <c r="AA410" s="62">
        <f t="shared" si="459"/>
        <v>0</v>
      </c>
      <c r="AB410" s="62">
        <f t="shared" si="459"/>
        <v>0</v>
      </c>
      <c r="AC410" s="62">
        <f t="shared" si="459"/>
        <v>0</v>
      </c>
      <c r="AD410" s="62">
        <f t="shared" si="459"/>
        <v>0</v>
      </c>
      <c r="AE410" s="62">
        <f t="shared" si="459"/>
        <v>0</v>
      </c>
      <c r="AF410" s="62">
        <f t="shared" si="459"/>
        <v>0</v>
      </c>
      <c r="AG410" s="62">
        <f t="shared" si="459"/>
        <v>0</v>
      </c>
      <c r="AH410" s="62">
        <f t="shared" si="459"/>
        <v>0</v>
      </c>
      <c r="AI410" s="62">
        <f t="shared" si="459"/>
        <v>0</v>
      </c>
      <c r="AJ410" s="62">
        <f t="shared" si="459"/>
        <v>0</v>
      </c>
      <c r="AK410" s="62">
        <f t="shared" si="459"/>
        <v>0</v>
      </c>
      <c r="AL410" s="62">
        <f t="shared" si="459"/>
        <v>0</v>
      </c>
      <c r="AM410" s="62">
        <f t="shared" si="459"/>
        <v>0</v>
      </c>
      <c r="AN410" s="62">
        <f t="shared" si="459"/>
        <v>0</v>
      </c>
      <c r="AO410" s="62">
        <f t="shared" si="459"/>
        <v>0</v>
      </c>
      <c r="AP410" s="62">
        <f t="shared" si="459"/>
        <v>0</v>
      </c>
      <c r="AQ410" s="62">
        <f t="shared" si="459"/>
        <v>0</v>
      </c>
      <c r="AR410" s="62">
        <f t="shared" si="459"/>
        <v>0</v>
      </c>
      <c r="AS410" s="62">
        <f t="shared" si="459"/>
        <v>0</v>
      </c>
      <c r="AT410" s="62">
        <f t="shared" si="459"/>
        <v>0</v>
      </c>
      <c r="AU410" s="62">
        <f t="shared" si="459"/>
        <v>1</v>
      </c>
      <c r="AV410" s="62">
        <f t="shared" si="459"/>
        <v>12</v>
      </c>
      <c r="AW410" s="62">
        <f t="shared" si="459"/>
        <v>8400</v>
      </c>
      <c r="AX410" s="62">
        <f t="shared" si="459"/>
        <v>0</v>
      </c>
      <c r="AY410" s="62">
        <f t="shared" si="459"/>
        <v>0</v>
      </c>
      <c r="AZ410" s="62">
        <f t="shared" si="459"/>
        <v>0</v>
      </c>
      <c r="BA410" s="62">
        <f t="shared" si="459"/>
        <v>0</v>
      </c>
      <c r="BB410" s="62">
        <f t="shared" si="459"/>
        <v>0</v>
      </c>
      <c r="BC410" s="62">
        <f t="shared" si="459"/>
        <v>0</v>
      </c>
      <c r="BD410" s="62">
        <f t="shared" si="459"/>
        <v>0</v>
      </c>
      <c r="BE410" s="62">
        <f t="shared" si="459"/>
        <v>0</v>
      </c>
      <c r="BF410" s="62">
        <f t="shared" si="459"/>
        <v>0</v>
      </c>
      <c r="BG410" s="62">
        <f t="shared" si="459"/>
        <v>0</v>
      </c>
      <c r="BH410" s="62">
        <f t="shared" si="459"/>
        <v>0</v>
      </c>
      <c r="BI410" s="62">
        <f t="shared" si="459"/>
        <v>0</v>
      </c>
      <c r="BJ410" s="62">
        <f t="shared" si="459"/>
        <v>0</v>
      </c>
      <c r="BK410" s="62">
        <f t="shared" si="459"/>
        <v>0</v>
      </c>
      <c r="BL410" s="62">
        <f t="shared" si="459"/>
        <v>0</v>
      </c>
      <c r="BM410" s="62">
        <f t="shared" si="459"/>
        <v>0</v>
      </c>
      <c r="BN410" s="62">
        <f t="shared" si="459"/>
        <v>0</v>
      </c>
      <c r="BO410" s="62">
        <f t="shared" si="459"/>
        <v>0</v>
      </c>
      <c r="BP410" s="62">
        <f t="shared" si="459"/>
        <v>12</v>
      </c>
      <c r="BQ410" s="62">
        <f t="shared" si="459"/>
        <v>8400</v>
      </c>
      <c r="BR410" s="62">
        <f t="shared" ref="BR410:EC410" si="460">SUM(BR411)</f>
        <v>0</v>
      </c>
      <c r="BS410" s="62">
        <f t="shared" si="460"/>
        <v>0</v>
      </c>
      <c r="BT410" s="62">
        <f t="shared" si="460"/>
        <v>0</v>
      </c>
      <c r="BU410" s="62">
        <f t="shared" si="460"/>
        <v>0</v>
      </c>
      <c r="BV410" s="62">
        <f t="shared" si="460"/>
        <v>0</v>
      </c>
      <c r="BW410" s="62">
        <f t="shared" si="460"/>
        <v>0</v>
      </c>
      <c r="BX410" s="62">
        <f t="shared" si="460"/>
        <v>0</v>
      </c>
      <c r="BY410" s="62">
        <f t="shared" si="460"/>
        <v>0</v>
      </c>
      <c r="BZ410" s="62">
        <f t="shared" si="460"/>
        <v>0</v>
      </c>
      <c r="CA410" s="62">
        <f t="shared" si="460"/>
        <v>0</v>
      </c>
      <c r="CB410" s="62">
        <f t="shared" si="460"/>
        <v>0</v>
      </c>
      <c r="CC410" s="62">
        <f t="shared" si="460"/>
        <v>0</v>
      </c>
      <c r="CD410" s="62">
        <f t="shared" si="460"/>
        <v>0</v>
      </c>
      <c r="CE410" s="62">
        <f t="shared" si="460"/>
        <v>0</v>
      </c>
      <c r="CF410" s="62">
        <f t="shared" si="460"/>
        <v>0</v>
      </c>
      <c r="CG410" s="62">
        <f t="shared" si="460"/>
        <v>0</v>
      </c>
      <c r="CH410" s="62">
        <f t="shared" si="460"/>
        <v>0</v>
      </c>
      <c r="CI410" s="62">
        <f t="shared" si="460"/>
        <v>0</v>
      </c>
      <c r="CJ410" s="62">
        <f t="shared" si="460"/>
        <v>0</v>
      </c>
      <c r="CK410" s="62">
        <f t="shared" si="460"/>
        <v>0</v>
      </c>
      <c r="CL410" s="62">
        <f t="shared" si="460"/>
        <v>0</v>
      </c>
      <c r="CM410" s="62">
        <f t="shared" si="460"/>
        <v>0</v>
      </c>
      <c r="CN410" s="62">
        <f t="shared" si="460"/>
        <v>0</v>
      </c>
      <c r="CO410" s="62">
        <f t="shared" si="460"/>
        <v>0</v>
      </c>
      <c r="CP410" s="62">
        <f t="shared" si="460"/>
        <v>0</v>
      </c>
      <c r="CQ410" s="62">
        <f t="shared" si="460"/>
        <v>0</v>
      </c>
      <c r="CR410" s="62">
        <f t="shared" si="460"/>
        <v>0</v>
      </c>
      <c r="CS410" s="62">
        <f t="shared" si="460"/>
        <v>0</v>
      </c>
      <c r="CT410" s="62">
        <f t="shared" si="460"/>
        <v>0</v>
      </c>
      <c r="CU410" s="62">
        <f t="shared" si="460"/>
        <v>0</v>
      </c>
      <c r="CV410" s="62">
        <f t="shared" si="460"/>
        <v>0</v>
      </c>
      <c r="CW410" s="62">
        <f t="shared" si="460"/>
        <v>0</v>
      </c>
      <c r="CX410" s="62">
        <f t="shared" si="460"/>
        <v>0</v>
      </c>
      <c r="CY410" s="62">
        <f t="shared" si="460"/>
        <v>0</v>
      </c>
      <c r="CZ410" s="62">
        <f t="shared" si="460"/>
        <v>0</v>
      </c>
      <c r="DA410" s="62">
        <f t="shared" si="460"/>
        <v>0</v>
      </c>
      <c r="DB410" s="62">
        <f t="shared" si="460"/>
        <v>0</v>
      </c>
      <c r="DC410" s="62">
        <f t="shared" si="460"/>
        <v>0</v>
      </c>
      <c r="DD410" s="62">
        <f t="shared" si="460"/>
        <v>0</v>
      </c>
      <c r="DE410" s="62">
        <f t="shared" si="460"/>
        <v>0</v>
      </c>
      <c r="DF410" s="62">
        <f t="shared" si="460"/>
        <v>0</v>
      </c>
      <c r="DG410" s="62">
        <f t="shared" si="460"/>
        <v>0</v>
      </c>
      <c r="DH410" s="62">
        <f t="shared" si="460"/>
        <v>0</v>
      </c>
      <c r="DI410" s="62">
        <f t="shared" si="460"/>
        <v>0</v>
      </c>
      <c r="DJ410" s="62">
        <f t="shared" si="460"/>
        <v>0</v>
      </c>
      <c r="DK410" s="62">
        <f t="shared" si="460"/>
        <v>0</v>
      </c>
      <c r="DL410" s="62">
        <f t="shared" si="460"/>
        <v>0</v>
      </c>
      <c r="DM410" s="62">
        <f t="shared" si="460"/>
        <v>0</v>
      </c>
      <c r="DN410" s="62">
        <f t="shared" si="460"/>
        <v>0</v>
      </c>
      <c r="DO410" s="62">
        <f t="shared" si="460"/>
        <v>0</v>
      </c>
      <c r="DP410" s="62">
        <f t="shared" si="460"/>
        <v>0</v>
      </c>
      <c r="DQ410" s="62">
        <f t="shared" si="460"/>
        <v>0</v>
      </c>
      <c r="DR410" s="62">
        <f t="shared" si="460"/>
        <v>0</v>
      </c>
      <c r="DS410" s="62">
        <f t="shared" si="460"/>
        <v>0</v>
      </c>
      <c r="DT410" s="62">
        <f t="shared" si="460"/>
        <v>0</v>
      </c>
      <c r="DU410" s="62">
        <f t="shared" si="460"/>
        <v>0</v>
      </c>
      <c r="DV410" s="62">
        <f t="shared" si="460"/>
        <v>0</v>
      </c>
      <c r="DW410" s="62">
        <f t="shared" si="460"/>
        <v>0</v>
      </c>
      <c r="DX410" s="62">
        <f t="shared" si="460"/>
        <v>0</v>
      </c>
      <c r="DY410" s="62">
        <f t="shared" si="460"/>
        <v>0</v>
      </c>
      <c r="DZ410" s="62">
        <f t="shared" si="460"/>
        <v>0</v>
      </c>
      <c r="EA410" s="62">
        <f t="shared" si="460"/>
        <v>0</v>
      </c>
      <c r="EB410" s="62">
        <f t="shared" si="460"/>
        <v>0</v>
      </c>
      <c r="EC410" s="62">
        <f t="shared" si="460"/>
        <v>0</v>
      </c>
      <c r="ED410" s="62">
        <f t="shared" ref="ED410:EO410" si="461">SUM(ED411)</f>
        <v>0</v>
      </c>
      <c r="EE410" s="62">
        <f t="shared" si="461"/>
        <v>0</v>
      </c>
      <c r="EF410" s="62">
        <f t="shared" si="461"/>
        <v>0</v>
      </c>
      <c r="EG410" s="62">
        <f t="shared" si="461"/>
        <v>0</v>
      </c>
      <c r="EH410" s="62">
        <f t="shared" si="461"/>
        <v>0</v>
      </c>
      <c r="EI410" s="62">
        <f t="shared" si="461"/>
        <v>0</v>
      </c>
      <c r="EJ410" s="62">
        <f t="shared" si="461"/>
        <v>0</v>
      </c>
      <c r="EK410" s="62">
        <f t="shared" si="461"/>
        <v>0</v>
      </c>
      <c r="EL410" s="62">
        <f t="shared" si="461"/>
        <v>0</v>
      </c>
      <c r="EM410" s="62">
        <f t="shared" si="461"/>
        <v>0</v>
      </c>
      <c r="EN410" s="62">
        <f t="shared" si="461"/>
        <v>0</v>
      </c>
      <c r="EO410" s="95">
        <f t="shared" si="461"/>
        <v>0</v>
      </c>
      <c r="EP410" s="66"/>
      <c r="EQ410" s="66"/>
      <c r="ER410" s="66"/>
    </row>
    <row r="411" spans="1:148" s="3" customFormat="1">
      <c r="A411" s="10"/>
      <c r="B411" s="11" t="s">
        <v>530</v>
      </c>
      <c r="C411" s="137">
        <v>700</v>
      </c>
      <c r="D411" s="135">
        <f t="shared" si="449"/>
        <v>12</v>
      </c>
      <c r="E411" s="179">
        <f t="shared" si="453"/>
        <v>8400</v>
      </c>
      <c r="F411" s="27"/>
      <c r="G411" s="27"/>
      <c r="H411" s="41">
        <f t="shared" si="406"/>
        <v>0</v>
      </c>
      <c r="I411" s="32"/>
      <c r="J411" s="32"/>
      <c r="K411" s="41">
        <f t="shared" si="407"/>
        <v>0</v>
      </c>
      <c r="L411" s="26"/>
      <c r="M411" s="26"/>
      <c r="N411" s="42">
        <f t="shared" si="408"/>
        <v>0</v>
      </c>
      <c r="O411" s="26"/>
      <c r="P411" s="26"/>
      <c r="Q411" s="42">
        <f t="shared" si="409"/>
        <v>0</v>
      </c>
      <c r="R411" s="26"/>
      <c r="S411" s="26"/>
      <c r="T411" s="42">
        <f t="shared" si="410"/>
        <v>0</v>
      </c>
      <c r="U411" s="26"/>
      <c r="V411" s="26"/>
      <c r="W411" s="42">
        <f t="shared" si="411"/>
        <v>0</v>
      </c>
      <c r="X411" s="26"/>
      <c r="Y411" s="26"/>
      <c r="Z411" s="42">
        <f t="shared" si="412"/>
        <v>0</v>
      </c>
      <c r="AA411" s="26"/>
      <c r="AB411" s="26"/>
      <c r="AC411" s="42">
        <f t="shared" si="413"/>
        <v>0</v>
      </c>
      <c r="AD411" s="26"/>
      <c r="AE411" s="26"/>
      <c r="AF411" s="26"/>
      <c r="AG411" s="26"/>
      <c r="AH411" s="26"/>
      <c r="AI411" s="26"/>
      <c r="AJ411" s="26"/>
      <c r="AK411" s="26"/>
      <c r="AL411" s="42">
        <f t="shared" si="414"/>
        <v>0</v>
      </c>
      <c r="AM411" s="27"/>
      <c r="AN411" s="27"/>
      <c r="AO411" s="41">
        <f t="shared" si="415"/>
        <v>0</v>
      </c>
      <c r="AP411" s="84">
        <f t="shared" si="456"/>
        <v>0</v>
      </c>
      <c r="AQ411" s="79">
        <f t="shared" si="448"/>
        <v>0</v>
      </c>
      <c r="AR411" s="27"/>
      <c r="AS411" s="27"/>
      <c r="AT411" s="41">
        <f t="shared" si="416"/>
        <v>0</v>
      </c>
      <c r="AU411" s="27">
        <v>1</v>
      </c>
      <c r="AV411" s="27">
        <v>12</v>
      </c>
      <c r="AW411" s="41">
        <f t="shared" si="417"/>
        <v>8400</v>
      </c>
      <c r="AX411" s="27"/>
      <c r="AY411" s="27"/>
      <c r="AZ411" s="41">
        <f t="shared" si="418"/>
        <v>0</v>
      </c>
      <c r="BA411" s="27"/>
      <c r="BB411" s="27"/>
      <c r="BC411" s="41">
        <f t="shared" si="419"/>
        <v>0</v>
      </c>
      <c r="BD411" s="27"/>
      <c r="BE411" s="27"/>
      <c r="BF411" s="41">
        <f t="shared" si="420"/>
        <v>0</v>
      </c>
      <c r="BG411" s="27"/>
      <c r="BH411" s="27"/>
      <c r="BI411" s="41">
        <f t="shared" si="421"/>
        <v>0</v>
      </c>
      <c r="BJ411" s="26"/>
      <c r="BK411" s="26"/>
      <c r="BL411" s="42">
        <f t="shared" si="422"/>
        <v>0</v>
      </c>
      <c r="BM411" s="26"/>
      <c r="BN411" s="26"/>
      <c r="BO411" s="42">
        <f t="shared" si="423"/>
        <v>0</v>
      </c>
      <c r="BP411" s="85">
        <f t="shared" si="454"/>
        <v>12</v>
      </c>
      <c r="BQ411" s="83">
        <f t="shared" si="454"/>
        <v>8400</v>
      </c>
      <c r="BR411" s="26"/>
      <c r="BS411" s="26"/>
      <c r="BT411" s="42">
        <f t="shared" si="424"/>
        <v>0</v>
      </c>
      <c r="BU411" s="26"/>
      <c r="BV411" s="26"/>
      <c r="BW411" s="42">
        <f t="shared" si="425"/>
        <v>0</v>
      </c>
      <c r="BX411" s="26"/>
      <c r="BY411" s="26"/>
      <c r="BZ411" s="42">
        <f t="shared" si="426"/>
        <v>0</v>
      </c>
      <c r="CA411" s="26"/>
      <c r="CB411" s="26"/>
      <c r="CC411" s="42">
        <f t="shared" si="427"/>
        <v>0</v>
      </c>
      <c r="CD411" s="26"/>
      <c r="CE411" s="26"/>
      <c r="CF411" s="42">
        <f t="shared" si="428"/>
        <v>0</v>
      </c>
      <c r="CG411" s="26"/>
      <c r="CH411" s="26"/>
      <c r="CI411" s="42">
        <f t="shared" si="429"/>
        <v>0</v>
      </c>
      <c r="CJ411" s="26"/>
      <c r="CK411" s="26"/>
      <c r="CL411" s="42">
        <f t="shared" si="430"/>
        <v>0</v>
      </c>
      <c r="CM411" s="26"/>
      <c r="CN411" s="26"/>
      <c r="CO411" s="42">
        <f t="shared" si="431"/>
        <v>0</v>
      </c>
      <c r="CP411" s="26"/>
      <c r="CQ411" s="26"/>
      <c r="CR411" s="42">
        <f t="shared" si="432"/>
        <v>0</v>
      </c>
      <c r="CS411" s="26"/>
      <c r="CT411" s="26"/>
      <c r="CU411" s="42">
        <f t="shared" si="433"/>
        <v>0</v>
      </c>
      <c r="CV411" s="26"/>
      <c r="CW411" s="26"/>
      <c r="CX411" s="42">
        <f t="shared" si="434"/>
        <v>0</v>
      </c>
      <c r="CY411" s="26"/>
      <c r="CZ411" s="26"/>
      <c r="DA411" s="42">
        <f t="shared" si="435"/>
        <v>0</v>
      </c>
      <c r="DB411" s="26"/>
      <c r="DC411" s="26"/>
      <c r="DD411" s="42">
        <f t="shared" si="436"/>
        <v>0</v>
      </c>
      <c r="DE411" s="26"/>
      <c r="DF411" s="26"/>
      <c r="DG411" s="42">
        <f t="shared" si="437"/>
        <v>0</v>
      </c>
      <c r="DH411" s="85">
        <f t="shared" si="455"/>
        <v>0</v>
      </c>
      <c r="DI411" s="83">
        <f t="shared" si="455"/>
        <v>0</v>
      </c>
      <c r="DJ411" s="26"/>
      <c r="DK411" s="26"/>
      <c r="DL411" s="42">
        <f t="shared" si="438"/>
        <v>0</v>
      </c>
      <c r="DM411" s="26"/>
      <c r="DN411" s="26"/>
      <c r="DO411" s="42">
        <f t="shared" si="439"/>
        <v>0</v>
      </c>
      <c r="DP411" s="26"/>
      <c r="DQ411" s="26"/>
      <c r="DR411" s="42">
        <f t="shared" si="440"/>
        <v>0</v>
      </c>
      <c r="DS411" s="26"/>
      <c r="DT411" s="26"/>
      <c r="DU411" s="42">
        <f t="shared" si="441"/>
        <v>0</v>
      </c>
      <c r="DV411" s="26"/>
      <c r="DW411" s="26"/>
      <c r="DX411" s="42">
        <f t="shared" si="442"/>
        <v>0</v>
      </c>
      <c r="DY411" s="26"/>
      <c r="DZ411" s="26"/>
      <c r="EA411" s="42">
        <f t="shared" si="443"/>
        <v>0</v>
      </c>
      <c r="EB411" s="26"/>
      <c r="EC411" s="26"/>
      <c r="ED411" s="42">
        <f t="shared" si="444"/>
        <v>0</v>
      </c>
      <c r="EE411" s="26"/>
      <c r="EF411" s="26"/>
      <c r="EG411" s="42">
        <f t="shared" si="445"/>
        <v>0</v>
      </c>
      <c r="EH411" s="26"/>
      <c r="EI411" s="26"/>
      <c r="EJ411" s="42">
        <f t="shared" si="446"/>
        <v>0</v>
      </c>
      <c r="EK411" s="26"/>
      <c r="EL411" s="46"/>
      <c r="EM411" s="86">
        <f t="shared" si="447"/>
        <v>0</v>
      </c>
      <c r="EN411" s="85">
        <f t="shared" si="457"/>
        <v>0</v>
      </c>
      <c r="EO411" s="94">
        <f t="shared" si="458"/>
        <v>0</v>
      </c>
      <c r="EP411" s="26"/>
      <c r="EQ411" s="26"/>
      <c r="ER411" s="26"/>
    </row>
    <row r="412" spans="1:148" s="69" customFormat="1" ht="15.75">
      <c r="A412" s="59">
        <v>54199</v>
      </c>
      <c r="B412" s="60" t="s">
        <v>17</v>
      </c>
      <c r="C412" s="61"/>
      <c r="D412" s="70"/>
      <c r="E412" s="62">
        <f>SUM(E413:E458)</f>
        <v>107623.6</v>
      </c>
      <c r="F412" s="62">
        <f t="shared" ref="F412:BQ412" si="462">SUM(F413:F456)</f>
        <v>0</v>
      </c>
      <c r="G412" s="62">
        <f t="shared" si="462"/>
        <v>101</v>
      </c>
      <c r="H412" s="62">
        <f t="shared" si="462"/>
        <v>3500</v>
      </c>
      <c r="I412" s="147">
        <f t="shared" si="462"/>
        <v>0</v>
      </c>
      <c r="J412" s="147">
        <f t="shared" si="462"/>
        <v>7</v>
      </c>
      <c r="K412" s="62">
        <f t="shared" si="462"/>
        <v>29</v>
      </c>
      <c r="L412" s="147">
        <f t="shared" si="462"/>
        <v>4</v>
      </c>
      <c r="M412" s="147">
        <f t="shared" si="462"/>
        <v>53</v>
      </c>
      <c r="N412" s="62">
        <f t="shared" si="462"/>
        <v>342</v>
      </c>
      <c r="O412" s="62">
        <f t="shared" si="462"/>
        <v>0</v>
      </c>
      <c r="P412" s="62">
        <f t="shared" si="462"/>
        <v>0</v>
      </c>
      <c r="Q412" s="62">
        <f t="shared" si="462"/>
        <v>0</v>
      </c>
      <c r="R412" s="62">
        <f t="shared" si="462"/>
        <v>0</v>
      </c>
      <c r="S412" s="62">
        <f t="shared" si="462"/>
        <v>0</v>
      </c>
      <c r="T412" s="62">
        <f t="shared" si="462"/>
        <v>0</v>
      </c>
      <c r="U412" s="62">
        <f t="shared" si="462"/>
        <v>4</v>
      </c>
      <c r="V412" s="62">
        <f t="shared" si="462"/>
        <v>48</v>
      </c>
      <c r="W412" s="62">
        <f t="shared" si="462"/>
        <v>192</v>
      </c>
      <c r="X412" s="62">
        <f t="shared" si="462"/>
        <v>0</v>
      </c>
      <c r="Y412" s="62">
        <f t="shared" si="462"/>
        <v>12</v>
      </c>
      <c r="Z412" s="62">
        <f t="shared" si="462"/>
        <v>48</v>
      </c>
      <c r="AA412" s="62">
        <f t="shared" si="462"/>
        <v>0</v>
      </c>
      <c r="AB412" s="62">
        <f t="shared" si="462"/>
        <v>37</v>
      </c>
      <c r="AC412" s="62">
        <f t="shared" si="462"/>
        <v>1529</v>
      </c>
      <c r="AD412" s="62">
        <f t="shared" si="462"/>
        <v>0</v>
      </c>
      <c r="AE412" s="62">
        <f t="shared" si="462"/>
        <v>0</v>
      </c>
      <c r="AF412" s="62">
        <f t="shared" si="462"/>
        <v>0</v>
      </c>
      <c r="AG412" s="62">
        <f t="shared" si="462"/>
        <v>0</v>
      </c>
      <c r="AH412" s="62">
        <f t="shared" si="462"/>
        <v>0</v>
      </c>
      <c r="AI412" s="62">
        <f t="shared" si="462"/>
        <v>0</v>
      </c>
      <c r="AJ412" s="62">
        <f t="shared" si="462"/>
        <v>0</v>
      </c>
      <c r="AK412" s="62">
        <f t="shared" si="462"/>
        <v>0</v>
      </c>
      <c r="AL412" s="62">
        <f t="shared" si="462"/>
        <v>0</v>
      </c>
      <c r="AM412" s="62">
        <f t="shared" si="462"/>
        <v>0</v>
      </c>
      <c r="AN412" s="62">
        <f t="shared" si="462"/>
        <v>12</v>
      </c>
      <c r="AO412" s="62">
        <f t="shared" si="462"/>
        <v>1292</v>
      </c>
      <c r="AP412" s="62">
        <f t="shared" si="462"/>
        <v>270</v>
      </c>
      <c r="AQ412" s="62">
        <f t="shared" si="462"/>
        <v>6932</v>
      </c>
      <c r="AR412" s="62">
        <f t="shared" si="462"/>
        <v>0</v>
      </c>
      <c r="AS412" s="62">
        <f t="shared" si="462"/>
        <v>3</v>
      </c>
      <c r="AT412" s="62">
        <f t="shared" si="462"/>
        <v>12</v>
      </c>
      <c r="AU412" s="62">
        <f t="shared" si="462"/>
        <v>1</v>
      </c>
      <c r="AV412" s="62">
        <f t="shared" si="462"/>
        <v>12</v>
      </c>
      <c r="AW412" s="62">
        <f t="shared" si="462"/>
        <v>48</v>
      </c>
      <c r="AX412" s="62">
        <f t="shared" si="462"/>
        <v>1</v>
      </c>
      <c r="AY412" s="62">
        <f t="shared" si="462"/>
        <v>15</v>
      </c>
      <c r="AZ412" s="62">
        <f t="shared" si="462"/>
        <v>138</v>
      </c>
      <c r="BA412" s="62">
        <f t="shared" si="462"/>
        <v>1</v>
      </c>
      <c r="BB412" s="62">
        <f t="shared" si="462"/>
        <v>12</v>
      </c>
      <c r="BC412" s="62">
        <f t="shared" si="462"/>
        <v>48</v>
      </c>
      <c r="BD412" s="62">
        <f t="shared" si="462"/>
        <v>1</v>
      </c>
      <c r="BE412" s="62">
        <f t="shared" si="462"/>
        <v>12</v>
      </c>
      <c r="BF412" s="62">
        <f t="shared" si="462"/>
        <v>48</v>
      </c>
      <c r="BG412" s="62">
        <f t="shared" si="462"/>
        <v>1</v>
      </c>
      <c r="BH412" s="62">
        <f t="shared" si="462"/>
        <v>12</v>
      </c>
      <c r="BI412" s="62">
        <f t="shared" si="462"/>
        <v>48</v>
      </c>
      <c r="BJ412" s="62">
        <f t="shared" si="462"/>
        <v>3</v>
      </c>
      <c r="BK412" s="62">
        <f t="shared" si="462"/>
        <v>36</v>
      </c>
      <c r="BL412" s="62">
        <f t="shared" si="462"/>
        <v>144</v>
      </c>
      <c r="BM412" s="62">
        <f t="shared" si="462"/>
        <v>202</v>
      </c>
      <c r="BN412" s="62">
        <f t="shared" si="462"/>
        <v>2595</v>
      </c>
      <c r="BO412" s="62">
        <f t="shared" si="462"/>
        <v>39175.700000000004</v>
      </c>
      <c r="BP412" s="62">
        <f t="shared" si="462"/>
        <v>2697</v>
      </c>
      <c r="BQ412" s="62">
        <f t="shared" si="462"/>
        <v>39661.700000000004</v>
      </c>
      <c r="BR412" s="62">
        <f t="shared" ref="BR412:EC412" si="463">SUM(BR413:BR456)</f>
        <v>0</v>
      </c>
      <c r="BS412" s="62">
        <f t="shared" si="463"/>
        <v>0</v>
      </c>
      <c r="BT412" s="62">
        <f t="shared" si="463"/>
        <v>0</v>
      </c>
      <c r="BU412" s="62">
        <f t="shared" si="463"/>
        <v>0</v>
      </c>
      <c r="BV412" s="62">
        <f t="shared" si="463"/>
        <v>0</v>
      </c>
      <c r="BW412" s="62">
        <f t="shared" si="463"/>
        <v>0</v>
      </c>
      <c r="BX412" s="62">
        <f t="shared" si="463"/>
        <v>0</v>
      </c>
      <c r="BY412" s="62">
        <f t="shared" si="463"/>
        <v>0</v>
      </c>
      <c r="BZ412" s="62">
        <f t="shared" si="463"/>
        <v>0</v>
      </c>
      <c r="CA412" s="62">
        <f t="shared" si="463"/>
        <v>0</v>
      </c>
      <c r="CB412" s="62">
        <f t="shared" si="463"/>
        <v>0</v>
      </c>
      <c r="CC412" s="62">
        <f t="shared" si="463"/>
        <v>0</v>
      </c>
      <c r="CD412" s="62">
        <f t="shared" si="463"/>
        <v>0</v>
      </c>
      <c r="CE412" s="62">
        <f t="shared" si="463"/>
        <v>3</v>
      </c>
      <c r="CF412" s="62">
        <f t="shared" si="463"/>
        <v>12</v>
      </c>
      <c r="CG412" s="62">
        <f t="shared" si="463"/>
        <v>0</v>
      </c>
      <c r="CH412" s="62">
        <f t="shared" si="463"/>
        <v>15</v>
      </c>
      <c r="CI412" s="62">
        <f t="shared" si="463"/>
        <v>498</v>
      </c>
      <c r="CJ412" s="62">
        <f t="shared" si="463"/>
        <v>0</v>
      </c>
      <c r="CK412" s="62">
        <f t="shared" si="463"/>
        <v>9</v>
      </c>
      <c r="CL412" s="62">
        <f t="shared" si="463"/>
        <v>138</v>
      </c>
      <c r="CM412" s="62">
        <f t="shared" si="463"/>
        <v>0</v>
      </c>
      <c r="CN412" s="62">
        <f t="shared" si="463"/>
        <v>5</v>
      </c>
      <c r="CO412" s="62">
        <f t="shared" si="463"/>
        <v>40</v>
      </c>
      <c r="CP412" s="62">
        <f t="shared" si="463"/>
        <v>26</v>
      </c>
      <c r="CQ412" s="62">
        <f t="shared" si="463"/>
        <v>312</v>
      </c>
      <c r="CR412" s="62">
        <f t="shared" si="463"/>
        <v>1092</v>
      </c>
      <c r="CS412" s="62">
        <f t="shared" si="463"/>
        <v>1</v>
      </c>
      <c r="CT412" s="62">
        <f t="shared" si="463"/>
        <v>12</v>
      </c>
      <c r="CU412" s="62">
        <f t="shared" si="463"/>
        <v>48</v>
      </c>
      <c r="CV412" s="62">
        <f t="shared" si="463"/>
        <v>1</v>
      </c>
      <c r="CW412" s="62">
        <f t="shared" si="463"/>
        <v>70</v>
      </c>
      <c r="CX412" s="62">
        <f t="shared" si="463"/>
        <v>6980.4</v>
      </c>
      <c r="CY412" s="62">
        <f t="shared" si="463"/>
        <v>0</v>
      </c>
      <c r="CZ412" s="62">
        <f t="shared" si="463"/>
        <v>18</v>
      </c>
      <c r="DA412" s="62">
        <f t="shared" si="463"/>
        <v>56</v>
      </c>
      <c r="DB412" s="62">
        <f t="shared" si="463"/>
        <v>0</v>
      </c>
      <c r="DC412" s="62">
        <f t="shared" si="463"/>
        <v>0</v>
      </c>
      <c r="DD412" s="62">
        <f t="shared" si="463"/>
        <v>0</v>
      </c>
      <c r="DE412" s="62">
        <f t="shared" si="463"/>
        <v>0</v>
      </c>
      <c r="DF412" s="62">
        <f t="shared" si="463"/>
        <v>120</v>
      </c>
      <c r="DG412" s="62">
        <f t="shared" si="463"/>
        <v>2385</v>
      </c>
      <c r="DH412" s="62">
        <f t="shared" si="463"/>
        <v>561</v>
      </c>
      <c r="DI412" s="62">
        <f t="shared" si="463"/>
        <v>11249.4</v>
      </c>
      <c r="DJ412" s="62">
        <f t="shared" si="463"/>
        <v>0</v>
      </c>
      <c r="DK412" s="62">
        <f t="shared" si="463"/>
        <v>0</v>
      </c>
      <c r="DL412" s="62">
        <f t="shared" si="463"/>
        <v>0</v>
      </c>
      <c r="DM412" s="62">
        <f t="shared" si="463"/>
        <v>0</v>
      </c>
      <c r="DN412" s="62">
        <f t="shared" si="463"/>
        <v>2</v>
      </c>
      <c r="DO412" s="62">
        <f t="shared" si="463"/>
        <v>8</v>
      </c>
      <c r="DP412" s="62">
        <f t="shared" si="463"/>
        <v>5</v>
      </c>
      <c r="DQ412" s="62">
        <f t="shared" si="463"/>
        <v>64</v>
      </c>
      <c r="DR412" s="62">
        <f t="shared" si="463"/>
        <v>226</v>
      </c>
      <c r="DS412" s="62">
        <f t="shared" si="463"/>
        <v>0</v>
      </c>
      <c r="DT412" s="62">
        <f t="shared" si="463"/>
        <v>10</v>
      </c>
      <c r="DU412" s="62">
        <f t="shared" si="463"/>
        <v>10086.5</v>
      </c>
      <c r="DV412" s="62">
        <f t="shared" si="463"/>
        <v>0</v>
      </c>
      <c r="DW412" s="62">
        <f t="shared" si="463"/>
        <v>0</v>
      </c>
      <c r="DX412" s="62">
        <f t="shared" si="463"/>
        <v>0</v>
      </c>
      <c r="DY412" s="62">
        <f t="shared" si="463"/>
        <v>0</v>
      </c>
      <c r="DZ412" s="62">
        <f t="shared" si="463"/>
        <v>0</v>
      </c>
      <c r="EA412" s="62">
        <f t="shared" si="463"/>
        <v>0</v>
      </c>
      <c r="EB412" s="62">
        <f t="shared" si="463"/>
        <v>0</v>
      </c>
      <c r="EC412" s="62">
        <f t="shared" si="463"/>
        <v>0</v>
      </c>
      <c r="ED412" s="62">
        <f t="shared" ref="ED412:EO412" si="464">SUM(ED413:ED456)</f>
        <v>0</v>
      </c>
      <c r="EE412" s="62">
        <f t="shared" si="464"/>
        <v>0</v>
      </c>
      <c r="EF412" s="62">
        <f t="shared" si="464"/>
        <v>1</v>
      </c>
      <c r="EG412" s="62">
        <f t="shared" si="464"/>
        <v>10000</v>
      </c>
      <c r="EH412" s="62">
        <f t="shared" si="464"/>
        <v>0</v>
      </c>
      <c r="EI412" s="62">
        <f t="shared" si="464"/>
        <v>0</v>
      </c>
      <c r="EJ412" s="62">
        <f t="shared" si="464"/>
        <v>0</v>
      </c>
      <c r="EK412" s="62">
        <f t="shared" si="464"/>
        <v>0</v>
      </c>
      <c r="EL412" s="62">
        <f t="shared" si="464"/>
        <v>0</v>
      </c>
      <c r="EM412" s="62">
        <f t="shared" si="464"/>
        <v>0</v>
      </c>
      <c r="EN412" s="62">
        <f t="shared" si="464"/>
        <v>77</v>
      </c>
      <c r="EO412" s="95">
        <f t="shared" si="464"/>
        <v>20320.5</v>
      </c>
      <c r="EP412" s="66"/>
      <c r="EQ412" s="66"/>
      <c r="ER412" s="66"/>
    </row>
    <row r="413" spans="1:148" s="3" customFormat="1">
      <c r="A413" s="10"/>
      <c r="B413" s="119" t="s">
        <v>577</v>
      </c>
      <c r="C413" s="134">
        <v>4</v>
      </c>
      <c r="D413" s="135">
        <f t="shared" si="449"/>
        <v>1397</v>
      </c>
      <c r="E413" s="178">
        <f t="shared" si="453"/>
        <v>5588</v>
      </c>
      <c r="F413" s="27"/>
      <c r="G413" s="27"/>
      <c r="H413" s="41">
        <f t="shared" si="406"/>
        <v>0</v>
      </c>
      <c r="I413" s="32"/>
      <c r="J413" s="32"/>
      <c r="K413" s="41">
        <f t="shared" si="407"/>
        <v>0</v>
      </c>
      <c r="L413" s="26">
        <v>4</v>
      </c>
      <c r="M413" s="26">
        <v>48</v>
      </c>
      <c r="N413" s="42">
        <f t="shared" si="408"/>
        <v>192</v>
      </c>
      <c r="O413" s="26"/>
      <c r="P413" s="26"/>
      <c r="Q413" s="42">
        <f t="shared" si="409"/>
        <v>0</v>
      </c>
      <c r="R413" s="26"/>
      <c r="S413" s="26"/>
      <c r="T413" s="42">
        <f t="shared" si="410"/>
        <v>0</v>
      </c>
      <c r="U413" s="26">
        <v>4</v>
      </c>
      <c r="V413" s="26">
        <v>48</v>
      </c>
      <c r="W413" s="42">
        <f t="shared" si="411"/>
        <v>192</v>
      </c>
      <c r="X413" s="26"/>
      <c r="Y413" s="26">
        <v>12</v>
      </c>
      <c r="Z413" s="42">
        <f t="shared" si="412"/>
        <v>48</v>
      </c>
      <c r="AA413" s="26"/>
      <c r="AB413" s="26"/>
      <c r="AC413" s="42">
        <f t="shared" si="413"/>
        <v>0</v>
      </c>
      <c r="AD413" s="26"/>
      <c r="AE413" s="26"/>
      <c r="AF413" s="26"/>
      <c r="AG413" s="26"/>
      <c r="AH413" s="26"/>
      <c r="AI413" s="26"/>
      <c r="AJ413" s="26"/>
      <c r="AK413" s="26"/>
      <c r="AL413" s="42">
        <f t="shared" si="414"/>
        <v>0</v>
      </c>
      <c r="AM413" s="27"/>
      <c r="AN413" s="27">
        <v>3</v>
      </c>
      <c r="AO413" s="41">
        <f t="shared" si="415"/>
        <v>12</v>
      </c>
      <c r="AP413" s="84">
        <f t="shared" si="456"/>
        <v>111</v>
      </c>
      <c r="AQ413" s="79">
        <f t="shared" si="448"/>
        <v>444</v>
      </c>
      <c r="AR413" s="27"/>
      <c r="AS413" s="27">
        <v>3</v>
      </c>
      <c r="AT413" s="41">
        <f t="shared" si="416"/>
        <v>12</v>
      </c>
      <c r="AU413" s="27">
        <v>1</v>
      </c>
      <c r="AV413" s="27">
        <v>12</v>
      </c>
      <c r="AW413" s="41">
        <f t="shared" si="417"/>
        <v>48</v>
      </c>
      <c r="AX413" s="27">
        <v>1</v>
      </c>
      <c r="AY413" s="27">
        <v>12</v>
      </c>
      <c r="AZ413" s="41">
        <f t="shared" si="418"/>
        <v>48</v>
      </c>
      <c r="BA413" s="27">
        <v>1</v>
      </c>
      <c r="BB413" s="27">
        <v>12</v>
      </c>
      <c r="BC413" s="41">
        <f t="shared" si="419"/>
        <v>48</v>
      </c>
      <c r="BD413" s="27">
        <v>1</v>
      </c>
      <c r="BE413" s="27">
        <v>12</v>
      </c>
      <c r="BF413" s="41">
        <f t="shared" si="420"/>
        <v>48</v>
      </c>
      <c r="BG413" s="27">
        <v>1</v>
      </c>
      <c r="BH413" s="27">
        <v>12</v>
      </c>
      <c r="BI413" s="41">
        <f t="shared" si="421"/>
        <v>48</v>
      </c>
      <c r="BJ413" s="26">
        <v>3</v>
      </c>
      <c r="BK413" s="26">
        <v>36</v>
      </c>
      <c r="BL413" s="42">
        <f t="shared" si="422"/>
        <v>144</v>
      </c>
      <c r="BM413" s="26">
        <v>96</v>
      </c>
      <c r="BN413" s="24">
        <f>BM413*12</f>
        <v>1152</v>
      </c>
      <c r="BO413" s="42">
        <f t="shared" si="423"/>
        <v>4608</v>
      </c>
      <c r="BP413" s="85">
        <f t="shared" si="454"/>
        <v>1251</v>
      </c>
      <c r="BQ413" s="83">
        <f t="shared" si="454"/>
        <v>5004</v>
      </c>
      <c r="BR413" s="26"/>
      <c r="BS413" s="26"/>
      <c r="BT413" s="42">
        <f t="shared" si="424"/>
        <v>0</v>
      </c>
      <c r="BU413" s="26"/>
      <c r="BV413" s="26"/>
      <c r="BW413" s="42">
        <f t="shared" si="425"/>
        <v>0</v>
      </c>
      <c r="BX413" s="26"/>
      <c r="BY413" s="26"/>
      <c r="BZ413" s="42">
        <f t="shared" si="426"/>
        <v>0</v>
      </c>
      <c r="CA413" s="26"/>
      <c r="CB413" s="26"/>
      <c r="CC413" s="42">
        <f t="shared" si="427"/>
        <v>0</v>
      </c>
      <c r="CD413" s="26"/>
      <c r="CE413" s="26">
        <v>3</v>
      </c>
      <c r="CF413" s="42">
        <f t="shared" si="428"/>
        <v>12</v>
      </c>
      <c r="CG413" s="26"/>
      <c r="CH413" s="26">
        <v>2</v>
      </c>
      <c r="CI413" s="42">
        <f t="shared" si="429"/>
        <v>8</v>
      </c>
      <c r="CJ413" s="26"/>
      <c r="CK413" s="26"/>
      <c r="CL413" s="42">
        <f t="shared" si="430"/>
        <v>0</v>
      </c>
      <c r="CM413" s="26"/>
      <c r="CN413" s="26"/>
      <c r="CO413" s="42">
        <f t="shared" si="431"/>
        <v>0</v>
      </c>
      <c r="CP413" s="26"/>
      <c r="CQ413" s="26"/>
      <c r="CR413" s="42">
        <f t="shared" si="432"/>
        <v>0</v>
      </c>
      <c r="CS413" s="26">
        <v>1</v>
      </c>
      <c r="CT413" s="26">
        <v>12</v>
      </c>
      <c r="CU413" s="42">
        <f t="shared" si="433"/>
        <v>48</v>
      </c>
      <c r="CV413" s="26">
        <v>1</v>
      </c>
      <c r="CW413" s="26">
        <v>12</v>
      </c>
      <c r="CX413" s="42">
        <f t="shared" si="434"/>
        <v>48</v>
      </c>
      <c r="CY413" s="26"/>
      <c r="CZ413" s="26"/>
      <c r="DA413" s="42">
        <f t="shared" si="435"/>
        <v>0</v>
      </c>
      <c r="DB413" s="26"/>
      <c r="DC413" s="26"/>
      <c r="DD413" s="42">
        <f t="shared" si="436"/>
        <v>0</v>
      </c>
      <c r="DE413" s="26"/>
      <c r="DF413" s="26"/>
      <c r="DG413" s="42">
        <f t="shared" si="437"/>
        <v>0</v>
      </c>
      <c r="DH413" s="85">
        <f t="shared" si="455"/>
        <v>29</v>
      </c>
      <c r="DI413" s="83">
        <f t="shared" si="455"/>
        <v>116</v>
      </c>
      <c r="DJ413" s="26"/>
      <c r="DK413" s="26"/>
      <c r="DL413" s="42">
        <f t="shared" si="438"/>
        <v>0</v>
      </c>
      <c r="DM413" s="26"/>
      <c r="DN413" s="26">
        <v>2</v>
      </c>
      <c r="DO413" s="42">
        <f t="shared" si="439"/>
        <v>8</v>
      </c>
      <c r="DP413" s="26"/>
      <c r="DQ413" s="26">
        <v>4</v>
      </c>
      <c r="DR413" s="42">
        <f t="shared" si="440"/>
        <v>16</v>
      </c>
      <c r="DS413" s="26"/>
      <c r="DT413" s="26"/>
      <c r="DU413" s="42">
        <f t="shared" si="441"/>
        <v>0</v>
      </c>
      <c r="DV413" s="26"/>
      <c r="DW413" s="26"/>
      <c r="DX413" s="42">
        <f t="shared" si="442"/>
        <v>0</v>
      </c>
      <c r="DY413" s="26"/>
      <c r="DZ413" s="26"/>
      <c r="EA413" s="42">
        <f t="shared" si="443"/>
        <v>0</v>
      </c>
      <c r="EB413" s="26"/>
      <c r="EC413" s="26"/>
      <c r="ED413" s="42">
        <f t="shared" si="444"/>
        <v>0</v>
      </c>
      <c r="EE413" s="26"/>
      <c r="EF413" s="26"/>
      <c r="EG413" s="42">
        <f t="shared" si="445"/>
        <v>0</v>
      </c>
      <c r="EH413" s="26"/>
      <c r="EI413" s="26"/>
      <c r="EJ413" s="42">
        <f t="shared" si="446"/>
        <v>0</v>
      </c>
      <c r="EK413" s="26"/>
      <c r="EL413" s="46"/>
      <c r="EM413" s="86">
        <f t="shared" si="447"/>
        <v>0</v>
      </c>
      <c r="EN413" s="85">
        <f t="shared" si="457"/>
        <v>6</v>
      </c>
      <c r="EO413" s="94">
        <f t="shared" si="458"/>
        <v>24</v>
      </c>
      <c r="EP413" s="26"/>
      <c r="EQ413" s="26"/>
      <c r="ER413" s="26"/>
    </row>
    <row r="414" spans="1:148" s="3" customFormat="1">
      <c r="A414" s="10"/>
      <c r="B414" s="21" t="s">
        <v>216</v>
      </c>
      <c r="C414" s="134">
        <v>28</v>
      </c>
      <c r="D414" s="135">
        <f t="shared" si="449"/>
        <v>30</v>
      </c>
      <c r="E414" s="178">
        <f t="shared" si="453"/>
        <v>840</v>
      </c>
      <c r="F414" s="27"/>
      <c r="G414" s="27"/>
      <c r="H414" s="41">
        <f t="shared" si="406"/>
        <v>0</v>
      </c>
      <c r="I414" s="32"/>
      <c r="J414" s="32"/>
      <c r="K414" s="41">
        <f t="shared" si="407"/>
        <v>0</v>
      </c>
      <c r="L414" s="26"/>
      <c r="M414" s="26"/>
      <c r="N414" s="42">
        <f t="shared" si="408"/>
        <v>0</v>
      </c>
      <c r="O414" s="26"/>
      <c r="P414" s="26"/>
      <c r="Q414" s="42">
        <f t="shared" si="409"/>
        <v>0</v>
      </c>
      <c r="R414" s="26"/>
      <c r="S414" s="26"/>
      <c r="T414" s="42">
        <f t="shared" si="410"/>
        <v>0</v>
      </c>
      <c r="U414" s="26"/>
      <c r="V414" s="26"/>
      <c r="W414" s="42">
        <f t="shared" si="411"/>
        <v>0</v>
      </c>
      <c r="X414" s="26"/>
      <c r="Y414" s="26"/>
      <c r="Z414" s="42">
        <f t="shared" si="412"/>
        <v>0</v>
      </c>
      <c r="AA414" s="26"/>
      <c r="AB414" s="26"/>
      <c r="AC414" s="42">
        <f t="shared" si="413"/>
        <v>0</v>
      </c>
      <c r="AD414" s="26"/>
      <c r="AE414" s="26"/>
      <c r="AF414" s="26"/>
      <c r="AG414" s="26"/>
      <c r="AH414" s="26"/>
      <c r="AI414" s="26"/>
      <c r="AJ414" s="26"/>
      <c r="AK414" s="26"/>
      <c r="AL414" s="42">
        <f t="shared" si="414"/>
        <v>0</v>
      </c>
      <c r="AM414" s="27"/>
      <c r="AN414" s="27"/>
      <c r="AO414" s="41">
        <f t="shared" si="415"/>
        <v>0</v>
      </c>
      <c r="AP414" s="84">
        <f t="shared" si="456"/>
        <v>0</v>
      </c>
      <c r="AQ414" s="79">
        <f t="shared" si="448"/>
        <v>0</v>
      </c>
      <c r="AR414" s="27"/>
      <c r="AS414" s="27"/>
      <c r="AT414" s="41">
        <f t="shared" si="416"/>
        <v>0</v>
      </c>
      <c r="AU414" s="27"/>
      <c r="AV414" s="27"/>
      <c r="AW414" s="41">
        <f t="shared" si="417"/>
        <v>0</v>
      </c>
      <c r="AX414" s="27"/>
      <c r="AY414" s="27"/>
      <c r="AZ414" s="41">
        <f t="shared" si="418"/>
        <v>0</v>
      </c>
      <c r="BA414" s="27"/>
      <c r="BB414" s="27"/>
      <c r="BC414" s="41">
        <f t="shared" si="419"/>
        <v>0</v>
      </c>
      <c r="BD414" s="27"/>
      <c r="BE414" s="27"/>
      <c r="BF414" s="41">
        <f t="shared" si="420"/>
        <v>0</v>
      </c>
      <c r="BG414" s="27"/>
      <c r="BH414" s="27"/>
      <c r="BI414" s="41">
        <f t="shared" si="421"/>
        <v>0</v>
      </c>
      <c r="BJ414" s="26"/>
      <c r="BK414" s="26"/>
      <c r="BL414" s="42">
        <f t="shared" si="422"/>
        <v>0</v>
      </c>
      <c r="BM414" s="26"/>
      <c r="BN414" s="26"/>
      <c r="BO414" s="42">
        <f t="shared" si="423"/>
        <v>0</v>
      </c>
      <c r="BP414" s="85">
        <f t="shared" si="454"/>
        <v>0</v>
      </c>
      <c r="BQ414" s="83">
        <f t="shared" si="454"/>
        <v>0</v>
      </c>
      <c r="BR414" s="26"/>
      <c r="BS414" s="26"/>
      <c r="BT414" s="42">
        <f t="shared" si="424"/>
        <v>0</v>
      </c>
      <c r="BU414" s="26"/>
      <c r="BV414" s="26"/>
      <c r="BW414" s="42">
        <f t="shared" si="425"/>
        <v>0</v>
      </c>
      <c r="BX414" s="26"/>
      <c r="BY414" s="26"/>
      <c r="BZ414" s="42">
        <f t="shared" si="426"/>
        <v>0</v>
      </c>
      <c r="CA414" s="26"/>
      <c r="CB414" s="26"/>
      <c r="CC414" s="42">
        <f t="shared" si="427"/>
        <v>0</v>
      </c>
      <c r="CD414" s="26"/>
      <c r="CE414" s="26"/>
      <c r="CF414" s="42">
        <f t="shared" si="428"/>
        <v>0</v>
      </c>
      <c r="CG414" s="26"/>
      <c r="CH414" s="26"/>
      <c r="CI414" s="42">
        <f t="shared" si="429"/>
        <v>0</v>
      </c>
      <c r="CJ414" s="26"/>
      <c r="CK414" s="26"/>
      <c r="CL414" s="42">
        <f t="shared" si="430"/>
        <v>0</v>
      </c>
      <c r="CM414" s="26"/>
      <c r="CN414" s="26"/>
      <c r="CO414" s="42">
        <f t="shared" si="431"/>
        <v>0</v>
      </c>
      <c r="CP414" s="26"/>
      <c r="CQ414" s="26"/>
      <c r="CR414" s="42">
        <f t="shared" si="432"/>
        <v>0</v>
      </c>
      <c r="CS414" s="26"/>
      <c r="CT414" s="26"/>
      <c r="CU414" s="42">
        <f t="shared" si="433"/>
        <v>0</v>
      </c>
      <c r="CV414" s="26"/>
      <c r="CW414" s="26"/>
      <c r="CX414" s="42">
        <f t="shared" si="434"/>
        <v>0</v>
      </c>
      <c r="CY414" s="26"/>
      <c r="CZ414" s="26"/>
      <c r="DA414" s="42">
        <f t="shared" si="435"/>
        <v>0</v>
      </c>
      <c r="DB414" s="26"/>
      <c r="DC414" s="26"/>
      <c r="DD414" s="42">
        <f t="shared" si="436"/>
        <v>0</v>
      </c>
      <c r="DE414" s="26"/>
      <c r="DF414" s="26">
        <v>30</v>
      </c>
      <c r="DG414" s="42">
        <f t="shared" si="437"/>
        <v>840</v>
      </c>
      <c r="DH414" s="85">
        <f t="shared" si="455"/>
        <v>30</v>
      </c>
      <c r="DI414" s="83">
        <f t="shared" si="455"/>
        <v>840</v>
      </c>
      <c r="DJ414" s="26"/>
      <c r="DK414" s="26"/>
      <c r="DL414" s="42">
        <f t="shared" si="438"/>
        <v>0</v>
      </c>
      <c r="DM414" s="26"/>
      <c r="DN414" s="26"/>
      <c r="DO414" s="42">
        <f t="shared" si="439"/>
        <v>0</v>
      </c>
      <c r="DP414" s="26"/>
      <c r="DQ414" s="26"/>
      <c r="DR414" s="42">
        <f t="shared" si="440"/>
        <v>0</v>
      </c>
      <c r="DS414" s="26"/>
      <c r="DT414" s="26"/>
      <c r="DU414" s="42">
        <f t="shared" si="441"/>
        <v>0</v>
      </c>
      <c r="DV414" s="26"/>
      <c r="DW414" s="26"/>
      <c r="DX414" s="42">
        <f t="shared" si="442"/>
        <v>0</v>
      </c>
      <c r="DY414" s="26"/>
      <c r="DZ414" s="26"/>
      <c r="EA414" s="42">
        <f t="shared" si="443"/>
        <v>0</v>
      </c>
      <c r="EB414" s="26"/>
      <c r="EC414" s="26"/>
      <c r="ED414" s="42">
        <f t="shared" si="444"/>
        <v>0</v>
      </c>
      <c r="EE414" s="26"/>
      <c r="EF414" s="26"/>
      <c r="EG414" s="42">
        <f t="shared" si="445"/>
        <v>0</v>
      </c>
      <c r="EH414" s="26"/>
      <c r="EI414" s="26"/>
      <c r="EJ414" s="42">
        <f t="shared" si="446"/>
        <v>0</v>
      </c>
      <c r="EK414" s="26"/>
      <c r="EL414" s="46"/>
      <c r="EM414" s="86">
        <f t="shared" si="447"/>
        <v>0</v>
      </c>
      <c r="EN414" s="85">
        <f t="shared" si="457"/>
        <v>0</v>
      </c>
      <c r="EO414" s="94">
        <f t="shared" si="458"/>
        <v>0</v>
      </c>
      <c r="EP414" s="26"/>
      <c r="EQ414" s="26"/>
      <c r="ER414" s="26"/>
    </row>
    <row r="415" spans="1:148" s="3" customFormat="1">
      <c r="A415" s="10"/>
      <c r="B415" s="21" t="s">
        <v>218</v>
      </c>
      <c r="C415" s="134">
        <v>15</v>
      </c>
      <c r="D415" s="135">
        <f t="shared" si="449"/>
        <v>30</v>
      </c>
      <c r="E415" s="178">
        <f t="shared" si="453"/>
        <v>450</v>
      </c>
      <c r="F415" s="27"/>
      <c r="G415" s="27"/>
      <c r="H415" s="41">
        <f t="shared" si="406"/>
        <v>0</v>
      </c>
      <c r="I415" s="32"/>
      <c r="J415" s="32"/>
      <c r="K415" s="41">
        <f t="shared" si="407"/>
        <v>0</v>
      </c>
      <c r="L415" s="26"/>
      <c r="M415" s="26"/>
      <c r="N415" s="42">
        <f t="shared" si="408"/>
        <v>0</v>
      </c>
      <c r="O415" s="26"/>
      <c r="P415" s="26"/>
      <c r="Q415" s="42">
        <f t="shared" si="409"/>
        <v>0</v>
      </c>
      <c r="R415" s="26"/>
      <c r="S415" s="26"/>
      <c r="T415" s="42">
        <f t="shared" si="410"/>
        <v>0</v>
      </c>
      <c r="U415" s="26"/>
      <c r="V415" s="26"/>
      <c r="W415" s="42">
        <f t="shared" si="411"/>
        <v>0</v>
      </c>
      <c r="X415" s="26"/>
      <c r="Y415" s="26"/>
      <c r="Z415" s="42">
        <f t="shared" si="412"/>
        <v>0</v>
      </c>
      <c r="AA415" s="26"/>
      <c r="AB415" s="26"/>
      <c r="AC415" s="42">
        <f t="shared" si="413"/>
        <v>0</v>
      </c>
      <c r="AD415" s="26"/>
      <c r="AE415" s="26"/>
      <c r="AF415" s="26"/>
      <c r="AG415" s="26"/>
      <c r="AH415" s="26"/>
      <c r="AI415" s="26"/>
      <c r="AJ415" s="26"/>
      <c r="AK415" s="26"/>
      <c r="AL415" s="42">
        <f t="shared" si="414"/>
        <v>0</v>
      </c>
      <c r="AM415" s="27"/>
      <c r="AN415" s="27"/>
      <c r="AO415" s="41">
        <f t="shared" si="415"/>
        <v>0</v>
      </c>
      <c r="AP415" s="84">
        <f t="shared" si="456"/>
        <v>0</v>
      </c>
      <c r="AQ415" s="79">
        <f t="shared" si="448"/>
        <v>0</v>
      </c>
      <c r="AR415" s="27"/>
      <c r="AS415" s="27"/>
      <c r="AT415" s="41">
        <f t="shared" si="416"/>
        <v>0</v>
      </c>
      <c r="AU415" s="27"/>
      <c r="AV415" s="27"/>
      <c r="AW415" s="41">
        <f t="shared" si="417"/>
        <v>0</v>
      </c>
      <c r="AX415" s="27"/>
      <c r="AY415" s="27"/>
      <c r="AZ415" s="41">
        <f t="shared" si="418"/>
        <v>0</v>
      </c>
      <c r="BA415" s="27"/>
      <c r="BB415" s="27"/>
      <c r="BC415" s="41">
        <f t="shared" si="419"/>
        <v>0</v>
      </c>
      <c r="BD415" s="27"/>
      <c r="BE415" s="27"/>
      <c r="BF415" s="41">
        <f t="shared" si="420"/>
        <v>0</v>
      </c>
      <c r="BG415" s="27"/>
      <c r="BH415" s="27"/>
      <c r="BI415" s="41">
        <f t="shared" si="421"/>
        <v>0</v>
      </c>
      <c r="BJ415" s="26"/>
      <c r="BK415" s="26"/>
      <c r="BL415" s="42">
        <f t="shared" si="422"/>
        <v>0</v>
      </c>
      <c r="BM415" s="26"/>
      <c r="BN415" s="26"/>
      <c r="BO415" s="42">
        <f t="shared" si="423"/>
        <v>0</v>
      </c>
      <c r="BP415" s="85">
        <f t="shared" si="454"/>
        <v>0</v>
      </c>
      <c r="BQ415" s="83">
        <f t="shared" si="454"/>
        <v>0</v>
      </c>
      <c r="BR415" s="26"/>
      <c r="BS415" s="26"/>
      <c r="BT415" s="42">
        <f t="shared" si="424"/>
        <v>0</v>
      </c>
      <c r="BU415" s="26"/>
      <c r="BV415" s="26"/>
      <c r="BW415" s="42">
        <f t="shared" si="425"/>
        <v>0</v>
      </c>
      <c r="BX415" s="26"/>
      <c r="BY415" s="26"/>
      <c r="BZ415" s="42">
        <f t="shared" si="426"/>
        <v>0</v>
      </c>
      <c r="CA415" s="26"/>
      <c r="CB415" s="26"/>
      <c r="CC415" s="42">
        <f t="shared" si="427"/>
        <v>0</v>
      </c>
      <c r="CD415" s="26"/>
      <c r="CE415" s="26"/>
      <c r="CF415" s="42">
        <f t="shared" si="428"/>
        <v>0</v>
      </c>
      <c r="CG415" s="26"/>
      <c r="CH415" s="26"/>
      <c r="CI415" s="42">
        <f t="shared" si="429"/>
        <v>0</v>
      </c>
      <c r="CJ415" s="26"/>
      <c r="CK415" s="26"/>
      <c r="CL415" s="42">
        <f t="shared" si="430"/>
        <v>0</v>
      </c>
      <c r="CM415" s="26"/>
      <c r="CN415" s="26"/>
      <c r="CO415" s="42">
        <f t="shared" si="431"/>
        <v>0</v>
      </c>
      <c r="CP415" s="26"/>
      <c r="CQ415" s="26"/>
      <c r="CR415" s="42">
        <f t="shared" si="432"/>
        <v>0</v>
      </c>
      <c r="CS415" s="26"/>
      <c r="CT415" s="26"/>
      <c r="CU415" s="42">
        <f t="shared" si="433"/>
        <v>0</v>
      </c>
      <c r="CV415" s="26"/>
      <c r="CW415" s="26"/>
      <c r="CX415" s="42">
        <f t="shared" si="434"/>
        <v>0</v>
      </c>
      <c r="CY415" s="26"/>
      <c r="CZ415" s="26"/>
      <c r="DA415" s="42">
        <f t="shared" si="435"/>
        <v>0</v>
      </c>
      <c r="DB415" s="26"/>
      <c r="DC415" s="26"/>
      <c r="DD415" s="42">
        <f t="shared" si="436"/>
        <v>0</v>
      </c>
      <c r="DE415" s="26"/>
      <c r="DF415" s="26">
        <v>30</v>
      </c>
      <c r="DG415" s="42">
        <f t="shared" si="437"/>
        <v>450</v>
      </c>
      <c r="DH415" s="85">
        <f t="shared" si="455"/>
        <v>30</v>
      </c>
      <c r="DI415" s="83">
        <f t="shared" si="455"/>
        <v>450</v>
      </c>
      <c r="DJ415" s="26"/>
      <c r="DK415" s="26"/>
      <c r="DL415" s="42">
        <f t="shared" si="438"/>
        <v>0</v>
      </c>
      <c r="DM415" s="26"/>
      <c r="DN415" s="26"/>
      <c r="DO415" s="42">
        <f t="shared" si="439"/>
        <v>0</v>
      </c>
      <c r="DP415" s="26"/>
      <c r="DQ415" s="26"/>
      <c r="DR415" s="42">
        <f t="shared" si="440"/>
        <v>0</v>
      </c>
      <c r="DS415" s="26"/>
      <c r="DT415" s="26"/>
      <c r="DU415" s="42">
        <f t="shared" si="441"/>
        <v>0</v>
      </c>
      <c r="DV415" s="26"/>
      <c r="DW415" s="26"/>
      <c r="DX415" s="42">
        <f t="shared" si="442"/>
        <v>0</v>
      </c>
      <c r="DY415" s="26"/>
      <c r="DZ415" s="26"/>
      <c r="EA415" s="42">
        <f t="shared" si="443"/>
        <v>0</v>
      </c>
      <c r="EB415" s="26"/>
      <c r="EC415" s="26"/>
      <c r="ED415" s="42">
        <f t="shared" si="444"/>
        <v>0</v>
      </c>
      <c r="EE415" s="26"/>
      <c r="EF415" s="26"/>
      <c r="EG415" s="42">
        <f t="shared" si="445"/>
        <v>0</v>
      </c>
      <c r="EH415" s="26"/>
      <c r="EI415" s="26"/>
      <c r="EJ415" s="42">
        <f t="shared" si="446"/>
        <v>0</v>
      </c>
      <c r="EK415" s="26"/>
      <c r="EL415" s="46"/>
      <c r="EM415" s="86">
        <f t="shared" si="447"/>
        <v>0</v>
      </c>
      <c r="EN415" s="85">
        <f t="shared" si="457"/>
        <v>0</v>
      </c>
      <c r="EO415" s="94">
        <f t="shared" si="458"/>
        <v>0</v>
      </c>
      <c r="EP415" s="26"/>
      <c r="EQ415" s="26"/>
      <c r="ER415" s="26"/>
    </row>
    <row r="416" spans="1:148" s="3" customFormat="1">
      <c r="A416" s="10"/>
      <c r="B416" s="21" t="s">
        <v>623</v>
      </c>
      <c r="C416" s="134">
        <v>6.5</v>
      </c>
      <c r="D416" s="135">
        <f t="shared" si="449"/>
        <v>32</v>
      </c>
      <c r="E416" s="178">
        <f t="shared" si="453"/>
        <v>208</v>
      </c>
      <c r="F416" s="27"/>
      <c r="G416" s="27"/>
      <c r="H416" s="41">
        <f t="shared" si="406"/>
        <v>0</v>
      </c>
      <c r="I416" s="32"/>
      <c r="J416" s="32"/>
      <c r="K416" s="41">
        <f t="shared" si="407"/>
        <v>0</v>
      </c>
      <c r="L416" s="26"/>
      <c r="M416" s="26"/>
      <c r="N416" s="42">
        <f t="shared" si="408"/>
        <v>0</v>
      </c>
      <c r="O416" s="26"/>
      <c r="P416" s="26"/>
      <c r="Q416" s="42">
        <f t="shared" si="409"/>
        <v>0</v>
      </c>
      <c r="R416" s="26"/>
      <c r="S416" s="26"/>
      <c r="T416" s="42">
        <f t="shared" si="410"/>
        <v>0</v>
      </c>
      <c r="U416" s="26"/>
      <c r="V416" s="26"/>
      <c r="W416" s="42">
        <f t="shared" si="411"/>
        <v>0</v>
      </c>
      <c r="X416" s="26"/>
      <c r="Y416" s="26"/>
      <c r="Z416" s="42">
        <f t="shared" si="412"/>
        <v>0</v>
      </c>
      <c r="AA416" s="26"/>
      <c r="AB416" s="26"/>
      <c r="AC416" s="42">
        <f t="shared" si="413"/>
        <v>0</v>
      </c>
      <c r="AD416" s="26"/>
      <c r="AE416" s="26"/>
      <c r="AF416" s="26"/>
      <c r="AG416" s="26"/>
      <c r="AH416" s="26"/>
      <c r="AI416" s="26"/>
      <c r="AJ416" s="26"/>
      <c r="AK416" s="26"/>
      <c r="AL416" s="42">
        <f t="shared" si="414"/>
        <v>0</v>
      </c>
      <c r="AM416" s="27"/>
      <c r="AN416" s="27"/>
      <c r="AO416" s="41">
        <f t="shared" si="415"/>
        <v>0</v>
      </c>
      <c r="AP416" s="84">
        <f t="shared" si="456"/>
        <v>0</v>
      </c>
      <c r="AQ416" s="79">
        <f t="shared" si="448"/>
        <v>0</v>
      </c>
      <c r="AR416" s="27"/>
      <c r="AS416" s="27"/>
      <c r="AT416" s="41">
        <f t="shared" si="416"/>
        <v>0</v>
      </c>
      <c r="AU416" s="27"/>
      <c r="AV416" s="27"/>
      <c r="AW416" s="41">
        <f t="shared" si="417"/>
        <v>0</v>
      </c>
      <c r="AX416" s="27"/>
      <c r="AY416" s="27"/>
      <c r="AZ416" s="41">
        <f t="shared" si="418"/>
        <v>0</v>
      </c>
      <c r="BA416" s="27"/>
      <c r="BB416" s="27"/>
      <c r="BC416" s="41">
        <f t="shared" si="419"/>
        <v>0</v>
      </c>
      <c r="BD416" s="27"/>
      <c r="BE416" s="27"/>
      <c r="BF416" s="41">
        <f t="shared" si="420"/>
        <v>0</v>
      </c>
      <c r="BG416" s="27"/>
      <c r="BH416" s="27"/>
      <c r="BI416" s="41">
        <f t="shared" si="421"/>
        <v>0</v>
      </c>
      <c r="BJ416" s="26"/>
      <c r="BK416" s="26"/>
      <c r="BL416" s="42">
        <f t="shared" si="422"/>
        <v>0</v>
      </c>
      <c r="BM416" s="26"/>
      <c r="BN416" s="26"/>
      <c r="BO416" s="42">
        <f t="shared" si="423"/>
        <v>0</v>
      </c>
      <c r="BP416" s="85">
        <f t="shared" si="454"/>
        <v>0</v>
      </c>
      <c r="BQ416" s="83">
        <f t="shared" si="454"/>
        <v>0</v>
      </c>
      <c r="BR416" s="26"/>
      <c r="BS416" s="26"/>
      <c r="BT416" s="42">
        <f t="shared" si="424"/>
        <v>0</v>
      </c>
      <c r="BU416" s="26"/>
      <c r="BV416" s="26"/>
      <c r="BW416" s="42">
        <f t="shared" si="425"/>
        <v>0</v>
      </c>
      <c r="BX416" s="26"/>
      <c r="BY416" s="26"/>
      <c r="BZ416" s="42">
        <f t="shared" si="426"/>
        <v>0</v>
      </c>
      <c r="CA416" s="26"/>
      <c r="CB416" s="26"/>
      <c r="CC416" s="42">
        <f t="shared" si="427"/>
        <v>0</v>
      </c>
      <c r="CD416" s="26"/>
      <c r="CE416" s="26"/>
      <c r="CF416" s="42">
        <f t="shared" si="428"/>
        <v>0</v>
      </c>
      <c r="CG416" s="26"/>
      <c r="CH416" s="26"/>
      <c r="CI416" s="42">
        <f t="shared" si="429"/>
        <v>0</v>
      </c>
      <c r="CJ416" s="26"/>
      <c r="CK416" s="26"/>
      <c r="CL416" s="42">
        <f t="shared" si="430"/>
        <v>0</v>
      </c>
      <c r="CM416" s="26"/>
      <c r="CN416" s="26"/>
      <c r="CO416" s="42">
        <f t="shared" si="431"/>
        <v>0</v>
      </c>
      <c r="CP416" s="26"/>
      <c r="CQ416" s="26"/>
      <c r="CR416" s="42">
        <f t="shared" si="432"/>
        <v>0</v>
      </c>
      <c r="CS416" s="26"/>
      <c r="CT416" s="26"/>
      <c r="CU416" s="42">
        <f t="shared" si="433"/>
        <v>0</v>
      </c>
      <c r="CV416" s="26"/>
      <c r="CW416" s="26">
        <v>2</v>
      </c>
      <c r="CX416" s="42">
        <f t="shared" si="434"/>
        <v>13</v>
      </c>
      <c r="CY416" s="26"/>
      <c r="CZ416" s="26"/>
      <c r="DA416" s="42">
        <f t="shared" si="435"/>
        <v>0</v>
      </c>
      <c r="DB416" s="26"/>
      <c r="DC416" s="26"/>
      <c r="DD416" s="42">
        <f t="shared" si="436"/>
        <v>0</v>
      </c>
      <c r="DE416" s="26"/>
      <c r="DF416" s="26">
        <v>30</v>
      </c>
      <c r="DG416" s="42">
        <f t="shared" si="437"/>
        <v>195</v>
      </c>
      <c r="DH416" s="85">
        <f t="shared" si="455"/>
        <v>32</v>
      </c>
      <c r="DI416" s="83">
        <f t="shared" si="455"/>
        <v>208</v>
      </c>
      <c r="DJ416" s="26"/>
      <c r="DK416" s="26"/>
      <c r="DL416" s="42">
        <f t="shared" si="438"/>
        <v>0</v>
      </c>
      <c r="DM416" s="26"/>
      <c r="DN416" s="26"/>
      <c r="DO416" s="42">
        <f t="shared" si="439"/>
        <v>0</v>
      </c>
      <c r="DP416" s="26"/>
      <c r="DQ416" s="26"/>
      <c r="DR416" s="42">
        <f t="shared" si="440"/>
        <v>0</v>
      </c>
      <c r="DS416" s="26"/>
      <c r="DT416" s="26"/>
      <c r="DU416" s="42">
        <f t="shared" si="441"/>
        <v>0</v>
      </c>
      <c r="DV416" s="26"/>
      <c r="DW416" s="26"/>
      <c r="DX416" s="42">
        <f t="shared" si="442"/>
        <v>0</v>
      </c>
      <c r="DY416" s="26"/>
      <c r="DZ416" s="26"/>
      <c r="EA416" s="42">
        <f t="shared" si="443"/>
        <v>0</v>
      </c>
      <c r="EB416" s="26"/>
      <c r="EC416" s="26"/>
      <c r="ED416" s="42">
        <f t="shared" si="444"/>
        <v>0</v>
      </c>
      <c r="EE416" s="26"/>
      <c r="EF416" s="26"/>
      <c r="EG416" s="42">
        <f t="shared" si="445"/>
        <v>0</v>
      </c>
      <c r="EH416" s="26"/>
      <c r="EI416" s="26"/>
      <c r="EJ416" s="42">
        <f t="shared" si="446"/>
        <v>0</v>
      </c>
      <c r="EK416" s="26"/>
      <c r="EL416" s="46"/>
      <c r="EM416" s="86">
        <f t="shared" si="447"/>
        <v>0</v>
      </c>
      <c r="EN416" s="85">
        <f t="shared" si="457"/>
        <v>0</v>
      </c>
      <c r="EO416" s="94">
        <f t="shared" si="458"/>
        <v>0</v>
      </c>
      <c r="EP416" s="26"/>
      <c r="EQ416" s="26"/>
      <c r="ER416" s="26"/>
    </row>
    <row r="417" spans="1:148" s="3" customFormat="1">
      <c r="A417" s="10"/>
      <c r="B417" s="21" t="s">
        <v>749</v>
      </c>
      <c r="C417" s="134">
        <v>8</v>
      </c>
      <c r="D417" s="135">
        <v>6</v>
      </c>
      <c r="E417" s="178">
        <f t="shared" si="453"/>
        <v>48</v>
      </c>
      <c r="F417" s="27"/>
      <c r="G417" s="27"/>
      <c r="H417" s="41">
        <f t="shared" si="406"/>
        <v>0</v>
      </c>
      <c r="I417" s="32"/>
      <c r="J417" s="32"/>
      <c r="K417" s="41">
        <f t="shared" si="407"/>
        <v>0</v>
      </c>
      <c r="L417" s="26"/>
      <c r="M417" s="26"/>
      <c r="N417" s="42">
        <f t="shared" si="408"/>
        <v>0</v>
      </c>
      <c r="O417" s="26"/>
      <c r="P417" s="26"/>
      <c r="Q417" s="42">
        <f t="shared" si="409"/>
        <v>0</v>
      </c>
      <c r="R417" s="26"/>
      <c r="S417" s="26"/>
      <c r="T417" s="42">
        <f t="shared" si="410"/>
        <v>0</v>
      </c>
      <c r="U417" s="26"/>
      <c r="V417" s="26"/>
      <c r="W417" s="42">
        <f t="shared" si="411"/>
        <v>0</v>
      </c>
      <c r="X417" s="26"/>
      <c r="Y417" s="26"/>
      <c r="Z417" s="42">
        <f t="shared" si="412"/>
        <v>0</v>
      </c>
      <c r="AA417" s="26"/>
      <c r="AB417" s="26"/>
      <c r="AC417" s="42">
        <f t="shared" si="413"/>
        <v>0</v>
      </c>
      <c r="AD417" s="26"/>
      <c r="AE417" s="26"/>
      <c r="AF417" s="26"/>
      <c r="AG417" s="26"/>
      <c r="AH417" s="26"/>
      <c r="AI417" s="26"/>
      <c r="AJ417" s="26"/>
      <c r="AK417" s="26"/>
      <c r="AL417" s="42">
        <f t="shared" si="414"/>
        <v>0</v>
      </c>
      <c r="AM417" s="27"/>
      <c r="AN417" s="27"/>
      <c r="AO417" s="41">
        <f t="shared" si="415"/>
        <v>0</v>
      </c>
      <c r="AP417" s="84">
        <f t="shared" si="456"/>
        <v>0</v>
      </c>
      <c r="AQ417" s="79">
        <f t="shared" si="448"/>
        <v>0</v>
      </c>
      <c r="AR417" s="27"/>
      <c r="AS417" s="27"/>
      <c r="AT417" s="41">
        <f t="shared" si="416"/>
        <v>0</v>
      </c>
      <c r="AU417" s="27"/>
      <c r="AV417" s="27"/>
      <c r="AW417" s="41">
        <f t="shared" si="417"/>
        <v>0</v>
      </c>
      <c r="AX417" s="27"/>
      <c r="AY417" s="27"/>
      <c r="AZ417" s="41">
        <f t="shared" si="418"/>
        <v>0</v>
      </c>
      <c r="BA417" s="27"/>
      <c r="BB417" s="27"/>
      <c r="BC417" s="41">
        <f t="shared" si="419"/>
        <v>0</v>
      </c>
      <c r="BD417" s="27"/>
      <c r="BE417" s="27"/>
      <c r="BF417" s="41">
        <f t="shared" si="420"/>
        <v>0</v>
      </c>
      <c r="BG417" s="27"/>
      <c r="BH417" s="27"/>
      <c r="BI417" s="41">
        <f t="shared" si="421"/>
        <v>0</v>
      </c>
      <c r="BJ417" s="26"/>
      <c r="BK417" s="26"/>
      <c r="BL417" s="42">
        <f t="shared" si="422"/>
        <v>0</v>
      </c>
      <c r="BM417" s="26"/>
      <c r="BN417" s="26"/>
      <c r="BO417" s="42">
        <f t="shared" si="423"/>
        <v>0</v>
      </c>
      <c r="BP417" s="85"/>
      <c r="BQ417" s="83">
        <f t="shared" si="454"/>
        <v>0</v>
      </c>
      <c r="BR417" s="26"/>
      <c r="BS417" s="26"/>
      <c r="BT417" s="42">
        <f t="shared" si="424"/>
        <v>0</v>
      </c>
      <c r="BU417" s="26"/>
      <c r="BV417" s="26"/>
      <c r="BW417" s="42">
        <f t="shared" si="425"/>
        <v>0</v>
      </c>
      <c r="BX417" s="26"/>
      <c r="BY417" s="26"/>
      <c r="BZ417" s="42">
        <f t="shared" si="426"/>
        <v>0</v>
      </c>
      <c r="CA417" s="26"/>
      <c r="CB417" s="26"/>
      <c r="CC417" s="42">
        <f t="shared" si="427"/>
        <v>0</v>
      </c>
      <c r="CD417" s="26"/>
      <c r="CE417" s="26"/>
      <c r="CF417" s="42">
        <f t="shared" si="428"/>
        <v>0</v>
      </c>
      <c r="CG417" s="26"/>
      <c r="CH417" s="26"/>
      <c r="CI417" s="42">
        <f t="shared" si="429"/>
        <v>0</v>
      </c>
      <c r="CJ417" s="26"/>
      <c r="CK417" s="26">
        <v>6</v>
      </c>
      <c r="CL417" s="42">
        <f t="shared" si="430"/>
        <v>48</v>
      </c>
      <c r="CM417" s="26"/>
      <c r="CN417" s="26">
        <v>5</v>
      </c>
      <c r="CO417" s="42">
        <f t="shared" si="431"/>
        <v>40</v>
      </c>
      <c r="CP417" s="26"/>
      <c r="CQ417" s="26"/>
      <c r="CR417" s="42">
        <f t="shared" si="432"/>
        <v>0</v>
      </c>
      <c r="CS417" s="26"/>
      <c r="CT417" s="26"/>
      <c r="CU417" s="42">
        <f t="shared" si="433"/>
        <v>0</v>
      </c>
      <c r="CV417" s="26"/>
      <c r="CW417" s="26"/>
      <c r="CX417" s="42">
        <f t="shared" si="434"/>
        <v>0</v>
      </c>
      <c r="CY417" s="26"/>
      <c r="CZ417" s="26"/>
      <c r="DA417" s="42">
        <f t="shared" si="435"/>
        <v>0</v>
      </c>
      <c r="DB417" s="26"/>
      <c r="DC417" s="26"/>
      <c r="DD417" s="42">
        <f t="shared" si="436"/>
        <v>0</v>
      </c>
      <c r="DE417" s="26"/>
      <c r="DF417" s="26"/>
      <c r="DG417" s="42"/>
      <c r="DH417" s="85">
        <f t="shared" si="455"/>
        <v>11</v>
      </c>
      <c r="DI417" s="83">
        <f t="shared" si="455"/>
        <v>88</v>
      </c>
      <c r="DJ417" s="26"/>
      <c r="DK417" s="26"/>
      <c r="DL417" s="42">
        <f t="shared" si="438"/>
        <v>0</v>
      </c>
      <c r="DM417" s="26"/>
      <c r="DN417" s="26"/>
      <c r="DO417" s="42">
        <f t="shared" si="439"/>
        <v>0</v>
      </c>
      <c r="DP417" s="26"/>
      <c r="DQ417" s="26"/>
      <c r="DR417" s="42">
        <f t="shared" si="440"/>
        <v>0</v>
      </c>
      <c r="DS417" s="26"/>
      <c r="DT417" s="26"/>
      <c r="DU417" s="42">
        <f t="shared" si="441"/>
        <v>0</v>
      </c>
      <c r="DV417" s="26"/>
      <c r="DW417" s="26"/>
      <c r="DX417" s="42">
        <f t="shared" si="442"/>
        <v>0</v>
      </c>
      <c r="DY417" s="26"/>
      <c r="DZ417" s="26"/>
      <c r="EA417" s="42">
        <f t="shared" si="443"/>
        <v>0</v>
      </c>
      <c r="EB417" s="26"/>
      <c r="EC417" s="26"/>
      <c r="ED417" s="42">
        <f t="shared" si="444"/>
        <v>0</v>
      </c>
      <c r="EE417" s="26"/>
      <c r="EF417" s="26"/>
      <c r="EG417" s="42">
        <f t="shared" si="445"/>
        <v>0</v>
      </c>
      <c r="EH417" s="26"/>
      <c r="EI417" s="26"/>
      <c r="EJ417" s="42">
        <f t="shared" si="446"/>
        <v>0</v>
      </c>
      <c r="EK417" s="26"/>
      <c r="EL417" s="46"/>
      <c r="EM417" s="86">
        <f t="shared" si="447"/>
        <v>0</v>
      </c>
      <c r="EN417" s="85">
        <f t="shared" si="457"/>
        <v>0</v>
      </c>
      <c r="EO417" s="94">
        <f t="shared" si="458"/>
        <v>0</v>
      </c>
      <c r="EP417" s="26"/>
      <c r="EQ417" s="26"/>
      <c r="ER417" s="26"/>
    </row>
    <row r="418" spans="1:148" s="3" customFormat="1">
      <c r="A418" s="10"/>
      <c r="B418" s="21" t="s">
        <v>222</v>
      </c>
      <c r="C418" s="134">
        <v>30</v>
      </c>
      <c r="D418" s="135">
        <f t="shared" si="449"/>
        <v>30</v>
      </c>
      <c r="E418" s="178">
        <f t="shared" si="453"/>
        <v>900</v>
      </c>
      <c r="F418" s="27"/>
      <c r="G418" s="27"/>
      <c r="H418" s="41">
        <f t="shared" si="406"/>
        <v>0</v>
      </c>
      <c r="I418" s="32"/>
      <c r="J418" s="32"/>
      <c r="K418" s="41">
        <f t="shared" si="407"/>
        <v>0</v>
      </c>
      <c r="L418" s="26"/>
      <c r="M418" s="26"/>
      <c r="N418" s="42">
        <f t="shared" si="408"/>
        <v>0</v>
      </c>
      <c r="O418" s="26"/>
      <c r="P418" s="26"/>
      <c r="Q418" s="42">
        <f t="shared" si="409"/>
        <v>0</v>
      </c>
      <c r="R418" s="26"/>
      <c r="S418" s="26"/>
      <c r="T418" s="42">
        <f t="shared" si="410"/>
        <v>0</v>
      </c>
      <c r="U418" s="26"/>
      <c r="V418" s="26"/>
      <c r="W418" s="42">
        <f t="shared" si="411"/>
        <v>0</v>
      </c>
      <c r="X418" s="26"/>
      <c r="Y418" s="26"/>
      <c r="Z418" s="42">
        <f t="shared" si="412"/>
        <v>0</v>
      </c>
      <c r="AA418" s="26"/>
      <c r="AB418" s="26"/>
      <c r="AC418" s="42">
        <f t="shared" si="413"/>
        <v>0</v>
      </c>
      <c r="AD418" s="26"/>
      <c r="AE418" s="26"/>
      <c r="AF418" s="26"/>
      <c r="AG418" s="26"/>
      <c r="AH418" s="26"/>
      <c r="AI418" s="26"/>
      <c r="AJ418" s="26"/>
      <c r="AK418" s="26"/>
      <c r="AL418" s="42">
        <f t="shared" si="414"/>
        <v>0</v>
      </c>
      <c r="AM418" s="27"/>
      <c r="AN418" s="27"/>
      <c r="AO418" s="41">
        <f t="shared" si="415"/>
        <v>0</v>
      </c>
      <c r="AP418" s="84">
        <f t="shared" si="456"/>
        <v>0</v>
      </c>
      <c r="AQ418" s="79">
        <f t="shared" si="448"/>
        <v>0</v>
      </c>
      <c r="AR418" s="27"/>
      <c r="AS418" s="27"/>
      <c r="AT418" s="41">
        <f t="shared" si="416"/>
        <v>0</v>
      </c>
      <c r="AU418" s="27"/>
      <c r="AV418" s="27"/>
      <c r="AW418" s="41">
        <f t="shared" si="417"/>
        <v>0</v>
      </c>
      <c r="AX418" s="27"/>
      <c r="AY418" s="27"/>
      <c r="AZ418" s="41">
        <f t="shared" si="418"/>
        <v>0</v>
      </c>
      <c r="BA418" s="27"/>
      <c r="BB418" s="27"/>
      <c r="BC418" s="41">
        <f t="shared" si="419"/>
        <v>0</v>
      </c>
      <c r="BD418" s="27"/>
      <c r="BE418" s="27"/>
      <c r="BF418" s="41">
        <f t="shared" si="420"/>
        <v>0</v>
      </c>
      <c r="BG418" s="27"/>
      <c r="BH418" s="27"/>
      <c r="BI418" s="41">
        <f t="shared" si="421"/>
        <v>0</v>
      </c>
      <c r="BJ418" s="26"/>
      <c r="BK418" s="26"/>
      <c r="BL418" s="42">
        <f t="shared" si="422"/>
        <v>0</v>
      </c>
      <c r="BM418" s="26"/>
      <c r="BN418" s="26"/>
      <c r="BO418" s="42">
        <f t="shared" si="423"/>
        <v>0</v>
      </c>
      <c r="BP418" s="85">
        <f t="shared" si="454"/>
        <v>0</v>
      </c>
      <c r="BQ418" s="83">
        <f t="shared" si="454"/>
        <v>0</v>
      </c>
      <c r="BR418" s="26"/>
      <c r="BS418" s="26"/>
      <c r="BT418" s="42">
        <f t="shared" si="424"/>
        <v>0</v>
      </c>
      <c r="BU418" s="26"/>
      <c r="BV418" s="26"/>
      <c r="BW418" s="42">
        <f t="shared" si="425"/>
        <v>0</v>
      </c>
      <c r="BX418" s="26"/>
      <c r="BY418" s="26"/>
      <c r="BZ418" s="42">
        <f t="shared" si="426"/>
        <v>0</v>
      </c>
      <c r="CA418" s="26"/>
      <c r="CB418" s="26"/>
      <c r="CC418" s="42">
        <f t="shared" si="427"/>
        <v>0</v>
      </c>
      <c r="CD418" s="26"/>
      <c r="CE418" s="26"/>
      <c r="CF418" s="42">
        <f t="shared" si="428"/>
        <v>0</v>
      </c>
      <c r="CG418" s="26"/>
      <c r="CH418" s="26"/>
      <c r="CI418" s="42">
        <f t="shared" si="429"/>
        <v>0</v>
      </c>
      <c r="CJ418" s="26"/>
      <c r="CK418" s="26"/>
      <c r="CL418" s="42">
        <f t="shared" si="430"/>
        <v>0</v>
      </c>
      <c r="CM418" s="26"/>
      <c r="CN418" s="26"/>
      <c r="CO418" s="42">
        <f t="shared" si="431"/>
        <v>0</v>
      </c>
      <c r="CP418" s="26"/>
      <c r="CQ418" s="26"/>
      <c r="CR418" s="42">
        <f t="shared" si="432"/>
        <v>0</v>
      </c>
      <c r="CS418" s="26"/>
      <c r="CT418" s="26"/>
      <c r="CU418" s="42">
        <f t="shared" si="433"/>
        <v>0</v>
      </c>
      <c r="CV418" s="26"/>
      <c r="CW418" s="26"/>
      <c r="CX418" s="42">
        <f t="shared" si="434"/>
        <v>0</v>
      </c>
      <c r="CY418" s="26"/>
      <c r="CZ418" s="26"/>
      <c r="DA418" s="42">
        <f t="shared" si="435"/>
        <v>0</v>
      </c>
      <c r="DB418" s="26"/>
      <c r="DC418" s="26"/>
      <c r="DD418" s="42">
        <f t="shared" si="436"/>
        <v>0</v>
      </c>
      <c r="DE418" s="26"/>
      <c r="DF418" s="26">
        <v>30</v>
      </c>
      <c r="DG418" s="42">
        <f t="shared" si="437"/>
        <v>900</v>
      </c>
      <c r="DH418" s="85">
        <f t="shared" si="455"/>
        <v>30</v>
      </c>
      <c r="DI418" s="83">
        <f t="shared" si="455"/>
        <v>900</v>
      </c>
      <c r="DJ418" s="26"/>
      <c r="DK418" s="26"/>
      <c r="DL418" s="42">
        <f t="shared" si="438"/>
        <v>0</v>
      </c>
      <c r="DM418" s="26"/>
      <c r="DN418" s="26"/>
      <c r="DO418" s="42">
        <f t="shared" si="439"/>
        <v>0</v>
      </c>
      <c r="DP418" s="26"/>
      <c r="DQ418" s="26"/>
      <c r="DR418" s="42">
        <f t="shared" si="440"/>
        <v>0</v>
      </c>
      <c r="DS418" s="26"/>
      <c r="DT418" s="26"/>
      <c r="DU418" s="42">
        <f t="shared" si="441"/>
        <v>0</v>
      </c>
      <c r="DV418" s="26"/>
      <c r="DW418" s="26"/>
      <c r="DX418" s="42">
        <f t="shared" si="442"/>
        <v>0</v>
      </c>
      <c r="DY418" s="26"/>
      <c r="DZ418" s="26"/>
      <c r="EA418" s="42">
        <f t="shared" si="443"/>
        <v>0</v>
      </c>
      <c r="EB418" s="26"/>
      <c r="EC418" s="26"/>
      <c r="ED418" s="42">
        <f t="shared" si="444"/>
        <v>0</v>
      </c>
      <c r="EE418" s="26"/>
      <c r="EF418" s="26"/>
      <c r="EG418" s="42">
        <f t="shared" si="445"/>
        <v>0</v>
      </c>
      <c r="EH418" s="26"/>
      <c r="EI418" s="26"/>
      <c r="EJ418" s="42">
        <f t="shared" si="446"/>
        <v>0</v>
      </c>
      <c r="EK418" s="26"/>
      <c r="EL418" s="46"/>
      <c r="EM418" s="86">
        <f t="shared" si="447"/>
        <v>0</v>
      </c>
      <c r="EN418" s="85">
        <f t="shared" si="457"/>
        <v>0</v>
      </c>
      <c r="EO418" s="94">
        <f t="shared" si="458"/>
        <v>0</v>
      </c>
      <c r="EP418" s="26"/>
      <c r="EQ418" s="26"/>
      <c r="ER418" s="26"/>
    </row>
    <row r="419" spans="1:148" s="3" customFormat="1">
      <c r="A419" s="10"/>
      <c r="B419" s="119" t="s">
        <v>298</v>
      </c>
      <c r="C419" s="134">
        <v>2</v>
      </c>
      <c r="D419" s="135">
        <f t="shared" si="449"/>
        <v>106</v>
      </c>
      <c r="E419" s="178">
        <f t="shared" si="453"/>
        <v>212</v>
      </c>
      <c r="F419" s="27"/>
      <c r="G419" s="27"/>
      <c r="H419" s="41">
        <f t="shared" si="406"/>
        <v>0</v>
      </c>
      <c r="I419" s="32"/>
      <c r="J419" s="32"/>
      <c r="K419" s="41">
        <f t="shared" si="407"/>
        <v>0</v>
      </c>
      <c r="L419" s="26"/>
      <c r="M419" s="26"/>
      <c r="N419" s="42">
        <f t="shared" si="408"/>
        <v>0</v>
      </c>
      <c r="O419" s="26"/>
      <c r="P419" s="26"/>
      <c r="Q419" s="42">
        <f t="shared" si="409"/>
        <v>0</v>
      </c>
      <c r="R419" s="26"/>
      <c r="S419" s="26"/>
      <c r="T419" s="42">
        <f t="shared" si="410"/>
        <v>0</v>
      </c>
      <c r="U419" s="26"/>
      <c r="V419" s="26"/>
      <c r="W419" s="42">
        <f t="shared" si="411"/>
        <v>0</v>
      </c>
      <c r="X419" s="26"/>
      <c r="Y419" s="26"/>
      <c r="Z419" s="42">
        <f t="shared" si="412"/>
        <v>0</v>
      </c>
      <c r="AA419" s="26"/>
      <c r="AB419" s="26"/>
      <c r="AC419" s="42">
        <f t="shared" si="413"/>
        <v>0</v>
      </c>
      <c r="AD419" s="26"/>
      <c r="AE419" s="26"/>
      <c r="AF419" s="26"/>
      <c r="AG419" s="26"/>
      <c r="AH419" s="26"/>
      <c r="AI419" s="26"/>
      <c r="AJ419" s="26"/>
      <c r="AK419" s="26"/>
      <c r="AL419" s="42">
        <f t="shared" si="414"/>
        <v>0</v>
      </c>
      <c r="AM419" s="27"/>
      <c r="AN419" s="27"/>
      <c r="AO419" s="41">
        <f t="shared" si="415"/>
        <v>0</v>
      </c>
      <c r="AP419" s="84">
        <f t="shared" si="456"/>
        <v>0</v>
      </c>
      <c r="AQ419" s="79">
        <f t="shared" si="448"/>
        <v>0</v>
      </c>
      <c r="AR419" s="27"/>
      <c r="AS419" s="27"/>
      <c r="AT419" s="41">
        <f t="shared" si="416"/>
        <v>0</v>
      </c>
      <c r="AU419" s="27"/>
      <c r="AV419" s="27"/>
      <c r="AW419" s="41">
        <f t="shared" si="417"/>
        <v>0</v>
      </c>
      <c r="AX419" s="27"/>
      <c r="AY419" s="27"/>
      <c r="AZ419" s="41">
        <f t="shared" si="418"/>
        <v>0</v>
      </c>
      <c r="BA419" s="27"/>
      <c r="BB419" s="27"/>
      <c r="BC419" s="41">
        <f t="shared" si="419"/>
        <v>0</v>
      </c>
      <c r="BD419" s="27"/>
      <c r="BE419" s="27"/>
      <c r="BF419" s="41">
        <f t="shared" si="420"/>
        <v>0</v>
      </c>
      <c r="BG419" s="27"/>
      <c r="BH419" s="27"/>
      <c r="BI419" s="41">
        <f t="shared" si="421"/>
        <v>0</v>
      </c>
      <c r="BJ419" s="26"/>
      <c r="BK419" s="26"/>
      <c r="BL419" s="42">
        <f t="shared" si="422"/>
        <v>0</v>
      </c>
      <c r="BM419" s="26">
        <v>8</v>
      </c>
      <c r="BN419" s="24">
        <f>BM419*12</f>
        <v>96</v>
      </c>
      <c r="BO419" s="42">
        <f t="shared" si="423"/>
        <v>192</v>
      </c>
      <c r="BP419" s="85">
        <f t="shared" si="454"/>
        <v>96</v>
      </c>
      <c r="BQ419" s="83">
        <f t="shared" si="454"/>
        <v>192</v>
      </c>
      <c r="BR419" s="26"/>
      <c r="BS419" s="26"/>
      <c r="BT419" s="42">
        <f t="shared" si="424"/>
        <v>0</v>
      </c>
      <c r="BU419" s="26"/>
      <c r="BV419" s="26"/>
      <c r="BW419" s="42">
        <f t="shared" si="425"/>
        <v>0</v>
      </c>
      <c r="BX419" s="26"/>
      <c r="BY419" s="26"/>
      <c r="BZ419" s="42">
        <f t="shared" si="426"/>
        <v>0</v>
      </c>
      <c r="CA419" s="26"/>
      <c r="CB419" s="26"/>
      <c r="CC419" s="42">
        <f t="shared" si="427"/>
        <v>0</v>
      </c>
      <c r="CD419" s="26"/>
      <c r="CE419" s="26"/>
      <c r="CF419" s="42">
        <f t="shared" si="428"/>
        <v>0</v>
      </c>
      <c r="CG419" s="26"/>
      <c r="CH419" s="26"/>
      <c r="CI419" s="42">
        <f t="shared" si="429"/>
        <v>0</v>
      </c>
      <c r="CJ419" s="26"/>
      <c r="CK419" s="26"/>
      <c r="CL419" s="42">
        <f t="shared" si="430"/>
        <v>0</v>
      </c>
      <c r="CM419" s="26"/>
      <c r="CN419" s="26"/>
      <c r="CO419" s="42">
        <f t="shared" si="431"/>
        <v>0</v>
      </c>
      <c r="CP419" s="26"/>
      <c r="CQ419" s="26"/>
      <c r="CR419" s="42">
        <f t="shared" si="432"/>
        <v>0</v>
      </c>
      <c r="CS419" s="26"/>
      <c r="CT419" s="26"/>
      <c r="CU419" s="42">
        <f t="shared" si="433"/>
        <v>0</v>
      </c>
      <c r="CV419" s="26"/>
      <c r="CW419" s="26">
        <v>2</v>
      </c>
      <c r="CX419" s="42">
        <f t="shared" si="434"/>
        <v>4</v>
      </c>
      <c r="CY419" s="26"/>
      <c r="CZ419" s="26">
        <v>6</v>
      </c>
      <c r="DA419" s="42">
        <f t="shared" si="435"/>
        <v>12</v>
      </c>
      <c r="DB419" s="26"/>
      <c r="DC419" s="26"/>
      <c r="DD419" s="42">
        <f t="shared" si="436"/>
        <v>0</v>
      </c>
      <c r="DE419" s="26"/>
      <c r="DF419" s="26"/>
      <c r="DG419" s="42">
        <f t="shared" si="437"/>
        <v>0</v>
      </c>
      <c r="DH419" s="85">
        <f t="shared" si="455"/>
        <v>8</v>
      </c>
      <c r="DI419" s="83">
        <f t="shared" si="455"/>
        <v>16</v>
      </c>
      <c r="DJ419" s="26"/>
      <c r="DK419" s="26"/>
      <c r="DL419" s="42">
        <f t="shared" si="438"/>
        <v>0</v>
      </c>
      <c r="DM419" s="26"/>
      <c r="DN419" s="26"/>
      <c r="DO419" s="42">
        <f t="shared" si="439"/>
        <v>0</v>
      </c>
      <c r="DP419" s="26"/>
      <c r="DQ419" s="26"/>
      <c r="DR419" s="42">
        <f t="shared" si="440"/>
        <v>0</v>
      </c>
      <c r="DS419" s="26"/>
      <c r="DT419" s="26">
        <v>2</v>
      </c>
      <c r="DU419" s="42">
        <f t="shared" si="441"/>
        <v>4</v>
      </c>
      <c r="DV419" s="26"/>
      <c r="DW419" s="26"/>
      <c r="DX419" s="42">
        <f t="shared" si="442"/>
        <v>0</v>
      </c>
      <c r="DY419" s="26"/>
      <c r="DZ419" s="26"/>
      <c r="EA419" s="42">
        <f t="shared" si="443"/>
        <v>0</v>
      </c>
      <c r="EB419" s="26"/>
      <c r="EC419" s="26"/>
      <c r="ED419" s="42">
        <f t="shared" si="444"/>
        <v>0</v>
      </c>
      <c r="EE419" s="26"/>
      <c r="EF419" s="26"/>
      <c r="EG419" s="42">
        <f t="shared" si="445"/>
        <v>0</v>
      </c>
      <c r="EH419" s="26"/>
      <c r="EI419" s="26"/>
      <c r="EJ419" s="42">
        <f t="shared" si="446"/>
        <v>0</v>
      </c>
      <c r="EK419" s="26"/>
      <c r="EL419" s="46"/>
      <c r="EM419" s="86">
        <f t="shared" si="447"/>
        <v>0</v>
      </c>
      <c r="EN419" s="85">
        <f t="shared" si="457"/>
        <v>2</v>
      </c>
      <c r="EO419" s="94">
        <f t="shared" si="458"/>
        <v>4</v>
      </c>
      <c r="EP419" s="26"/>
      <c r="EQ419" s="26"/>
      <c r="ER419" s="26"/>
    </row>
    <row r="420" spans="1:148" s="3" customFormat="1">
      <c r="A420" s="10"/>
      <c r="B420" s="119" t="s">
        <v>341</v>
      </c>
      <c r="C420" s="134">
        <v>3.5</v>
      </c>
      <c r="D420" s="135">
        <f t="shared" si="449"/>
        <v>424</v>
      </c>
      <c r="E420" s="178">
        <f t="shared" si="453"/>
        <v>1484</v>
      </c>
      <c r="F420" s="27"/>
      <c r="G420" s="27"/>
      <c r="H420" s="41">
        <f t="shared" si="406"/>
        <v>0</v>
      </c>
      <c r="I420" s="32"/>
      <c r="J420" s="32"/>
      <c r="K420" s="41">
        <f t="shared" si="407"/>
        <v>0</v>
      </c>
      <c r="L420" s="26"/>
      <c r="M420" s="26"/>
      <c r="N420" s="42">
        <f t="shared" si="408"/>
        <v>0</v>
      </c>
      <c r="O420" s="26"/>
      <c r="P420" s="26"/>
      <c r="Q420" s="42">
        <f t="shared" si="409"/>
        <v>0</v>
      </c>
      <c r="R420" s="26"/>
      <c r="S420" s="26"/>
      <c r="T420" s="42">
        <f t="shared" si="410"/>
        <v>0</v>
      </c>
      <c r="U420" s="26"/>
      <c r="V420" s="26"/>
      <c r="W420" s="42">
        <f t="shared" si="411"/>
        <v>0</v>
      </c>
      <c r="X420" s="26"/>
      <c r="Y420" s="26"/>
      <c r="Z420" s="42">
        <f t="shared" si="412"/>
        <v>0</v>
      </c>
      <c r="AA420" s="26"/>
      <c r="AB420" s="26"/>
      <c r="AC420" s="42">
        <f t="shared" si="413"/>
        <v>0</v>
      </c>
      <c r="AD420" s="26"/>
      <c r="AE420" s="26"/>
      <c r="AF420" s="26"/>
      <c r="AG420" s="26"/>
      <c r="AH420" s="26"/>
      <c r="AI420" s="26"/>
      <c r="AJ420" s="26"/>
      <c r="AK420" s="26"/>
      <c r="AL420" s="42">
        <f t="shared" si="414"/>
        <v>0</v>
      </c>
      <c r="AM420" s="27"/>
      <c r="AN420" s="27"/>
      <c r="AO420" s="41">
        <f t="shared" si="415"/>
        <v>0</v>
      </c>
      <c r="AP420" s="84">
        <f t="shared" si="456"/>
        <v>0</v>
      </c>
      <c r="AQ420" s="79">
        <f t="shared" si="448"/>
        <v>0</v>
      </c>
      <c r="AR420" s="27"/>
      <c r="AS420" s="27"/>
      <c r="AT420" s="41">
        <f t="shared" si="416"/>
        <v>0</v>
      </c>
      <c r="AU420" s="27"/>
      <c r="AV420" s="27"/>
      <c r="AW420" s="41">
        <f t="shared" si="417"/>
        <v>0</v>
      </c>
      <c r="AX420" s="27"/>
      <c r="AY420" s="27"/>
      <c r="AZ420" s="41">
        <f t="shared" si="418"/>
        <v>0</v>
      </c>
      <c r="BA420" s="27"/>
      <c r="BB420" s="27"/>
      <c r="BC420" s="41">
        <f t="shared" si="419"/>
        <v>0</v>
      </c>
      <c r="BD420" s="27"/>
      <c r="BE420" s="27"/>
      <c r="BF420" s="41">
        <f t="shared" si="420"/>
        <v>0</v>
      </c>
      <c r="BG420" s="27"/>
      <c r="BH420" s="27"/>
      <c r="BI420" s="41">
        <f t="shared" si="421"/>
        <v>0</v>
      </c>
      <c r="BJ420" s="26"/>
      <c r="BK420" s="26"/>
      <c r="BL420" s="42">
        <f t="shared" si="422"/>
        <v>0</v>
      </c>
      <c r="BM420" s="26">
        <v>3</v>
      </c>
      <c r="BN420" s="24">
        <f>BM420*12</f>
        <v>36</v>
      </c>
      <c r="BO420" s="42">
        <f t="shared" si="423"/>
        <v>126</v>
      </c>
      <c r="BP420" s="85">
        <f t="shared" si="454"/>
        <v>36</v>
      </c>
      <c r="BQ420" s="83">
        <f t="shared" si="454"/>
        <v>126</v>
      </c>
      <c r="BR420" s="26"/>
      <c r="BS420" s="26"/>
      <c r="BT420" s="42">
        <f t="shared" si="424"/>
        <v>0</v>
      </c>
      <c r="BU420" s="26"/>
      <c r="BV420" s="26"/>
      <c r="BW420" s="42">
        <f t="shared" si="425"/>
        <v>0</v>
      </c>
      <c r="BX420" s="26"/>
      <c r="BY420" s="26"/>
      <c r="BZ420" s="42">
        <f t="shared" si="426"/>
        <v>0</v>
      </c>
      <c r="CA420" s="26"/>
      <c r="CB420" s="26"/>
      <c r="CC420" s="42">
        <f t="shared" si="427"/>
        <v>0</v>
      </c>
      <c r="CD420" s="26"/>
      <c r="CE420" s="26"/>
      <c r="CF420" s="42">
        <f t="shared" si="428"/>
        <v>0</v>
      </c>
      <c r="CG420" s="26"/>
      <c r="CH420" s="26"/>
      <c r="CI420" s="42">
        <f t="shared" si="429"/>
        <v>0</v>
      </c>
      <c r="CJ420" s="26"/>
      <c r="CK420" s="26"/>
      <c r="CL420" s="42">
        <f t="shared" si="430"/>
        <v>0</v>
      </c>
      <c r="CM420" s="26"/>
      <c r="CN420" s="26"/>
      <c r="CO420" s="42">
        <f t="shared" si="431"/>
        <v>0</v>
      </c>
      <c r="CP420" s="26">
        <v>26</v>
      </c>
      <c r="CQ420" s="26">
        <f>CP420*12</f>
        <v>312</v>
      </c>
      <c r="CR420" s="42">
        <f t="shared" si="432"/>
        <v>1092</v>
      </c>
      <c r="CS420" s="26"/>
      <c r="CT420" s="26"/>
      <c r="CU420" s="42">
        <f t="shared" si="433"/>
        <v>0</v>
      </c>
      <c r="CV420" s="26"/>
      <c r="CW420" s="26">
        <v>6</v>
      </c>
      <c r="CX420" s="42">
        <f t="shared" si="434"/>
        <v>21</v>
      </c>
      <c r="CY420" s="26"/>
      <c r="CZ420" s="26">
        <v>10</v>
      </c>
      <c r="DA420" s="42">
        <f t="shared" si="435"/>
        <v>35</v>
      </c>
      <c r="DB420" s="26"/>
      <c r="DC420" s="26"/>
      <c r="DD420" s="42">
        <f t="shared" si="436"/>
        <v>0</v>
      </c>
      <c r="DE420" s="26"/>
      <c r="DF420" s="26"/>
      <c r="DG420" s="42">
        <f t="shared" si="437"/>
        <v>0</v>
      </c>
      <c r="DH420" s="85">
        <f t="shared" si="455"/>
        <v>328</v>
      </c>
      <c r="DI420" s="83">
        <f t="shared" si="455"/>
        <v>1148</v>
      </c>
      <c r="DJ420" s="26"/>
      <c r="DK420" s="26"/>
      <c r="DL420" s="42">
        <f t="shared" si="438"/>
        <v>0</v>
      </c>
      <c r="DM420" s="26"/>
      <c r="DN420" s="26"/>
      <c r="DO420" s="42">
        <f t="shared" si="439"/>
        <v>0</v>
      </c>
      <c r="DP420" s="26">
        <v>5</v>
      </c>
      <c r="DQ420" s="26">
        <f>DP420*12</f>
        <v>60</v>
      </c>
      <c r="DR420" s="42">
        <f t="shared" si="440"/>
        <v>210</v>
      </c>
      <c r="DS420" s="26"/>
      <c r="DT420" s="26"/>
      <c r="DU420" s="42">
        <f t="shared" si="441"/>
        <v>0</v>
      </c>
      <c r="DV420" s="26"/>
      <c r="DW420" s="26"/>
      <c r="DX420" s="42">
        <f t="shared" si="442"/>
        <v>0</v>
      </c>
      <c r="DY420" s="26"/>
      <c r="DZ420" s="26"/>
      <c r="EA420" s="42">
        <f t="shared" si="443"/>
        <v>0</v>
      </c>
      <c r="EB420" s="26"/>
      <c r="EC420" s="26"/>
      <c r="ED420" s="42">
        <f t="shared" si="444"/>
        <v>0</v>
      </c>
      <c r="EE420" s="26"/>
      <c r="EF420" s="26"/>
      <c r="EG420" s="42">
        <f t="shared" si="445"/>
        <v>0</v>
      </c>
      <c r="EH420" s="26"/>
      <c r="EI420" s="26"/>
      <c r="EJ420" s="42">
        <f t="shared" si="446"/>
        <v>0</v>
      </c>
      <c r="EK420" s="26"/>
      <c r="EL420" s="46"/>
      <c r="EM420" s="86">
        <f t="shared" si="447"/>
        <v>0</v>
      </c>
      <c r="EN420" s="85">
        <f t="shared" si="457"/>
        <v>60</v>
      </c>
      <c r="EO420" s="94">
        <f t="shared" si="458"/>
        <v>210</v>
      </c>
      <c r="EP420" s="26"/>
      <c r="EQ420" s="26"/>
      <c r="ER420" s="26"/>
    </row>
    <row r="421" spans="1:148" s="3" customFormat="1">
      <c r="A421" s="10"/>
      <c r="B421" s="119" t="s">
        <v>299</v>
      </c>
      <c r="C421" s="134">
        <v>3</v>
      </c>
      <c r="D421" s="135">
        <f t="shared" si="449"/>
        <v>20</v>
      </c>
      <c r="E421" s="178">
        <f t="shared" si="453"/>
        <v>60</v>
      </c>
      <c r="F421" s="27"/>
      <c r="G421" s="27"/>
      <c r="H421" s="41">
        <f t="shared" si="406"/>
        <v>0</v>
      </c>
      <c r="I421" s="32"/>
      <c r="J421" s="32"/>
      <c r="K421" s="41">
        <f t="shared" si="407"/>
        <v>0</v>
      </c>
      <c r="L421" s="26"/>
      <c r="M421" s="26"/>
      <c r="N421" s="42">
        <f t="shared" si="408"/>
        <v>0</v>
      </c>
      <c r="O421" s="26"/>
      <c r="P421" s="26"/>
      <c r="Q421" s="42">
        <f t="shared" si="409"/>
        <v>0</v>
      </c>
      <c r="R421" s="26"/>
      <c r="S421" s="26"/>
      <c r="T421" s="42">
        <f t="shared" si="410"/>
        <v>0</v>
      </c>
      <c r="U421" s="26"/>
      <c r="V421" s="26"/>
      <c r="W421" s="42">
        <f t="shared" si="411"/>
        <v>0</v>
      </c>
      <c r="X421" s="26"/>
      <c r="Y421" s="26"/>
      <c r="Z421" s="42">
        <f t="shared" si="412"/>
        <v>0</v>
      </c>
      <c r="AA421" s="26"/>
      <c r="AB421" s="26"/>
      <c r="AC421" s="42">
        <f t="shared" si="413"/>
        <v>0</v>
      </c>
      <c r="AD421" s="26"/>
      <c r="AE421" s="26"/>
      <c r="AF421" s="26"/>
      <c r="AG421" s="26"/>
      <c r="AH421" s="26"/>
      <c r="AI421" s="26"/>
      <c r="AJ421" s="26"/>
      <c r="AK421" s="26"/>
      <c r="AL421" s="42">
        <f t="shared" si="414"/>
        <v>0</v>
      </c>
      <c r="AM421" s="27"/>
      <c r="AN421" s="27"/>
      <c r="AO421" s="41">
        <f t="shared" si="415"/>
        <v>0</v>
      </c>
      <c r="AP421" s="84">
        <f t="shared" si="456"/>
        <v>0</v>
      </c>
      <c r="AQ421" s="79">
        <f t="shared" si="448"/>
        <v>0</v>
      </c>
      <c r="AR421" s="27"/>
      <c r="AS421" s="27"/>
      <c r="AT421" s="41">
        <f t="shared" si="416"/>
        <v>0</v>
      </c>
      <c r="AU421" s="27"/>
      <c r="AV421" s="27"/>
      <c r="AW421" s="41">
        <f t="shared" si="417"/>
        <v>0</v>
      </c>
      <c r="AX421" s="27"/>
      <c r="AY421" s="27"/>
      <c r="AZ421" s="41">
        <f t="shared" si="418"/>
        <v>0</v>
      </c>
      <c r="BA421" s="27"/>
      <c r="BB421" s="27"/>
      <c r="BC421" s="41">
        <f t="shared" si="419"/>
        <v>0</v>
      </c>
      <c r="BD421" s="27"/>
      <c r="BE421" s="27"/>
      <c r="BF421" s="41">
        <f t="shared" si="420"/>
        <v>0</v>
      </c>
      <c r="BG421" s="27"/>
      <c r="BH421" s="27"/>
      <c r="BI421" s="41">
        <f t="shared" si="421"/>
        <v>0</v>
      </c>
      <c r="BJ421" s="26"/>
      <c r="BK421" s="26"/>
      <c r="BL421" s="42">
        <f t="shared" si="422"/>
        <v>0</v>
      </c>
      <c r="BM421" s="26"/>
      <c r="BN421" s="26">
        <v>18</v>
      </c>
      <c r="BO421" s="42">
        <f t="shared" si="423"/>
        <v>54</v>
      </c>
      <c r="BP421" s="85">
        <f t="shared" si="454"/>
        <v>18</v>
      </c>
      <c r="BQ421" s="83">
        <f t="shared" si="454"/>
        <v>54</v>
      </c>
      <c r="BR421" s="26"/>
      <c r="BS421" s="26"/>
      <c r="BT421" s="42">
        <f t="shared" si="424"/>
        <v>0</v>
      </c>
      <c r="BU421" s="26"/>
      <c r="BV421" s="26"/>
      <c r="BW421" s="42">
        <f t="shared" si="425"/>
        <v>0</v>
      </c>
      <c r="BX421" s="26"/>
      <c r="BY421" s="26"/>
      <c r="BZ421" s="42">
        <f t="shared" si="426"/>
        <v>0</v>
      </c>
      <c r="CA421" s="26"/>
      <c r="CB421" s="26"/>
      <c r="CC421" s="42">
        <f t="shared" si="427"/>
        <v>0</v>
      </c>
      <c r="CD421" s="26"/>
      <c r="CE421" s="26"/>
      <c r="CF421" s="42">
        <f t="shared" si="428"/>
        <v>0</v>
      </c>
      <c r="CG421" s="26"/>
      <c r="CH421" s="26"/>
      <c r="CI421" s="42">
        <f t="shared" si="429"/>
        <v>0</v>
      </c>
      <c r="CJ421" s="26"/>
      <c r="CK421" s="26"/>
      <c r="CL421" s="42">
        <f t="shared" si="430"/>
        <v>0</v>
      </c>
      <c r="CM421" s="26"/>
      <c r="CN421" s="26"/>
      <c r="CO421" s="42">
        <f t="shared" si="431"/>
        <v>0</v>
      </c>
      <c r="CP421" s="26"/>
      <c r="CQ421" s="26"/>
      <c r="CR421" s="42">
        <f t="shared" si="432"/>
        <v>0</v>
      </c>
      <c r="CS421" s="26"/>
      <c r="CT421" s="26"/>
      <c r="CU421" s="42">
        <f t="shared" si="433"/>
        <v>0</v>
      </c>
      <c r="CV421" s="26"/>
      <c r="CW421" s="26">
        <v>2</v>
      </c>
      <c r="CX421" s="42">
        <f t="shared" si="434"/>
        <v>6</v>
      </c>
      <c r="CY421" s="26"/>
      <c r="CZ421" s="26"/>
      <c r="DA421" s="42">
        <f t="shared" si="435"/>
        <v>0</v>
      </c>
      <c r="DB421" s="26"/>
      <c r="DC421" s="26"/>
      <c r="DD421" s="42">
        <f t="shared" si="436"/>
        <v>0</v>
      </c>
      <c r="DE421" s="26"/>
      <c r="DF421" s="26"/>
      <c r="DG421" s="42">
        <f t="shared" si="437"/>
        <v>0</v>
      </c>
      <c r="DH421" s="85">
        <f t="shared" si="455"/>
        <v>2</v>
      </c>
      <c r="DI421" s="83">
        <f t="shared" si="455"/>
        <v>6</v>
      </c>
      <c r="DJ421" s="26"/>
      <c r="DK421" s="26"/>
      <c r="DL421" s="42">
        <f t="shared" si="438"/>
        <v>0</v>
      </c>
      <c r="DM421" s="26"/>
      <c r="DN421" s="26"/>
      <c r="DO421" s="42">
        <f t="shared" si="439"/>
        <v>0</v>
      </c>
      <c r="DP421" s="26"/>
      <c r="DQ421" s="26"/>
      <c r="DR421" s="42">
        <f t="shared" si="440"/>
        <v>0</v>
      </c>
      <c r="DS421" s="26"/>
      <c r="DT421" s="26"/>
      <c r="DU421" s="42">
        <f t="shared" si="441"/>
        <v>0</v>
      </c>
      <c r="DV421" s="26"/>
      <c r="DW421" s="26"/>
      <c r="DX421" s="42">
        <f t="shared" si="442"/>
        <v>0</v>
      </c>
      <c r="DY421" s="26"/>
      <c r="DZ421" s="26"/>
      <c r="EA421" s="42">
        <f t="shared" si="443"/>
        <v>0</v>
      </c>
      <c r="EB421" s="26"/>
      <c r="EC421" s="26"/>
      <c r="ED421" s="42">
        <f t="shared" si="444"/>
        <v>0</v>
      </c>
      <c r="EE421" s="26"/>
      <c r="EF421" s="26"/>
      <c r="EG421" s="42">
        <f t="shared" si="445"/>
        <v>0</v>
      </c>
      <c r="EH421" s="26"/>
      <c r="EI421" s="26"/>
      <c r="EJ421" s="42">
        <f t="shared" si="446"/>
        <v>0</v>
      </c>
      <c r="EK421" s="26"/>
      <c r="EL421" s="46"/>
      <c r="EM421" s="86">
        <f t="shared" si="447"/>
        <v>0</v>
      </c>
      <c r="EN421" s="85">
        <f t="shared" si="457"/>
        <v>0</v>
      </c>
      <c r="EO421" s="94">
        <f t="shared" si="458"/>
        <v>0</v>
      </c>
      <c r="EP421" s="26"/>
      <c r="EQ421" s="26"/>
      <c r="ER421" s="26"/>
    </row>
    <row r="422" spans="1:148" s="3" customFormat="1">
      <c r="A422" s="10"/>
      <c r="B422" s="119" t="s">
        <v>300</v>
      </c>
      <c r="C422" s="134">
        <v>1.5</v>
      </c>
      <c r="D422" s="135">
        <f t="shared" si="449"/>
        <v>35</v>
      </c>
      <c r="E422" s="178">
        <f t="shared" si="453"/>
        <v>52.5</v>
      </c>
      <c r="F422" s="27"/>
      <c r="G422" s="27"/>
      <c r="H422" s="41">
        <f t="shared" si="406"/>
        <v>0</v>
      </c>
      <c r="I422" s="32"/>
      <c r="J422" s="32"/>
      <c r="K422" s="41">
        <f t="shared" si="407"/>
        <v>0</v>
      </c>
      <c r="L422" s="26"/>
      <c r="M422" s="26"/>
      <c r="N422" s="42">
        <f t="shared" si="408"/>
        <v>0</v>
      </c>
      <c r="O422" s="26"/>
      <c r="P422" s="26"/>
      <c r="Q422" s="42">
        <f t="shared" si="409"/>
        <v>0</v>
      </c>
      <c r="R422" s="26"/>
      <c r="S422" s="26"/>
      <c r="T422" s="42">
        <f t="shared" si="410"/>
        <v>0</v>
      </c>
      <c r="U422" s="26"/>
      <c r="V422" s="26"/>
      <c r="W422" s="42">
        <f t="shared" si="411"/>
        <v>0</v>
      </c>
      <c r="X422" s="26"/>
      <c r="Y422" s="26"/>
      <c r="Z422" s="42">
        <f t="shared" si="412"/>
        <v>0</v>
      </c>
      <c r="AA422" s="26"/>
      <c r="AB422" s="26"/>
      <c r="AC422" s="42">
        <f t="shared" si="413"/>
        <v>0</v>
      </c>
      <c r="AD422" s="26"/>
      <c r="AE422" s="26"/>
      <c r="AF422" s="26"/>
      <c r="AG422" s="26"/>
      <c r="AH422" s="26"/>
      <c r="AI422" s="26"/>
      <c r="AJ422" s="26"/>
      <c r="AK422" s="26"/>
      <c r="AL422" s="42">
        <f t="shared" si="414"/>
        <v>0</v>
      </c>
      <c r="AM422" s="27"/>
      <c r="AN422" s="27"/>
      <c r="AO422" s="41">
        <f t="shared" si="415"/>
        <v>0</v>
      </c>
      <c r="AP422" s="84">
        <f t="shared" si="456"/>
        <v>0</v>
      </c>
      <c r="AQ422" s="79">
        <f t="shared" si="448"/>
        <v>0</v>
      </c>
      <c r="AR422" s="27"/>
      <c r="AS422" s="27"/>
      <c r="AT422" s="41">
        <f t="shared" si="416"/>
        <v>0</v>
      </c>
      <c r="AU422" s="27"/>
      <c r="AV422" s="27"/>
      <c r="AW422" s="41">
        <f t="shared" si="417"/>
        <v>0</v>
      </c>
      <c r="AX422" s="27"/>
      <c r="AY422" s="27"/>
      <c r="AZ422" s="41">
        <f t="shared" si="418"/>
        <v>0</v>
      </c>
      <c r="BA422" s="27"/>
      <c r="BB422" s="27"/>
      <c r="BC422" s="41">
        <f t="shared" si="419"/>
        <v>0</v>
      </c>
      <c r="BD422" s="27"/>
      <c r="BE422" s="27"/>
      <c r="BF422" s="41">
        <f t="shared" si="420"/>
        <v>0</v>
      </c>
      <c r="BG422" s="27"/>
      <c r="BH422" s="27"/>
      <c r="BI422" s="41">
        <f t="shared" si="421"/>
        <v>0</v>
      </c>
      <c r="BJ422" s="26"/>
      <c r="BK422" s="26"/>
      <c r="BL422" s="42">
        <f t="shared" si="422"/>
        <v>0</v>
      </c>
      <c r="BM422" s="26"/>
      <c r="BN422" s="26">
        <v>33</v>
      </c>
      <c r="BO422" s="42">
        <f t="shared" si="423"/>
        <v>49.5</v>
      </c>
      <c r="BP422" s="85">
        <f t="shared" si="454"/>
        <v>33</v>
      </c>
      <c r="BQ422" s="83">
        <f t="shared" si="454"/>
        <v>49.5</v>
      </c>
      <c r="BR422" s="26"/>
      <c r="BS422" s="26"/>
      <c r="BT422" s="42">
        <f t="shared" si="424"/>
        <v>0</v>
      </c>
      <c r="BU422" s="26"/>
      <c r="BV422" s="26"/>
      <c r="BW422" s="42">
        <f t="shared" si="425"/>
        <v>0</v>
      </c>
      <c r="BX422" s="26"/>
      <c r="BY422" s="26"/>
      <c r="BZ422" s="42">
        <f t="shared" si="426"/>
        <v>0</v>
      </c>
      <c r="CA422" s="26"/>
      <c r="CB422" s="26"/>
      <c r="CC422" s="42">
        <f t="shared" si="427"/>
        <v>0</v>
      </c>
      <c r="CD422" s="26"/>
      <c r="CE422" s="26"/>
      <c r="CF422" s="42">
        <f t="shared" si="428"/>
        <v>0</v>
      </c>
      <c r="CG422" s="26"/>
      <c r="CH422" s="26"/>
      <c r="CI422" s="42">
        <f t="shared" si="429"/>
        <v>0</v>
      </c>
      <c r="CJ422" s="26"/>
      <c r="CK422" s="26"/>
      <c r="CL422" s="42">
        <f t="shared" si="430"/>
        <v>0</v>
      </c>
      <c r="CM422" s="26"/>
      <c r="CN422" s="26"/>
      <c r="CO422" s="42">
        <f t="shared" si="431"/>
        <v>0</v>
      </c>
      <c r="CP422" s="26"/>
      <c r="CQ422" s="26"/>
      <c r="CR422" s="42">
        <f t="shared" si="432"/>
        <v>0</v>
      </c>
      <c r="CS422" s="26"/>
      <c r="CT422" s="26"/>
      <c r="CU422" s="42">
        <f t="shared" si="433"/>
        <v>0</v>
      </c>
      <c r="CV422" s="26"/>
      <c r="CW422" s="26">
        <v>2</v>
      </c>
      <c r="CX422" s="42">
        <f t="shared" si="434"/>
        <v>3</v>
      </c>
      <c r="CY422" s="26"/>
      <c r="CZ422" s="26"/>
      <c r="DA422" s="42">
        <f t="shared" si="435"/>
        <v>0</v>
      </c>
      <c r="DB422" s="26"/>
      <c r="DC422" s="26"/>
      <c r="DD422" s="42">
        <f t="shared" si="436"/>
        <v>0</v>
      </c>
      <c r="DE422" s="26"/>
      <c r="DF422" s="26"/>
      <c r="DG422" s="42">
        <f t="shared" si="437"/>
        <v>0</v>
      </c>
      <c r="DH422" s="85">
        <f t="shared" si="455"/>
        <v>2</v>
      </c>
      <c r="DI422" s="83">
        <f t="shared" si="455"/>
        <v>3</v>
      </c>
      <c r="DJ422" s="26"/>
      <c r="DK422" s="26"/>
      <c r="DL422" s="42">
        <f t="shared" si="438"/>
        <v>0</v>
      </c>
      <c r="DM422" s="26"/>
      <c r="DN422" s="26"/>
      <c r="DO422" s="42">
        <f t="shared" si="439"/>
        <v>0</v>
      </c>
      <c r="DP422" s="26"/>
      <c r="DQ422" s="26"/>
      <c r="DR422" s="42">
        <f t="shared" si="440"/>
        <v>0</v>
      </c>
      <c r="DS422" s="26"/>
      <c r="DT422" s="26"/>
      <c r="DU422" s="42">
        <f t="shared" si="441"/>
        <v>0</v>
      </c>
      <c r="DV422" s="26"/>
      <c r="DW422" s="26"/>
      <c r="DX422" s="42">
        <f t="shared" si="442"/>
        <v>0</v>
      </c>
      <c r="DY422" s="26"/>
      <c r="DZ422" s="26"/>
      <c r="EA422" s="42">
        <f t="shared" si="443"/>
        <v>0</v>
      </c>
      <c r="EB422" s="26"/>
      <c r="EC422" s="26"/>
      <c r="ED422" s="42">
        <f t="shared" si="444"/>
        <v>0</v>
      </c>
      <c r="EE422" s="26"/>
      <c r="EF422" s="26"/>
      <c r="EG422" s="42">
        <f t="shared" si="445"/>
        <v>0</v>
      </c>
      <c r="EH422" s="26"/>
      <c r="EI422" s="26"/>
      <c r="EJ422" s="42">
        <f t="shared" si="446"/>
        <v>0</v>
      </c>
      <c r="EK422" s="26"/>
      <c r="EL422" s="46"/>
      <c r="EM422" s="86">
        <f t="shared" si="447"/>
        <v>0</v>
      </c>
      <c r="EN422" s="85">
        <f t="shared" si="457"/>
        <v>0</v>
      </c>
      <c r="EO422" s="94">
        <f t="shared" si="458"/>
        <v>0</v>
      </c>
      <c r="EP422" s="26"/>
      <c r="EQ422" s="26"/>
      <c r="ER422" s="26"/>
    </row>
    <row r="423" spans="1:148" s="3" customFormat="1">
      <c r="A423" s="10"/>
      <c r="B423" s="119" t="s">
        <v>674</v>
      </c>
      <c r="C423" s="134">
        <v>48</v>
      </c>
      <c r="D423" s="135">
        <f t="shared" si="449"/>
        <v>634</v>
      </c>
      <c r="E423" s="178">
        <f t="shared" si="453"/>
        <v>30432</v>
      </c>
      <c r="F423" s="27"/>
      <c r="G423" s="27"/>
      <c r="H423" s="41">
        <f t="shared" si="406"/>
        <v>0</v>
      </c>
      <c r="I423" s="32"/>
      <c r="J423" s="32"/>
      <c r="K423" s="41">
        <f t="shared" si="407"/>
        <v>0</v>
      </c>
      <c r="L423" s="26"/>
      <c r="M423" s="26"/>
      <c r="N423" s="42">
        <f t="shared" si="408"/>
        <v>0</v>
      </c>
      <c r="O423" s="26"/>
      <c r="P423" s="26"/>
      <c r="Q423" s="42">
        <f t="shared" si="409"/>
        <v>0</v>
      </c>
      <c r="R423" s="26"/>
      <c r="S423" s="26"/>
      <c r="T423" s="42">
        <f t="shared" si="410"/>
        <v>0</v>
      </c>
      <c r="U423" s="26"/>
      <c r="V423" s="26"/>
      <c r="W423" s="42">
        <f t="shared" si="411"/>
        <v>0</v>
      </c>
      <c r="X423" s="26"/>
      <c r="Y423" s="26"/>
      <c r="Z423" s="42">
        <f t="shared" si="412"/>
        <v>0</v>
      </c>
      <c r="AA423" s="26"/>
      <c r="AB423" s="26"/>
      <c r="AC423" s="42">
        <f t="shared" si="413"/>
        <v>0</v>
      </c>
      <c r="AD423" s="26"/>
      <c r="AE423" s="26"/>
      <c r="AF423" s="26"/>
      <c r="AG423" s="26"/>
      <c r="AH423" s="26"/>
      <c r="AI423" s="26"/>
      <c r="AJ423" s="26"/>
      <c r="AK423" s="26"/>
      <c r="AL423" s="42">
        <f t="shared" si="414"/>
        <v>0</v>
      </c>
      <c r="AM423" s="27"/>
      <c r="AN423" s="27"/>
      <c r="AO423" s="41">
        <f t="shared" si="415"/>
        <v>0</v>
      </c>
      <c r="AP423" s="84">
        <f t="shared" si="456"/>
        <v>0</v>
      </c>
      <c r="AQ423" s="79">
        <f t="shared" si="448"/>
        <v>0</v>
      </c>
      <c r="AR423" s="27"/>
      <c r="AS423" s="27"/>
      <c r="AT423" s="41">
        <f t="shared" si="416"/>
        <v>0</v>
      </c>
      <c r="AU423" s="27"/>
      <c r="AV423" s="27"/>
      <c r="AW423" s="41">
        <f t="shared" si="417"/>
        <v>0</v>
      </c>
      <c r="AX423" s="27"/>
      <c r="AY423" s="27"/>
      <c r="AZ423" s="41">
        <f t="shared" si="418"/>
        <v>0</v>
      </c>
      <c r="BA423" s="27"/>
      <c r="BB423" s="27"/>
      <c r="BC423" s="41">
        <f t="shared" si="419"/>
        <v>0</v>
      </c>
      <c r="BD423" s="27"/>
      <c r="BE423" s="27"/>
      <c r="BF423" s="41">
        <f t="shared" si="420"/>
        <v>0</v>
      </c>
      <c r="BG423" s="27"/>
      <c r="BH423" s="27"/>
      <c r="BI423" s="41">
        <f t="shared" si="421"/>
        <v>0</v>
      </c>
      <c r="BJ423" s="26"/>
      <c r="BK423" s="26"/>
      <c r="BL423" s="42">
        <f t="shared" si="422"/>
        <v>0</v>
      </c>
      <c r="BM423" s="26">
        <v>52</v>
      </c>
      <c r="BN423" s="24">
        <f t="shared" ref="BN423:BN428" si="465">BM423*12</f>
        <v>624</v>
      </c>
      <c r="BO423" s="42">
        <f t="shared" si="423"/>
        <v>29952</v>
      </c>
      <c r="BP423" s="85">
        <f t="shared" si="454"/>
        <v>624</v>
      </c>
      <c r="BQ423" s="83">
        <f t="shared" si="454"/>
        <v>29952</v>
      </c>
      <c r="BR423" s="26"/>
      <c r="BS423" s="26"/>
      <c r="BT423" s="42">
        <f t="shared" si="424"/>
        <v>0</v>
      </c>
      <c r="BU423" s="26"/>
      <c r="BV423" s="26"/>
      <c r="BW423" s="42">
        <f t="shared" si="425"/>
        <v>0</v>
      </c>
      <c r="BX423" s="26"/>
      <c r="BY423" s="26"/>
      <c r="BZ423" s="42">
        <f t="shared" si="426"/>
        <v>0</v>
      </c>
      <c r="CA423" s="26"/>
      <c r="CB423" s="26"/>
      <c r="CC423" s="42">
        <f t="shared" si="427"/>
        <v>0</v>
      </c>
      <c r="CD423" s="26"/>
      <c r="CE423" s="26"/>
      <c r="CF423" s="42">
        <f t="shared" si="428"/>
        <v>0</v>
      </c>
      <c r="CG423" s="26"/>
      <c r="CH423" s="26"/>
      <c r="CI423" s="42">
        <f t="shared" si="429"/>
        <v>0</v>
      </c>
      <c r="CJ423" s="26"/>
      <c r="CK423" s="26"/>
      <c r="CL423" s="42">
        <f t="shared" si="430"/>
        <v>0</v>
      </c>
      <c r="CM423" s="26"/>
      <c r="CN423" s="26"/>
      <c r="CO423" s="42">
        <f t="shared" si="431"/>
        <v>0</v>
      </c>
      <c r="CP423" s="26"/>
      <c r="CQ423" s="26"/>
      <c r="CR423" s="42">
        <f t="shared" si="432"/>
        <v>0</v>
      </c>
      <c r="CS423" s="26"/>
      <c r="CT423" s="26"/>
      <c r="CU423" s="42">
        <f t="shared" si="433"/>
        <v>0</v>
      </c>
      <c r="CV423" s="26"/>
      <c r="CW423" s="26">
        <v>10</v>
      </c>
      <c r="CX423" s="42">
        <f t="shared" si="434"/>
        <v>480</v>
      </c>
      <c r="CY423" s="26"/>
      <c r="CZ423" s="26"/>
      <c r="DA423" s="42">
        <f t="shared" si="435"/>
        <v>0</v>
      </c>
      <c r="DB423" s="26"/>
      <c r="DC423" s="26"/>
      <c r="DD423" s="42">
        <f t="shared" si="436"/>
        <v>0</v>
      </c>
      <c r="DE423" s="26"/>
      <c r="DF423" s="26"/>
      <c r="DG423" s="42">
        <f t="shared" si="437"/>
        <v>0</v>
      </c>
      <c r="DH423" s="85">
        <f t="shared" si="455"/>
        <v>10</v>
      </c>
      <c r="DI423" s="83">
        <f t="shared" si="455"/>
        <v>480</v>
      </c>
      <c r="DJ423" s="26"/>
      <c r="DK423" s="26"/>
      <c r="DL423" s="42">
        <f t="shared" si="438"/>
        <v>0</v>
      </c>
      <c r="DM423" s="26"/>
      <c r="DN423" s="26"/>
      <c r="DO423" s="42">
        <f t="shared" si="439"/>
        <v>0</v>
      </c>
      <c r="DP423" s="26"/>
      <c r="DQ423" s="26"/>
      <c r="DR423" s="42">
        <f t="shared" si="440"/>
        <v>0</v>
      </c>
      <c r="DS423" s="26"/>
      <c r="DT423" s="26"/>
      <c r="DU423" s="42">
        <f t="shared" si="441"/>
        <v>0</v>
      </c>
      <c r="DV423" s="26"/>
      <c r="DW423" s="26"/>
      <c r="DX423" s="42">
        <f t="shared" si="442"/>
        <v>0</v>
      </c>
      <c r="DY423" s="26"/>
      <c r="DZ423" s="26"/>
      <c r="EA423" s="42">
        <f t="shared" si="443"/>
        <v>0</v>
      </c>
      <c r="EB423" s="26"/>
      <c r="EC423" s="26"/>
      <c r="ED423" s="42">
        <f t="shared" si="444"/>
        <v>0</v>
      </c>
      <c r="EE423" s="26"/>
      <c r="EF423" s="26"/>
      <c r="EG423" s="42">
        <f t="shared" si="445"/>
        <v>0</v>
      </c>
      <c r="EH423" s="26"/>
      <c r="EI423" s="26"/>
      <c r="EJ423" s="42">
        <f t="shared" si="446"/>
        <v>0</v>
      </c>
      <c r="EK423" s="26"/>
      <c r="EL423" s="46"/>
      <c r="EM423" s="86">
        <f t="shared" si="447"/>
        <v>0</v>
      </c>
      <c r="EN423" s="85">
        <f t="shared" si="457"/>
        <v>0</v>
      </c>
      <c r="EO423" s="94">
        <f t="shared" si="458"/>
        <v>0</v>
      </c>
      <c r="EP423" s="26"/>
      <c r="EQ423" s="26"/>
      <c r="ER423" s="26"/>
    </row>
    <row r="424" spans="1:148" s="3" customFormat="1">
      <c r="A424" s="10"/>
      <c r="B424" s="119" t="s">
        <v>580</v>
      </c>
      <c r="C424" s="134">
        <v>0.4</v>
      </c>
      <c r="D424" s="135">
        <f t="shared" si="449"/>
        <v>37</v>
      </c>
      <c r="E424" s="178">
        <f t="shared" si="453"/>
        <v>14.8</v>
      </c>
      <c r="F424" s="27"/>
      <c r="G424" s="27"/>
      <c r="H424" s="41">
        <f t="shared" si="406"/>
        <v>0</v>
      </c>
      <c r="I424" s="32"/>
      <c r="J424" s="32"/>
      <c r="K424" s="41">
        <f t="shared" si="407"/>
        <v>0</v>
      </c>
      <c r="L424" s="26"/>
      <c r="M424" s="26"/>
      <c r="N424" s="42">
        <f t="shared" si="408"/>
        <v>0</v>
      </c>
      <c r="O424" s="26"/>
      <c r="P424" s="26"/>
      <c r="Q424" s="42">
        <f t="shared" si="409"/>
        <v>0</v>
      </c>
      <c r="R424" s="26"/>
      <c r="S424" s="26"/>
      <c r="T424" s="42">
        <f t="shared" si="410"/>
        <v>0</v>
      </c>
      <c r="U424" s="26"/>
      <c r="V424" s="26"/>
      <c r="W424" s="42">
        <f t="shared" si="411"/>
        <v>0</v>
      </c>
      <c r="X424" s="26"/>
      <c r="Y424" s="26"/>
      <c r="Z424" s="42">
        <f t="shared" si="412"/>
        <v>0</v>
      </c>
      <c r="AA424" s="26"/>
      <c r="AB424" s="26"/>
      <c r="AC424" s="42">
        <f t="shared" si="413"/>
        <v>0</v>
      </c>
      <c r="AD424" s="26"/>
      <c r="AE424" s="26"/>
      <c r="AF424" s="26"/>
      <c r="AG424" s="26"/>
      <c r="AH424" s="26"/>
      <c r="AI424" s="26"/>
      <c r="AJ424" s="26"/>
      <c r="AK424" s="26"/>
      <c r="AL424" s="42">
        <f t="shared" si="414"/>
        <v>0</v>
      </c>
      <c r="AM424" s="27"/>
      <c r="AN424" s="27"/>
      <c r="AO424" s="41">
        <f t="shared" si="415"/>
        <v>0</v>
      </c>
      <c r="AP424" s="84">
        <f t="shared" si="456"/>
        <v>0</v>
      </c>
      <c r="AQ424" s="79">
        <f t="shared" si="448"/>
        <v>0</v>
      </c>
      <c r="AR424" s="27"/>
      <c r="AS424" s="27"/>
      <c r="AT424" s="41">
        <f t="shared" si="416"/>
        <v>0</v>
      </c>
      <c r="AU424" s="27"/>
      <c r="AV424" s="27"/>
      <c r="AW424" s="41">
        <f t="shared" si="417"/>
        <v>0</v>
      </c>
      <c r="AX424" s="27"/>
      <c r="AY424" s="27"/>
      <c r="AZ424" s="41">
        <f t="shared" si="418"/>
        <v>0</v>
      </c>
      <c r="BA424" s="27"/>
      <c r="BB424" s="27"/>
      <c r="BC424" s="41">
        <f t="shared" si="419"/>
        <v>0</v>
      </c>
      <c r="BD424" s="27"/>
      <c r="BE424" s="27"/>
      <c r="BF424" s="41">
        <f t="shared" si="420"/>
        <v>0</v>
      </c>
      <c r="BG424" s="27"/>
      <c r="BH424" s="27"/>
      <c r="BI424" s="41">
        <f t="shared" si="421"/>
        <v>0</v>
      </c>
      <c r="BJ424" s="26"/>
      <c r="BK424" s="26"/>
      <c r="BL424" s="42">
        <f t="shared" si="422"/>
        <v>0</v>
      </c>
      <c r="BM424" s="26"/>
      <c r="BN424" s="26">
        <v>36</v>
      </c>
      <c r="BO424" s="42">
        <f t="shared" si="423"/>
        <v>14.4</v>
      </c>
      <c r="BP424" s="85">
        <f t="shared" si="454"/>
        <v>36</v>
      </c>
      <c r="BQ424" s="83">
        <f t="shared" si="454"/>
        <v>14.4</v>
      </c>
      <c r="BR424" s="26"/>
      <c r="BS424" s="26"/>
      <c r="BT424" s="42">
        <f t="shared" si="424"/>
        <v>0</v>
      </c>
      <c r="BU424" s="26"/>
      <c r="BV424" s="26"/>
      <c r="BW424" s="42">
        <f t="shared" si="425"/>
        <v>0</v>
      </c>
      <c r="BX424" s="26"/>
      <c r="BY424" s="26"/>
      <c r="BZ424" s="42">
        <f t="shared" si="426"/>
        <v>0</v>
      </c>
      <c r="CA424" s="26"/>
      <c r="CB424" s="26"/>
      <c r="CC424" s="42">
        <f t="shared" si="427"/>
        <v>0</v>
      </c>
      <c r="CD424" s="26"/>
      <c r="CE424" s="26"/>
      <c r="CF424" s="42">
        <f t="shared" si="428"/>
        <v>0</v>
      </c>
      <c r="CG424" s="26"/>
      <c r="CH424" s="26"/>
      <c r="CI424" s="42">
        <f t="shared" si="429"/>
        <v>0</v>
      </c>
      <c r="CJ424" s="26"/>
      <c r="CK424" s="26"/>
      <c r="CL424" s="42">
        <f t="shared" si="430"/>
        <v>0</v>
      </c>
      <c r="CM424" s="26"/>
      <c r="CN424" s="26"/>
      <c r="CO424" s="42">
        <f t="shared" si="431"/>
        <v>0</v>
      </c>
      <c r="CP424" s="26"/>
      <c r="CQ424" s="26"/>
      <c r="CR424" s="42">
        <f t="shared" si="432"/>
        <v>0</v>
      </c>
      <c r="CS424" s="26"/>
      <c r="CT424" s="26"/>
      <c r="CU424" s="42">
        <f t="shared" si="433"/>
        <v>0</v>
      </c>
      <c r="CV424" s="26"/>
      <c r="CW424" s="26">
        <v>1</v>
      </c>
      <c r="CX424" s="42">
        <f t="shared" si="434"/>
        <v>0.4</v>
      </c>
      <c r="CY424" s="26"/>
      <c r="CZ424" s="26"/>
      <c r="DA424" s="42">
        <f t="shared" si="435"/>
        <v>0</v>
      </c>
      <c r="DB424" s="26"/>
      <c r="DC424" s="26"/>
      <c r="DD424" s="42">
        <f t="shared" si="436"/>
        <v>0</v>
      </c>
      <c r="DE424" s="26"/>
      <c r="DF424" s="26"/>
      <c r="DG424" s="42">
        <f t="shared" si="437"/>
        <v>0</v>
      </c>
      <c r="DH424" s="85">
        <f t="shared" si="455"/>
        <v>1</v>
      </c>
      <c r="DI424" s="83">
        <f t="shared" si="455"/>
        <v>0.4</v>
      </c>
      <c r="DJ424" s="26"/>
      <c r="DK424" s="26"/>
      <c r="DL424" s="42">
        <f t="shared" si="438"/>
        <v>0</v>
      </c>
      <c r="DM424" s="26"/>
      <c r="DN424" s="26"/>
      <c r="DO424" s="42">
        <f t="shared" si="439"/>
        <v>0</v>
      </c>
      <c r="DP424" s="26"/>
      <c r="DQ424" s="26"/>
      <c r="DR424" s="42">
        <f t="shared" si="440"/>
        <v>0</v>
      </c>
      <c r="DS424" s="26"/>
      <c r="DT424" s="26"/>
      <c r="DU424" s="42">
        <f t="shared" si="441"/>
        <v>0</v>
      </c>
      <c r="DV424" s="26"/>
      <c r="DW424" s="26"/>
      <c r="DX424" s="42">
        <f t="shared" si="442"/>
        <v>0</v>
      </c>
      <c r="DY424" s="26"/>
      <c r="DZ424" s="26"/>
      <c r="EA424" s="42">
        <f t="shared" si="443"/>
        <v>0</v>
      </c>
      <c r="EB424" s="26"/>
      <c r="EC424" s="26"/>
      <c r="ED424" s="42">
        <f t="shared" si="444"/>
        <v>0</v>
      </c>
      <c r="EE424" s="26"/>
      <c r="EF424" s="26"/>
      <c r="EG424" s="42">
        <f t="shared" si="445"/>
        <v>0</v>
      </c>
      <c r="EH424" s="26"/>
      <c r="EI424" s="26"/>
      <c r="EJ424" s="42">
        <f t="shared" si="446"/>
        <v>0</v>
      </c>
      <c r="EK424" s="26"/>
      <c r="EL424" s="46"/>
      <c r="EM424" s="86">
        <f t="shared" si="447"/>
        <v>0</v>
      </c>
      <c r="EN424" s="85">
        <f t="shared" si="457"/>
        <v>0</v>
      </c>
      <c r="EO424" s="94">
        <f t="shared" si="458"/>
        <v>0</v>
      </c>
      <c r="EP424" s="26"/>
      <c r="EQ424" s="26"/>
      <c r="ER424" s="26"/>
    </row>
    <row r="425" spans="1:148" s="3" customFormat="1">
      <c r="A425" s="10"/>
      <c r="B425" s="119" t="s">
        <v>579</v>
      </c>
      <c r="C425" s="134">
        <v>0.4</v>
      </c>
      <c r="D425" s="135">
        <f t="shared" si="449"/>
        <v>12</v>
      </c>
      <c r="E425" s="178">
        <f t="shared" si="453"/>
        <v>4.8000000000000007</v>
      </c>
      <c r="F425" s="27"/>
      <c r="G425" s="27"/>
      <c r="H425" s="41">
        <f t="shared" si="406"/>
        <v>0</v>
      </c>
      <c r="I425" s="32"/>
      <c r="J425" s="32"/>
      <c r="K425" s="41">
        <f t="shared" si="407"/>
        <v>0</v>
      </c>
      <c r="L425" s="26"/>
      <c r="M425" s="26"/>
      <c r="N425" s="42">
        <f t="shared" si="408"/>
        <v>0</v>
      </c>
      <c r="O425" s="26"/>
      <c r="P425" s="26"/>
      <c r="Q425" s="42">
        <f t="shared" si="409"/>
        <v>0</v>
      </c>
      <c r="R425" s="26"/>
      <c r="S425" s="26"/>
      <c r="T425" s="42">
        <f t="shared" si="410"/>
        <v>0</v>
      </c>
      <c r="U425" s="26"/>
      <c r="V425" s="26"/>
      <c r="W425" s="42">
        <f t="shared" si="411"/>
        <v>0</v>
      </c>
      <c r="X425" s="26"/>
      <c r="Y425" s="26"/>
      <c r="Z425" s="42">
        <f t="shared" si="412"/>
        <v>0</v>
      </c>
      <c r="AA425" s="26"/>
      <c r="AB425" s="26"/>
      <c r="AC425" s="42">
        <f t="shared" si="413"/>
        <v>0</v>
      </c>
      <c r="AD425" s="26"/>
      <c r="AE425" s="26"/>
      <c r="AF425" s="26"/>
      <c r="AG425" s="26"/>
      <c r="AH425" s="26"/>
      <c r="AI425" s="26"/>
      <c r="AJ425" s="26"/>
      <c r="AK425" s="26"/>
      <c r="AL425" s="42">
        <f t="shared" si="414"/>
        <v>0</v>
      </c>
      <c r="AM425" s="27"/>
      <c r="AN425" s="27"/>
      <c r="AO425" s="41">
        <f t="shared" si="415"/>
        <v>0</v>
      </c>
      <c r="AP425" s="84">
        <f t="shared" si="456"/>
        <v>0</v>
      </c>
      <c r="AQ425" s="79">
        <f t="shared" si="448"/>
        <v>0</v>
      </c>
      <c r="AR425" s="27"/>
      <c r="AS425" s="27"/>
      <c r="AT425" s="41">
        <f t="shared" si="416"/>
        <v>0</v>
      </c>
      <c r="AU425" s="27"/>
      <c r="AV425" s="27"/>
      <c r="AW425" s="41">
        <f t="shared" si="417"/>
        <v>0</v>
      </c>
      <c r="AX425" s="27"/>
      <c r="AY425" s="27"/>
      <c r="AZ425" s="41">
        <f t="shared" si="418"/>
        <v>0</v>
      </c>
      <c r="BA425" s="27"/>
      <c r="BB425" s="27"/>
      <c r="BC425" s="41">
        <f t="shared" si="419"/>
        <v>0</v>
      </c>
      <c r="BD425" s="27"/>
      <c r="BE425" s="27"/>
      <c r="BF425" s="41">
        <f t="shared" si="420"/>
        <v>0</v>
      </c>
      <c r="BG425" s="27"/>
      <c r="BH425" s="27"/>
      <c r="BI425" s="41">
        <f t="shared" si="421"/>
        <v>0</v>
      </c>
      <c r="BJ425" s="26"/>
      <c r="BK425" s="26"/>
      <c r="BL425" s="42">
        <f t="shared" si="422"/>
        <v>0</v>
      </c>
      <c r="BM425" s="26">
        <v>1</v>
      </c>
      <c r="BN425" s="24">
        <f t="shared" si="465"/>
        <v>12</v>
      </c>
      <c r="BO425" s="42">
        <f t="shared" si="423"/>
        <v>4.8000000000000007</v>
      </c>
      <c r="BP425" s="85">
        <f t="shared" si="454"/>
        <v>12</v>
      </c>
      <c r="BQ425" s="83">
        <f t="shared" si="454"/>
        <v>4.8000000000000007</v>
      </c>
      <c r="BR425" s="26"/>
      <c r="BS425" s="26"/>
      <c r="BT425" s="42">
        <f t="shared" si="424"/>
        <v>0</v>
      </c>
      <c r="BU425" s="26"/>
      <c r="BV425" s="26"/>
      <c r="BW425" s="42">
        <f t="shared" si="425"/>
        <v>0</v>
      </c>
      <c r="BX425" s="26"/>
      <c r="BY425" s="26"/>
      <c r="BZ425" s="42">
        <f t="shared" si="426"/>
        <v>0</v>
      </c>
      <c r="CA425" s="26"/>
      <c r="CB425" s="26"/>
      <c r="CC425" s="42">
        <f t="shared" si="427"/>
        <v>0</v>
      </c>
      <c r="CD425" s="26"/>
      <c r="CE425" s="26"/>
      <c r="CF425" s="42">
        <f t="shared" si="428"/>
        <v>0</v>
      </c>
      <c r="CG425" s="26"/>
      <c r="CH425" s="26"/>
      <c r="CI425" s="42">
        <f t="shared" si="429"/>
        <v>0</v>
      </c>
      <c r="CJ425" s="26"/>
      <c r="CK425" s="26"/>
      <c r="CL425" s="42">
        <f t="shared" si="430"/>
        <v>0</v>
      </c>
      <c r="CM425" s="26"/>
      <c r="CN425" s="26"/>
      <c r="CO425" s="42">
        <f t="shared" si="431"/>
        <v>0</v>
      </c>
      <c r="CP425" s="26"/>
      <c r="CQ425" s="26"/>
      <c r="CR425" s="42">
        <f t="shared" si="432"/>
        <v>0</v>
      </c>
      <c r="CS425" s="26"/>
      <c r="CT425" s="26"/>
      <c r="CU425" s="42">
        <f t="shared" si="433"/>
        <v>0</v>
      </c>
      <c r="CV425" s="26"/>
      <c r="CW425" s="26"/>
      <c r="CX425" s="42">
        <f t="shared" si="434"/>
        <v>0</v>
      </c>
      <c r="CY425" s="26"/>
      <c r="CZ425" s="26"/>
      <c r="DA425" s="42">
        <f t="shared" si="435"/>
        <v>0</v>
      </c>
      <c r="DB425" s="26"/>
      <c r="DC425" s="26"/>
      <c r="DD425" s="42">
        <f t="shared" si="436"/>
        <v>0</v>
      </c>
      <c r="DE425" s="26"/>
      <c r="DF425" s="26"/>
      <c r="DG425" s="42">
        <f t="shared" si="437"/>
        <v>0</v>
      </c>
      <c r="DH425" s="85">
        <f t="shared" si="455"/>
        <v>0</v>
      </c>
      <c r="DI425" s="83">
        <f t="shared" si="455"/>
        <v>0</v>
      </c>
      <c r="DJ425" s="26"/>
      <c r="DK425" s="26"/>
      <c r="DL425" s="42">
        <f t="shared" si="438"/>
        <v>0</v>
      </c>
      <c r="DM425" s="26"/>
      <c r="DN425" s="26"/>
      <c r="DO425" s="42">
        <f t="shared" si="439"/>
        <v>0</v>
      </c>
      <c r="DP425" s="26"/>
      <c r="DQ425" s="26"/>
      <c r="DR425" s="42">
        <f t="shared" si="440"/>
        <v>0</v>
      </c>
      <c r="DS425" s="26"/>
      <c r="DT425" s="26"/>
      <c r="DU425" s="42">
        <f t="shared" si="441"/>
        <v>0</v>
      </c>
      <c r="DV425" s="26"/>
      <c r="DW425" s="26"/>
      <c r="DX425" s="42">
        <f t="shared" si="442"/>
        <v>0</v>
      </c>
      <c r="DY425" s="26"/>
      <c r="DZ425" s="26"/>
      <c r="EA425" s="42">
        <f t="shared" si="443"/>
        <v>0</v>
      </c>
      <c r="EB425" s="26"/>
      <c r="EC425" s="26"/>
      <c r="ED425" s="42">
        <f t="shared" si="444"/>
        <v>0</v>
      </c>
      <c r="EE425" s="26"/>
      <c r="EF425" s="26"/>
      <c r="EG425" s="42">
        <f t="shared" si="445"/>
        <v>0</v>
      </c>
      <c r="EH425" s="26"/>
      <c r="EI425" s="26"/>
      <c r="EJ425" s="42">
        <f t="shared" si="446"/>
        <v>0</v>
      </c>
      <c r="EK425" s="26"/>
      <c r="EL425" s="46"/>
      <c r="EM425" s="86">
        <f t="shared" si="447"/>
        <v>0</v>
      </c>
      <c r="EN425" s="85">
        <f t="shared" si="457"/>
        <v>0</v>
      </c>
      <c r="EO425" s="94">
        <f t="shared" si="458"/>
        <v>0</v>
      </c>
      <c r="EP425" s="26"/>
      <c r="EQ425" s="26"/>
      <c r="ER425" s="26"/>
    </row>
    <row r="426" spans="1:148" s="3" customFormat="1">
      <c r="A426" s="10"/>
      <c r="B426" s="119" t="s">
        <v>737</v>
      </c>
      <c r="C426" s="134">
        <v>15</v>
      </c>
      <c r="D426" s="135">
        <f t="shared" si="449"/>
        <v>6</v>
      </c>
      <c r="E426" s="178">
        <f t="shared" si="453"/>
        <v>90</v>
      </c>
      <c r="F426" s="27"/>
      <c r="G426" s="27"/>
      <c r="H426" s="41">
        <f t="shared" si="406"/>
        <v>0</v>
      </c>
      <c r="I426" s="32"/>
      <c r="J426" s="32"/>
      <c r="K426" s="41">
        <f t="shared" si="407"/>
        <v>0</v>
      </c>
      <c r="L426" s="26"/>
      <c r="M426" s="26"/>
      <c r="N426" s="42">
        <f t="shared" si="408"/>
        <v>0</v>
      </c>
      <c r="O426" s="26"/>
      <c r="P426" s="26"/>
      <c r="Q426" s="42">
        <f t="shared" si="409"/>
        <v>0</v>
      </c>
      <c r="R426" s="26"/>
      <c r="S426" s="26"/>
      <c r="T426" s="42">
        <f t="shared" si="410"/>
        <v>0</v>
      </c>
      <c r="U426" s="26"/>
      <c r="V426" s="26"/>
      <c r="W426" s="42">
        <f t="shared" si="411"/>
        <v>0</v>
      </c>
      <c r="X426" s="26"/>
      <c r="Y426" s="26"/>
      <c r="Z426" s="42">
        <f t="shared" si="412"/>
        <v>0</v>
      </c>
      <c r="AA426" s="26"/>
      <c r="AB426" s="26"/>
      <c r="AC426" s="42">
        <f t="shared" si="413"/>
        <v>0</v>
      </c>
      <c r="AD426" s="26"/>
      <c r="AE426" s="26"/>
      <c r="AF426" s="26"/>
      <c r="AG426" s="26"/>
      <c r="AH426" s="26"/>
      <c r="AI426" s="26"/>
      <c r="AJ426" s="26"/>
      <c r="AK426" s="26"/>
      <c r="AL426" s="42">
        <f t="shared" si="414"/>
        <v>0</v>
      </c>
      <c r="AM426" s="27"/>
      <c r="AN426" s="27"/>
      <c r="AO426" s="41">
        <f t="shared" si="415"/>
        <v>0</v>
      </c>
      <c r="AP426" s="84">
        <f t="shared" si="456"/>
        <v>0</v>
      </c>
      <c r="AQ426" s="79">
        <f t="shared" si="448"/>
        <v>0</v>
      </c>
      <c r="AR426" s="27"/>
      <c r="AS426" s="27"/>
      <c r="AT426" s="41">
        <f t="shared" si="416"/>
        <v>0</v>
      </c>
      <c r="AU426" s="27"/>
      <c r="AV426" s="27"/>
      <c r="AW426" s="41">
        <f t="shared" si="417"/>
        <v>0</v>
      </c>
      <c r="AX426" s="27"/>
      <c r="AY426" s="27"/>
      <c r="AZ426" s="41">
        <f t="shared" si="418"/>
        <v>0</v>
      </c>
      <c r="BA426" s="27"/>
      <c r="BB426" s="27"/>
      <c r="BC426" s="41">
        <f t="shared" si="419"/>
        <v>0</v>
      </c>
      <c r="BD426" s="27"/>
      <c r="BE426" s="27"/>
      <c r="BF426" s="41">
        <f t="shared" si="420"/>
        <v>0</v>
      </c>
      <c r="BG426" s="27"/>
      <c r="BH426" s="27"/>
      <c r="BI426" s="41">
        <f t="shared" si="421"/>
        <v>0</v>
      </c>
      <c r="BJ426" s="26"/>
      <c r="BK426" s="26"/>
      <c r="BL426" s="42">
        <f t="shared" si="422"/>
        <v>0</v>
      </c>
      <c r="BM426" s="26"/>
      <c r="BN426" s="26">
        <v>6</v>
      </c>
      <c r="BO426" s="42">
        <f t="shared" si="423"/>
        <v>90</v>
      </c>
      <c r="BP426" s="85">
        <f t="shared" si="454"/>
        <v>6</v>
      </c>
      <c r="BQ426" s="83">
        <f t="shared" si="454"/>
        <v>90</v>
      </c>
      <c r="BR426" s="26"/>
      <c r="BS426" s="26"/>
      <c r="BT426" s="42">
        <f t="shared" si="424"/>
        <v>0</v>
      </c>
      <c r="BU426" s="26"/>
      <c r="BV426" s="26"/>
      <c r="BW426" s="42">
        <f t="shared" si="425"/>
        <v>0</v>
      </c>
      <c r="BX426" s="26"/>
      <c r="BY426" s="26"/>
      <c r="BZ426" s="42">
        <f t="shared" si="426"/>
        <v>0</v>
      </c>
      <c r="CA426" s="26"/>
      <c r="CB426" s="26"/>
      <c r="CC426" s="42">
        <f t="shared" si="427"/>
        <v>0</v>
      </c>
      <c r="CD426" s="26"/>
      <c r="CE426" s="26"/>
      <c r="CF426" s="42">
        <f t="shared" si="428"/>
        <v>0</v>
      </c>
      <c r="CG426" s="26"/>
      <c r="CH426" s="26"/>
      <c r="CI426" s="42">
        <f t="shared" si="429"/>
        <v>0</v>
      </c>
      <c r="CJ426" s="26"/>
      <c r="CK426" s="26"/>
      <c r="CL426" s="42">
        <f t="shared" si="430"/>
        <v>0</v>
      </c>
      <c r="CM426" s="26"/>
      <c r="CN426" s="26"/>
      <c r="CO426" s="42">
        <f t="shared" si="431"/>
        <v>0</v>
      </c>
      <c r="CP426" s="26"/>
      <c r="CQ426" s="26"/>
      <c r="CR426" s="42">
        <f t="shared" si="432"/>
        <v>0</v>
      </c>
      <c r="CS426" s="26"/>
      <c r="CT426" s="26"/>
      <c r="CU426" s="42">
        <f t="shared" si="433"/>
        <v>0</v>
      </c>
      <c r="CV426" s="26"/>
      <c r="CW426" s="26"/>
      <c r="CX426" s="42">
        <f t="shared" si="434"/>
        <v>0</v>
      </c>
      <c r="CY426" s="26"/>
      <c r="CZ426" s="26"/>
      <c r="DA426" s="42">
        <f t="shared" si="435"/>
        <v>0</v>
      </c>
      <c r="DB426" s="26"/>
      <c r="DC426" s="26"/>
      <c r="DD426" s="42">
        <f t="shared" si="436"/>
        <v>0</v>
      </c>
      <c r="DE426" s="26"/>
      <c r="DF426" s="26"/>
      <c r="DG426" s="42">
        <f t="shared" si="437"/>
        <v>0</v>
      </c>
      <c r="DH426" s="85">
        <f t="shared" si="455"/>
        <v>0</v>
      </c>
      <c r="DI426" s="83">
        <f t="shared" si="455"/>
        <v>0</v>
      </c>
      <c r="DJ426" s="26"/>
      <c r="DK426" s="26"/>
      <c r="DL426" s="42">
        <f t="shared" si="438"/>
        <v>0</v>
      </c>
      <c r="DM426" s="26"/>
      <c r="DN426" s="26"/>
      <c r="DO426" s="42">
        <f t="shared" si="439"/>
        <v>0</v>
      </c>
      <c r="DP426" s="26"/>
      <c r="DQ426" s="26"/>
      <c r="DR426" s="42">
        <f t="shared" si="440"/>
        <v>0</v>
      </c>
      <c r="DS426" s="26"/>
      <c r="DT426" s="26"/>
      <c r="DU426" s="42">
        <f t="shared" si="441"/>
        <v>0</v>
      </c>
      <c r="DV426" s="26"/>
      <c r="DW426" s="26"/>
      <c r="DX426" s="42">
        <f t="shared" si="442"/>
        <v>0</v>
      </c>
      <c r="DY426" s="26"/>
      <c r="DZ426" s="26"/>
      <c r="EA426" s="42">
        <f t="shared" si="443"/>
        <v>0</v>
      </c>
      <c r="EB426" s="26"/>
      <c r="EC426" s="26"/>
      <c r="ED426" s="42">
        <f t="shared" si="444"/>
        <v>0</v>
      </c>
      <c r="EE426" s="26"/>
      <c r="EF426" s="26"/>
      <c r="EG426" s="42">
        <f t="shared" si="445"/>
        <v>0</v>
      </c>
      <c r="EH426" s="26"/>
      <c r="EI426" s="26"/>
      <c r="EJ426" s="42">
        <f t="shared" si="446"/>
        <v>0</v>
      </c>
      <c r="EK426" s="26"/>
      <c r="EL426" s="46"/>
      <c r="EM426" s="86">
        <f t="shared" si="447"/>
        <v>0</v>
      </c>
      <c r="EN426" s="85">
        <f t="shared" si="457"/>
        <v>0</v>
      </c>
      <c r="EO426" s="94">
        <f t="shared" si="458"/>
        <v>0</v>
      </c>
      <c r="EP426" s="26"/>
      <c r="EQ426" s="26"/>
      <c r="ER426" s="26"/>
    </row>
    <row r="427" spans="1:148" s="3" customFormat="1">
      <c r="A427" s="10"/>
      <c r="B427" s="119" t="s">
        <v>581</v>
      </c>
      <c r="C427" s="134">
        <v>19</v>
      </c>
      <c r="D427" s="135">
        <f t="shared" si="449"/>
        <v>73</v>
      </c>
      <c r="E427" s="178">
        <f t="shared" si="453"/>
        <v>1387</v>
      </c>
      <c r="F427" s="27"/>
      <c r="G427" s="27"/>
      <c r="H427" s="41">
        <f t="shared" si="406"/>
        <v>0</v>
      </c>
      <c r="I427" s="32"/>
      <c r="J427" s="32"/>
      <c r="K427" s="41">
        <f t="shared" si="407"/>
        <v>0</v>
      </c>
      <c r="L427" s="26"/>
      <c r="M427" s="26"/>
      <c r="N427" s="42">
        <f t="shared" si="408"/>
        <v>0</v>
      </c>
      <c r="O427" s="26"/>
      <c r="P427" s="26"/>
      <c r="Q427" s="42">
        <f t="shared" si="409"/>
        <v>0</v>
      </c>
      <c r="R427" s="26"/>
      <c r="S427" s="26"/>
      <c r="T427" s="42">
        <f t="shared" si="410"/>
        <v>0</v>
      </c>
      <c r="U427" s="26"/>
      <c r="V427" s="26"/>
      <c r="W427" s="42">
        <f t="shared" si="411"/>
        <v>0</v>
      </c>
      <c r="X427" s="26"/>
      <c r="Y427" s="26"/>
      <c r="Z427" s="42">
        <f t="shared" si="412"/>
        <v>0</v>
      </c>
      <c r="AA427" s="26"/>
      <c r="AB427" s="26"/>
      <c r="AC427" s="42">
        <f t="shared" si="413"/>
        <v>0</v>
      </c>
      <c r="AD427" s="26"/>
      <c r="AE427" s="26"/>
      <c r="AF427" s="26"/>
      <c r="AG427" s="26"/>
      <c r="AH427" s="26"/>
      <c r="AI427" s="26"/>
      <c r="AJ427" s="26"/>
      <c r="AK427" s="26"/>
      <c r="AL427" s="42">
        <f t="shared" si="414"/>
        <v>0</v>
      </c>
      <c r="AM427" s="27"/>
      <c r="AN427" s="27"/>
      <c r="AO427" s="41">
        <f t="shared" si="415"/>
        <v>0</v>
      </c>
      <c r="AP427" s="84">
        <f t="shared" si="456"/>
        <v>0</v>
      </c>
      <c r="AQ427" s="79">
        <f t="shared" si="448"/>
        <v>0</v>
      </c>
      <c r="AR427" s="27"/>
      <c r="AS427" s="27"/>
      <c r="AT427" s="41">
        <f t="shared" si="416"/>
        <v>0</v>
      </c>
      <c r="AU427" s="27"/>
      <c r="AV427" s="27"/>
      <c r="AW427" s="41">
        <f t="shared" si="417"/>
        <v>0</v>
      </c>
      <c r="AX427" s="27"/>
      <c r="AY427" s="27"/>
      <c r="AZ427" s="41">
        <f t="shared" si="418"/>
        <v>0</v>
      </c>
      <c r="BA427" s="27"/>
      <c r="BB427" s="27"/>
      <c r="BC427" s="41">
        <f t="shared" si="419"/>
        <v>0</v>
      </c>
      <c r="BD427" s="27"/>
      <c r="BE427" s="27"/>
      <c r="BF427" s="41">
        <f t="shared" si="420"/>
        <v>0</v>
      </c>
      <c r="BG427" s="27"/>
      <c r="BH427" s="27"/>
      <c r="BI427" s="41">
        <f t="shared" si="421"/>
        <v>0</v>
      </c>
      <c r="BJ427" s="26"/>
      <c r="BK427" s="26"/>
      <c r="BL427" s="42">
        <f t="shared" si="422"/>
        <v>0</v>
      </c>
      <c r="BM427" s="26">
        <v>6</v>
      </c>
      <c r="BN427" s="24">
        <f t="shared" si="465"/>
        <v>72</v>
      </c>
      <c r="BO427" s="42">
        <f t="shared" si="423"/>
        <v>1368</v>
      </c>
      <c r="BP427" s="85">
        <f t="shared" si="454"/>
        <v>72</v>
      </c>
      <c r="BQ427" s="83">
        <f t="shared" si="454"/>
        <v>1368</v>
      </c>
      <c r="BR427" s="26"/>
      <c r="BS427" s="26"/>
      <c r="BT427" s="42">
        <f t="shared" si="424"/>
        <v>0</v>
      </c>
      <c r="BU427" s="26"/>
      <c r="BV427" s="26"/>
      <c r="BW427" s="42">
        <f t="shared" si="425"/>
        <v>0</v>
      </c>
      <c r="BX427" s="26"/>
      <c r="BY427" s="26"/>
      <c r="BZ427" s="42">
        <f t="shared" si="426"/>
        <v>0</v>
      </c>
      <c r="CA427" s="26"/>
      <c r="CB427" s="26"/>
      <c r="CC427" s="42">
        <f t="shared" si="427"/>
        <v>0</v>
      </c>
      <c r="CD427" s="26"/>
      <c r="CE427" s="26"/>
      <c r="CF427" s="42">
        <f t="shared" si="428"/>
        <v>0</v>
      </c>
      <c r="CG427" s="26"/>
      <c r="CH427" s="26"/>
      <c r="CI427" s="42">
        <f t="shared" si="429"/>
        <v>0</v>
      </c>
      <c r="CJ427" s="26"/>
      <c r="CK427" s="26"/>
      <c r="CL427" s="42">
        <f t="shared" si="430"/>
        <v>0</v>
      </c>
      <c r="CM427" s="26"/>
      <c r="CN427" s="26"/>
      <c r="CO427" s="42">
        <f t="shared" si="431"/>
        <v>0</v>
      </c>
      <c r="CP427" s="26"/>
      <c r="CQ427" s="26"/>
      <c r="CR427" s="42">
        <f t="shared" si="432"/>
        <v>0</v>
      </c>
      <c r="CS427" s="26"/>
      <c r="CT427" s="26"/>
      <c r="CU427" s="42">
        <f t="shared" si="433"/>
        <v>0</v>
      </c>
      <c r="CV427" s="26"/>
      <c r="CW427" s="26">
        <v>1</v>
      </c>
      <c r="CX427" s="42">
        <f t="shared" si="434"/>
        <v>19</v>
      </c>
      <c r="CY427" s="26"/>
      <c r="CZ427" s="26"/>
      <c r="DA427" s="42">
        <f t="shared" si="435"/>
        <v>0</v>
      </c>
      <c r="DB427" s="26"/>
      <c r="DC427" s="26"/>
      <c r="DD427" s="42">
        <f t="shared" si="436"/>
        <v>0</v>
      </c>
      <c r="DE427" s="26"/>
      <c r="DF427" s="26"/>
      <c r="DG427" s="42">
        <f t="shared" si="437"/>
        <v>0</v>
      </c>
      <c r="DH427" s="85">
        <f t="shared" si="455"/>
        <v>1</v>
      </c>
      <c r="DI427" s="83">
        <f t="shared" si="455"/>
        <v>19</v>
      </c>
      <c r="DJ427" s="26"/>
      <c r="DK427" s="26"/>
      <c r="DL427" s="42">
        <f t="shared" si="438"/>
        <v>0</v>
      </c>
      <c r="DM427" s="26"/>
      <c r="DN427" s="26"/>
      <c r="DO427" s="42">
        <f t="shared" si="439"/>
        <v>0</v>
      </c>
      <c r="DP427" s="26"/>
      <c r="DQ427" s="26"/>
      <c r="DR427" s="42">
        <f t="shared" si="440"/>
        <v>0</v>
      </c>
      <c r="DS427" s="26"/>
      <c r="DT427" s="26"/>
      <c r="DU427" s="42">
        <f t="shared" si="441"/>
        <v>0</v>
      </c>
      <c r="DV427" s="26"/>
      <c r="DW427" s="26"/>
      <c r="DX427" s="42">
        <f t="shared" si="442"/>
        <v>0</v>
      </c>
      <c r="DY427" s="26"/>
      <c r="DZ427" s="26"/>
      <c r="EA427" s="42">
        <f t="shared" si="443"/>
        <v>0</v>
      </c>
      <c r="EB427" s="26"/>
      <c r="EC427" s="26"/>
      <c r="ED427" s="42">
        <f t="shared" si="444"/>
        <v>0</v>
      </c>
      <c r="EE427" s="26"/>
      <c r="EF427" s="26"/>
      <c r="EG427" s="42">
        <f t="shared" si="445"/>
        <v>0</v>
      </c>
      <c r="EH427" s="26"/>
      <c r="EI427" s="26"/>
      <c r="EJ427" s="42">
        <f t="shared" si="446"/>
        <v>0</v>
      </c>
      <c r="EK427" s="26"/>
      <c r="EL427" s="46"/>
      <c r="EM427" s="86">
        <f t="shared" si="447"/>
        <v>0</v>
      </c>
      <c r="EN427" s="85">
        <f t="shared" si="457"/>
        <v>0</v>
      </c>
      <c r="EO427" s="94">
        <f t="shared" si="458"/>
        <v>0</v>
      </c>
      <c r="EP427" s="26"/>
      <c r="EQ427" s="26"/>
      <c r="ER427" s="26"/>
    </row>
    <row r="428" spans="1:148" s="3" customFormat="1">
      <c r="A428" s="10"/>
      <c r="B428" s="119" t="s">
        <v>582</v>
      </c>
      <c r="C428" s="134">
        <v>6</v>
      </c>
      <c r="D428" s="135">
        <f t="shared" si="449"/>
        <v>289</v>
      </c>
      <c r="E428" s="178">
        <f t="shared" si="453"/>
        <v>1734</v>
      </c>
      <c r="F428" s="27"/>
      <c r="G428" s="27"/>
      <c r="H428" s="41">
        <f t="shared" si="406"/>
        <v>0</v>
      </c>
      <c r="I428" s="32"/>
      <c r="J428" s="32"/>
      <c r="K428" s="41">
        <f t="shared" si="407"/>
        <v>0</v>
      </c>
      <c r="L428" s="26"/>
      <c r="M428" s="26"/>
      <c r="N428" s="42">
        <f t="shared" si="408"/>
        <v>0</v>
      </c>
      <c r="O428" s="26"/>
      <c r="P428" s="26"/>
      <c r="Q428" s="42">
        <f t="shared" si="409"/>
        <v>0</v>
      </c>
      <c r="R428" s="26"/>
      <c r="S428" s="26"/>
      <c r="T428" s="42">
        <f t="shared" si="410"/>
        <v>0</v>
      </c>
      <c r="U428" s="26"/>
      <c r="V428" s="26"/>
      <c r="W428" s="42">
        <f t="shared" si="411"/>
        <v>0</v>
      </c>
      <c r="X428" s="26"/>
      <c r="Y428" s="26"/>
      <c r="Z428" s="42">
        <f t="shared" si="412"/>
        <v>0</v>
      </c>
      <c r="AA428" s="26"/>
      <c r="AB428" s="26"/>
      <c r="AC428" s="42">
        <f t="shared" si="413"/>
        <v>0</v>
      </c>
      <c r="AD428" s="26"/>
      <c r="AE428" s="26"/>
      <c r="AF428" s="26"/>
      <c r="AG428" s="26"/>
      <c r="AH428" s="26"/>
      <c r="AI428" s="26"/>
      <c r="AJ428" s="26"/>
      <c r="AK428" s="26"/>
      <c r="AL428" s="42">
        <f t="shared" si="414"/>
        <v>0</v>
      </c>
      <c r="AM428" s="27"/>
      <c r="AN428" s="27"/>
      <c r="AO428" s="41">
        <f t="shared" si="415"/>
        <v>0</v>
      </c>
      <c r="AP428" s="84">
        <f t="shared" si="456"/>
        <v>0</v>
      </c>
      <c r="AQ428" s="79">
        <f t="shared" si="448"/>
        <v>0</v>
      </c>
      <c r="AR428" s="27"/>
      <c r="AS428" s="27"/>
      <c r="AT428" s="41">
        <f t="shared" si="416"/>
        <v>0</v>
      </c>
      <c r="AU428" s="27"/>
      <c r="AV428" s="27"/>
      <c r="AW428" s="41">
        <f t="shared" si="417"/>
        <v>0</v>
      </c>
      <c r="AX428" s="27"/>
      <c r="AY428" s="27"/>
      <c r="AZ428" s="41">
        <f t="shared" si="418"/>
        <v>0</v>
      </c>
      <c r="BA428" s="27"/>
      <c r="BB428" s="27"/>
      <c r="BC428" s="41">
        <f t="shared" si="419"/>
        <v>0</v>
      </c>
      <c r="BD428" s="27"/>
      <c r="BE428" s="27"/>
      <c r="BF428" s="41">
        <f t="shared" si="420"/>
        <v>0</v>
      </c>
      <c r="BG428" s="27"/>
      <c r="BH428" s="27"/>
      <c r="BI428" s="41">
        <f t="shared" si="421"/>
        <v>0</v>
      </c>
      <c r="BJ428" s="26"/>
      <c r="BK428" s="26"/>
      <c r="BL428" s="42">
        <f t="shared" si="422"/>
        <v>0</v>
      </c>
      <c r="BM428" s="26">
        <v>24</v>
      </c>
      <c r="BN428" s="24">
        <f t="shared" si="465"/>
        <v>288</v>
      </c>
      <c r="BO428" s="42">
        <f t="shared" si="423"/>
        <v>1728</v>
      </c>
      <c r="BP428" s="85">
        <f t="shared" si="454"/>
        <v>288</v>
      </c>
      <c r="BQ428" s="83">
        <f t="shared" si="454"/>
        <v>1728</v>
      </c>
      <c r="BR428" s="26"/>
      <c r="BS428" s="26"/>
      <c r="BT428" s="42">
        <f t="shared" si="424"/>
        <v>0</v>
      </c>
      <c r="BU428" s="26"/>
      <c r="BV428" s="26"/>
      <c r="BW428" s="42">
        <f t="shared" si="425"/>
        <v>0</v>
      </c>
      <c r="BX428" s="26"/>
      <c r="BY428" s="26"/>
      <c r="BZ428" s="42">
        <f t="shared" si="426"/>
        <v>0</v>
      </c>
      <c r="CA428" s="26"/>
      <c r="CB428" s="26"/>
      <c r="CC428" s="42">
        <f t="shared" si="427"/>
        <v>0</v>
      </c>
      <c r="CD428" s="26"/>
      <c r="CE428" s="26"/>
      <c r="CF428" s="42">
        <f t="shared" si="428"/>
        <v>0</v>
      </c>
      <c r="CG428" s="26"/>
      <c r="CH428" s="26"/>
      <c r="CI428" s="42">
        <f t="shared" si="429"/>
        <v>0</v>
      </c>
      <c r="CJ428" s="26"/>
      <c r="CK428" s="26"/>
      <c r="CL428" s="42">
        <f t="shared" si="430"/>
        <v>0</v>
      </c>
      <c r="CM428" s="26"/>
      <c r="CN428" s="26"/>
      <c r="CO428" s="42">
        <f t="shared" si="431"/>
        <v>0</v>
      </c>
      <c r="CP428" s="26"/>
      <c r="CQ428" s="26"/>
      <c r="CR428" s="42">
        <f t="shared" si="432"/>
        <v>0</v>
      </c>
      <c r="CS428" s="26"/>
      <c r="CT428" s="26"/>
      <c r="CU428" s="42">
        <f t="shared" si="433"/>
        <v>0</v>
      </c>
      <c r="CV428" s="26"/>
      <c r="CW428" s="26">
        <v>1</v>
      </c>
      <c r="CX428" s="42">
        <f t="shared" si="434"/>
        <v>6</v>
      </c>
      <c r="CY428" s="26"/>
      <c r="CZ428" s="26"/>
      <c r="DA428" s="42">
        <f t="shared" si="435"/>
        <v>0</v>
      </c>
      <c r="DB428" s="26"/>
      <c r="DC428" s="26"/>
      <c r="DD428" s="42">
        <f t="shared" si="436"/>
        <v>0</v>
      </c>
      <c r="DE428" s="26"/>
      <c r="DF428" s="26"/>
      <c r="DG428" s="42">
        <f t="shared" si="437"/>
        <v>0</v>
      </c>
      <c r="DH428" s="85">
        <f t="shared" si="455"/>
        <v>1</v>
      </c>
      <c r="DI428" s="83">
        <f t="shared" si="455"/>
        <v>6</v>
      </c>
      <c r="DJ428" s="26"/>
      <c r="DK428" s="26"/>
      <c r="DL428" s="42">
        <f t="shared" si="438"/>
        <v>0</v>
      </c>
      <c r="DM428" s="26"/>
      <c r="DN428" s="26"/>
      <c r="DO428" s="42">
        <f t="shared" si="439"/>
        <v>0</v>
      </c>
      <c r="DP428" s="26"/>
      <c r="DQ428" s="26"/>
      <c r="DR428" s="42">
        <f t="shared" si="440"/>
        <v>0</v>
      </c>
      <c r="DS428" s="26"/>
      <c r="DT428" s="26"/>
      <c r="DU428" s="42">
        <f t="shared" si="441"/>
        <v>0</v>
      </c>
      <c r="DV428" s="26"/>
      <c r="DW428" s="26"/>
      <c r="DX428" s="42">
        <f t="shared" si="442"/>
        <v>0</v>
      </c>
      <c r="DY428" s="26"/>
      <c r="DZ428" s="26"/>
      <c r="EA428" s="42">
        <f t="shared" si="443"/>
        <v>0</v>
      </c>
      <c r="EB428" s="26"/>
      <c r="EC428" s="26"/>
      <c r="ED428" s="42">
        <f t="shared" si="444"/>
        <v>0</v>
      </c>
      <c r="EE428" s="26"/>
      <c r="EF428" s="26"/>
      <c r="EG428" s="42">
        <f t="shared" si="445"/>
        <v>0</v>
      </c>
      <c r="EH428" s="26"/>
      <c r="EI428" s="26"/>
      <c r="EJ428" s="42">
        <f t="shared" si="446"/>
        <v>0</v>
      </c>
      <c r="EK428" s="26"/>
      <c r="EL428" s="46"/>
      <c r="EM428" s="86">
        <f t="shared" si="447"/>
        <v>0</v>
      </c>
      <c r="EN428" s="85">
        <f t="shared" si="457"/>
        <v>0</v>
      </c>
      <c r="EO428" s="94">
        <f t="shared" si="458"/>
        <v>0</v>
      </c>
      <c r="EP428" s="26"/>
      <c r="EQ428" s="26"/>
      <c r="ER428" s="26"/>
    </row>
    <row r="429" spans="1:148" s="3" customFormat="1">
      <c r="A429" s="10"/>
      <c r="B429" s="119" t="s">
        <v>331</v>
      </c>
      <c r="C429" s="134">
        <v>4.5</v>
      </c>
      <c r="D429" s="135">
        <f t="shared" si="449"/>
        <v>13</v>
      </c>
      <c r="E429" s="178">
        <f t="shared" si="453"/>
        <v>58.5</v>
      </c>
      <c r="F429" s="27"/>
      <c r="G429" s="27"/>
      <c r="H429" s="41">
        <f t="shared" si="406"/>
        <v>0</v>
      </c>
      <c r="I429" s="32"/>
      <c r="J429" s="32"/>
      <c r="K429" s="41">
        <f t="shared" si="407"/>
        <v>0</v>
      </c>
      <c r="L429" s="26"/>
      <c r="M429" s="26"/>
      <c r="N429" s="42">
        <f t="shared" si="408"/>
        <v>0</v>
      </c>
      <c r="O429" s="26"/>
      <c r="P429" s="26"/>
      <c r="Q429" s="42">
        <f t="shared" si="409"/>
        <v>0</v>
      </c>
      <c r="R429" s="26"/>
      <c r="S429" s="26"/>
      <c r="T429" s="42">
        <f t="shared" si="410"/>
        <v>0</v>
      </c>
      <c r="U429" s="26"/>
      <c r="V429" s="26"/>
      <c r="W429" s="42">
        <f t="shared" si="411"/>
        <v>0</v>
      </c>
      <c r="X429" s="26"/>
      <c r="Y429" s="26"/>
      <c r="Z429" s="42">
        <f t="shared" si="412"/>
        <v>0</v>
      </c>
      <c r="AA429" s="26"/>
      <c r="AB429" s="26"/>
      <c r="AC429" s="42">
        <f t="shared" si="413"/>
        <v>0</v>
      </c>
      <c r="AD429" s="26"/>
      <c r="AE429" s="26"/>
      <c r="AF429" s="26"/>
      <c r="AG429" s="26"/>
      <c r="AH429" s="26"/>
      <c r="AI429" s="26"/>
      <c r="AJ429" s="26"/>
      <c r="AK429" s="26"/>
      <c r="AL429" s="42">
        <f t="shared" si="414"/>
        <v>0</v>
      </c>
      <c r="AM429" s="27"/>
      <c r="AN429" s="27"/>
      <c r="AO429" s="41">
        <f t="shared" si="415"/>
        <v>0</v>
      </c>
      <c r="AP429" s="84">
        <f t="shared" si="456"/>
        <v>0</v>
      </c>
      <c r="AQ429" s="79">
        <f t="shared" si="448"/>
        <v>0</v>
      </c>
      <c r="AR429" s="27"/>
      <c r="AS429" s="27"/>
      <c r="AT429" s="41">
        <f t="shared" si="416"/>
        <v>0</v>
      </c>
      <c r="AU429" s="27"/>
      <c r="AV429" s="27"/>
      <c r="AW429" s="41">
        <f t="shared" si="417"/>
        <v>0</v>
      </c>
      <c r="AX429" s="27"/>
      <c r="AY429" s="27"/>
      <c r="AZ429" s="41">
        <f t="shared" si="418"/>
        <v>0</v>
      </c>
      <c r="BA429" s="27"/>
      <c r="BB429" s="27"/>
      <c r="BC429" s="41">
        <f t="shared" si="419"/>
        <v>0</v>
      </c>
      <c r="BD429" s="27"/>
      <c r="BE429" s="27"/>
      <c r="BF429" s="41">
        <f t="shared" si="420"/>
        <v>0</v>
      </c>
      <c r="BG429" s="27"/>
      <c r="BH429" s="27"/>
      <c r="BI429" s="41">
        <f t="shared" si="421"/>
        <v>0</v>
      </c>
      <c r="BJ429" s="26"/>
      <c r="BK429" s="26"/>
      <c r="BL429" s="42">
        <f t="shared" si="422"/>
        <v>0</v>
      </c>
      <c r="BM429" s="26"/>
      <c r="BN429" s="26"/>
      <c r="BO429" s="42">
        <f t="shared" si="423"/>
        <v>0</v>
      </c>
      <c r="BP429" s="85">
        <f t="shared" si="454"/>
        <v>0</v>
      </c>
      <c r="BQ429" s="83">
        <f t="shared" si="454"/>
        <v>0</v>
      </c>
      <c r="BR429" s="26"/>
      <c r="BS429" s="26"/>
      <c r="BT429" s="42">
        <f t="shared" si="424"/>
        <v>0</v>
      </c>
      <c r="BU429" s="26"/>
      <c r="BV429" s="26"/>
      <c r="BW429" s="42">
        <f t="shared" si="425"/>
        <v>0</v>
      </c>
      <c r="BX429" s="26"/>
      <c r="BY429" s="26"/>
      <c r="BZ429" s="42">
        <f t="shared" si="426"/>
        <v>0</v>
      </c>
      <c r="CA429" s="26"/>
      <c r="CB429" s="26"/>
      <c r="CC429" s="42">
        <f t="shared" si="427"/>
        <v>0</v>
      </c>
      <c r="CD429" s="26"/>
      <c r="CE429" s="26"/>
      <c r="CF429" s="42">
        <f t="shared" si="428"/>
        <v>0</v>
      </c>
      <c r="CG429" s="26"/>
      <c r="CH429" s="26"/>
      <c r="CI429" s="42">
        <f t="shared" si="429"/>
        <v>0</v>
      </c>
      <c r="CJ429" s="26"/>
      <c r="CK429" s="26"/>
      <c r="CL429" s="42">
        <f t="shared" si="430"/>
        <v>0</v>
      </c>
      <c r="CM429" s="26"/>
      <c r="CN429" s="26"/>
      <c r="CO429" s="42">
        <f t="shared" si="431"/>
        <v>0</v>
      </c>
      <c r="CP429" s="26"/>
      <c r="CQ429" s="26"/>
      <c r="CR429" s="42">
        <f t="shared" si="432"/>
        <v>0</v>
      </c>
      <c r="CS429" s="26"/>
      <c r="CT429" s="26"/>
      <c r="CU429" s="42">
        <f t="shared" si="433"/>
        <v>0</v>
      </c>
      <c r="CV429" s="26"/>
      <c r="CW429" s="26">
        <v>6</v>
      </c>
      <c r="CX429" s="42">
        <f t="shared" si="434"/>
        <v>27</v>
      </c>
      <c r="CY429" s="26"/>
      <c r="CZ429" s="26">
        <v>2</v>
      </c>
      <c r="DA429" s="42">
        <f t="shared" si="435"/>
        <v>9</v>
      </c>
      <c r="DB429" s="26"/>
      <c r="DC429" s="26"/>
      <c r="DD429" s="42">
        <f t="shared" si="436"/>
        <v>0</v>
      </c>
      <c r="DE429" s="26"/>
      <c r="DF429" s="26"/>
      <c r="DG429" s="42">
        <f t="shared" si="437"/>
        <v>0</v>
      </c>
      <c r="DH429" s="85">
        <f t="shared" si="455"/>
        <v>8</v>
      </c>
      <c r="DI429" s="83">
        <f t="shared" si="455"/>
        <v>36</v>
      </c>
      <c r="DJ429" s="26"/>
      <c r="DK429" s="26"/>
      <c r="DL429" s="42">
        <f t="shared" si="438"/>
        <v>0</v>
      </c>
      <c r="DM429" s="26"/>
      <c r="DN429" s="26"/>
      <c r="DO429" s="42">
        <f t="shared" si="439"/>
        <v>0</v>
      </c>
      <c r="DP429" s="26"/>
      <c r="DQ429" s="26"/>
      <c r="DR429" s="42">
        <f t="shared" si="440"/>
        <v>0</v>
      </c>
      <c r="DS429" s="26"/>
      <c r="DT429" s="26">
        <v>5</v>
      </c>
      <c r="DU429" s="42">
        <f t="shared" si="441"/>
        <v>22.5</v>
      </c>
      <c r="DV429" s="26"/>
      <c r="DW429" s="26"/>
      <c r="DX429" s="42">
        <f t="shared" si="442"/>
        <v>0</v>
      </c>
      <c r="DY429" s="26"/>
      <c r="DZ429" s="26"/>
      <c r="EA429" s="42">
        <f t="shared" si="443"/>
        <v>0</v>
      </c>
      <c r="EB429" s="26"/>
      <c r="EC429" s="26"/>
      <c r="ED429" s="42">
        <f t="shared" si="444"/>
        <v>0</v>
      </c>
      <c r="EE429" s="26"/>
      <c r="EF429" s="26"/>
      <c r="EG429" s="42">
        <f t="shared" si="445"/>
        <v>0</v>
      </c>
      <c r="EH429" s="26"/>
      <c r="EI429" s="26"/>
      <c r="EJ429" s="42">
        <f t="shared" si="446"/>
        <v>0</v>
      </c>
      <c r="EK429" s="26"/>
      <c r="EL429" s="46"/>
      <c r="EM429" s="86">
        <f t="shared" si="447"/>
        <v>0</v>
      </c>
      <c r="EN429" s="85">
        <f t="shared" si="457"/>
        <v>5</v>
      </c>
      <c r="EO429" s="94">
        <f t="shared" si="458"/>
        <v>22.5</v>
      </c>
      <c r="EP429" s="26"/>
      <c r="EQ429" s="26"/>
      <c r="ER429" s="26"/>
    </row>
    <row r="430" spans="1:148" s="3" customFormat="1">
      <c r="A430" s="10"/>
      <c r="B430" s="119" t="s">
        <v>353</v>
      </c>
      <c r="C430" s="134">
        <v>48</v>
      </c>
      <c r="D430" s="135">
        <f t="shared" si="449"/>
        <v>10</v>
      </c>
      <c r="E430" s="178">
        <f t="shared" si="453"/>
        <v>480</v>
      </c>
      <c r="F430" s="27"/>
      <c r="G430" s="27"/>
      <c r="H430" s="41">
        <f t="shared" si="406"/>
        <v>0</v>
      </c>
      <c r="I430" s="32"/>
      <c r="J430" s="32"/>
      <c r="K430" s="41">
        <f t="shared" si="407"/>
        <v>0</v>
      </c>
      <c r="L430" s="26"/>
      <c r="M430" s="26"/>
      <c r="N430" s="42">
        <f t="shared" si="408"/>
        <v>0</v>
      </c>
      <c r="O430" s="26"/>
      <c r="P430" s="26"/>
      <c r="Q430" s="42">
        <f t="shared" si="409"/>
        <v>0</v>
      </c>
      <c r="R430" s="26"/>
      <c r="S430" s="26"/>
      <c r="T430" s="42">
        <f t="shared" si="410"/>
        <v>0</v>
      </c>
      <c r="U430" s="26"/>
      <c r="V430" s="26"/>
      <c r="W430" s="42">
        <f t="shared" si="411"/>
        <v>0</v>
      </c>
      <c r="X430" s="26"/>
      <c r="Y430" s="26"/>
      <c r="Z430" s="42">
        <f t="shared" si="412"/>
        <v>0</v>
      </c>
      <c r="AA430" s="26"/>
      <c r="AB430" s="26"/>
      <c r="AC430" s="42">
        <f t="shared" si="413"/>
        <v>0</v>
      </c>
      <c r="AD430" s="26"/>
      <c r="AE430" s="26"/>
      <c r="AF430" s="26"/>
      <c r="AG430" s="26"/>
      <c r="AH430" s="26"/>
      <c r="AI430" s="26"/>
      <c r="AJ430" s="26"/>
      <c r="AK430" s="26"/>
      <c r="AL430" s="42">
        <f t="shared" si="414"/>
        <v>0</v>
      </c>
      <c r="AM430" s="27"/>
      <c r="AN430" s="27"/>
      <c r="AO430" s="41">
        <f t="shared" si="415"/>
        <v>0</v>
      </c>
      <c r="AP430" s="84">
        <f t="shared" si="456"/>
        <v>0</v>
      </c>
      <c r="AQ430" s="79">
        <f t="shared" si="448"/>
        <v>0</v>
      </c>
      <c r="AR430" s="27"/>
      <c r="AS430" s="27"/>
      <c r="AT430" s="41">
        <f t="shared" si="416"/>
        <v>0</v>
      </c>
      <c r="AU430" s="27"/>
      <c r="AV430" s="27"/>
      <c r="AW430" s="41">
        <f t="shared" si="417"/>
        <v>0</v>
      </c>
      <c r="AX430" s="27"/>
      <c r="AY430" s="27"/>
      <c r="AZ430" s="41">
        <f t="shared" si="418"/>
        <v>0</v>
      </c>
      <c r="BA430" s="27"/>
      <c r="BB430" s="27"/>
      <c r="BC430" s="41">
        <f t="shared" si="419"/>
        <v>0</v>
      </c>
      <c r="BD430" s="27"/>
      <c r="BE430" s="27"/>
      <c r="BF430" s="41">
        <f t="shared" si="420"/>
        <v>0</v>
      </c>
      <c r="BG430" s="27"/>
      <c r="BH430" s="27"/>
      <c r="BI430" s="41">
        <f t="shared" si="421"/>
        <v>0</v>
      </c>
      <c r="BJ430" s="26"/>
      <c r="BK430" s="26"/>
      <c r="BL430" s="42">
        <f t="shared" si="422"/>
        <v>0</v>
      </c>
      <c r="BM430" s="26"/>
      <c r="BN430" s="26"/>
      <c r="BO430" s="42">
        <f t="shared" si="423"/>
        <v>0</v>
      </c>
      <c r="BP430" s="85">
        <f t="shared" si="454"/>
        <v>0</v>
      </c>
      <c r="BQ430" s="83">
        <f t="shared" si="454"/>
        <v>0</v>
      </c>
      <c r="BR430" s="26"/>
      <c r="BS430" s="26"/>
      <c r="BT430" s="42">
        <f t="shared" si="424"/>
        <v>0</v>
      </c>
      <c r="BU430" s="26"/>
      <c r="BV430" s="26"/>
      <c r="BW430" s="42">
        <f t="shared" si="425"/>
        <v>0</v>
      </c>
      <c r="BX430" s="26"/>
      <c r="BY430" s="26"/>
      <c r="BZ430" s="42">
        <f t="shared" si="426"/>
        <v>0</v>
      </c>
      <c r="CA430" s="26"/>
      <c r="CB430" s="26"/>
      <c r="CC430" s="42">
        <f t="shared" si="427"/>
        <v>0</v>
      </c>
      <c r="CD430" s="26"/>
      <c r="CE430" s="26"/>
      <c r="CF430" s="42">
        <f t="shared" si="428"/>
        <v>0</v>
      </c>
      <c r="CG430" s="26"/>
      <c r="CH430" s="26"/>
      <c r="CI430" s="42">
        <f t="shared" si="429"/>
        <v>0</v>
      </c>
      <c r="CJ430" s="26"/>
      <c r="CK430" s="26"/>
      <c r="CL430" s="42">
        <f t="shared" si="430"/>
        <v>0</v>
      </c>
      <c r="CM430" s="26"/>
      <c r="CN430" s="26"/>
      <c r="CO430" s="42">
        <f t="shared" si="431"/>
        <v>0</v>
      </c>
      <c r="CP430" s="26"/>
      <c r="CQ430" s="26"/>
      <c r="CR430" s="42">
        <f t="shared" si="432"/>
        <v>0</v>
      </c>
      <c r="CS430" s="26"/>
      <c r="CT430" s="26"/>
      <c r="CU430" s="42">
        <f t="shared" si="433"/>
        <v>0</v>
      </c>
      <c r="CV430" s="26"/>
      <c r="CW430" s="26">
        <v>10</v>
      </c>
      <c r="CX430" s="42">
        <f t="shared" si="434"/>
        <v>480</v>
      </c>
      <c r="CY430" s="26"/>
      <c r="CZ430" s="26"/>
      <c r="DA430" s="42">
        <f t="shared" si="435"/>
        <v>0</v>
      </c>
      <c r="DB430" s="26"/>
      <c r="DC430" s="26"/>
      <c r="DD430" s="42">
        <f t="shared" si="436"/>
        <v>0</v>
      </c>
      <c r="DE430" s="26"/>
      <c r="DF430" s="26"/>
      <c r="DG430" s="42">
        <f t="shared" si="437"/>
        <v>0</v>
      </c>
      <c r="DH430" s="85">
        <f t="shared" si="455"/>
        <v>10</v>
      </c>
      <c r="DI430" s="83">
        <f t="shared" si="455"/>
        <v>480</v>
      </c>
      <c r="DJ430" s="26"/>
      <c r="DK430" s="26"/>
      <c r="DL430" s="42">
        <f t="shared" si="438"/>
        <v>0</v>
      </c>
      <c r="DM430" s="26"/>
      <c r="DN430" s="26"/>
      <c r="DO430" s="42">
        <f t="shared" si="439"/>
        <v>0</v>
      </c>
      <c r="DP430" s="26"/>
      <c r="DQ430" s="26"/>
      <c r="DR430" s="42">
        <f t="shared" si="440"/>
        <v>0</v>
      </c>
      <c r="DS430" s="26"/>
      <c r="DT430" s="26"/>
      <c r="DU430" s="42">
        <f t="shared" si="441"/>
        <v>0</v>
      </c>
      <c r="DV430" s="26"/>
      <c r="DW430" s="26"/>
      <c r="DX430" s="42">
        <f t="shared" si="442"/>
        <v>0</v>
      </c>
      <c r="DY430" s="26"/>
      <c r="DZ430" s="26"/>
      <c r="EA430" s="42">
        <f t="shared" si="443"/>
        <v>0</v>
      </c>
      <c r="EB430" s="26"/>
      <c r="EC430" s="26"/>
      <c r="ED430" s="42">
        <f t="shared" si="444"/>
        <v>0</v>
      </c>
      <c r="EE430" s="26"/>
      <c r="EF430" s="26"/>
      <c r="EG430" s="42">
        <f t="shared" si="445"/>
        <v>0</v>
      </c>
      <c r="EH430" s="26"/>
      <c r="EI430" s="26"/>
      <c r="EJ430" s="42">
        <f t="shared" si="446"/>
        <v>0</v>
      </c>
      <c r="EK430" s="26"/>
      <c r="EL430" s="46"/>
      <c r="EM430" s="86">
        <f t="shared" si="447"/>
        <v>0</v>
      </c>
      <c r="EN430" s="85">
        <f t="shared" si="457"/>
        <v>0</v>
      </c>
      <c r="EO430" s="94">
        <f t="shared" si="458"/>
        <v>0</v>
      </c>
      <c r="EP430" s="26"/>
      <c r="EQ430" s="26"/>
      <c r="ER430" s="26"/>
    </row>
    <row r="431" spans="1:148" s="3" customFormat="1">
      <c r="A431" s="10"/>
      <c r="B431" s="119" t="s">
        <v>354</v>
      </c>
      <c r="C431" s="134">
        <v>15</v>
      </c>
      <c r="D431" s="135">
        <f t="shared" si="449"/>
        <v>1</v>
      </c>
      <c r="E431" s="178">
        <f t="shared" si="453"/>
        <v>15</v>
      </c>
      <c r="F431" s="27"/>
      <c r="G431" s="27"/>
      <c r="H431" s="41">
        <f t="shared" si="406"/>
        <v>0</v>
      </c>
      <c r="I431" s="32"/>
      <c r="J431" s="32"/>
      <c r="K431" s="41">
        <f t="shared" si="407"/>
        <v>0</v>
      </c>
      <c r="L431" s="26"/>
      <c r="M431" s="26"/>
      <c r="N431" s="42">
        <f t="shared" si="408"/>
        <v>0</v>
      </c>
      <c r="O431" s="26"/>
      <c r="P431" s="26"/>
      <c r="Q431" s="42">
        <f t="shared" si="409"/>
        <v>0</v>
      </c>
      <c r="R431" s="26"/>
      <c r="S431" s="26"/>
      <c r="T431" s="42">
        <f t="shared" si="410"/>
        <v>0</v>
      </c>
      <c r="U431" s="26"/>
      <c r="V431" s="26"/>
      <c r="W431" s="42">
        <f t="shared" si="411"/>
        <v>0</v>
      </c>
      <c r="X431" s="26"/>
      <c r="Y431" s="26"/>
      <c r="Z431" s="42">
        <f t="shared" si="412"/>
        <v>0</v>
      </c>
      <c r="AA431" s="26"/>
      <c r="AB431" s="26"/>
      <c r="AC431" s="42">
        <f t="shared" si="413"/>
        <v>0</v>
      </c>
      <c r="AD431" s="26"/>
      <c r="AE431" s="26"/>
      <c r="AF431" s="26"/>
      <c r="AG431" s="26"/>
      <c r="AH431" s="26"/>
      <c r="AI431" s="26"/>
      <c r="AJ431" s="26"/>
      <c r="AK431" s="26"/>
      <c r="AL431" s="42">
        <f t="shared" si="414"/>
        <v>0</v>
      </c>
      <c r="AM431" s="27"/>
      <c r="AN431" s="27"/>
      <c r="AO431" s="41">
        <f t="shared" si="415"/>
        <v>0</v>
      </c>
      <c r="AP431" s="84">
        <f t="shared" si="456"/>
        <v>0</v>
      </c>
      <c r="AQ431" s="79">
        <f t="shared" si="448"/>
        <v>0</v>
      </c>
      <c r="AR431" s="27"/>
      <c r="AS431" s="27"/>
      <c r="AT431" s="41">
        <f t="shared" si="416"/>
        <v>0</v>
      </c>
      <c r="AU431" s="27"/>
      <c r="AV431" s="27"/>
      <c r="AW431" s="41">
        <f t="shared" si="417"/>
        <v>0</v>
      </c>
      <c r="AX431" s="27"/>
      <c r="AY431" s="27"/>
      <c r="AZ431" s="41">
        <f t="shared" si="418"/>
        <v>0</v>
      </c>
      <c r="BA431" s="27"/>
      <c r="BB431" s="27"/>
      <c r="BC431" s="41">
        <f t="shared" si="419"/>
        <v>0</v>
      </c>
      <c r="BD431" s="27"/>
      <c r="BE431" s="27"/>
      <c r="BF431" s="41">
        <f t="shared" si="420"/>
        <v>0</v>
      </c>
      <c r="BG431" s="27"/>
      <c r="BH431" s="27"/>
      <c r="BI431" s="41">
        <f t="shared" si="421"/>
        <v>0</v>
      </c>
      <c r="BJ431" s="26"/>
      <c r="BK431" s="26"/>
      <c r="BL431" s="42">
        <f t="shared" si="422"/>
        <v>0</v>
      </c>
      <c r="BM431" s="26"/>
      <c r="BN431" s="26"/>
      <c r="BO431" s="42">
        <f t="shared" si="423"/>
        <v>0</v>
      </c>
      <c r="BP431" s="85">
        <f t="shared" si="454"/>
        <v>0</v>
      </c>
      <c r="BQ431" s="83">
        <f t="shared" si="454"/>
        <v>0</v>
      </c>
      <c r="BR431" s="26"/>
      <c r="BS431" s="26"/>
      <c r="BT431" s="42">
        <f t="shared" si="424"/>
        <v>0</v>
      </c>
      <c r="BU431" s="26"/>
      <c r="BV431" s="26"/>
      <c r="BW431" s="42">
        <f t="shared" si="425"/>
        <v>0</v>
      </c>
      <c r="BX431" s="26"/>
      <c r="BY431" s="26"/>
      <c r="BZ431" s="42">
        <f t="shared" si="426"/>
        <v>0</v>
      </c>
      <c r="CA431" s="26"/>
      <c r="CB431" s="26"/>
      <c r="CC431" s="42">
        <f t="shared" si="427"/>
        <v>0</v>
      </c>
      <c r="CD431" s="26"/>
      <c r="CE431" s="26"/>
      <c r="CF431" s="42">
        <f t="shared" si="428"/>
        <v>0</v>
      </c>
      <c r="CG431" s="26"/>
      <c r="CH431" s="26"/>
      <c r="CI431" s="42">
        <f t="shared" si="429"/>
        <v>0</v>
      </c>
      <c r="CJ431" s="26"/>
      <c r="CK431" s="26"/>
      <c r="CL431" s="42">
        <f t="shared" si="430"/>
        <v>0</v>
      </c>
      <c r="CM431" s="26"/>
      <c r="CN431" s="26"/>
      <c r="CO431" s="42">
        <f t="shared" si="431"/>
        <v>0</v>
      </c>
      <c r="CP431" s="26"/>
      <c r="CQ431" s="26"/>
      <c r="CR431" s="42">
        <f t="shared" si="432"/>
        <v>0</v>
      </c>
      <c r="CS431" s="26"/>
      <c r="CT431" s="26"/>
      <c r="CU431" s="42">
        <f t="shared" si="433"/>
        <v>0</v>
      </c>
      <c r="CV431" s="26"/>
      <c r="CW431" s="26">
        <v>1</v>
      </c>
      <c r="CX431" s="42">
        <f t="shared" si="434"/>
        <v>15</v>
      </c>
      <c r="CY431" s="26"/>
      <c r="CZ431" s="26"/>
      <c r="DA431" s="42">
        <f t="shared" si="435"/>
        <v>0</v>
      </c>
      <c r="DB431" s="26"/>
      <c r="DC431" s="26"/>
      <c r="DD431" s="42">
        <f t="shared" si="436"/>
        <v>0</v>
      </c>
      <c r="DE431" s="26"/>
      <c r="DF431" s="26"/>
      <c r="DG431" s="42">
        <f t="shared" si="437"/>
        <v>0</v>
      </c>
      <c r="DH431" s="85">
        <f t="shared" si="455"/>
        <v>1</v>
      </c>
      <c r="DI431" s="83">
        <f t="shared" si="455"/>
        <v>15</v>
      </c>
      <c r="DJ431" s="26"/>
      <c r="DK431" s="26"/>
      <c r="DL431" s="42">
        <f t="shared" si="438"/>
        <v>0</v>
      </c>
      <c r="DM431" s="26"/>
      <c r="DN431" s="26"/>
      <c r="DO431" s="42">
        <f t="shared" si="439"/>
        <v>0</v>
      </c>
      <c r="DP431" s="26"/>
      <c r="DQ431" s="26"/>
      <c r="DR431" s="42">
        <f t="shared" si="440"/>
        <v>0</v>
      </c>
      <c r="DS431" s="26"/>
      <c r="DT431" s="26"/>
      <c r="DU431" s="42">
        <f t="shared" si="441"/>
        <v>0</v>
      </c>
      <c r="DV431" s="26"/>
      <c r="DW431" s="26"/>
      <c r="DX431" s="42">
        <f t="shared" si="442"/>
        <v>0</v>
      </c>
      <c r="DY431" s="26"/>
      <c r="DZ431" s="26"/>
      <c r="EA431" s="42">
        <f t="shared" si="443"/>
        <v>0</v>
      </c>
      <c r="EB431" s="26"/>
      <c r="EC431" s="26"/>
      <c r="ED431" s="42">
        <f t="shared" si="444"/>
        <v>0</v>
      </c>
      <c r="EE431" s="26"/>
      <c r="EF431" s="26"/>
      <c r="EG431" s="42">
        <f t="shared" si="445"/>
        <v>0</v>
      </c>
      <c r="EH431" s="26"/>
      <c r="EI431" s="26"/>
      <c r="EJ431" s="42">
        <f t="shared" si="446"/>
        <v>0</v>
      </c>
      <c r="EK431" s="26"/>
      <c r="EL431" s="46"/>
      <c r="EM431" s="86">
        <f t="shared" si="447"/>
        <v>0</v>
      </c>
      <c r="EN431" s="85">
        <f t="shared" si="457"/>
        <v>0</v>
      </c>
      <c r="EO431" s="94">
        <f t="shared" si="458"/>
        <v>0</v>
      </c>
      <c r="EP431" s="26"/>
      <c r="EQ431" s="26"/>
      <c r="ER431" s="26"/>
    </row>
    <row r="432" spans="1:148" s="13" customFormat="1">
      <c r="A432" s="12"/>
      <c r="B432" s="119" t="s">
        <v>710</v>
      </c>
      <c r="C432" s="134">
        <v>700</v>
      </c>
      <c r="D432" s="135">
        <f t="shared" si="449"/>
        <v>8</v>
      </c>
      <c r="E432" s="178">
        <f t="shared" si="453"/>
        <v>5600</v>
      </c>
      <c r="F432" s="27"/>
      <c r="G432" s="27"/>
      <c r="H432" s="41">
        <f t="shared" si="406"/>
        <v>0</v>
      </c>
      <c r="I432" s="33"/>
      <c r="J432" s="33"/>
      <c r="K432" s="41">
        <f t="shared" si="407"/>
        <v>0</v>
      </c>
      <c r="L432" s="27"/>
      <c r="M432" s="27"/>
      <c r="N432" s="41">
        <f t="shared" si="408"/>
        <v>0</v>
      </c>
      <c r="O432" s="27"/>
      <c r="P432" s="27"/>
      <c r="Q432" s="41">
        <f t="shared" si="409"/>
        <v>0</v>
      </c>
      <c r="R432" s="27"/>
      <c r="S432" s="27"/>
      <c r="T432" s="41">
        <f t="shared" si="410"/>
        <v>0</v>
      </c>
      <c r="U432" s="27"/>
      <c r="V432" s="27"/>
      <c r="W432" s="41">
        <f t="shared" si="411"/>
        <v>0</v>
      </c>
      <c r="X432" s="27"/>
      <c r="Y432" s="27"/>
      <c r="Z432" s="41">
        <f t="shared" si="412"/>
        <v>0</v>
      </c>
      <c r="AA432" s="27"/>
      <c r="AB432" s="27"/>
      <c r="AC432" s="41">
        <f t="shared" si="413"/>
        <v>0</v>
      </c>
      <c r="AD432" s="27"/>
      <c r="AE432" s="27"/>
      <c r="AF432" s="27"/>
      <c r="AG432" s="27"/>
      <c r="AH432" s="27"/>
      <c r="AI432" s="27"/>
      <c r="AJ432" s="27"/>
      <c r="AK432" s="27"/>
      <c r="AL432" s="41">
        <f t="shared" si="414"/>
        <v>0</v>
      </c>
      <c r="AM432" s="27"/>
      <c r="AN432" s="27"/>
      <c r="AO432" s="41">
        <f t="shared" si="415"/>
        <v>0</v>
      </c>
      <c r="AP432" s="84">
        <f t="shared" si="456"/>
        <v>0</v>
      </c>
      <c r="AQ432" s="79">
        <f t="shared" si="448"/>
        <v>0</v>
      </c>
      <c r="AR432" s="27"/>
      <c r="AS432" s="27"/>
      <c r="AT432" s="41">
        <f t="shared" si="416"/>
        <v>0</v>
      </c>
      <c r="AU432" s="27"/>
      <c r="AV432" s="27"/>
      <c r="AW432" s="41">
        <f t="shared" si="417"/>
        <v>0</v>
      </c>
      <c r="AX432" s="27"/>
      <c r="AY432" s="27"/>
      <c r="AZ432" s="41">
        <f t="shared" si="418"/>
        <v>0</v>
      </c>
      <c r="BA432" s="27"/>
      <c r="BB432" s="27"/>
      <c r="BC432" s="41">
        <f t="shared" si="419"/>
        <v>0</v>
      </c>
      <c r="BD432" s="27"/>
      <c r="BE432" s="27"/>
      <c r="BF432" s="41">
        <f t="shared" si="420"/>
        <v>0</v>
      </c>
      <c r="BG432" s="27"/>
      <c r="BH432" s="27"/>
      <c r="BI432" s="41">
        <f t="shared" si="421"/>
        <v>0</v>
      </c>
      <c r="BJ432" s="27"/>
      <c r="BK432" s="27"/>
      <c r="BL432" s="41">
        <f t="shared" si="422"/>
        <v>0</v>
      </c>
      <c r="BM432" s="27"/>
      <c r="BN432" s="27"/>
      <c r="BO432" s="41">
        <f t="shared" si="423"/>
        <v>0</v>
      </c>
      <c r="BP432" s="85">
        <f t="shared" si="454"/>
        <v>0</v>
      </c>
      <c r="BQ432" s="83">
        <f t="shared" si="454"/>
        <v>0</v>
      </c>
      <c r="BR432" s="27"/>
      <c r="BS432" s="27"/>
      <c r="BT432" s="41">
        <f t="shared" si="424"/>
        <v>0</v>
      </c>
      <c r="BU432" s="27"/>
      <c r="BV432" s="27"/>
      <c r="BW432" s="41">
        <f t="shared" si="425"/>
        <v>0</v>
      </c>
      <c r="BX432" s="27"/>
      <c r="BY432" s="27"/>
      <c r="BZ432" s="41">
        <f t="shared" si="426"/>
        <v>0</v>
      </c>
      <c r="CA432" s="27"/>
      <c r="CB432" s="27"/>
      <c r="CC432" s="41">
        <f t="shared" si="427"/>
        <v>0</v>
      </c>
      <c r="CD432" s="27"/>
      <c r="CE432" s="27"/>
      <c r="CF432" s="41">
        <f t="shared" si="428"/>
        <v>0</v>
      </c>
      <c r="CG432" s="27"/>
      <c r="CH432" s="27"/>
      <c r="CI432" s="41">
        <f t="shared" si="429"/>
        <v>0</v>
      </c>
      <c r="CJ432" s="27"/>
      <c r="CK432" s="27"/>
      <c r="CL432" s="41">
        <f t="shared" si="430"/>
        <v>0</v>
      </c>
      <c r="CM432" s="27"/>
      <c r="CN432" s="27"/>
      <c r="CO432" s="41">
        <f t="shared" si="431"/>
        <v>0</v>
      </c>
      <c r="CP432" s="27"/>
      <c r="CQ432" s="27"/>
      <c r="CR432" s="41">
        <f t="shared" si="432"/>
        <v>0</v>
      </c>
      <c r="CS432" s="27"/>
      <c r="CT432" s="27"/>
      <c r="CU432" s="41">
        <f t="shared" si="433"/>
        <v>0</v>
      </c>
      <c r="CV432" s="27"/>
      <c r="CW432" s="27">
        <v>8</v>
      </c>
      <c r="CX432" s="41">
        <f t="shared" si="434"/>
        <v>5600</v>
      </c>
      <c r="CY432" s="27"/>
      <c r="CZ432" s="27"/>
      <c r="DA432" s="41">
        <f t="shared" si="435"/>
        <v>0</v>
      </c>
      <c r="DB432" s="27"/>
      <c r="DC432" s="27"/>
      <c r="DD432" s="41">
        <f t="shared" si="436"/>
        <v>0</v>
      </c>
      <c r="DE432" s="27"/>
      <c r="DF432" s="27"/>
      <c r="DG432" s="41">
        <f t="shared" si="437"/>
        <v>0</v>
      </c>
      <c r="DH432" s="85">
        <f t="shared" si="455"/>
        <v>8</v>
      </c>
      <c r="DI432" s="83">
        <f t="shared" si="455"/>
        <v>5600</v>
      </c>
      <c r="DJ432" s="27"/>
      <c r="DK432" s="27"/>
      <c r="DL432" s="41">
        <f t="shared" si="438"/>
        <v>0</v>
      </c>
      <c r="DM432" s="27"/>
      <c r="DN432" s="27"/>
      <c r="DO432" s="41">
        <f t="shared" si="439"/>
        <v>0</v>
      </c>
      <c r="DP432" s="27"/>
      <c r="DQ432" s="27"/>
      <c r="DR432" s="41">
        <f t="shared" si="440"/>
        <v>0</v>
      </c>
      <c r="DS432" s="27"/>
      <c r="DT432" s="27"/>
      <c r="DU432" s="41">
        <f t="shared" si="441"/>
        <v>0</v>
      </c>
      <c r="DV432" s="27"/>
      <c r="DW432" s="27"/>
      <c r="DX432" s="41">
        <f t="shared" si="442"/>
        <v>0</v>
      </c>
      <c r="DY432" s="27"/>
      <c r="DZ432" s="27"/>
      <c r="EA432" s="41">
        <f t="shared" si="443"/>
        <v>0</v>
      </c>
      <c r="EB432" s="27"/>
      <c r="EC432" s="27"/>
      <c r="ED432" s="41">
        <f t="shared" si="444"/>
        <v>0</v>
      </c>
      <c r="EE432" s="27"/>
      <c r="EF432" s="27"/>
      <c r="EG432" s="41">
        <f t="shared" si="445"/>
        <v>0</v>
      </c>
      <c r="EH432" s="27"/>
      <c r="EI432" s="27"/>
      <c r="EJ432" s="41">
        <f t="shared" si="446"/>
        <v>0</v>
      </c>
      <c r="EK432" s="27"/>
      <c r="EL432" s="47"/>
      <c r="EM432" s="88">
        <f t="shared" si="447"/>
        <v>0</v>
      </c>
      <c r="EN432" s="85">
        <f t="shared" si="457"/>
        <v>0</v>
      </c>
      <c r="EO432" s="94">
        <f t="shared" si="458"/>
        <v>0</v>
      </c>
      <c r="EP432" s="27"/>
      <c r="EQ432" s="27"/>
      <c r="ER432" s="27"/>
    </row>
    <row r="433" spans="1:148" s="3" customFormat="1">
      <c r="A433" s="10"/>
      <c r="B433" s="21" t="s">
        <v>355</v>
      </c>
      <c r="C433" s="134">
        <v>30</v>
      </c>
      <c r="D433" s="135">
        <f t="shared" si="449"/>
        <v>3</v>
      </c>
      <c r="E433" s="178">
        <f t="shared" si="453"/>
        <v>90</v>
      </c>
      <c r="F433" s="27"/>
      <c r="G433" s="27"/>
      <c r="H433" s="41">
        <f t="shared" si="406"/>
        <v>0</v>
      </c>
      <c r="I433" s="32"/>
      <c r="J433" s="32"/>
      <c r="K433" s="41">
        <f t="shared" si="407"/>
        <v>0</v>
      </c>
      <c r="L433" s="26"/>
      <c r="M433" s="26"/>
      <c r="N433" s="42">
        <f t="shared" si="408"/>
        <v>0</v>
      </c>
      <c r="O433" s="26"/>
      <c r="P433" s="26"/>
      <c r="Q433" s="42">
        <f t="shared" si="409"/>
        <v>0</v>
      </c>
      <c r="R433" s="26"/>
      <c r="S433" s="26"/>
      <c r="T433" s="42">
        <f t="shared" si="410"/>
        <v>0</v>
      </c>
      <c r="U433" s="26"/>
      <c r="V433" s="26"/>
      <c r="W433" s="42">
        <f t="shared" si="411"/>
        <v>0</v>
      </c>
      <c r="X433" s="26"/>
      <c r="Y433" s="26"/>
      <c r="Z433" s="42">
        <f t="shared" si="412"/>
        <v>0</v>
      </c>
      <c r="AA433" s="26"/>
      <c r="AB433" s="26"/>
      <c r="AC433" s="42">
        <f t="shared" si="413"/>
        <v>0</v>
      </c>
      <c r="AD433" s="26"/>
      <c r="AE433" s="26"/>
      <c r="AF433" s="26"/>
      <c r="AG433" s="26"/>
      <c r="AH433" s="26"/>
      <c r="AI433" s="26"/>
      <c r="AJ433" s="26"/>
      <c r="AK433" s="26"/>
      <c r="AL433" s="42">
        <f t="shared" si="414"/>
        <v>0</v>
      </c>
      <c r="AM433" s="27"/>
      <c r="AN433" s="27"/>
      <c r="AO433" s="41">
        <f t="shared" si="415"/>
        <v>0</v>
      </c>
      <c r="AP433" s="84">
        <f t="shared" si="456"/>
        <v>0</v>
      </c>
      <c r="AQ433" s="79">
        <f t="shared" si="448"/>
        <v>0</v>
      </c>
      <c r="AR433" s="27"/>
      <c r="AS433" s="27"/>
      <c r="AT433" s="41">
        <f t="shared" si="416"/>
        <v>0</v>
      </c>
      <c r="AU433" s="27"/>
      <c r="AV433" s="27"/>
      <c r="AW433" s="41">
        <f t="shared" si="417"/>
        <v>0</v>
      </c>
      <c r="AX433" s="27"/>
      <c r="AY433" s="27"/>
      <c r="AZ433" s="41">
        <f t="shared" si="418"/>
        <v>0</v>
      </c>
      <c r="BA433" s="27"/>
      <c r="BB433" s="27"/>
      <c r="BC433" s="41">
        <f t="shared" si="419"/>
        <v>0</v>
      </c>
      <c r="BD433" s="27"/>
      <c r="BE433" s="27"/>
      <c r="BF433" s="41">
        <f t="shared" si="420"/>
        <v>0</v>
      </c>
      <c r="BG433" s="27"/>
      <c r="BH433" s="27"/>
      <c r="BI433" s="41">
        <f t="shared" si="421"/>
        <v>0</v>
      </c>
      <c r="BJ433" s="26"/>
      <c r="BK433" s="26"/>
      <c r="BL433" s="42">
        <f t="shared" si="422"/>
        <v>0</v>
      </c>
      <c r="BM433" s="26"/>
      <c r="BN433" s="26"/>
      <c r="BO433" s="42">
        <f t="shared" si="423"/>
        <v>0</v>
      </c>
      <c r="BP433" s="85">
        <f t="shared" si="454"/>
        <v>0</v>
      </c>
      <c r="BQ433" s="83">
        <f t="shared" si="454"/>
        <v>0</v>
      </c>
      <c r="BR433" s="26"/>
      <c r="BS433" s="26"/>
      <c r="BT433" s="42">
        <f t="shared" si="424"/>
        <v>0</v>
      </c>
      <c r="BU433" s="26"/>
      <c r="BV433" s="26"/>
      <c r="BW433" s="42">
        <f t="shared" si="425"/>
        <v>0</v>
      </c>
      <c r="BX433" s="26"/>
      <c r="BY433" s="26"/>
      <c r="BZ433" s="42">
        <f t="shared" si="426"/>
        <v>0</v>
      </c>
      <c r="CA433" s="26"/>
      <c r="CB433" s="26"/>
      <c r="CC433" s="42">
        <f t="shared" si="427"/>
        <v>0</v>
      </c>
      <c r="CD433" s="26"/>
      <c r="CE433" s="26"/>
      <c r="CF433" s="42">
        <f t="shared" si="428"/>
        <v>0</v>
      </c>
      <c r="CG433" s="26"/>
      <c r="CH433" s="26"/>
      <c r="CI433" s="42">
        <f t="shared" si="429"/>
        <v>0</v>
      </c>
      <c r="CJ433" s="26"/>
      <c r="CK433" s="26"/>
      <c r="CL433" s="42">
        <f t="shared" si="430"/>
        <v>0</v>
      </c>
      <c r="CM433" s="26"/>
      <c r="CN433" s="26"/>
      <c r="CO433" s="42">
        <f t="shared" si="431"/>
        <v>0</v>
      </c>
      <c r="CP433" s="26"/>
      <c r="CQ433" s="26"/>
      <c r="CR433" s="42">
        <f t="shared" si="432"/>
        <v>0</v>
      </c>
      <c r="CS433" s="26"/>
      <c r="CT433" s="26"/>
      <c r="CU433" s="42">
        <f t="shared" si="433"/>
        <v>0</v>
      </c>
      <c r="CV433" s="26"/>
      <c r="CW433" s="26">
        <v>3</v>
      </c>
      <c r="CX433" s="42">
        <f t="shared" si="434"/>
        <v>90</v>
      </c>
      <c r="CY433" s="26"/>
      <c r="CZ433" s="26"/>
      <c r="DA433" s="42">
        <f t="shared" si="435"/>
        <v>0</v>
      </c>
      <c r="DB433" s="26"/>
      <c r="DC433" s="26"/>
      <c r="DD433" s="42">
        <f t="shared" si="436"/>
        <v>0</v>
      </c>
      <c r="DE433" s="26"/>
      <c r="DF433" s="26"/>
      <c r="DG433" s="42">
        <f t="shared" si="437"/>
        <v>0</v>
      </c>
      <c r="DH433" s="85">
        <f t="shared" si="455"/>
        <v>3</v>
      </c>
      <c r="DI433" s="83">
        <f t="shared" si="455"/>
        <v>90</v>
      </c>
      <c r="DJ433" s="26"/>
      <c r="DK433" s="26"/>
      <c r="DL433" s="42">
        <f t="shared" si="438"/>
        <v>0</v>
      </c>
      <c r="DM433" s="26"/>
      <c r="DN433" s="26"/>
      <c r="DO433" s="42">
        <f t="shared" si="439"/>
        <v>0</v>
      </c>
      <c r="DP433" s="26"/>
      <c r="DQ433" s="26"/>
      <c r="DR433" s="42">
        <f t="shared" si="440"/>
        <v>0</v>
      </c>
      <c r="DS433" s="26"/>
      <c r="DT433" s="26"/>
      <c r="DU433" s="42">
        <f t="shared" si="441"/>
        <v>0</v>
      </c>
      <c r="DV433" s="26"/>
      <c r="DW433" s="26"/>
      <c r="DX433" s="42">
        <f t="shared" si="442"/>
        <v>0</v>
      </c>
      <c r="DY433" s="26"/>
      <c r="DZ433" s="26"/>
      <c r="EA433" s="42">
        <f t="shared" si="443"/>
        <v>0</v>
      </c>
      <c r="EB433" s="26"/>
      <c r="EC433" s="26"/>
      <c r="ED433" s="42">
        <f t="shared" si="444"/>
        <v>0</v>
      </c>
      <c r="EE433" s="26"/>
      <c r="EF433" s="26"/>
      <c r="EG433" s="42">
        <f t="shared" si="445"/>
        <v>0</v>
      </c>
      <c r="EH433" s="26"/>
      <c r="EI433" s="26"/>
      <c r="EJ433" s="42">
        <f t="shared" si="446"/>
        <v>0</v>
      </c>
      <c r="EK433" s="26"/>
      <c r="EL433" s="46"/>
      <c r="EM433" s="86">
        <f t="shared" si="447"/>
        <v>0</v>
      </c>
      <c r="EN433" s="85">
        <f t="shared" si="457"/>
        <v>0</v>
      </c>
      <c r="EO433" s="94">
        <f t="shared" si="458"/>
        <v>0</v>
      </c>
      <c r="EP433" s="26"/>
      <c r="EQ433" s="26"/>
      <c r="ER433" s="26"/>
    </row>
    <row r="434" spans="1:148" s="3" customFormat="1">
      <c r="A434" s="10"/>
      <c r="B434" s="21" t="s">
        <v>366</v>
      </c>
      <c r="C434" s="134">
        <v>56</v>
      </c>
      <c r="D434" s="135">
        <f t="shared" si="449"/>
        <v>3</v>
      </c>
      <c r="E434" s="178">
        <f t="shared" si="453"/>
        <v>168</v>
      </c>
      <c r="F434" s="27"/>
      <c r="G434" s="27"/>
      <c r="H434" s="41">
        <f t="shared" si="406"/>
        <v>0</v>
      </c>
      <c r="I434" s="32"/>
      <c r="J434" s="32"/>
      <c r="K434" s="41">
        <f t="shared" si="407"/>
        <v>0</v>
      </c>
      <c r="L434" s="26"/>
      <c r="M434" s="26"/>
      <c r="N434" s="42">
        <f t="shared" si="408"/>
        <v>0</v>
      </c>
      <c r="O434" s="26"/>
      <c r="P434" s="26"/>
      <c r="Q434" s="42">
        <f t="shared" si="409"/>
        <v>0</v>
      </c>
      <c r="R434" s="26"/>
      <c r="S434" s="26"/>
      <c r="T434" s="42">
        <f t="shared" si="410"/>
        <v>0</v>
      </c>
      <c r="U434" s="26"/>
      <c r="V434" s="26"/>
      <c r="W434" s="42">
        <f t="shared" si="411"/>
        <v>0</v>
      </c>
      <c r="X434" s="26"/>
      <c r="Y434" s="26"/>
      <c r="Z434" s="42">
        <f t="shared" si="412"/>
        <v>0</v>
      </c>
      <c r="AA434" s="26"/>
      <c r="AB434" s="26"/>
      <c r="AC434" s="42">
        <f t="shared" si="413"/>
        <v>0</v>
      </c>
      <c r="AD434" s="26"/>
      <c r="AE434" s="26"/>
      <c r="AF434" s="26"/>
      <c r="AG434" s="26"/>
      <c r="AH434" s="26"/>
      <c r="AI434" s="26"/>
      <c r="AJ434" s="26"/>
      <c r="AK434" s="26"/>
      <c r="AL434" s="42">
        <f t="shared" si="414"/>
        <v>0</v>
      </c>
      <c r="AM434" s="27"/>
      <c r="AN434" s="27"/>
      <c r="AO434" s="41">
        <f t="shared" si="415"/>
        <v>0</v>
      </c>
      <c r="AP434" s="84">
        <f t="shared" si="456"/>
        <v>0</v>
      </c>
      <c r="AQ434" s="79">
        <f t="shared" si="448"/>
        <v>0</v>
      </c>
      <c r="AR434" s="27"/>
      <c r="AS434" s="27"/>
      <c r="AT434" s="41">
        <f t="shared" si="416"/>
        <v>0</v>
      </c>
      <c r="AU434" s="27"/>
      <c r="AV434" s="27"/>
      <c r="AW434" s="41">
        <f t="shared" si="417"/>
        <v>0</v>
      </c>
      <c r="AX434" s="27"/>
      <c r="AY434" s="27"/>
      <c r="AZ434" s="41">
        <f t="shared" si="418"/>
        <v>0</v>
      </c>
      <c r="BA434" s="27"/>
      <c r="BB434" s="27"/>
      <c r="BC434" s="41">
        <f t="shared" si="419"/>
        <v>0</v>
      </c>
      <c r="BD434" s="27"/>
      <c r="BE434" s="27"/>
      <c r="BF434" s="41">
        <f t="shared" si="420"/>
        <v>0</v>
      </c>
      <c r="BG434" s="27"/>
      <c r="BH434" s="27"/>
      <c r="BI434" s="41">
        <f t="shared" si="421"/>
        <v>0</v>
      </c>
      <c r="BJ434" s="26"/>
      <c r="BK434" s="26"/>
      <c r="BL434" s="42">
        <f t="shared" si="422"/>
        <v>0</v>
      </c>
      <c r="BM434" s="26"/>
      <c r="BN434" s="26"/>
      <c r="BO434" s="42">
        <f t="shared" si="423"/>
        <v>0</v>
      </c>
      <c r="BP434" s="85">
        <f t="shared" si="454"/>
        <v>0</v>
      </c>
      <c r="BQ434" s="83">
        <f t="shared" si="454"/>
        <v>0</v>
      </c>
      <c r="BR434" s="26"/>
      <c r="BS434" s="26"/>
      <c r="BT434" s="42">
        <f t="shared" si="424"/>
        <v>0</v>
      </c>
      <c r="BU434" s="26"/>
      <c r="BV434" s="26"/>
      <c r="BW434" s="42">
        <f t="shared" si="425"/>
        <v>0</v>
      </c>
      <c r="BX434" s="26"/>
      <c r="BY434" s="26"/>
      <c r="BZ434" s="42">
        <f t="shared" si="426"/>
        <v>0</v>
      </c>
      <c r="CA434" s="26"/>
      <c r="CB434" s="26"/>
      <c r="CC434" s="42">
        <f t="shared" si="427"/>
        <v>0</v>
      </c>
      <c r="CD434" s="26"/>
      <c r="CE434" s="26"/>
      <c r="CF434" s="42">
        <f t="shared" si="428"/>
        <v>0</v>
      </c>
      <c r="CG434" s="26"/>
      <c r="CH434" s="26"/>
      <c r="CI434" s="42">
        <f t="shared" si="429"/>
        <v>0</v>
      </c>
      <c r="CJ434" s="26"/>
      <c r="CK434" s="26"/>
      <c r="CL434" s="42">
        <f t="shared" si="430"/>
        <v>0</v>
      </c>
      <c r="CM434" s="26"/>
      <c r="CN434" s="26"/>
      <c r="CO434" s="42">
        <f t="shared" si="431"/>
        <v>0</v>
      </c>
      <c r="CP434" s="26"/>
      <c r="CQ434" s="26"/>
      <c r="CR434" s="42">
        <f t="shared" si="432"/>
        <v>0</v>
      </c>
      <c r="CS434" s="26"/>
      <c r="CT434" s="26"/>
      <c r="CU434" s="42">
        <f t="shared" si="433"/>
        <v>0</v>
      </c>
      <c r="CV434" s="26"/>
      <c r="CW434" s="26">
        <v>3</v>
      </c>
      <c r="CX434" s="42">
        <f t="shared" si="434"/>
        <v>168</v>
      </c>
      <c r="CY434" s="26"/>
      <c r="CZ434" s="26"/>
      <c r="DA434" s="42">
        <f t="shared" si="435"/>
        <v>0</v>
      </c>
      <c r="DB434" s="26"/>
      <c r="DC434" s="26"/>
      <c r="DD434" s="42">
        <f t="shared" si="436"/>
        <v>0</v>
      </c>
      <c r="DE434" s="26"/>
      <c r="DF434" s="26"/>
      <c r="DG434" s="42">
        <f t="shared" si="437"/>
        <v>0</v>
      </c>
      <c r="DH434" s="85">
        <f t="shared" si="455"/>
        <v>3</v>
      </c>
      <c r="DI434" s="83">
        <f t="shared" si="455"/>
        <v>168</v>
      </c>
      <c r="DJ434" s="26"/>
      <c r="DK434" s="26"/>
      <c r="DL434" s="42">
        <f t="shared" si="438"/>
        <v>0</v>
      </c>
      <c r="DM434" s="26"/>
      <c r="DN434" s="26"/>
      <c r="DO434" s="42">
        <f t="shared" si="439"/>
        <v>0</v>
      </c>
      <c r="DP434" s="26"/>
      <c r="DQ434" s="26"/>
      <c r="DR434" s="42">
        <f t="shared" si="440"/>
        <v>0</v>
      </c>
      <c r="DS434" s="26"/>
      <c r="DT434" s="26"/>
      <c r="DU434" s="42">
        <f t="shared" si="441"/>
        <v>0</v>
      </c>
      <c r="DV434" s="26"/>
      <c r="DW434" s="26"/>
      <c r="DX434" s="42">
        <f t="shared" si="442"/>
        <v>0</v>
      </c>
      <c r="DY434" s="26"/>
      <c r="DZ434" s="26"/>
      <c r="EA434" s="42">
        <f t="shared" si="443"/>
        <v>0</v>
      </c>
      <c r="EB434" s="26"/>
      <c r="EC434" s="26"/>
      <c r="ED434" s="42">
        <f t="shared" si="444"/>
        <v>0</v>
      </c>
      <c r="EE434" s="26"/>
      <c r="EF434" s="26"/>
      <c r="EG434" s="42">
        <f t="shared" si="445"/>
        <v>0</v>
      </c>
      <c r="EH434" s="26"/>
      <c r="EI434" s="26"/>
      <c r="EJ434" s="42">
        <f t="shared" si="446"/>
        <v>0</v>
      </c>
      <c r="EK434" s="26"/>
      <c r="EL434" s="46"/>
      <c r="EM434" s="86">
        <f t="shared" si="447"/>
        <v>0</v>
      </c>
      <c r="EN434" s="85">
        <f t="shared" si="457"/>
        <v>0</v>
      </c>
      <c r="EO434" s="94">
        <f t="shared" si="458"/>
        <v>0</v>
      </c>
      <c r="EP434" s="26"/>
      <c r="EQ434" s="26"/>
      <c r="ER434" s="26"/>
    </row>
    <row r="435" spans="1:148" s="3" customFormat="1">
      <c r="A435" s="10"/>
      <c r="B435" s="21" t="s">
        <v>389</v>
      </c>
      <c r="C435" s="134">
        <v>40</v>
      </c>
      <c r="D435" s="135">
        <f t="shared" si="449"/>
        <v>10</v>
      </c>
      <c r="E435" s="178">
        <f t="shared" si="453"/>
        <v>400</v>
      </c>
      <c r="F435" s="27"/>
      <c r="G435" s="27"/>
      <c r="H435" s="41">
        <f t="shared" si="406"/>
        <v>0</v>
      </c>
      <c r="I435" s="32"/>
      <c r="J435" s="32"/>
      <c r="K435" s="41">
        <f t="shared" si="407"/>
        <v>0</v>
      </c>
      <c r="L435" s="26"/>
      <c r="M435" s="26"/>
      <c r="N435" s="42">
        <f t="shared" si="408"/>
        <v>0</v>
      </c>
      <c r="O435" s="26"/>
      <c r="P435" s="26"/>
      <c r="Q435" s="42">
        <f t="shared" si="409"/>
        <v>0</v>
      </c>
      <c r="R435" s="26"/>
      <c r="S435" s="26"/>
      <c r="T435" s="42">
        <f t="shared" si="410"/>
        <v>0</v>
      </c>
      <c r="U435" s="26"/>
      <c r="V435" s="26"/>
      <c r="W435" s="42">
        <f t="shared" si="411"/>
        <v>0</v>
      </c>
      <c r="X435" s="26"/>
      <c r="Y435" s="26"/>
      <c r="Z435" s="42">
        <f t="shared" si="412"/>
        <v>0</v>
      </c>
      <c r="AA435" s="26"/>
      <c r="AB435" s="26"/>
      <c r="AC435" s="42">
        <f t="shared" si="413"/>
        <v>0</v>
      </c>
      <c r="AD435" s="26"/>
      <c r="AE435" s="26"/>
      <c r="AF435" s="26"/>
      <c r="AG435" s="26"/>
      <c r="AH435" s="26"/>
      <c r="AI435" s="26"/>
      <c r="AJ435" s="26"/>
      <c r="AK435" s="26"/>
      <c r="AL435" s="42">
        <f t="shared" si="414"/>
        <v>0</v>
      </c>
      <c r="AM435" s="27"/>
      <c r="AN435" s="27"/>
      <c r="AO435" s="41">
        <f t="shared" si="415"/>
        <v>0</v>
      </c>
      <c r="AP435" s="84">
        <f t="shared" si="456"/>
        <v>0</v>
      </c>
      <c r="AQ435" s="79">
        <f t="shared" si="448"/>
        <v>0</v>
      </c>
      <c r="AR435" s="27"/>
      <c r="AS435" s="27"/>
      <c r="AT435" s="41">
        <f t="shared" si="416"/>
        <v>0</v>
      </c>
      <c r="AU435" s="27"/>
      <c r="AV435" s="27"/>
      <c r="AW435" s="41">
        <f t="shared" si="417"/>
        <v>0</v>
      </c>
      <c r="AX435" s="27"/>
      <c r="AY435" s="27"/>
      <c r="AZ435" s="41">
        <f t="shared" si="418"/>
        <v>0</v>
      </c>
      <c r="BA435" s="27"/>
      <c r="BB435" s="27"/>
      <c r="BC435" s="41">
        <f t="shared" si="419"/>
        <v>0</v>
      </c>
      <c r="BD435" s="27"/>
      <c r="BE435" s="27"/>
      <c r="BF435" s="41">
        <f t="shared" si="420"/>
        <v>0</v>
      </c>
      <c r="BG435" s="27"/>
      <c r="BH435" s="27"/>
      <c r="BI435" s="41">
        <f t="shared" si="421"/>
        <v>0</v>
      </c>
      <c r="BJ435" s="26"/>
      <c r="BK435" s="26"/>
      <c r="BL435" s="42">
        <f t="shared" si="422"/>
        <v>0</v>
      </c>
      <c r="BM435" s="26"/>
      <c r="BN435" s="26"/>
      <c r="BO435" s="42">
        <f t="shared" si="423"/>
        <v>0</v>
      </c>
      <c r="BP435" s="85">
        <f t="shared" si="454"/>
        <v>0</v>
      </c>
      <c r="BQ435" s="83">
        <f t="shared" si="454"/>
        <v>0</v>
      </c>
      <c r="BR435" s="26"/>
      <c r="BS435" s="26"/>
      <c r="BT435" s="42">
        <f t="shared" si="424"/>
        <v>0</v>
      </c>
      <c r="BU435" s="26"/>
      <c r="BV435" s="26"/>
      <c r="BW435" s="42">
        <f t="shared" si="425"/>
        <v>0</v>
      </c>
      <c r="BX435" s="26"/>
      <c r="BY435" s="26"/>
      <c r="BZ435" s="42">
        <f t="shared" si="426"/>
        <v>0</v>
      </c>
      <c r="CA435" s="26"/>
      <c r="CB435" s="26"/>
      <c r="CC435" s="42">
        <f t="shared" si="427"/>
        <v>0</v>
      </c>
      <c r="CD435" s="26"/>
      <c r="CE435" s="26"/>
      <c r="CF435" s="42">
        <f t="shared" si="428"/>
        <v>0</v>
      </c>
      <c r="CG435" s="26"/>
      <c r="CH435" s="26">
        <v>10</v>
      </c>
      <c r="CI435" s="42">
        <f t="shared" si="429"/>
        <v>400</v>
      </c>
      <c r="CJ435" s="26"/>
      <c r="CK435" s="26"/>
      <c r="CL435" s="42">
        <f t="shared" si="430"/>
        <v>0</v>
      </c>
      <c r="CM435" s="26"/>
      <c r="CN435" s="26"/>
      <c r="CO435" s="42">
        <f t="shared" si="431"/>
        <v>0</v>
      </c>
      <c r="CP435" s="26"/>
      <c r="CQ435" s="26"/>
      <c r="CR435" s="42">
        <f t="shared" si="432"/>
        <v>0</v>
      </c>
      <c r="CS435" s="26"/>
      <c r="CT435" s="26"/>
      <c r="CU435" s="42">
        <f t="shared" si="433"/>
        <v>0</v>
      </c>
      <c r="CV435" s="26"/>
      <c r="CW435" s="26"/>
      <c r="CX435" s="42">
        <f t="shared" si="434"/>
        <v>0</v>
      </c>
      <c r="CY435" s="26"/>
      <c r="CZ435" s="26"/>
      <c r="DA435" s="42">
        <f t="shared" si="435"/>
        <v>0</v>
      </c>
      <c r="DB435" s="26"/>
      <c r="DC435" s="26"/>
      <c r="DD435" s="42">
        <f t="shared" si="436"/>
        <v>0</v>
      </c>
      <c r="DE435" s="26"/>
      <c r="DF435" s="26"/>
      <c r="DG435" s="42">
        <f t="shared" si="437"/>
        <v>0</v>
      </c>
      <c r="DH435" s="85">
        <f t="shared" si="455"/>
        <v>10</v>
      </c>
      <c r="DI435" s="83">
        <f t="shared" si="455"/>
        <v>400</v>
      </c>
      <c r="DJ435" s="26"/>
      <c r="DK435" s="26"/>
      <c r="DL435" s="42">
        <f t="shared" si="438"/>
        <v>0</v>
      </c>
      <c r="DM435" s="26"/>
      <c r="DN435" s="26"/>
      <c r="DO435" s="42">
        <f t="shared" si="439"/>
        <v>0</v>
      </c>
      <c r="DP435" s="26"/>
      <c r="DQ435" s="26"/>
      <c r="DR435" s="42">
        <f t="shared" si="440"/>
        <v>0</v>
      </c>
      <c r="DS435" s="26"/>
      <c r="DT435" s="26"/>
      <c r="DU435" s="42">
        <f t="shared" si="441"/>
        <v>0</v>
      </c>
      <c r="DV435" s="26"/>
      <c r="DW435" s="26"/>
      <c r="DX435" s="42">
        <f t="shared" si="442"/>
        <v>0</v>
      </c>
      <c r="DY435" s="26"/>
      <c r="DZ435" s="26"/>
      <c r="EA435" s="42">
        <f t="shared" si="443"/>
        <v>0</v>
      </c>
      <c r="EB435" s="26"/>
      <c r="EC435" s="26"/>
      <c r="ED435" s="42">
        <f t="shared" si="444"/>
        <v>0</v>
      </c>
      <c r="EE435" s="26"/>
      <c r="EF435" s="26"/>
      <c r="EG435" s="42">
        <f t="shared" si="445"/>
        <v>0</v>
      </c>
      <c r="EH435" s="26"/>
      <c r="EI435" s="26"/>
      <c r="EJ435" s="42">
        <f t="shared" si="446"/>
        <v>0</v>
      </c>
      <c r="EK435" s="26"/>
      <c r="EL435" s="46"/>
      <c r="EM435" s="86">
        <f t="shared" si="447"/>
        <v>0</v>
      </c>
      <c r="EN435" s="85">
        <f t="shared" si="457"/>
        <v>0</v>
      </c>
      <c r="EO435" s="94">
        <f t="shared" si="458"/>
        <v>0</v>
      </c>
      <c r="EP435" s="26"/>
      <c r="EQ435" s="26"/>
      <c r="ER435" s="26"/>
    </row>
    <row r="436" spans="1:148" s="3" customFormat="1">
      <c r="A436" s="10"/>
      <c r="B436" s="21" t="s">
        <v>424</v>
      </c>
      <c r="C436" s="134">
        <v>50</v>
      </c>
      <c r="D436" s="135">
        <f t="shared" si="449"/>
        <v>30</v>
      </c>
      <c r="E436" s="178">
        <f t="shared" si="453"/>
        <v>1500</v>
      </c>
      <c r="F436" s="27"/>
      <c r="G436" s="27"/>
      <c r="H436" s="41">
        <f t="shared" si="406"/>
        <v>0</v>
      </c>
      <c r="I436" s="32"/>
      <c r="J436" s="32"/>
      <c r="K436" s="41">
        <f t="shared" si="407"/>
        <v>0</v>
      </c>
      <c r="L436" s="26"/>
      <c r="M436" s="26"/>
      <c r="N436" s="42">
        <f t="shared" si="408"/>
        <v>0</v>
      </c>
      <c r="O436" s="26"/>
      <c r="P436" s="26"/>
      <c r="Q436" s="42">
        <f t="shared" si="409"/>
        <v>0</v>
      </c>
      <c r="R436" s="26"/>
      <c r="S436" s="26"/>
      <c r="T436" s="42">
        <f t="shared" si="410"/>
        <v>0</v>
      </c>
      <c r="U436" s="26"/>
      <c r="V436" s="26"/>
      <c r="W436" s="42">
        <f t="shared" si="411"/>
        <v>0</v>
      </c>
      <c r="X436" s="26"/>
      <c r="Y436" s="26"/>
      <c r="Z436" s="42">
        <f t="shared" si="412"/>
        <v>0</v>
      </c>
      <c r="AA436" s="26"/>
      <c r="AB436" s="26">
        <v>30</v>
      </c>
      <c r="AC436" s="42">
        <f t="shared" si="413"/>
        <v>1500</v>
      </c>
      <c r="AD436" s="26"/>
      <c r="AE436" s="26"/>
      <c r="AF436" s="26"/>
      <c r="AG436" s="26"/>
      <c r="AH436" s="26"/>
      <c r="AI436" s="26"/>
      <c r="AJ436" s="26"/>
      <c r="AK436" s="26"/>
      <c r="AL436" s="42">
        <f t="shared" si="414"/>
        <v>0</v>
      </c>
      <c r="AM436" s="27"/>
      <c r="AN436" s="27"/>
      <c r="AO436" s="41">
        <f t="shared" si="415"/>
        <v>0</v>
      </c>
      <c r="AP436" s="84">
        <f t="shared" si="456"/>
        <v>30</v>
      </c>
      <c r="AQ436" s="79">
        <f t="shared" si="448"/>
        <v>1500</v>
      </c>
      <c r="AR436" s="27"/>
      <c r="AS436" s="27"/>
      <c r="AT436" s="41">
        <f t="shared" si="416"/>
        <v>0</v>
      </c>
      <c r="AU436" s="27"/>
      <c r="AV436" s="27"/>
      <c r="AW436" s="41">
        <f t="shared" si="417"/>
        <v>0</v>
      </c>
      <c r="AX436" s="27"/>
      <c r="AY436" s="27"/>
      <c r="AZ436" s="41">
        <f t="shared" si="418"/>
        <v>0</v>
      </c>
      <c r="BA436" s="27"/>
      <c r="BB436" s="27"/>
      <c r="BC436" s="41">
        <f t="shared" si="419"/>
        <v>0</v>
      </c>
      <c r="BD436" s="27"/>
      <c r="BE436" s="27"/>
      <c r="BF436" s="41">
        <f t="shared" si="420"/>
        <v>0</v>
      </c>
      <c r="BG436" s="27"/>
      <c r="BH436" s="27"/>
      <c r="BI436" s="41">
        <f t="shared" si="421"/>
        <v>0</v>
      </c>
      <c r="BJ436" s="26"/>
      <c r="BK436" s="26"/>
      <c r="BL436" s="42">
        <f t="shared" si="422"/>
        <v>0</v>
      </c>
      <c r="BM436" s="26"/>
      <c r="BN436" s="26"/>
      <c r="BO436" s="42">
        <f t="shared" si="423"/>
        <v>0</v>
      </c>
      <c r="BP436" s="85">
        <f t="shared" si="454"/>
        <v>0</v>
      </c>
      <c r="BQ436" s="83">
        <f t="shared" si="454"/>
        <v>0</v>
      </c>
      <c r="BR436" s="26"/>
      <c r="BS436" s="26"/>
      <c r="BT436" s="42">
        <f t="shared" si="424"/>
        <v>0</v>
      </c>
      <c r="BU436" s="26"/>
      <c r="BV436" s="26"/>
      <c r="BW436" s="42">
        <f t="shared" si="425"/>
        <v>0</v>
      </c>
      <c r="BX436" s="26"/>
      <c r="BY436" s="26"/>
      <c r="BZ436" s="42">
        <f t="shared" si="426"/>
        <v>0</v>
      </c>
      <c r="CA436" s="26"/>
      <c r="CB436" s="26"/>
      <c r="CC436" s="42">
        <f t="shared" si="427"/>
        <v>0</v>
      </c>
      <c r="CD436" s="26"/>
      <c r="CE436" s="26"/>
      <c r="CF436" s="42">
        <f t="shared" si="428"/>
        <v>0</v>
      </c>
      <c r="CG436" s="26"/>
      <c r="CH436" s="26"/>
      <c r="CI436" s="42">
        <f t="shared" si="429"/>
        <v>0</v>
      </c>
      <c r="CJ436" s="26"/>
      <c r="CK436" s="26"/>
      <c r="CL436" s="42">
        <f t="shared" si="430"/>
        <v>0</v>
      </c>
      <c r="CM436" s="26"/>
      <c r="CN436" s="26"/>
      <c r="CO436" s="42">
        <f t="shared" si="431"/>
        <v>0</v>
      </c>
      <c r="CP436" s="26"/>
      <c r="CQ436" s="26"/>
      <c r="CR436" s="42">
        <f t="shared" si="432"/>
        <v>0</v>
      </c>
      <c r="CS436" s="26"/>
      <c r="CT436" s="26"/>
      <c r="CU436" s="42">
        <f t="shared" si="433"/>
        <v>0</v>
      </c>
      <c r="CV436" s="26"/>
      <c r="CW436" s="26"/>
      <c r="CX436" s="42">
        <f t="shared" si="434"/>
        <v>0</v>
      </c>
      <c r="CY436" s="26"/>
      <c r="CZ436" s="26"/>
      <c r="DA436" s="42">
        <f t="shared" si="435"/>
        <v>0</v>
      </c>
      <c r="DB436" s="26"/>
      <c r="DC436" s="26"/>
      <c r="DD436" s="42">
        <f t="shared" si="436"/>
        <v>0</v>
      </c>
      <c r="DE436" s="26"/>
      <c r="DF436" s="26"/>
      <c r="DG436" s="42">
        <f t="shared" si="437"/>
        <v>0</v>
      </c>
      <c r="DH436" s="85">
        <f t="shared" si="455"/>
        <v>0</v>
      </c>
      <c r="DI436" s="83">
        <f t="shared" si="455"/>
        <v>0</v>
      </c>
      <c r="DJ436" s="26"/>
      <c r="DK436" s="26"/>
      <c r="DL436" s="42">
        <f t="shared" si="438"/>
        <v>0</v>
      </c>
      <c r="DM436" s="26"/>
      <c r="DN436" s="26"/>
      <c r="DO436" s="42">
        <f t="shared" si="439"/>
        <v>0</v>
      </c>
      <c r="DP436" s="26"/>
      <c r="DQ436" s="26"/>
      <c r="DR436" s="42">
        <f t="shared" si="440"/>
        <v>0</v>
      </c>
      <c r="DS436" s="26"/>
      <c r="DT436" s="26"/>
      <c r="DU436" s="42">
        <f t="shared" si="441"/>
        <v>0</v>
      </c>
      <c r="DV436" s="26"/>
      <c r="DW436" s="26"/>
      <c r="DX436" s="42">
        <f t="shared" si="442"/>
        <v>0</v>
      </c>
      <c r="DY436" s="26"/>
      <c r="DZ436" s="26"/>
      <c r="EA436" s="42">
        <f t="shared" si="443"/>
        <v>0</v>
      </c>
      <c r="EB436" s="26"/>
      <c r="EC436" s="26"/>
      <c r="ED436" s="42">
        <f t="shared" si="444"/>
        <v>0</v>
      </c>
      <c r="EE436" s="26"/>
      <c r="EF436" s="26"/>
      <c r="EG436" s="42">
        <f t="shared" si="445"/>
        <v>0</v>
      </c>
      <c r="EH436" s="26"/>
      <c r="EI436" s="26"/>
      <c r="EJ436" s="42">
        <f t="shared" si="446"/>
        <v>0</v>
      </c>
      <c r="EK436" s="26"/>
      <c r="EL436" s="46"/>
      <c r="EM436" s="86">
        <f t="shared" si="447"/>
        <v>0</v>
      </c>
      <c r="EN436" s="85">
        <f t="shared" si="457"/>
        <v>0</v>
      </c>
      <c r="EO436" s="94">
        <f t="shared" si="458"/>
        <v>0</v>
      </c>
      <c r="EP436" s="26"/>
      <c r="EQ436" s="26"/>
      <c r="ER436" s="26"/>
    </row>
    <row r="437" spans="1:148" s="3" customFormat="1">
      <c r="A437" s="10"/>
      <c r="B437" s="21" t="s">
        <v>425</v>
      </c>
      <c r="C437" s="134">
        <v>5</v>
      </c>
      <c r="D437" s="135">
        <f t="shared" si="449"/>
        <v>100</v>
      </c>
      <c r="E437" s="178">
        <f t="shared" si="453"/>
        <v>500</v>
      </c>
      <c r="F437" s="27"/>
      <c r="G437" s="27">
        <v>100</v>
      </c>
      <c r="H437" s="41">
        <f t="shared" si="406"/>
        <v>500</v>
      </c>
      <c r="I437" s="32"/>
      <c r="J437" s="32"/>
      <c r="K437" s="41">
        <f t="shared" si="407"/>
        <v>0</v>
      </c>
      <c r="L437" s="26"/>
      <c r="M437" s="26"/>
      <c r="N437" s="42">
        <f t="shared" si="408"/>
        <v>0</v>
      </c>
      <c r="O437" s="26"/>
      <c r="P437" s="26"/>
      <c r="Q437" s="42">
        <f t="shared" si="409"/>
        <v>0</v>
      </c>
      <c r="R437" s="26"/>
      <c r="S437" s="26"/>
      <c r="T437" s="42">
        <f t="shared" si="410"/>
        <v>0</v>
      </c>
      <c r="U437" s="26"/>
      <c r="V437" s="26"/>
      <c r="W437" s="42">
        <f t="shared" si="411"/>
        <v>0</v>
      </c>
      <c r="X437" s="26"/>
      <c r="Y437" s="26"/>
      <c r="Z437" s="42">
        <f t="shared" si="412"/>
        <v>0</v>
      </c>
      <c r="AA437" s="26"/>
      <c r="AB437" s="26"/>
      <c r="AC437" s="42">
        <f t="shared" si="413"/>
        <v>0</v>
      </c>
      <c r="AD437" s="26"/>
      <c r="AE437" s="26"/>
      <c r="AF437" s="26"/>
      <c r="AG437" s="26"/>
      <c r="AH437" s="26"/>
      <c r="AI437" s="26"/>
      <c r="AJ437" s="26"/>
      <c r="AK437" s="26"/>
      <c r="AL437" s="42">
        <f t="shared" si="414"/>
        <v>0</v>
      </c>
      <c r="AM437" s="27"/>
      <c r="AN437" s="27"/>
      <c r="AO437" s="41">
        <f t="shared" si="415"/>
        <v>0</v>
      </c>
      <c r="AP437" s="84">
        <f t="shared" si="456"/>
        <v>100</v>
      </c>
      <c r="AQ437" s="79">
        <f t="shared" si="448"/>
        <v>500</v>
      </c>
      <c r="AR437" s="27"/>
      <c r="AS437" s="27"/>
      <c r="AT437" s="41">
        <f t="shared" si="416"/>
        <v>0</v>
      </c>
      <c r="AU437" s="27"/>
      <c r="AV437" s="27"/>
      <c r="AW437" s="41">
        <f t="shared" si="417"/>
        <v>0</v>
      </c>
      <c r="AX437" s="27"/>
      <c r="AY437" s="27"/>
      <c r="AZ437" s="41">
        <f t="shared" si="418"/>
        <v>0</v>
      </c>
      <c r="BA437" s="27"/>
      <c r="BB437" s="27"/>
      <c r="BC437" s="41">
        <f t="shared" si="419"/>
        <v>0</v>
      </c>
      <c r="BD437" s="27"/>
      <c r="BE437" s="27"/>
      <c r="BF437" s="41">
        <f t="shared" si="420"/>
        <v>0</v>
      </c>
      <c r="BG437" s="27"/>
      <c r="BH437" s="27"/>
      <c r="BI437" s="41">
        <f t="shared" si="421"/>
        <v>0</v>
      </c>
      <c r="BJ437" s="26"/>
      <c r="BK437" s="26"/>
      <c r="BL437" s="42">
        <f t="shared" si="422"/>
        <v>0</v>
      </c>
      <c r="BM437" s="26"/>
      <c r="BN437" s="26"/>
      <c r="BO437" s="42">
        <f t="shared" si="423"/>
        <v>0</v>
      </c>
      <c r="BP437" s="85">
        <f t="shared" si="454"/>
        <v>0</v>
      </c>
      <c r="BQ437" s="83">
        <f t="shared" si="454"/>
        <v>0</v>
      </c>
      <c r="BR437" s="26"/>
      <c r="BS437" s="26"/>
      <c r="BT437" s="42">
        <f t="shared" si="424"/>
        <v>0</v>
      </c>
      <c r="BU437" s="26"/>
      <c r="BV437" s="26"/>
      <c r="BW437" s="42">
        <f t="shared" si="425"/>
        <v>0</v>
      </c>
      <c r="BX437" s="26"/>
      <c r="BY437" s="26"/>
      <c r="BZ437" s="42">
        <f t="shared" si="426"/>
        <v>0</v>
      </c>
      <c r="CA437" s="26"/>
      <c r="CB437" s="26"/>
      <c r="CC437" s="42">
        <f t="shared" si="427"/>
        <v>0</v>
      </c>
      <c r="CD437" s="26"/>
      <c r="CE437" s="26"/>
      <c r="CF437" s="42">
        <f t="shared" si="428"/>
        <v>0</v>
      </c>
      <c r="CG437" s="26"/>
      <c r="CH437" s="26"/>
      <c r="CI437" s="42">
        <f t="shared" si="429"/>
        <v>0</v>
      </c>
      <c r="CJ437" s="26"/>
      <c r="CK437" s="26"/>
      <c r="CL437" s="42">
        <f t="shared" si="430"/>
        <v>0</v>
      </c>
      <c r="CM437" s="26"/>
      <c r="CN437" s="26"/>
      <c r="CO437" s="42">
        <f t="shared" si="431"/>
        <v>0</v>
      </c>
      <c r="CP437" s="26"/>
      <c r="CQ437" s="26"/>
      <c r="CR437" s="42">
        <f t="shared" si="432"/>
        <v>0</v>
      </c>
      <c r="CS437" s="26"/>
      <c r="CT437" s="26"/>
      <c r="CU437" s="42">
        <f t="shared" si="433"/>
        <v>0</v>
      </c>
      <c r="CV437" s="26"/>
      <c r="CW437" s="26"/>
      <c r="CX437" s="42">
        <f t="shared" si="434"/>
        <v>0</v>
      </c>
      <c r="CY437" s="26"/>
      <c r="CZ437" s="26"/>
      <c r="DA437" s="42">
        <f t="shared" si="435"/>
        <v>0</v>
      </c>
      <c r="DB437" s="26"/>
      <c r="DC437" s="26"/>
      <c r="DD437" s="42">
        <f t="shared" si="436"/>
        <v>0</v>
      </c>
      <c r="DE437" s="26"/>
      <c r="DF437" s="26"/>
      <c r="DG437" s="42">
        <f t="shared" si="437"/>
        <v>0</v>
      </c>
      <c r="DH437" s="85">
        <f t="shared" si="455"/>
        <v>0</v>
      </c>
      <c r="DI437" s="83">
        <f t="shared" si="455"/>
        <v>0</v>
      </c>
      <c r="DJ437" s="26"/>
      <c r="DK437" s="26"/>
      <c r="DL437" s="42">
        <f t="shared" si="438"/>
        <v>0</v>
      </c>
      <c r="DM437" s="26"/>
      <c r="DN437" s="26"/>
      <c r="DO437" s="42">
        <f t="shared" si="439"/>
        <v>0</v>
      </c>
      <c r="DP437" s="26"/>
      <c r="DQ437" s="26"/>
      <c r="DR437" s="42">
        <f t="shared" si="440"/>
        <v>0</v>
      </c>
      <c r="DS437" s="26"/>
      <c r="DT437" s="26"/>
      <c r="DU437" s="42">
        <f t="shared" si="441"/>
        <v>0</v>
      </c>
      <c r="DV437" s="26"/>
      <c r="DW437" s="26"/>
      <c r="DX437" s="42">
        <f t="shared" si="442"/>
        <v>0</v>
      </c>
      <c r="DY437" s="26"/>
      <c r="DZ437" s="26"/>
      <c r="EA437" s="42">
        <f t="shared" si="443"/>
        <v>0</v>
      </c>
      <c r="EB437" s="26"/>
      <c r="EC437" s="26"/>
      <c r="ED437" s="42">
        <f t="shared" si="444"/>
        <v>0</v>
      </c>
      <c r="EE437" s="26"/>
      <c r="EF437" s="26"/>
      <c r="EG437" s="42">
        <f t="shared" si="445"/>
        <v>0</v>
      </c>
      <c r="EH437" s="26"/>
      <c r="EI437" s="26"/>
      <c r="EJ437" s="42">
        <f t="shared" si="446"/>
        <v>0</v>
      </c>
      <c r="EK437" s="26"/>
      <c r="EL437" s="46"/>
      <c r="EM437" s="86">
        <f t="shared" si="447"/>
        <v>0</v>
      </c>
      <c r="EN437" s="85">
        <f t="shared" si="457"/>
        <v>0</v>
      </c>
      <c r="EO437" s="94">
        <f t="shared" si="458"/>
        <v>0</v>
      </c>
      <c r="EP437" s="26"/>
      <c r="EQ437" s="26"/>
      <c r="ER437" s="26"/>
    </row>
    <row r="438" spans="1:148" s="3" customFormat="1">
      <c r="A438" s="10"/>
      <c r="B438" s="21" t="s">
        <v>426</v>
      </c>
      <c r="C438" s="134">
        <v>0.85</v>
      </c>
      <c r="D438" s="135">
        <f t="shared" si="449"/>
        <v>0</v>
      </c>
      <c r="E438" s="178">
        <f t="shared" si="453"/>
        <v>0</v>
      </c>
      <c r="F438" s="27"/>
      <c r="G438" s="27"/>
      <c r="H438" s="41">
        <f t="shared" si="406"/>
        <v>0</v>
      </c>
      <c r="I438" s="32"/>
      <c r="J438" s="32"/>
      <c r="K438" s="41">
        <f t="shared" si="407"/>
        <v>0</v>
      </c>
      <c r="L438" s="26"/>
      <c r="M438" s="26"/>
      <c r="N438" s="42">
        <f t="shared" si="408"/>
        <v>0</v>
      </c>
      <c r="O438" s="26"/>
      <c r="P438" s="26"/>
      <c r="Q438" s="42">
        <f t="shared" si="409"/>
        <v>0</v>
      </c>
      <c r="R438" s="26"/>
      <c r="S438" s="26"/>
      <c r="T438" s="42">
        <f t="shared" si="410"/>
        <v>0</v>
      </c>
      <c r="U438" s="26"/>
      <c r="V438" s="26"/>
      <c r="W438" s="42">
        <f t="shared" si="411"/>
        <v>0</v>
      </c>
      <c r="X438" s="26"/>
      <c r="Y438" s="26"/>
      <c r="Z438" s="42">
        <f t="shared" si="412"/>
        <v>0</v>
      </c>
      <c r="AA438" s="26"/>
      <c r="AB438" s="26"/>
      <c r="AC438" s="42">
        <f t="shared" si="413"/>
        <v>0</v>
      </c>
      <c r="AD438" s="26"/>
      <c r="AE438" s="26"/>
      <c r="AF438" s="26"/>
      <c r="AG438" s="26"/>
      <c r="AH438" s="26"/>
      <c r="AI438" s="26"/>
      <c r="AJ438" s="26"/>
      <c r="AK438" s="26"/>
      <c r="AL438" s="42">
        <f t="shared" si="414"/>
        <v>0</v>
      </c>
      <c r="AM438" s="27"/>
      <c r="AN438" s="27"/>
      <c r="AO438" s="41">
        <f t="shared" si="415"/>
        <v>0</v>
      </c>
      <c r="AP438" s="84">
        <f t="shared" si="456"/>
        <v>0</v>
      </c>
      <c r="AQ438" s="79">
        <f t="shared" si="448"/>
        <v>0</v>
      </c>
      <c r="AR438" s="27"/>
      <c r="AS438" s="27"/>
      <c r="AT438" s="41">
        <f t="shared" si="416"/>
        <v>0</v>
      </c>
      <c r="AU438" s="27"/>
      <c r="AV438" s="27"/>
      <c r="AW438" s="41">
        <f t="shared" si="417"/>
        <v>0</v>
      </c>
      <c r="AX438" s="27"/>
      <c r="AY438" s="27"/>
      <c r="AZ438" s="41">
        <f t="shared" si="418"/>
        <v>0</v>
      </c>
      <c r="BA438" s="27"/>
      <c r="BB438" s="27"/>
      <c r="BC438" s="41">
        <f t="shared" si="419"/>
        <v>0</v>
      </c>
      <c r="BD438" s="27"/>
      <c r="BE438" s="27"/>
      <c r="BF438" s="41">
        <f t="shared" si="420"/>
        <v>0</v>
      </c>
      <c r="BG438" s="27"/>
      <c r="BH438" s="27"/>
      <c r="BI438" s="41">
        <f t="shared" si="421"/>
        <v>0</v>
      </c>
      <c r="BJ438" s="26"/>
      <c r="BK438" s="26"/>
      <c r="BL438" s="42">
        <f t="shared" si="422"/>
        <v>0</v>
      </c>
      <c r="BM438" s="26"/>
      <c r="BN438" s="26"/>
      <c r="BO438" s="42">
        <f t="shared" si="423"/>
        <v>0</v>
      </c>
      <c r="BP438" s="85">
        <f t="shared" si="454"/>
        <v>0</v>
      </c>
      <c r="BQ438" s="83">
        <f t="shared" si="454"/>
        <v>0</v>
      </c>
      <c r="BR438" s="26"/>
      <c r="BS438" s="26"/>
      <c r="BT438" s="42">
        <f t="shared" si="424"/>
        <v>0</v>
      </c>
      <c r="BU438" s="26"/>
      <c r="BV438" s="26"/>
      <c r="BW438" s="42">
        <f t="shared" si="425"/>
        <v>0</v>
      </c>
      <c r="BX438" s="26"/>
      <c r="BY438" s="26"/>
      <c r="BZ438" s="42">
        <f t="shared" si="426"/>
        <v>0</v>
      </c>
      <c r="CA438" s="26"/>
      <c r="CB438" s="26"/>
      <c r="CC438" s="42">
        <f t="shared" si="427"/>
        <v>0</v>
      </c>
      <c r="CD438" s="26"/>
      <c r="CE438" s="26"/>
      <c r="CF438" s="42">
        <f t="shared" si="428"/>
        <v>0</v>
      </c>
      <c r="CG438" s="26"/>
      <c r="CH438" s="26"/>
      <c r="CI438" s="42">
        <f t="shared" si="429"/>
        <v>0</v>
      </c>
      <c r="CJ438" s="26"/>
      <c r="CK438" s="26"/>
      <c r="CL438" s="42">
        <f t="shared" si="430"/>
        <v>0</v>
      </c>
      <c r="CM438" s="26"/>
      <c r="CN438" s="26"/>
      <c r="CO438" s="42">
        <f t="shared" si="431"/>
        <v>0</v>
      </c>
      <c r="CP438" s="26"/>
      <c r="CQ438" s="26"/>
      <c r="CR438" s="42">
        <f t="shared" si="432"/>
        <v>0</v>
      </c>
      <c r="CS438" s="26"/>
      <c r="CT438" s="26"/>
      <c r="CU438" s="42">
        <f t="shared" si="433"/>
        <v>0</v>
      </c>
      <c r="CV438" s="26"/>
      <c r="CW438" s="26"/>
      <c r="CX438" s="42">
        <f t="shared" si="434"/>
        <v>0</v>
      </c>
      <c r="CY438" s="26"/>
      <c r="CZ438" s="26"/>
      <c r="DA438" s="42">
        <f t="shared" si="435"/>
        <v>0</v>
      </c>
      <c r="DB438" s="26"/>
      <c r="DC438" s="26"/>
      <c r="DD438" s="42">
        <f t="shared" si="436"/>
        <v>0</v>
      </c>
      <c r="DE438" s="26"/>
      <c r="DF438" s="26"/>
      <c r="DG438" s="42">
        <f t="shared" si="437"/>
        <v>0</v>
      </c>
      <c r="DH438" s="85">
        <f t="shared" si="455"/>
        <v>0</v>
      </c>
      <c r="DI438" s="83">
        <f t="shared" si="455"/>
        <v>0</v>
      </c>
      <c r="DJ438" s="26"/>
      <c r="DK438" s="26"/>
      <c r="DL438" s="42">
        <f t="shared" si="438"/>
        <v>0</v>
      </c>
      <c r="DM438" s="26"/>
      <c r="DN438" s="26"/>
      <c r="DO438" s="42">
        <f t="shared" si="439"/>
        <v>0</v>
      </c>
      <c r="DP438" s="26"/>
      <c r="DQ438" s="26"/>
      <c r="DR438" s="42">
        <f t="shared" si="440"/>
        <v>0</v>
      </c>
      <c r="DS438" s="26"/>
      <c r="DT438" s="26"/>
      <c r="DU438" s="42">
        <f t="shared" si="441"/>
        <v>0</v>
      </c>
      <c r="DV438" s="26"/>
      <c r="DW438" s="26"/>
      <c r="DX438" s="42">
        <f t="shared" si="442"/>
        <v>0</v>
      </c>
      <c r="DY438" s="26"/>
      <c r="DZ438" s="26"/>
      <c r="EA438" s="42">
        <f t="shared" si="443"/>
        <v>0</v>
      </c>
      <c r="EB438" s="26"/>
      <c r="EC438" s="26"/>
      <c r="ED438" s="42">
        <f t="shared" si="444"/>
        <v>0</v>
      </c>
      <c r="EE438" s="26"/>
      <c r="EF438" s="26"/>
      <c r="EG438" s="42">
        <f t="shared" si="445"/>
        <v>0</v>
      </c>
      <c r="EH438" s="26"/>
      <c r="EI438" s="26"/>
      <c r="EJ438" s="42">
        <f t="shared" si="446"/>
        <v>0</v>
      </c>
      <c r="EK438" s="26"/>
      <c r="EL438" s="46"/>
      <c r="EM438" s="86">
        <f t="shared" si="447"/>
        <v>0</v>
      </c>
      <c r="EN438" s="85">
        <f t="shared" si="457"/>
        <v>0</v>
      </c>
      <c r="EO438" s="94">
        <f t="shared" si="458"/>
        <v>0</v>
      </c>
      <c r="EP438" s="26"/>
      <c r="EQ438" s="26"/>
      <c r="ER438" s="26"/>
    </row>
    <row r="439" spans="1:148" s="3" customFormat="1">
      <c r="A439" s="10"/>
      <c r="B439" s="21" t="s">
        <v>427</v>
      </c>
      <c r="C439" s="134">
        <v>12</v>
      </c>
      <c r="D439" s="135">
        <f t="shared" si="449"/>
        <v>0</v>
      </c>
      <c r="E439" s="178">
        <f t="shared" si="453"/>
        <v>0</v>
      </c>
      <c r="F439" s="27"/>
      <c r="G439" s="27"/>
      <c r="H439" s="41">
        <f t="shared" si="406"/>
        <v>0</v>
      </c>
      <c r="I439" s="32"/>
      <c r="J439" s="32"/>
      <c r="K439" s="41">
        <f t="shared" si="407"/>
        <v>0</v>
      </c>
      <c r="L439" s="26"/>
      <c r="M439" s="26"/>
      <c r="N439" s="42">
        <f t="shared" si="408"/>
        <v>0</v>
      </c>
      <c r="O439" s="26"/>
      <c r="P439" s="26"/>
      <c r="Q439" s="42">
        <f t="shared" si="409"/>
        <v>0</v>
      </c>
      <c r="R439" s="26"/>
      <c r="S439" s="26"/>
      <c r="T439" s="42">
        <f t="shared" si="410"/>
        <v>0</v>
      </c>
      <c r="U439" s="26"/>
      <c r="V439" s="26"/>
      <c r="W439" s="42">
        <f t="shared" si="411"/>
        <v>0</v>
      </c>
      <c r="X439" s="26"/>
      <c r="Y439" s="26"/>
      <c r="Z439" s="42">
        <f t="shared" si="412"/>
        <v>0</v>
      </c>
      <c r="AA439" s="26"/>
      <c r="AB439" s="26"/>
      <c r="AC439" s="42">
        <f t="shared" si="413"/>
        <v>0</v>
      </c>
      <c r="AD439" s="26"/>
      <c r="AE439" s="26"/>
      <c r="AF439" s="26"/>
      <c r="AG439" s="26"/>
      <c r="AH439" s="26"/>
      <c r="AI439" s="26"/>
      <c r="AJ439" s="26"/>
      <c r="AK439" s="26"/>
      <c r="AL439" s="42">
        <f t="shared" si="414"/>
        <v>0</v>
      </c>
      <c r="AM439" s="27"/>
      <c r="AN439" s="27"/>
      <c r="AO439" s="41">
        <f t="shared" si="415"/>
        <v>0</v>
      </c>
      <c r="AP439" s="84">
        <f t="shared" si="456"/>
        <v>0</v>
      </c>
      <c r="AQ439" s="79">
        <f t="shared" si="448"/>
        <v>0</v>
      </c>
      <c r="AR439" s="27"/>
      <c r="AS439" s="27"/>
      <c r="AT439" s="41">
        <f t="shared" si="416"/>
        <v>0</v>
      </c>
      <c r="AU439" s="27"/>
      <c r="AV439" s="27"/>
      <c r="AW439" s="41">
        <f t="shared" si="417"/>
        <v>0</v>
      </c>
      <c r="AX439" s="27"/>
      <c r="AY439" s="27"/>
      <c r="AZ439" s="41">
        <f t="shared" si="418"/>
        <v>0</v>
      </c>
      <c r="BA439" s="27"/>
      <c r="BB439" s="27"/>
      <c r="BC439" s="41">
        <f t="shared" si="419"/>
        <v>0</v>
      </c>
      <c r="BD439" s="27"/>
      <c r="BE439" s="27"/>
      <c r="BF439" s="41">
        <f t="shared" si="420"/>
        <v>0</v>
      </c>
      <c r="BG439" s="27"/>
      <c r="BH439" s="27"/>
      <c r="BI439" s="41">
        <f t="shared" si="421"/>
        <v>0</v>
      </c>
      <c r="BJ439" s="26"/>
      <c r="BK439" s="26"/>
      <c r="BL439" s="42">
        <f t="shared" si="422"/>
        <v>0</v>
      </c>
      <c r="BM439" s="26"/>
      <c r="BN439" s="26"/>
      <c r="BO439" s="42">
        <f t="shared" si="423"/>
        <v>0</v>
      </c>
      <c r="BP439" s="85">
        <f t="shared" si="454"/>
        <v>0</v>
      </c>
      <c r="BQ439" s="83">
        <f t="shared" si="454"/>
        <v>0</v>
      </c>
      <c r="BR439" s="26"/>
      <c r="BS439" s="26"/>
      <c r="BT439" s="42">
        <f t="shared" si="424"/>
        <v>0</v>
      </c>
      <c r="BU439" s="26"/>
      <c r="BV439" s="26"/>
      <c r="BW439" s="42">
        <f t="shared" si="425"/>
        <v>0</v>
      </c>
      <c r="BX439" s="26"/>
      <c r="BY439" s="26"/>
      <c r="BZ439" s="42">
        <f t="shared" si="426"/>
        <v>0</v>
      </c>
      <c r="CA439" s="26"/>
      <c r="CB439" s="26"/>
      <c r="CC439" s="42">
        <f t="shared" si="427"/>
        <v>0</v>
      </c>
      <c r="CD439" s="26"/>
      <c r="CE439" s="26"/>
      <c r="CF439" s="42">
        <f t="shared" si="428"/>
        <v>0</v>
      </c>
      <c r="CG439" s="26"/>
      <c r="CH439" s="26"/>
      <c r="CI439" s="42">
        <f t="shared" si="429"/>
        <v>0</v>
      </c>
      <c r="CJ439" s="26"/>
      <c r="CK439" s="26"/>
      <c r="CL439" s="42">
        <f t="shared" si="430"/>
        <v>0</v>
      </c>
      <c r="CM439" s="26"/>
      <c r="CN439" s="26"/>
      <c r="CO439" s="42">
        <f t="shared" si="431"/>
        <v>0</v>
      </c>
      <c r="CP439" s="26"/>
      <c r="CQ439" s="26"/>
      <c r="CR439" s="42">
        <f t="shared" si="432"/>
        <v>0</v>
      </c>
      <c r="CS439" s="26"/>
      <c r="CT439" s="26"/>
      <c r="CU439" s="42">
        <f t="shared" si="433"/>
        <v>0</v>
      </c>
      <c r="CV439" s="26"/>
      <c r="CW439" s="26"/>
      <c r="CX439" s="42">
        <f t="shared" si="434"/>
        <v>0</v>
      </c>
      <c r="CY439" s="26"/>
      <c r="CZ439" s="26"/>
      <c r="DA439" s="42">
        <f t="shared" si="435"/>
        <v>0</v>
      </c>
      <c r="DB439" s="26"/>
      <c r="DC439" s="26"/>
      <c r="DD439" s="42">
        <f t="shared" si="436"/>
        <v>0</v>
      </c>
      <c r="DE439" s="26"/>
      <c r="DF439" s="26"/>
      <c r="DG439" s="42">
        <f t="shared" si="437"/>
        <v>0</v>
      </c>
      <c r="DH439" s="85">
        <f t="shared" si="455"/>
        <v>0</v>
      </c>
      <c r="DI439" s="83">
        <f t="shared" si="455"/>
        <v>0</v>
      </c>
      <c r="DJ439" s="26"/>
      <c r="DK439" s="26"/>
      <c r="DL439" s="42">
        <f t="shared" si="438"/>
        <v>0</v>
      </c>
      <c r="DM439" s="26"/>
      <c r="DN439" s="26"/>
      <c r="DO439" s="42">
        <f t="shared" si="439"/>
        <v>0</v>
      </c>
      <c r="DP439" s="26"/>
      <c r="DQ439" s="26"/>
      <c r="DR439" s="42">
        <f t="shared" si="440"/>
        <v>0</v>
      </c>
      <c r="DS439" s="26"/>
      <c r="DT439" s="26"/>
      <c r="DU439" s="42">
        <f t="shared" si="441"/>
        <v>0</v>
      </c>
      <c r="DV439" s="26"/>
      <c r="DW439" s="26"/>
      <c r="DX439" s="42">
        <f t="shared" si="442"/>
        <v>0</v>
      </c>
      <c r="DY439" s="26"/>
      <c r="DZ439" s="26"/>
      <c r="EA439" s="42">
        <f t="shared" si="443"/>
        <v>0</v>
      </c>
      <c r="EB439" s="26"/>
      <c r="EC439" s="26"/>
      <c r="ED439" s="42">
        <f t="shared" si="444"/>
        <v>0</v>
      </c>
      <c r="EE439" s="26"/>
      <c r="EF439" s="26"/>
      <c r="EG439" s="42">
        <f t="shared" si="445"/>
        <v>0</v>
      </c>
      <c r="EH439" s="26"/>
      <c r="EI439" s="26"/>
      <c r="EJ439" s="42">
        <f t="shared" si="446"/>
        <v>0</v>
      </c>
      <c r="EK439" s="26"/>
      <c r="EL439" s="46"/>
      <c r="EM439" s="86">
        <f t="shared" si="447"/>
        <v>0</v>
      </c>
      <c r="EN439" s="85">
        <f t="shared" si="457"/>
        <v>0</v>
      </c>
      <c r="EO439" s="94">
        <f t="shared" si="458"/>
        <v>0</v>
      </c>
      <c r="EP439" s="26"/>
      <c r="EQ439" s="26"/>
      <c r="ER439" s="26"/>
    </row>
    <row r="440" spans="1:148" s="3" customFormat="1">
      <c r="A440" s="10"/>
      <c r="B440" s="21" t="s">
        <v>428</v>
      </c>
      <c r="C440" s="134">
        <v>9.5</v>
      </c>
      <c r="D440" s="135">
        <f t="shared" si="449"/>
        <v>0</v>
      </c>
      <c r="E440" s="178">
        <f t="shared" si="453"/>
        <v>0</v>
      </c>
      <c r="F440" s="27"/>
      <c r="G440" s="27"/>
      <c r="H440" s="41">
        <f t="shared" si="406"/>
        <v>0</v>
      </c>
      <c r="I440" s="32"/>
      <c r="J440" s="32"/>
      <c r="K440" s="41">
        <f t="shared" si="407"/>
        <v>0</v>
      </c>
      <c r="L440" s="26"/>
      <c r="M440" s="26"/>
      <c r="N440" s="42">
        <f t="shared" si="408"/>
        <v>0</v>
      </c>
      <c r="O440" s="26"/>
      <c r="P440" s="26"/>
      <c r="Q440" s="42">
        <f t="shared" si="409"/>
        <v>0</v>
      </c>
      <c r="R440" s="26"/>
      <c r="S440" s="26"/>
      <c r="T440" s="42">
        <f t="shared" si="410"/>
        <v>0</v>
      </c>
      <c r="U440" s="26"/>
      <c r="V440" s="26"/>
      <c r="W440" s="42">
        <f t="shared" si="411"/>
        <v>0</v>
      </c>
      <c r="X440" s="26"/>
      <c r="Y440" s="26"/>
      <c r="Z440" s="42">
        <f t="shared" si="412"/>
        <v>0</v>
      </c>
      <c r="AA440" s="26"/>
      <c r="AB440" s="26"/>
      <c r="AC440" s="42">
        <f t="shared" si="413"/>
        <v>0</v>
      </c>
      <c r="AD440" s="26"/>
      <c r="AE440" s="26"/>
      <c r="AF440" s="26"/>
      <c r="AG440" s="26"/>
      <c r="AH440" s="26"/>
      <c r="AI440" s="26"/>
      <c r="AJ440" s="26"/>
      <c r="AK440" s="26"/>
      <c r="AL440" s="42">
        <f t="shared" si="414"/>
        <v>0</v>
      </c>
      <c r="AM440" s="27"/>
      <c r="AN440" s="27"/>
      <c r="AO440" s="41">
        <f t="shared" si="415"/>
        <v>0</v>
      </c>
      <c r="AP440" s="84">
        <f t="shared" si="456"/>
        <v>0</v>
      </c>
      <c r="AQ440" s="79">
        <f t="shared" si="448"/>
        <v>0</v>
      </c>
      <c r="AR440" s="27"/>
      <c r="AS440" s="27"/>
      <c r="AT440" s="41">
        <f t="shared" si="416"/>
        <v>0</v>
      </c>
      <c r="AU440" s="27"/>
      <c r="AV440" s="27"/>
      <c r="AW440" s="41">
        <f t="shared" si="417"/>
        <v>0</v>
      </c>
      <c r="AX440" s="27"/>
      <c r="AY440" s="27"/>
      <c r="AZ440" s="41">
        <f t="shared" si="418"/>
        <v>0</v>
      </c>
      <c r="BA440" s="27"/>
      <c r="BB440" s="27"/>
      <c r="BC440" s="41">
        <f t="shared" si="419"/>
        <v>0</v>
      </c>
      <c r="BD440" s="27"/>
      <c r="BE440" s="27"/>
      <c r="BF440" s="41">
        <f t="shared" si="420"/>
        <v>0</v>
      </c>
      <c r="BG440" s="27"/>
      <c r="BH440" s="27"/>
      <c r="BI440" s="41">
        <f t="shared" si="421"/>
        <v>0</v>
      </c>
      <c r="BJ440" s="26"/>
      <c r="BK440" s="26"/>
      <c r="BL440" s="42">
        <f t="shared" si="422"/>
        <v>0</v>
      </c>
      <c r="BM440" s="26"/>
      <c r="BN440" s="26"/>
      <c r="BO440" s="42">
        <f t="shared" si="423"/>
        <v>0</v>
      </c>
      <c r="BP440" s="85">
        <f t="shared" si="454"/>
        <v>0</v>
      </c>
      <c r="BQ440" s="83">
        <f t="shared" si="454"/>
        <v>0</v>
      </c>
      <c r="BR440" s="26"/>
      <c r="BS440" s="26"/>
      <c r="BT440" s="42">
        <f t="shared" si="424"/>
        <v>0</v>
      </c>
      <c r="BU440" s="26"/>
      <c r="BV440" s="26"/>
      <c r="BW440" s="42">
        <f t="shared" si="425"/>
        <v>0</v>
      </c>
      <c r="BX440" s="26"/>
      <c r="BY440" s="26"/>
      <c r="BZ440" s="42">
        <f t="shared" si="426"/>
        <v>0</v>
      </c>
      <c r="CA440" s="26"/>
      <c r="CB440" s="26"/>
      <c r="CC440" s="42">
        <f t="shared" si="427"/>
        <v>0</v>
      </c>
      <c r="CD440" s="26"/>
      <c r="CE440" s="26"/>
      <c r="CF440" s="42">
        <f t="shared" si="428"/>
        <v>0</v>
      </c>
      <c r="CG440" s="26"/>
      <c r="CH440" s="26"/>
      <c r="CI440" s="42">
        <f t="shared" si="429"/>
        <v>0</v>
      </c>
      <c r="CJ440" s="26"/>
      <c r="CK440" s="26"/>
      <c r="CL440" s="42">
        <f t="shared" si="430"/>
        <v>0</v>
      </c>
      <c r="CM440" s="26"/>
      <c r="CN440" s="26"/>
      <c r="CO440" s="42">
        <f t="shared" si="431"/>
        <v>0</v>
      </c>
      <c r="CP440" s="26"/>
      <c r="CQ440" s="26"/>
      <c r="CR440" s="42">
        <f t="shared" si="432"/>
        <v>0</v>
      </c>
      <c r="CS440" s="26"/>
      <c r="CT440" s="26"/>
      <c r="CU440" s="42">
        <f t="shared" si="433"/>
        <v>0</v>
      </c>
      <c r="CV440" s="26"/>
      <c r="CW440" s="26"/>
      <c r="CX440" s="42">
        <f t="shared" si="434"/>
        <v>0</v>
      </c>
      <c r="CY440" s="26"/>
      <c r="CZ440" s="26"/>
      <c r="DA440" s="42">
        <f t="shared" si="435"/>
        <v>0</v>
      </c>
      <c r="DB440" s="26"/>
      <c r="DC440" s="26"/>
      <c r="DD440" s="42">
        <f t="shared" si="436"/>
        <v>0</v>
      </c>
      <c r="DE440" s="26"/>
      <c r="DF440" s="26"/>
      <c r="DG440" s="42">
        <f t="shared" si="437"/>
        <v>0</v>
      </c>
      <c r="DH440" s="85">
        <f t="shared" si="455"/>
        <v>0</v>
      </c>
      <c r="DI440" s="83">
        <f t="shared" si="455"/>
        <v>0</v>
      </c>
      <c r="DJ440" s="26"/>
      <c r="DK440" s="26"/>
      <c r="DL440" s="42">
        <f t="shared" si="438"/>
        <v>0</v>
      </c>
      <c r="DM440" s="26"/>
      <c r="DN440" s="26"/>
      <c r="DO440" s="42">
        <f t="shared" si="439"/>
        <v>0</v>
      </c>
      <c r="DP440" s="26"/>
      <c r="DQ440" s="26"/>
      <c r="DR440" s="42">
        <f t="shared" si="440"/>
        <v>0</v>
      </c>
      <c r="DS440" s="26"/>
      <c r="DT440" s="26"/>
      <c r="DU440" s="42">
        <f t="shared" si="441"/>
        <v>0</v>
      </c>
      <c r="DV440" s="26"/>
      <c r="DW440" s="26"/>
      <c r="DX440" s="42">
        <f t="shared" si="442"/>
        <v>0</v>
      </c>
      <c r="DY440" s="26"/>
      <c r="DZ440" s="26"/>
      <c r="EA440" s="42">
        <f t="shared" si="443"/>
        <v>0</v>
      </c>
      <c r="EB440" s="26"/>
      <c r="EC440" s="26"/>
      <c r="ED440" s="42">
        <f t="shared" si="444"/>
        <v>0</v>
      </c>
      <c r="EE440" s="26"/>
      <c r="EF440" s="26"/>
      <c r="EG440" s="42">
        <f t="shared" si="445"/>
        <v>0</v>
      </c>
      <c r="EH440" s="26"/>
      <c r="EI440" s="26"/>
      <c r="EJ440" s="42">
        <f t="shared" si="446"/>
        <v>0</v>
      </c>
      <c r="EK440" s="26"/>
      <c r="EL440" s="46"/>
      <c r="EM440" s="86">
        <f t="shared" si="447"/>
        <v>0</v>
      </c>
      <c r="EN440" s="85">
        <f t="shared" si="457"/>
        <v>0</v>
      </c>
      <c r="EO440" s="94">
        <f t="shared" si="458"/>
        <v>0</v>
      </c>
      <c r="EP440" s="26"/>
      <c r="EQ440" s="26"/>
      <c r="ER440" s="26"/>
    </row>
    <row r="441" spans="1:148" s="3" customFormat="1">
      <c r="A441" s="10"/>
      <c r="B441" s="119" t="s">
        <v>429</v>
      </c>
      <c r="C441" s="134">
        <v>25</v>
      </c>
      <c r="D441" s="135">
        <f t="shared" si="449"/>
        <v>0</v>
      </c>
      <c r="E441" s="178">
        <f t="shared" si="453"/>
        <v>0</v>
      </c>
      <c r="F441" s="27"/>
      <c r="G441" s="27"/>
      <c r="H441" s="41">
        <f t="shared" si="406"/>
        <v>0</v>
      </c>
      <c r="I441" s="32"/>
      <c r="J441" s="32"/>
      <c r="K441" s="41">
        <f t="shared" si="407"/>
        <v>0</v>
      </c>
      <c r="L441" s="26"/>
      <c r="M441" s="26"/>
      <c r="N441" s="42">
        <f t="shared" si="408"/>
        <v>0</v>
      </c>
      <c r="O441" s="26"/>
      <c r="P441" s="26"/>
      <c r="Q441" s="42">
        <f t="shared" si="409"/>
        <v>0</v>
      </c>
      <c r="R441" s="26"/>
      <c r="S441" s="26"/>
      <c r="T441" s="42">
        <f t="shared" si="410"/>
        <v>0</v>
      </c>
      <c r="U441" s="26"/>
      <c r="V441" s="26"/>
      <c r="W441" s="42">
        <f t="shared" si="411"/>
        <v>0</v>
      </c>
      <c r="X441" s="26"/>
      <c r="Y441" s="26"/>
      <c r="Z441" s="42">
        <f t="shared" si="412"/>
        <v>0</v>
      </c>
      <c r="AA441" s="26"/>
      <c r="AB441" s="26"/>
      <c r="AC441" s="42">
        <f t="shared" si="413"/>
        <v>0</v>
      </c>
      <c r="AD441" s="26"/>
      <c r="AE441" s="26"/>
      <c r="AF441" s="26"/>
      <c r="AG441" s="26"/>
      <c r="AH441" s="26"/>
      <c r="AI441" s="26"/>
      <c r="AJ441" s="26"/>
      <c r="AK441" s="26"/>
      <c r="AL441" s="42">
        <f t="shared" si="414"/>
        <v>0</v>
      </c>
      <c r="AM441" s="27"/>
      <c r="AN441" s="27"/>
      <c r="AO441" s="41">
        <f t="shared" si="415"/>
        <v>0</v>
      </c>
      <c r="AP441" s="84">
        <f t="shared" si="456"/>
        <v>0</v>
      </c>
      <c r="AQ441" s="79">
        <f t="shared" si="448"/>
        <v>0</v>
      </c>
      <c r="AR441" s="27"/>
      <c r="AS441" s="27"/>
      <c r="AT441" s="41">
        <f t="shared" si="416"/>
        <v>0</v>
      </c>
      <c r="AU441" s="27"/>
      <c r="AV441" s="27"/>
      <c r="AW441" s="41">
        <f t="shared" si="417"/>
        <v>0</v>
      </c>
      <c r="AX441" s="27"/>
      <c r="AY441" s="27"/>
      <c r="AZ441" s="41">
        <f t="shared" si="418"/>
        <v>0</v>
      </c>
      <c r="BA441" s="27"/>
      <c r="BB441" s="27"/>
      <c r="BC441" s="41">
        <f t="shared" si="419"/>
        <v>0</v>
      </c>
      <c r="BD441" s="27"/>
      <c r="BE441" s="27"/>
      <c r="BF441" s="41">
        <f t="shared" si="420"/>
        <v>0</v>
      </c>
      <c r="BG441" s="27"/>
      <c r="BH441" s="27"/>
      <c r="BI441" s="41">
        <f t="shared" si="421"/>
        <v>0</v>
      </c>
      <c r="BJ441" s="26"/>
      <c r="BK441" s="26"/>
      <c r="BL441" s="42">
        <f t="shared" si="422"/>
        <v>0</v>
      </c>
      <c r="BM441" s="26"/>
      <c r="BN441" s="26"/>
      <c r="BO441" s="42">
        <f t="shared" si="423"/>
        <v>0</v>
      </c>
      <c r="BP441" s="85">
        <f t="shared" si="454"/>
        <v>0</v>
      </c>
      <c r="BQ441" s="83">
        <f t="shared" si="454"/>
        <v>0</v>
      </c>
      <c r="BR441" s="26"/>
      <c r="BS441" s="26"/>
      <c r="BT441" s="42">
        <f t="shared" si="424"/>
        <v>0</v>
      </c>
      <c r="BU441" s="26"/>
      <c r="BV441" s="26"/>
      <c r="BW441" s="42">
        <f t="shared" si="425"/>
        <v>0</v>
      </c>
      <c r="BX441" s="26"/>
      <c r="BY441" s="26"/>
      <c r="BZ441" s="42">
        <f t="shared" si="426"/>
        <v>0</v>
      </c>
      <c r="CA441" s="26"/>
      <c r="CB441" s="26"/>
      <c r="CC441" s="42">
        <f t="shared" si="427"/>
        <v>0</v>
      </c>
      <c r="CD441" s="26"/>
      <c r="CE441" s="26"/>
      <c r="CF441" s="42">
        <f t="shared" si="428"/>
        <v>0</v>
      </c>
      <c r="CG441" s="26"/>
      <c r="CH441" s="26"/>
      <c r="CI441" s="42">
        <f t="shared" si="429"/>
        <v>0</v>
      </c>
      <c r="CJ441" s="26"/>
      <c r="CK441" s="26"/>
      <c r="CL441" s="42">
        <f t="shared" si="430"/>
        <v>0</v>
      </c>
      <c r="CM441" s="26"/>
      <c r="CN441" s="26"/>
      <c r="CO441" s="42">
        <f t="shared" si="431"/>
        <v>0</v>
      </c>
      <c r="CP441" s="26"/>
      <c r="CQ441" s="26"/>
      <c r="CR441" s="42">
        <f t="shared" si="432"/>
        <v>0</v>
      </c>
      <c r="CS441" s="26"/>
      <c r="CT441" s="26"/>
      <c r="CU441" s="42">
        <f t="shared" si="433"/>
        <v>0</v>
      </c>
      <c r="CV441" s="26"/>
      <c r="CW441" s="26"/>
      <c r="CX441" s="42">
        <f t="shared" si="434"/>
        <v>0</v>
      </c>
      <c r="CY441" s="26"/>
      <c r="CZ441" s="26"/>
      <c r="DA441" s="42">
        <f t="shared" si="435"/>
        <v>0</v>
      </c>
      <c r="DB441" s="26"/>
      <c r="DC441" s="26"/>
      <c r="DD441" s="42">
        <f t="shared" si="436"/>
        <v>0</v>
      </c>
      <c r="DE441" s="26"/>
      <c r="DF441" s="26"/>
      <c r="DG441" s="42">
        <f t="shared" si="437"/>
        <v>0</v>
      </c>
      <c r="DH441" s="85">
        <f t="shared" si="455"/>
        <v>0</v>
      </c>
      <c r="DI441" s="83">
        <f t="shared" si="455"/>
        <v>0</v>
      </c>
      <c r="DJ441" s="26"/>
      <c r="DK441" s="26"/>
      <c r="DL441" s="42">
        <f t="shared" si="438"/>
        <v>0</v>
      </c>
      <c r="DM441" s="26"/>
      <c r="DN441" s="26"/>
      <c r="DO441" s="42">
        <f t="shared" si="439"/>
        <v>0</v>
      </c>
      <c r="DP441" s="26"/>
      <c r="DQ441" s="26"/>
      <c r="DR441" s="42">
        <f t="shared" si="440"/>
        <v>0</v>
      </c>
      <c r="DS441" s="26"/>
      <c r="DT441" s="26"/>
      <c r="DU441" s="42">
        <f t="shared" si="441"/>
        <v>0</v>
      </c>
      <c r="DV441" s="26"/>
      <c r="DW441" s="26"/>
      <c r="DX441" s="42">
        <f t="shared" si="442"/>
        <v>0</v>
      </c>
      <c r="DY441" s="26"/>
      <c r="DZ441" s="26"/>
      <c r="EA441" s="42">
        <f t="shared" si="443"/>
        <v>0</v>
      </c>
      <c r="EB441" s="26"/>
      <c r="EC441" s="26"/>
      <c r="ED441" s="42">
        <f t="shared" si="444"/>
        <v>0</v>
      </c>
      <c r="EE441" s="26"/>
      <c r="EF441" s="26"/>
      <c r="EG441" s="42">
        <f t="shared" si="445"/>
        <v>0</v>
      </c>
      <c r="EH441" s="26"/>
      <c r="EI441" s="26"/>
      <c r="EJ441" s="42">
        <f t="shared" si="446"/>
        <v>0</v>
      </c>
      <c r="EK441" s="26"/>
      <c r="EL441" s="46"/>
      <c r="EM441" s="86">
        <f t="shared" si="447"/>
        <v>0</v>
      </c>
      <c r="EN441" s="85">
        <f t="shared" si="457"/>
        <v>0</v>
      </c>
      <c r="EO441" s="94">
        <f t="shared" si="458"/>
        <v>0</v>
      </c>
      <c r="EP441" s="26"/>
      <c r="EQ441" s="26"/>
      <c r="ER441" s="26"/>
    </row>
    <row r="442" spans="1:148" s="3" customFormat="1">
      <c r="A442" s="10"/>
      <c r="B442" s="119" t="s">
        <v>525</v>
      </c>
      <c r="C442" s="134">
        <v>100</v>
      </c>
      <c r="D442" s="135">
        <f t="shared" si="449"/>
        <v>4</v>
      </c>
      <c r="E442" s="178">
        <f t="shared" si="453"/>
        <v>400</v>
      </c>
      <c r="F442" s="27"/>
      <c r="G442" s="27"/>
      <c r="H442" s="41">
        <f t="shared" si="406"/>
        <v>0</v>
      </c>
      <c r="I442" s="32"/>
      <c r="J442" s="32"/>
      <c r="K442" s="41">
        <f t="shared" si="407"/>
        <v>0</v>
      </c>
      <c r="L442" s="26"/>
      <c r="M442" s="26"/>
      <c r="N442" s="42">
        <f t="shared" si="408"/>
        <v>0</v>
      </c>
      <c r="O442" s="26"/>
      <c r="P442" s="26"/>
      <c r="Q442" s="42">
        <f t="shared" si="409"/>
        <v>0</v>
      </c>
      <c r="R442" s="26"/>
      <c r="S442" s="26"/>
      <c r="T442" s="42">
        <f t="shared" si="410"/>
        <v>0</v>
      </c>
      <c r="U442" s="26"/>
      <c r="V442" s="26"/>
      <c r="W442" s="42">
        <f t="shared" si="411"/>
        <v>0</v>
      </c>
      <c r="X442" s="26"/>
      <c r="Y442" s="26"/>
      <c r="Z442" s="42">
        <f t="shared" si="412"/>
        <v>0</v>
      </c>
      <c r="AA442" s="26"/>
      <c r="AB442" s="26"/>
      <c r="AC442" s="42">
        <f t="shared" si="413"/>
        <v>0</v>
      </c>
      <c r="AD442" s="26"/>
      <c r="AE442" s="26"/>
      <c r="AF442" s="26"/>
      <c r="AG442" s="26"/>
      <c r="AH442" s="26"/>
      <c r="AI442" s="26"/>
      <c r="AJ442" s="26"/>
      <c r="AK442" s="26"/>
      <c r="AL442" s="42">
        <f t="shared" si="414"/>
        <v>0</v>
      </c>
      <c r="AM442" s="27"/>
      <c r="AN442" s="27">
        <v>4</v>
      </c>
      <c r="AO442" s="41">
        <f t="shared" si="415"/>
        <v>400</v>
      </c>
      <c r="AP442" s="84">
        <f t="shared" si="456"/>
        <v>4</v>
      </c>
      <c r="AQ442" s="79">
        <f t="shared" si="448"/>
        <v>400</v>
      </c>
      <c r="AR442" s="27"/>
      <c r="AS442" s="27"/>
      <c r="AT442" s="41">
        <f t="shared" si="416"/>
        <v>0</v>
      </c>
      <c r="AU442" s="27"/>
      <c r="AV442" s="27"/>
      <c r="AW442" s="41">
        <f t="shared" si="417"/>
        <v>0</v>
      </c>
      <c r="AX442" s="27"/>
      <c r="AY442" s="27"/>
      <c r="AZ442" s="41">
        <f t="shared" si="418"/>
        <v>0</v>
      </c>
      <c r="BA442" s="27"/>
      <c r="BB442" s="27"/>
      <c r="BC442" s="41">
        <f t="shared" si="419"/>
        <v>0</v>
      </c>
      <c r="BD442" s="27"/>
      <c r="BE442" s="27"/>
      <c r="BF442" s="41">
        <f t="shared" si="420"/>
        <v>0</v>
      </c>
      <c r="BG442" s="27"/>
      <c r="BH442" s="27"/>
      <c r="BI442" s="41">
        <f t="shared" si="421"/>
        <v>0</v>
      </c>
      <c r="BJ442" s="26"/>
      <c r="BK442" s="26"/>
      <c r="BL442" s="42">
        <f t="shared" si="422"/>
        <v>0</v>
      </c>
      <c r="BM442" s="26"/>
      <c r="BN442" s="26"/>
      <c r="BO442" s="42">
        <f t="shared" si="423"/>
        <v>0</v>
      </c>
      <c r="BP442" s="85">
        <f t="shared" si="454"/>
        <v>0</v>
      </c>
      <c r="BQ442" s="83">
        <f t="shared" si="454"/>
        <v>0</v>
      </c>
      <c r="BR442" s="26"/>
      <c r="BS442" s="26"/>
      <c r="BT442" s="42">
        <f t="shared" si="424"/>
        <v>0</v>
      </c>
      <c r="BU442" s="26"/>
      <c r="BV442" s="26"/>
      <c r="BW442" s="42">
        <f t="shared" si="425"/>
        <v>0</v>
      </c>
      <c r="BX442" s="26"/>
      <c r="BY442" s="26"/>
      <c r="BZ442" s="42">
        <f t="shared" si="426"/>
        <v>0</v>
      </c>
      <c r="CA442" s="26"/>
      <c r="CB442" s="26"/>
      <c r="CC442" s="42">
        <f t="shared" si="427"/>
        <v>0</v>
      </c>
      <c r="CD442" s="26"/>
      <c r="CE442" s="26"/>
      <c r="CF442" s="42">
        <f t="shared" si="428"/>
        <v>0</v>
      </c>
      <c r="CG442" s="26"/>
      <c r="CH442" s="26"/>
      <c r="CI442" s="42">
        <f t="shared" si="429"/>
        <v>0</v>
      </c>
      <c r="CJ442" s="26"/>
      <c r="CK442" s="26"/>
      <c r="CL442" s="42">
        <f t="shared" si="430"/>
        <v>0</v>
      </c>
      <c r="CM442" s="26"/>
      <c r="CN442" s="26"/>
      <c r="CO442" s="42">
        <f t="shared" si="431"/>
        <v>0</v>
      </c>
      <c r="CP442" s="26"/>
      <c r="CQ442" s="26"/>
      <c r="CR442" s="42">
        <f t="shared" si="432"/>
        <v>0</v>
      </c>
      <c r="CS442" s="26"/>
      <c r="CT442" s="26"/>
      <c r="CU442" s="42">
        <f t="shared" si="433"/>
        <v>0</v>
      </c>
      <c r="CV442" s="26"/>
      <c r="CW442" s="26"/>
      <c r="CX442" s="42">
        <f t="shared" si="434"/>
        <v>0</v>
      </c>
      <c r="CY442" s="26"/>
      <c r="CZ442" s="26"/>
      <c r="DA442" s="42">
        <f t="shared" si="435"/>
        <v>0</v>
      </c>
      <c r="DB442" s="26"/>
      <c r="DC442" s="26"/>
      <c r="DD442" s="42">
        <f t="shared" si="436"/>
        <v>0</v>
      </c>
      <c r="DE442" s="26"/>
      <c r="DF442" s="26"/>
      <c r="DG442" s="42">
        <f t="shared" si="437"/>
        <v>0</v>
      </c>
      <c r="DH442" s="85">
        <f t="shared" si="455"/>
        <v>0</v>
      </c>
      <c r="DI442" s="83">
        <f t="shared" si="455"/>
        <v>0</v>
      </c>
      <c r="DJ442" s="26"/>
      <c r="DK442" s="26"/>
      <c r="DL442" s="42">
        <f t="shared" si="438"/>
        <v>0</v>
      </c>
      <c r="DM442" s="26"/>
      <c r="DN442" s="26"/>
      <c r="DO442" s="42">
        <f t="shared" si="439"/>
        <v>0</v>
      </c>
      <c r="DP442" s="26"/>
      <c r="DQ442" s="26"/>
      <c r="DR442" s="42">
        <f t="shared" si="440"/>
        <v>0</v>
      </c>
      <c r="DS442" s="26"/>
      <c r="DT442" s="26"/>
      <c r="DU442" s="42">
        <f t="shared" si="441"/>
        <v>0</v>
      </c>
      <c r="DV442" s="26"/>
      <c r="DW442" s="26"/>
      <c r="DX442" s="42">
        <f t="shared" si="442"/>
        <v>0</v>
      </c>
      <c r="DY442" s="26"/>
      <c r="DZ442" s="26"/>
      <c r="EA442" s="42">
        <f t="shared" si="443"/>
        <v>0</v>
      </c>
      <c r="EB442" s="26"/>
      <c r="EC442" s="26"/>
      <c r="ED442" s="42">
        <f t="shared" si="444"/>
        <v>0</v>
      </c>
      <c r="EE442" s="26"/>
      <c r="EF442" s="26"/>
      <c r="EG442" s="42">
        <f t="shared" si="445"/>
        <v>0</v>
      </c>
      <c r="EH442" s="26"/>
      <c r="EI442" s="26"/>
      <c r="EJ442" s="42">
        <f t="shared" si="446"/>
        <v>0</v>
      </c>
      <c r="EK442" s="26"/>
      <c r="EL442" s="46"/>
      <c r="EM442" s="86">
        <f t="shared" si="447"/>
        <v>0</v>
      </c>
      <c r="EN442" s="85">
        <f t="shared" si="457"/>
        <v>0</v>
      </c>
      <c r="EO442" s="94">
        <f t="shared" si="458"/>
        <v>0</v>
      </c>
      <c r="EP442" s="26"/>
      <c r="EQ442" s="26"/>
      <c r="ER442" s="26"/>
    </row>
    <row r="443" spans="1:148" s="3" customFormat="1">
      <c r="A443" s="10"/>
      <c r="B443" s="119" t="s">
        <v>526</v>
      </c>
      <c r="C443" s="134">
        <v>160</v>
      </c>
      <c r="D443" s="135">
        <f t="shared" si="449"/>
        <v>1</v>
      </c>
      <c r="E443" s="178">
        <f t="shared" si="453"/>
        <v>160</v>
      </c>
      <c r="F443" s="27"/>
      <c r="G443" s="27"/>
      <c r="H443" s="41">
        <f t="shared" si="406"/>
        <v>0</v>
      </c>
      <c r="I443" s="32"/>
      <c r="J443" s="32"/>
      <c r="K443" s="41">
        <f t="shared" si="407"/>
        <v>0</v>
      </c>
      <c r="L443" s="26"/>
      <c r="M443" s="26"/>
      <c r="N443" s="42">
        <f t="shared" si="408"/>
        <v>0</v>
      </c>
      <c r="O443" s="26"/>
      <c r="P443" s="26"/>
      <c r="Q443" s="42">
        <f t="shared" si="409"/>
        <v>0</v>
      </c>
      <c r="R443" s="26"/>
      <c r="S443" s="26"/>
      <c r="T443" s="42">
        <f t="shared" si="410"/>
        <v>0</v>
      </c>
      <c r="U443" s="26"/>
      <c r="V443" s="26"/>
      <c r="W443" s="42">
        <f t="shared" si="411"/>
        <v>0</v>
      </c>
      <c r="X443" s="26"/>
      <c r="Y443" s="26"/>
      <c r="Z443" s="42">
        <f t="shared" si="412"/>
        <v>0</v>
      </c>
      <c r="AA443" s="26"/>
      <c r="AB443" s="26"/>
      <c r="AC443" s="42">
        <f t="shared" si="413"/>
        <v>0</v>
      </c>
      <c r="AD443" s="26"/>
      <c r="AE443" s="26"/>
      <c r="AF443" s="26"/>
      <c r="AG443" s="26"/>
      <c r="AH443" s="26"/>
      <c r="AI443" s="26"/>
      <c r="AJ443" s="26"/>
      <c r="AK443" s="26"/>
      <c r="AL443" s="42">
        <f t="shared" si="414"/>
        <v>0</v>
      </c>
      <c r="AM443" s="27"/>
      <c r="AN443" s="27">
        <v>1</v>
      </c>
      <c r="AO443" s="41">
        <f t="shared" si="415"/>
        <v>160</v>
      </c>
      <c r="AP443" s="84">
        <f t="shared" si="456"/>
        <v>1</v>
      </c>
      <c r="AQ443" s="79">
        <f t="shared" si="448"/>
        <v>160</v>
      </c>
      <c r="AR443" s="27"/>
      <c r="AS443" s="27"/>
      <c r="AT443" s="41">
        <f t="shared" si="416"/>
        <v>0</v>
      </c>
      <c r="AU443" s="27"/>
      <c r="AV443" s="27"/>
      <c r="AW443" s="41">
        <f t="shared" si="417"/>
        <v>0</v>
      </c>
      <c r="AX443" s="27"/>
      <c r="AY443" s="27"/>
      <c r="AZ443" s="41">
        <f t="shared" si="418"/>
        <v>0</v>
      </c>
      <c r="BA443" s="27"/>
      <c r="BB443" s="27"/>
      <c r="BC443" s="41">
        <f t="shared" si="419"/>
        <v>0</v>
      </c>
      <c r="BD443" s="27"/>
      <c r="BE443" s="27"/>
      <c r="BF443" s="41">
        <f t="shared" si="420"/>
        <v>0</v>
      </c>
      <c r="BG443" s="27"/>
      <c r="BH443" s="27"/>
      <c r="BI443" s="41">
        <f t="shared" si="421"/>
        <v>0</v>
      </c>
      <c r="BJ443" s="26"/>
      <c r="BK443" s="26"/>
      <c r="BL443" s="42">
        <f t="shared" si="422"/>
        <v>0</v>
      </c>
      <c r="BM443" s="26"/>
      <c r="BN443" s="26"/>
      <c r="BO443" s="42">
        <f t="shared" si="423"/>
        <v>0</v>
      </c>
      <c r="BP443" s="85">
        <f t="shared" si="454"/>
        <v>0</v>
      </c>
      <c r="BQ443" s="83">
        <f t="shared" si="454"/>
        <v>0</v>
      </c>
      <c r="BR443" s="26"/>
      <c r="BS443" s="26"/>
      <c r="BT443" s="42">
        <f t="shared" si="424"/>
        <v>0</v>
      </c>
      <c r="BU443" s="26"/>
      <c r="BV443" s="26"/>
      <c r="BW443" s="42">
        <f t="shared" si="425"/>
        <v>0</v>
      </c>
      <c r="BX443" s="26"/>
      <c r="BY443" s="26"/>
      <c r="BZ443" s="42">
        <f t="shared" si="426"/>
        <v>0</v>
      </c>
      <c r="CA443" s="26"/>
      <c r="CB443" s="26"/>
      <c r="CC443" s="42">
        <f t="shared" si="427"/>
        <v>0</v>
      </c>
      <c r="CD443" s="26"/>
      <c r="CE443" s="26"/>
      <c r="CF443" s="42">
        <f t="shared" si="428"/>
        <v>0</v>
      </c>
      <c r="CG443" s="26"/>
      <c r="CH443" s="26"/>
      <c r="CI443" s="42">
        <f t="shared" si="429"/>
        <v>0</v>
      </c>
      <c r="CJ443" s="26"/>
      <c r="CK443" s="26"/>
      <c r="CL443" s="42">
        <f t="shared" si="430"/>
        <v>0</v>
      </c>
      <c r="CM443" s="26"/>
      <c r="CN443" s="26"/>
      <c r="CO443" s="42">
        <f t="shared" si="431"/>
        <v>0</v>
      </c>
      <c r="CP443" s="26"/>
      <c r="CQ443" s="26"/>
      <c r="CR443" s="42">
        <f t="shared" si="432"/>
        <v>0</v>
      </c>
      <c r="CS443" s="26"/>
      <c r="CT443" s="26"/>
      <c r="CU443" s="42">
        <f t="shared" si="433"/>
        <v>0</v>
      </c>
      <c r="CV443" s="26"/>
      <c r="CW443" s="26"/>
      <c r="CX443" s="42">
        <f t="shared" si="434"/>
        <v>0</v>
      </c>
      <c r="CY443" s="26"/>
      <c r="CZ443" s="26"/>
      <c r="DA443" s="42">
        <f t="shared" si="435"/>
        <v>0</v>
      </c>
      <c r="DB443" s="26"/>
      <c r="DC443" s="26"/>
      <c r="DD443" s="42">
        <f t="shared" si="436"/>
        <v>0</v>
      </c>
      <c r="DE443" s="26"/>
      <c r="DF443" s="26"/>
      <c r="DG443" s="42">
        <f t="shared" si="437"/>
        <v>0</v>
      </c>
      <c r="DH443" s="85">
        <f t="shared" si="455"/>
        <v>0</v>
      </c>
      <c r="DI443" s="83">
        <f t="shared" si="455"/>
        <v>0</v>
      </c>
      <c r="DJ443" s="26"/>
      <c r="DK443" s="26"/>
      <c r="DL443" s="42">
        <f t="shared" si="438"/>
        <v>0</v>
      </c>
      <c r="DM443" s="26"/>
      <c r="DN443" s="26"/>
      <c r="DO443" s="42">
        <f t="shared" si="439"/>
        <v>0</v>
      </c>
      <c r="DP443" s="26"/>
      <c r="DQ443" s="26"/>
      <c r="DR443" s="42">
        <f t="shared" si="440"/>
        <v>0</v>
      </c>
      <c r="DS443" s="26"/>
      <c r="DT443" s="26"/>
      <c r="DU443" s="42">
        <f t="shared" si="441"/>
        <v>0</v>
      </c>
      <c r="DV443" s="26"/>
      <c r="DW443" s="26"/>
      <c r="DX443" s="42">
        <f t="shared" si="442"/>
        <v>0</v>
      </c>
      <c r="DY443" s="26"/>
      <c r="DZ443" s="26"/>
      <c r="EA443" s="42">
        <f t="shared" si="443"/>
        <v>0</v>
      </c>
      <c r="EB443" s="26"/>
      <c r="EC443" s="26"/>
      <c r="ED443" s="42">
        <f t="shared" si="444"/>
        <v>0</v>
      </c>
      <c r="EE443" s="26"/>
      <c r="EF443" s="26"/>
      <c r="EG443" s="42">
        <f t="shared" si="445"/>
        <v>0</v>
      </c>
      <c r="EH443" s="26"/>
      <c r="EI443" s="26"/>
      <c r="EJ443" s="42">
        <f t="shared" si="446"/>
        <v>0</v>
      </c>
      <c r="EK443" s="26"/>
      <c r="EL443" s="46"/>
      <c r="EM443" s="86">
        <f t="shared" si="447"/>
        <v>0</v>
      </c>
      <c r="EN443" s="85">
        <f t="shared" si="457"/>
        <v>0</v>
      </c>
      <c r="EO443" s="94">
        <f t="shared" si="458"/>
        <v>0</v>
      </c>
      <c r="EP443" s="26"/>
      <c r="EQ443" s="26"/>
      <c r="ER443" s="26"/>
    </row>
    <row r="444" spans="1:148" s="3" customFormat="1">
      <c r="A444" s="10"/>
      <c r="B444" s="119" t="s">
        <v>531</v>
      </c>
      <c r="C444" s="134">
        <v>30</v>
      </c>
      <c r="D444" s="135">
        <f t="shared" si="449"/>
        <v>8</v>
      </c>
      <c r="E444" s="178">
        <f t="shared" si="453"/>
        <v>240</v>
      </c>
      <c r="F444" s="27"/>
      <c r="G444" s="27"/>
      <c r="H444" s="41">
        <f t="shared" si="406"/>
        <v>0</v>
      </c>
      <c r="I444" s="32"/>
      <c r="J444" s="32"/>
      <c r="K444" s="41">
        <f t="shared" si="407"/>
        <v>0</v>
      </c>
      <c r="L444" s="26"/>
      <c r="M444" s="26"/>
      <c r="N444" s="42">
        <f t="shared" si="408"/>
        <v>0</v>
      </c>
      <c r="O444" s="26"/>
      <c r="P444" s="26"/>
      <c r="Q444" s="42">
        <f t="shared" si="409"/>
        <v>0</v>
      </c>
      <c r="R444" s="26"/>
      <c r="S444" s="26"/>
      <c r="T444" s="42">
        <f t="shared" si="410"/>
        <v>0</v>
      </c>
      <c r="U444" s="26"/>
      <c r="V444" s="26"/>
      <c r="W444" s="42">
        <f t="shared" si="411"/>
        <v>0</v>
      </c>
      <c r="X444" s="26"/>
      <c r="Y444" s="26"/>
      <c r="Z444" s="42">
        <f t="shared" si="412"/>
        <v>0</v>
      </c>
      <c r="AA444" s="26"/>
      <c r="AB444" s="26"/>
      <c r="AC444" s="42">
        <f t="shared" si="413"/>
        <v>0</v>
      </c>
      <c r="AD444" s="26"/>
      <c r="AE444" s="26"/>
      <c r="AF444" s="26"/>
      <c r="AG444" s="26"/>
      <c r="AH444" s="26"/>
      <c r="AI444" s="26"/>
      <c r="AJ444" s="26"/>
      <c r="AK444" s="26"/>
      <c r="AL444" s="42">
        <f t="shared" si="414"/>
        <v>0</v>
      </c>
      <c r="AM444" s="27"/>
      <c r="AN444" s="27"/>
      <c r="AO444" s="41">
        <f t="shared" si="415"/>
        <v>0</v>
      </c>
      <c r="AP444" s="84">
        <f t="shared" si="456"/>
        <v>0</v>
      </c>
      <c r="AQ444" s="79">
        <f t="shared" si="448"/>
        <v>0</v>
      </c>
      <c r="AR444" s="27"/>
      <c r="AS444" s="27"/>
      <c r="AT444" s="41">
        <f t="shared" si="416"/>
        <v>0</v>
      </c>
      <c r="AU444" s="27"/>
      <c r="AV444" s="27"/>
      <c r="AW444" s="41">
        <f t="shared" si="417"/>
        <v>0</v>
      </c>
      <c r="AX444" s="27"/>
      <c r="AY444" s="27">
        <v>3</v>
      </c>
      <c r="AZ444" s="41">
        <f t="shared" si="418"/>
        <v>90</v>
      </c>
      <c r="BA444" s="27"/>
      <c r="BB444" s="27"/>
      <c r="BC444" s="41">
        <f t="shared" si="419"/>
        <v>0</v>
      </c>
      <c r="BD444" s="27"/>
      <c r="BE444" s="27"/>
      <c r="BF444" s="41">
        <f t="shared" si="420"/>
        <v>0</v>
      </c>
      <c r="BG444" s="27"/>
      <c r="BH444" s="27"/>
      <c r="BI444" s="41">
        <f t="shared" si="421"/>
        <v>0</v>
      </c>
      <c r="BJ444" s="26"/>
      <c r="BK444" s="26"/>
      <c r="BL444" s="42">
        <f t="shared" si="422"/>
        <v>0</v>
      </c>
      <c r="BM444" s="26"/>
      <c r="BN444" s="26"/>
      <c r="BO444" s="42">
        <f t="shared" si="423"/>
        <v>0</v>
      </c>
      <c r="BP444" s="85">
        <f t="shared" si="454"/>
        <v>3</v>
      </c>
      <c r="BQ444" s="83">
        <f t="shared" si="454"/>
        <v>90</v>
      </c>
      <c r="BR444" s="26"/>
      <c r="BS444" s="26"/>
      <c r="BT444" s="42">
        <f t="shared" si="424"/>
        <v>0</v>
      </c>
      <c r="BU444" s="26"/>
      <c r="BV444" s="26"/>
      <c r="BW444" s="42">
        <f t="shared" si="425"/>
        <v>0</v>
      </c>
      <c r="BX444" s="26"/>
      <c r="BY444" s="26"/>
      <c r="BZ444" s="42">
        <f t="shared" si="426"/>
        <v>0</v>
      </c>
      <c r="CA444" s="26"/>
      <c r="CB444" s="26"/>
      <c r="CC444" s="42">
        <f t="shared" si="427"/>
        <v>0</v>
      </c>
      <c r="CD444" s="26"/>
      <c r="CE444" s="26"/>
      <c r="CF444" s="42">
        <f t="shared" si="428"/>
        <v>0</v>
      </c>
      <c r="CG444" s="26"/>
      <c r="CH444" s="26"/>
      <c r="CI444" s="42">
        <f t="shared" si="429"/>
        <v>0</v>
      </c>
      <c r="CJ444" s="26"/>
      <c r="CK444" s="26">
        <v>3</v>
      </c>
      <c r="CL444" s="42">
        <f t="shared" si="430"/>
        <v>90</v>
      </c>
      <c r="CM444" s="26"/>
      <c r="CN444" s="26"/>
      <c r="CO444" s="42">
        <f t="shared" si="431"/>
        <v>0</v>
      </c>
      <c r="CP444" s="26"/>
      <c r="CQ444" s="26"/>
      <c r="CR444" s="42">
        <f t="shared" si="432"/>
        <v>0</v>
      </c>
      <c r="CS444" s="26"/>
      <c r="CT444" s="26"/>
      <c r="CU444" s="42">
        <f t="shared" si="433"/>
        <v>0</v>
      </c>
      <c r="CV444" s="26"/>
      <c r="CW444" s="26"/>
      <c r="CX444" s="42">
        <f t="shared" si="434"/>
        <v>0</v>
      </c>
      <c r="CY444" s="26"/>
      <c r="CZ444" s="26"/>
      <c r="DA444" s="42">
        <f t="shared" si="435"/>
        <v>0</v>
      </c>
      <c r="DB444" s="26"/>
      <c r="DC444" s="26"/>
      <c r="DD444" s="42">
        <f t="shared" si="436"/>
        <v>0</v>
      </c>
      <c r="DE444" s="26"/>
      <c r="DF444" s="26"/>
      <c r="DG444" s="42">
        <f t="shared" si="437"/>
        <v>0</v>
      </c>
      <c r="DH444" s="85">
        <f t="shared" si="455"/>
        <v>3</v>
      </c>
      <c r="DI444" s="83">
        <f t="shared" si="455"/>
        <v>90</v>
      </c>
      <c r="DJ444" s="26"/>
      <c r="DK444" s="26"/>
      <c r="DL444" s="42">
        <f t="shared" si="438"/>
        <v>0</v>
      </c>
      <c r="DM444" s="26"/>
      <c r="DN444" s="26"/>
      <c r="DO444" s="42">
        <f t="shared" si="439"/>
        <v>0</v>
      </c>
      <c r="DP444" s="26"/>
      <c r="DQ444" s="26"/>
      <c r="DR444" s="42">
        <f t="shared" si="440"/>
        <v>0</v>
      </c>
      <c r="DS444" s="26"/>
      <c r="DT444" s="26">
        <v>2</v>
      </c>
      <c r="DU444" s="42">
        <f t="shared" si="441"/>
        <v>60</v>
      </c>
      <c r="DV444" s="26"/>
      <c r="DW444" s="26"/>
      <c r="DX444" s="42">
        <f t="shared" si="442"/>
        <v>0</v>
      </c>
      <c r="DY444" s="26"/>
      <c r="DZ444" s="26"/>
      <c r="EA444" s="42">
        <f t="shared" si="443"/>
        <v>0</v>
      </c>
      <c r="EB444" s="26"/>
      <c r="EC444" s="26"/>
      <c r="ED444" s="42">
        <f t="shared" si="444"/>
        <v>0</v>
      </c>
      <c r="EE444" s="26"/>
      <c r="EF444" s="26"/>
      <c r="EG444" s="42">
        <f t="shared" si="445"/>
        <v>0</v>
      </c>
      <c r="EH444" s="26"/>
      <c r="EI444" s="26"/>
      <c r="EJ444" s="42">
        <f t="shared" si="446"/>
        <v>0</v>
      </c>
      <c r="EK444" s="26"/>
      <c r="EL444" s="46"/>
      <c r="EM444" s="86">
        <f t="shared" si="447"/>
        <v>0</v>
      </c>
      <c r="EN444" s="85">
        <f t="shared" si="457"/>
        <v>2</v>
      </c>
      <c r="EO444" s="94">
        <f t="shared" si="458"/>
        <v>60</v>
      </c>
      <c r="EP444" s="26"/>
      <c r="EQ444" s="26"/>
      <c r="ER444" s="26"/>
    </row>
    <row r="445" spans="1:148" s="3" customFormat="1">
      <c r="A445" s="10"/>
      <c r="B445" s="119" t="s">
        <v>578</v>
      </c>
      <c r="C445" s="134">
        <v>2</v>
      </c>
      <c r="D445" s="135">
        <f t="shared" si="449"/>
        <v>18</v>
      </c>
      <c r="E445" s="178">
        <f t="shared" si="453"/>
        <v>36</v>
      </c>
      <c r="F445" s="27"/>
      <c r="G445" s="27"/>
      <c r="H445" s="41">
        <f t="shared" si="406"/>
        <v>0</v>
      </c>
      <c r="I445" s="32"/>
      <c r="J445" s="32"/>
      <c r="K445" s="41">
        <f t="shared" si="407"/>
        <v>0</v>
      </c>
      <c r="L445" s="26"/>
      <c r="M445" s="26"/>
      <c r="N445" s="42">
        <f t="shared" si="408"/>
        <v>0</v>
      </c>
      <c r="O445" s="26"/>
      <c r="P445" s="26"/>
      <c r="Q445" s="42">
        <f t="shared" si="409"/>
        <v>0</v>
      </c>
      <c r="R445" s="26"/>
      <c r="S445" s="26"/>
      <c r="T445" s="42">
        <f t="shared" si="410"/>
        <v>0</v>
      </c>
      <c r="U445" s="26"/>
      <c r="V445" s="26"/>
      <c r="W445" s="42">
        <f t="shared" si="411"/>
        <v>0</v>
      </c>
      <c r="X445" s="26"/>
      <c r="Y445" s="26"/>
      <c r="Z445" s="42">
        <f t="shared" si="412"/>
        <v>0</v>
      </c>
      <c r="AA445" s="26"/>
      <c r="AB445" s="26"/>
      <c r="AC445" s="42">
        <f t="shared" si="413"/>
        <v>0</v>
      </c>
      <c r="AD445" s="26"/>
      <c r="AE445" s="26"/>
      <c r="AF445" s="26"/>
      <c r="AG445" s="26"/>
      <c r="AH445" s="26"/>
      <c r="AI445" s="26"/>
      <c r="AJ445" s="26"/>
      <c r="AK445" s="26"/>
      <c r="AL445" s="42">
        <f t="shared" si="414"/>
        <v>0</v>
      </c>
      <c r="AM445" s="27"/>
      <c r="AN445" s="27"/>
      <c r="AO445" s="41">
        <f t="shared" si="415"/>
        <v>0</v>
      </c>
      <c r="AP445" s="84">
        <f t="shared" si="456"/>
        <v>0</v>
      </c>
      <c r="AQ445" s="79">
        <f t="shared" si="448"/>
        <v>0</v>
      </c>
      <c r="AR445" s="27"/>
      <c r="AS445" s="27"/>
      <c r="AT445" s="41">
        <f t="shared" si="416"/>
        <v>0</v>
      </c>
      <c r="AU445" s="27"/>
      <c r="AV445" s="27"/>
      <c r="AW445" s="41">
        <f t="shared" si="417"/>
        <v>0</v>
      </c>
      <c r="AX445" s="27"/>
      <c r="AY445" s="27"/>
      <c r="AZ445" s="41">
        <f t="shared" si="418"/>
        <v>0</v>
      </c>
      <c r="BA445" s="27"/>
      <c r="BB445" s="27"/>
      <c r="BC445" s="41">
        <f t="shared" si="419"/>
        <v>0</v>
      </c>
      <c r="BD445" s="27"/>
      <c r="BE445" s="27"/>
      <c r="BF445" s="41">
        <f t="shared" si="420"/>
        <v>0</v>
      </c>
      <c r="BG445" s="27"/>
      <c r="BH445" s="27"/>
      <c r="BI445" s="41">
        <f t="shared" si="421"/>
        <v>0</v>
      </c>
      <c r="BJ445" s="26"/>
      <c r="BK445" s="26"/>
      <c r="BL445" s="42">
        <f t="shared" si="422"/>
        <v>0</v>
      </c>
      <c r="BM445" s="26"/>
      <c r="BN445" s="26">
        <v>18</v>
      </c>
      <c r="BO445" s="42">
        <f t="shared" si="423"/>
        <v>36</v>
      </c>
      <c r="BP445" s="85">
        <f t="shared" si="454"/>
        <v>18</v>
      </c>
      <c r="BQ445" s="83">
        <f t="shared" si="454"/>
        <v>36</v>
      </c>
      <c r="BR445" s="26"/>
      <c r="BS445" s="26"/>
      <c r="BT445" s="42">
        <f t="shared" si="424"/>
        <v>0</v>
      </c>
      <c r="BU445" s="26"/>
      <c r="BV445" s="26"/>
      <c r="BW445" s="42">
        <f t="shared" si="425"/>
        <v>0</v>
      </c>
      <c r="BX445" s="26"/>
      <c r="BY445" s="26"/>
      <c r="BZ445" s="42">
        <f t="shared" si="426"/>
        <v>0</v>
      </c>
      <c r="CA445" s="26"/>
      <c r="CB445" s="26"/>
      <c r="CC445" s="42">
        <f t="shared" si="427"/>
        <v>0</v>
      </c>
      <c r="CD445" s="26"/>
      <c r="CE445" s="26"/>
      <c r="CF445" s="42">
        <f t="shared" si="428"/>
        <v>0</v>
      </c>
      <c r="CG445" s="26"/>
      <c r="CH445" s="26"/>
      <c r="CI445" s="42">
        <f t="shared" si="429"/>
        <v>0</v>
      </c>
      <c r="CJ445" s="26"/>
      <c r="CK445" s="26"/>
      <c r="CL445" s="42">
        <f t="shared" si="430"/>
        <v>0</v>
      </c>
      <c r="CM445" s="26"/>
      <c r="CN445" s="26"/>
      <c r="CO445" s="42">
        <f t="shared" si="431"/>
        <v>0</v>
      </c>
      <c r="CP445" s="26"/>
      <c r="CQ445" s="26"/>
      <c r="CR445" s="42">
        <f t="shared" si="432"/>
        <v>0</v>
      </c>
      <c r="CS445" s="26"/>
      <c r="CT445" s="26"/>
      <c r="CU445" s="42">
        <f t="shared" si="433"/>
        <v>0</v>
      </c>
      <c r="CV445" s="26"/>
      <c r="CW445" s="26"/>
      <c r="CX445" s="42">
        <f t="shared" si="434"/>
        <v>0</v>
      </c>
      <c r="CY445" s="26"/>
      <c r="CZ445" s="26"/>
      <c r="DA445" s="42">
        <f t="shared" si="435"/>
        <v>0</v>
      </c>
      <c r="DB445" s="26"/>
      <c r="DC445" s="26"/>
      <c r="DD445" s="42">
        <f t="shared" si="436"/>
        <v>0</v>
      </c>
      <c r="DE445" s="26"/>
      <c r="DF445" s="26"/>
      <c r="DG445" s="42">
        <f t="shared" si="437"/>
        <v>0</v>
      </c>
      <c r="DH445" s="85">
        <f t="shared" si="455"/>
        <v>0</v>
      </c>
      <c r="DI445" s="83">
        <f t="shared" si="455"/>
        <v>0</v>
      </c>
      <c r="DJ445" s="26"/>
      <c r="DK445" s="26"/>
      <c r="DL445" s="42">
        <f t="shared" si="438"/>
        <v>0</v>
      </c>
      <c r="DM445" s="26"/>
      <c r="DN445" s="26"/>
      <c r="DO445" s="42">
        <f t="shared" si="439"/>
        <v>0</v>
      </c>
      <c r="DP445" s="26"/>
      <c r="DQ445" s="26"/>
      <c r="DR445" s="42">
        <f t="shared" si="440"/>
        <v>0</v>
      </c>
      <c r="DS445" s="26"/>
      <c r="DT445" s="26"/>
      <c r="DU445" s="42">
        <f t="shared" si="441"/>
        <v>0</v>
      </c>
      <c r="DV445" s="26"/>
      <c r="DW445" s="26"/>
      <c r="DX445" s="42">
        <f t="shared" si="442"/>
        <v>0</v>
      </c>
      <c r="DY445" s="26"/>
      <c r="DZ445" s="26"/>
      <c r="EA445" s="42">
        <f t="shared" si="443"/>
        <v>0</v>
      </c>
      <c r="EB445" s="26"/>
      <c r="EC445" s="26"/>
      <c r="ED445" s="42">
        <f t="shared" si="444"/>
        <v>0</v>
      </c>
      <c r="EE445" s="26"/>
      <c r="EF445" s="26"/>
      <c r="EG445" s="42">
        <f t="shared" si="445"/>
        <v>0</v>
      </c>
      <c r="EH445" s="26"/>
      <c r="EI445" s="26"/>
      <c r="EJ445" s="42">
        <f t="shared" si="446"/>
        <v>0</v>
      </c>
      <c r="EK445" s="26"/>
      <c r="EL445" s="46"/>
      <c r="EM445" s="86">
        <f t="shared" si="447"/>
        <v>0</v>
      </c>
      <c r="EN445" s="85">
        <f t="shared" si="457"/>
        <v>0</v>
      </c>
      <c r="EO445" s="94">
        <f t="shared" si="458"/>
        <v>0</v>
      </c>
      <c r="EP445" s="26"/>
      <c r="EQ445" s="26"/>
      <c r="ER445" s="26"/>
    </row>
    <row r="446" spans="1:148" s="3" customFormat="1">
      <c r="A446" s="10"/>
      <c r="B446" s="119" t="s">
        <v>583</v>
      </c>
      <c r="C446" s="134">
        <v>1.5</v>
      </c>
      <c r="D446" s="135">
        <f t="shared" si="449"/>
        <v>22</v>
      </c>
      <c r="E446" s="178">
        <f t="shared" si="453"/>
        <v>33</v>
      </c>
      <c r="F446" s="27"/>
      <c r="G446" s="27"/>
      <c r="H446" s="41">
        <f t="shared" si="406"/>
        <v>0</v>
      </c>
      <c r="I446" s="32"/>
      <c r="J446" s="32"/>
      <c r="K446" s="41">
        <f t="shared" si="407"/>
        <v>0</v>
      </c>
      <c r="L446" s="26"/>
      <c r="M446" s="26"/>
      <c r="N446" s="42">
        <f t="shared" si="408"/>
        <v>0</v>
      </c>
      <c r="O446" s="26"/>
      <c r="P446" s="26"/>
      <c r="Q446" s="42">
        <f t="shared" si="409"/>
        <v>0</v>
      </c>
      <c r="R446" s="26"/>
      <c r="S446" s="26"/>
      <c r="T446" s="42">
        <f t="shared" si="410"/>
        <v>0</v>
      </c>
      <c r="U446" s="26"/>
      <c r="V446" s="26"/>
      <c r="W446" s="42">
        <f t="shared" si="411"/>
        <v>0</v>
      </c>
      <c r="X446" s="26"/>
      <c r="Y446" s="26"/>
      <c r="Z446" s="42">
        <f t="shared" si="412"/>
        <v>0</v>
      </c>
      <c r="AA446" s="26"/>
      <c r="AB446" s="26"/>
      <c r="AC446" s="42">
        <f t="shared" si="413"/>
        <v>0</v>
      </c>
      <c r="AD446" s="26"/>
      <c r="AE446" s="26"/>
      <c r="AF446" s="26"/>
      <c r="AG446" s="26"/>
      <c r="AH446" s="26"/>
      <c r="AI446" s="26"/>
      <c r="AJ446" s="26"/>
      <c r="AK446" s="26"/>
      <c r="AL446" s="42">
        <f t="shared" si="414"/>
        <v>0</v>
      </c>
      <c r="AM446" s="27"/>
      <c r="AN446" s="27"/>
      <c r="AO446" s="41">
        <f t="shared" si="415"/>
        <v>0</v>
      </c>
      <c r="AP446" s="84">
        <f t="shared" si="456"/>
        <v>0</v>
      </c>
      <c r="AQ446" s="79">
        <f t="shared" si="448"/>
        <v>0</v>
      </c>
      <c r="AR446" s="27"/>
      <c r="AS446" s="27"/>
      <c r="AT446" s="41">
        <f t="shared" si="416"/>
        <v>0</v>
      </c>
      <c r="AU446" s="27"/>
      <c r="AV446" s="27"/>
      <c r="AW446" s="41">
        <f t="shared" si="417"/>
        <v>0</v>
      </c>
      <c r="AX446" s="27"/>
      <c r="AY446" s="27"/>
      <c r="AZ446" s="41">
        <f t="shared" si="418"/>
        <v>0</v>
      </c>
      <c r="BA446" s="27"/>
      <c r="BB446" s="27"/>
      <c r="BC446" s="41">
        <f t="shared" si="419"/>
        <v>0</v>
      </c>
      <c r="BD446" s="27"/>
      <c r="BE446" s="27"/>
      <c r="BF446" s="41">
        <f t="shared" si="420"/>
        <v>0</v>
      </c>
      <c r="BG446" s="27"/>
      <c r="BH446" s="27"/>
      <c r="BI446" s="41">
        <f t="shared" si="421"/>
        <v>0</v>
      </c>
      <c r="BJ446" s="26"/>
      <c r="BK446" s="26"/>
      <c r="BL446" s="42">
        <f t="shared" si="422"/>
        <v>0</v>
      </c>
      <c r="BM446" s="26"/>
      <c r="BN446" s="26">
        <v>22</v>
      </c>
      <c r="BO446" s="42">
        <f t="shared" si="423"/>
        <v>33</v>
      </c>
      <c r="BP446" s="85">
        <f t="shared" si="454"/>
        <v>22</v>
      </c>
      <c r="BQ446" s="83">
        <f t="shared" si="454"/>
        <v>33</v>
      </c>
      <c r="BR446" s="26"/>
      <c r="BS446" s="26"/>
      <c r="BT446" s="42">
        <f t="shared" si="424"/>
        <v>0</v>
      </c>
      <c r="BU446" s="26"/>
      <c r="BV446" s="26"/>
      <c r="BW446" s="42">
        <f t="shared" si="425"/>
        <v>0</v>
      </c>
      <c r="BX446" s="26"/>
      <c r="BY446" s="26"/>
      <c r="BZ446" s="42">
        <f t="shared" si="426"/>
        <v>0</v>
      </c>
      <c r="CA446" s="26"/>
      <c r="CB446" s="26"/>
      <c r="CC446" s="42">
        <f t="shared" si="427"/>
        <v>0</v>
      </c>
      <c r="CD446" s="26"/>
      <c r="CE446" s="26"/>
      <c r="CF446" s="42">
        <f t="shared" si="428"/>
        <v>0</v>
      </c>
      <c r="CG446" s="26"/>
      <c r="CH446" s="26"/>
      <c r="CI446" s="42">
        <f t="shared" si="429"/>
        <v>0</v>
      </c>
      <c r="CJ446" s="26"/>
      <c r="CK446" s="26"/>
      <c r="CL446" s="42">
        <f t="shared" si="430"/>
        <v>0</v>
      </c>
      <c r="CM446" s="26"/>
      <c r="CN446" s="26"/>
      <c r="CO446" s="42">
        <f t="shared" si="431"/>
        <v>0</v>
      </c>
      <c r="CP446" s="26"/>
      <c r="CQ446" s="26"/>
      <c r="CR446" s="42">
        <f t="shared" si="432"/>
        <v>0</v>
      </c>
      <c r="CS446" s="26"/>
      <c r="CT446" s="26"/>
      <c r="CU446" s="42">
        <f t="shared" si="433"/>
        <v>0</v>
      </c>
      <c r="CV446" s="26"/>
      <c r="CW446" s="26"/>
      <c r="CX446" s="42">
        <f t="shared" si="434"/>
        <v>0</v>
      </c>
      <c r="CY446" s="26"/>
      <c r="CZ446" s="26"/>
      <c r="DA446" s="42">
        <f t="shared" si="435"/>
        <v>0</v>
      </c>
      <c r="DB446" s="26"/>
      <c r="DC446" s="26"/>
      <c r="DD446" s="42">
        <f t="shared" si="436"/>
        <v>0</v>
      </c>
      <c r="DE446" s="26"/>
      <c r="DF446" s="26"/>
      <c r="DG446" s="42">
        <f t="shared" si="437"/>
        <v>0</v>
      </c>
      <c r="DH446" s="85">
        <f t="shared" si="455"/>
        <v>0</v>
      </c>
      <c r="DI446" s="83">
        <f t="shared" si="455"/>
        <v>0</v>
      </c>
      <c r="DJ446" s="26"/>
      <c r="DK446" s="26"/>
      <c r="DL446" s="42">
        <f t="shared" si="438"/>
        <v>0</v>
      </c>
      <c r="DM446" s="26"/>
      <c r="DN446" s="26"/>
      <c r="DO446" s="42">
        <f t="shared" si="439"/>
        <v>0</v>
      </c>
      <c r="DP446" s="26"/>
      <c r="DQ446" s="26"/>
      <c r="DR446" s="42">
        <f t="shared" si="440"/>
        <v>0</v>
      </c>
      <c r="DS446" s="26"/>
      <c r="DT446" s="26"/>
      <c r="DU446" s="42">
        <f t="shared" si="441"/>
        <v>0</v>
      </c>
      <c r="DV446" s="26"/>
      <c r="DW446" s="26"/>
      <c r="DX446" s="42">
        <f t="shared" si="442"/>
        <v>0</v>
      </c>
      <c r="DY446" s="26"/>
      <c r="DZ446" s="26"/>
      <c r="EA446" s="42">
        <f t="shared" si="443"/>
        <v>0</v>
      </c>
      <c r="EB446" s="26"/>
      <c r="EC446" s="26"/>
      <c r="ED446" s="42">
        <f t="shared" si="444"/>
        <v>0</v>
      </c>
      <c r="EE446" s="26"/>
      <c r="EF446" s="26"/>
      <c r="EG446" s="42">
        <f t="shared" si="445"/>
        <v>0</v>
      </c>
      <c r="EH446" s="26"/>
      <c r="EI446" s="26"/>
      <c r="EJ446" s="42">
        <f t="shared" si="446"/>
        <v>0</v>
      </c>
      <c r="EK446" s="26"/>
      <c r="EL446" s="46"/>
      <c r="EM446" s="86">
        <f t="shared" si="447"/>
        <v>0</v>
      </c>
      <c r="EN446" s="85">
        <f t="shared" si="457"/>
        <v>0</v>
      </c>
      <c r="EO446" s="94">
        <f t="shared" si="458"/>
        <v>0</v>
      </c>
      <c r="EP446" s="26"/>
      <c r="EQ446" s="26"/>
      <c r="ER446" s="26"/>
    </row>
    <row r="447" spans="1:148" s="3" customFormat="1">
      <c r="A447" s="10"/>
      <c r="B447" s="119" t="s">
        <v>584</v>
      </c>
      <c r="C447" s="134">
        <v>0.25</v>
      </c>
      <c r="D447" s="135">
        <f t="shared" si="449"/>
        <v>144</v>
      </c>
      <c r="E447" s="178">
        <f t="shared" si="453"/>
        <v>36</v>
      </c>
      <c r="F447" s="27"/>
      <c r="G447" s="27"/>
      <c r="H447" s="41">
        <f t="shared" si="406"/>
        <v>0</v>
      </c>
      <c r="I447" s="32"/>
      <c r="J447" s="32"/>
      <c r="K447" s="41">
        <f t="shared" si="407"/>
        <v>0</v>
      </c>
      <c r="L447" s="26"/>
      <c r="M447" s="26"/>
      <c r="N447" s="42">
        <f t="shared" si="408"/>
        <v>0</v>
      </c>
      <c r="O447" s="26"/>
      <c r="P447" s="26"/>
      <c r="Q447" s="42">
        <f t="shared" si="409"/>
        <v>0</v>
      </c>
      <c r="R447" s="26"/>
      <c r="S447" s="26"/>
      <c r="T447" s="42">
        <f t="shared" si="410"/>
        <v>0</v>
      </c>
      <c r="U447" s="26"/>
      <c r="V447" s="26"/>
      <c r="W447" s="42">
        <f t="shared" si="411"/>
        <v>0</v>
      </c>
      <c r="X447" s="26"/>
      <c r="Y447" s="26"/>
      <c r="Z447" s="42">
        <f t="shared" si="412"/>
        <v>0</v>
      </c>
      <c r="AA447" s="26"/>
      <c r="AB447" s="26"/>
      <c r="AC447" s="42">
        <f t="shared" si="413"/>
        <v>0</v>
      </c>
      <c r="AD447" s="26"/>
      <c r="AE447" s="26"/>
      <c r="AF447" s="26"/>
      <c r="AG447" s="26"/>
      <c r="AH447" s="26"/>
      <c r="AI447" s="26"/>
      <c r="AJ447" s="26"/>
      <c r="AK447" s="26"/>
      <c r="AL447" s="42">
        <f t="shared" si="414"/>
        <v>0</v>
      </c>
      <c r="AM447" s="27"/>
      <c r="AN447" s="27"/>
      <c r="AO447" s="41">
        <f t="shared" si="415"/>
        <v>0</v>
      </c>
      <c r="AP447" s="84">
        <f t="shared" si="456"/>
        <v>0</v>
      </c>
      <c r="AQ447" s="79">
        <f t="shared" si="448"/>
        <v>0</v>
      </c>
      <c r="AR447" s="27"/>
      <c r="AS447" s="27"/>
      <c r="AT447" s="41">
        <f t="shared" si="416"/>
        <v>0</v>
      </c>
      <c r="AU447" s="27"/>
      <c r="AV447" s="27"/>
      <c r="AW447" s="41">
        <f t="shared" si="417"/>
        <v>0</v>
      </c>
      <c r="AX447" s="27"/>
      <c r="AY447" s="27"/>
      <c r="AZ447" s="41">
        <f t="shared" si="418"/>
        <v>0</v>
      </c>
      <c r="BA447" s="27"/>
      <c r="BB447" s="27"/>
      <c r="BC447" s="41">
        <f t="shared" si="419"/>
        <v>0</v>
      </c>
      <c r="BD447" s="27"/>
      <c r="BE447" s="27"/>
      <c r="BF447" s="41">
        <f t="shared" si="420"/>
        <v>0</v>
      </c>
      <c r="BG447" s="27"/>
      <c r="BH447" s="27"/>
      <c r="BI447" s="41">
        <f t="shared" si="421"/>
        <v>0</v>
      </c>
      <c r="BJ447" s="26"/>
      <c r="BK447" s="26"/>
      <c r="BL447" s="42">
        <f t="shared" si="422"/>
        <v>0</v>
      </c>
      <c r="BM447" s="26">
        <v>12</v>
      </c>
      <c r="BN447" s="24">
        <f>BM447*12</f>
        <v>144</v>
      </c>
      <c r="BO447" s="42">
        <f t="shared" si="423"/>
        <v>36</v>
      </c>
      <c r="BP447" s="85">
        <f t="shared" si="454"/>
        <v>144</v>
      </c>
      <c r="BQ447" s="83">
        <f t="shared" si="454"/>
        <v>36</v>
      </c>
      <c r="BR447" s="26"/>
      <c r="BS447" s="26"/>
      <c r="BT447" s="42">
        <f t="shared" si="424"/>
        <v>0</v>
      </c>
      <c r="BU447" s="26"/>
      <c r="BV447" s="26"/>
      <c r="BW447" s="42">
        <f t="shared" si="425"/>
        <v>0</v>
      </c>
      <c r="BX447" s="26"/>
      <c r="BY447" s="26"/>
      <c r="BZ447" s="42">
        <f t="shared" si="426"/>
        <v>0</v>
      </c>
      <c r="CA447" s="26"/>
      <c r="CB447" s="26"/>
      <c r="CC447" s="42">
        <f t="shared" si="427"/>
        <v>0</v>
      </c>
      <c r="CD447" s="26"/>
      <c r="CE447" s="26"/>
      <c r="CF447" s="42">
        <f t="shared" si="428"/>
        <v>0</v>
      </c>
      <c r="CG447" s="26"/>
      <c r="CH447" s="26"/>
      <c r="CI447" s="42">
        <f t="shared" si="429"/>
        <v>0</v>
      </c>
      <c r="CJ447" s="26"/>
      <c r="CK447" s="26"/>
      <c r="CL447" s="42">
        <f t="shared" si="430"/>
        <v>0</v>
      </c>
      <c r="CM447" s="26"/>
      <c r="CN447" s="26"/>
      <c r="CO447" s="42">
        <f t="shared" si="431"/>
        <v>0</v>
      </c>
      <c r="CP447" s="26"/>
      <c r="CQ447" s="26"/>
      <c r="CR447" s="42">
        <f t="shared" si="432"/>
        <v>0</v>
      </c>
      <c r="CS447" s="26"/>
      <c r="CT447" s="26"/>
      <c r="CU447" s="42">
        <f t="shared" si="433"/>
        <v>0</v>
      </c>
      <c r="CV447" s="26"/>
      <c r="CW447" s="26"/>
      <c r="CX447" s="42">
        <f t="shared" si="434"/>
        <v>0</v>
      </c>
      <c r="CY447" s="26"/>
      <c r="CZ447" s="26"/>
      <c r="DA447" s="42">
        <f t="shared" si="435"/>
        <v>0</v>
      </c>
      <c r="DB447" s="26"/>
      <c r="DC447" s="26"/>
      <c r="DD447" s="42">
        <f t="shared" si="436"/>
        <v>0</v>
      </c>
      <c r="DE447" s="26"/>
      <c r="DF447" s="26"/>
      <c r="DG447" s="42">
        <f t="shared" si="437"/>
        <v>0</v>
      </c>
      <c r="DH447" s="85">
        <f t="shared" si="455"/>
        <v>0</v>
      </c>
      <c r="DI447" s="83">
        <f t="shared" si="455"/>
        <v>0</v>
      </c>
      <c r="DJ447" s="26"/>
      <c r="DK447" s="26"/>
      <c r="DL447" s="42">
        <f t="shared" si="438"/>
        <v>0</v>
      </c>
      <c r="DM447" s="26"/>
      <c r="DN447" s="26"/>
      <c r="DO447" s="42">
        <f t="shared" si="439"/>
        <v>0</v>
      </c>
      <c r="DP447" s="26"/>
      <c r="DQ447" s="26"/>
      <c r="DR447" s="42">
        <f t="shared" si="440"/>
        <v>0</v>
      </c>
      <c r="DS447" s="26"/>
      <c r="DT447" s="26"/>
      <c r="DU447" s="42">
        <f t="shared" si="441"/>
        <v>0</v>
      </c>
      <c r="DV447" s="26"/>
      <c r="DW447" s="26"/>
      <c r="DX447" s="42">
        <f t="shared" si="442"/>
        <v>0</v>
      </c>
      <c r="DY447" s="26"/>
      <c r="DZ447" s="26"/>
      <c r="EA447" s="42">
        <f t="shared" si="443"/>
        <v>0</v>
      </c>
      <c r="EB447" s="26"/>
      <c r="EC447" s="26"/>
      <c r="ED447" s="42">
        <f t="shared" si="444"/>
        <v>0</v>
      </c>
      <c r="EE447" s="26"/>
      <c r="EF447" s="26"/>
      <c r="EG447" s="42">
        <f t="shared" si="445"/>
        <v>0</v>
      </c>
      <c r="EH447" s="26"/>
      <c r="EI447" s="26"/>
      <c r="EJ447" s="42">
        <f t="shared" si="446"/>
        <v>0</v>
      </c>
      <c r="EK447" s="26"/>
      <c r="EL447" s="46"/>
      <c r="EM447" s="86">
        <f t="shared" si="447"/>
        <v>0</v>
      </c>
      <c r="EN447" s="85">
        <f t="shared" si="457"/>
        <v>0</v>
      </c>
      <c r="EO447" s="94">
        <f t="shared" si="458"/>
        <v>0</v>
      </c>
      <c r="EP447" s="26"/>
      <c r="EQ447" s="26"/>
      <c r="ER447" s="26"/>
    </row>
    <row r="448" spans="1:148" s="3" customFormat="1">
      <c r="A448" s="10"/>
      <c r="B448" s="119" t="s">
        <v>585</v>
      </c>
      <c r="C448" s="134">
        <v>25</v>
      </c>
      <c r="D448" s="135">
        <f t="shared" si="449"/>
        <v>15</v>
      </c>
      <c r="E448" s="178">
        <f t="shared" si="453"/>
        <v>375</v>
      </c>
      <c r="F448" s="27"/>
      <c r="G448" s="27"/>
      <c r="H448" s="41">
        <f t="shared" si="406"/>
        <v>0</v>
      </c>
      <c r="I448" s="32"/>
      <c r="J448" s="32"/>
      <c r="K448" s="41">
        <f t="shared" si="407"/>
        <v>0</v>
      </c>
      <c r="L448" s="26"/>
      <c r="M448" s="26"/>
      <c r="N448" s="42">
        <f t="shared" si="408"/>
        <v>0</v>
      </c>
      <c r="O448" s="26"/>
      <c r="P448" s="26"/>
      <c r="Q448" s="42">
        <f t="shared" si="409"/>
        <v>0</v>
      </c>
      <c r="R448" s="26"/>
      <c r="S448" s="26"/>
      <c r="T448" s="42">
        <f t="shared" si="410"/>
        <v>0</v>
      </c>
      <c r="U448" s="26"/>
      <c r="V448" s="26"/>
      <c r="W448" s="42">
        <f t="shared" si="411"/>
        <v>0</v>
      </c>
      <c r="X448" s="26"/>
      <c r="Y448" s="26"/>
      <c r="Z448" s="42">
        <f t="shared" si="412"/>
        <v>0</v>
      </c>
      <c r="AA448" s="26"/>
      <c r="AB448" s="26"/>
      <c r="AC448" s="42">
        <f t="shared" si="413"/>
        <v>0</v>
      </c>
      <c r="AD448" s="26"/>
      <c r="AE448" s="26"/>
      <c r="AF448" s="26"/>
      <c r="AG448" s="26"/>
      <c r="AH448" s="26"/>
      <c r="AI448" s="26"/>
      <c r="AJ448" s="26"/>
      <c r="AK448" s="26"/>
      <c r="AL448" s="42">
        <f t="shared" si="414"/>
        <v>0</v>
      </c>
      <c r="AM448" s="27"/>
      <c r="AN448" s="27"/>
      <c r="AO448" s="41">
        <f t="shared" si="415"/>
        <v>0</v>
      </c>
      <c r="AP448" s="84">
        <f t="shared" si="456"/>
        <v>0</v>
      </c>
      <c r="AQ448" s="79">
        <f t="shared" si="448"/>
        <v>0</v>
      </c>
      <c r="AR448" s="27"/>
      <c r="AS448" s="27"/>
      <c r="AT448" s="41">
        <f t="shared" si="416"/>
        <v>0</v>
      </c>
      <c r="AU448" s="27"/>
      <c r="AV448" s="27"/>
      <c r="AW448" s="41">
        <f t="shared" si="417"/>
        <v>0</v>
      </c>
      <c r="AX448" s="27"/>
      <c r="AY448" s="27"/>
      <c r="AZ448" s="41">
        <f t="shared" si="418"/>
        <v>0</v>
      </c>
      <c r="BA448" s="27"/>
      <c r="BB448" s="27"/>
      <c r="BC448" s="41">
        <f t="shared" si="419"/>
        <v>0</v>
      </c>
      <c r="BD448" s="27"/>
      <c r="BE448" s="27"/>
      <c r="BF448" s="41">
        <f t="shared" si="420"/>
        <v>0</v>
      </c>
      <c r="BG448" s="27"/>
      <c r="BH448" s="27"/>
      <c r="BI448" s="41">
        <f t="shared" si="421"/>
        <v>0</v>
      </c>
      <c r="BJ448" s="26"/>
      <c r="BK448" s="26"/>
      <c r="BL448" s="42">
        <f t="shared" si="422"/>
        <v>0</v>
      </c>
      <c r="BM448" s="26"/>
      <c r="BN448" s="26">
        <v>15</v>
      </c>
      <c r="BO448" s="42">
        <f t="shared" si="423"/>
        <v>375</v>
      </c>
      <c r="BP448" s="85">
        <f t="shared" si="454"/>
        <v>15</v>
      </c>
      <c r="BQ448" s="83">
        <f t="shared" si="454"/>
        <v>375</v>
      </c>
      <c r="BR448" s="26"/>
      <c r="BS448" s="26"/>
      <c r="BT448" s="42">
        <f t="shared" si="424"/>
        <v>0</v>
      </c>
      <c r="BU448" s="26"/>
      <c r="BV448" s="26"/>
      <c r="BW448" s="42">
        <f t="shared" si="425"/>
        <v>0</v>
      </c>
      <c r="BX448" s="26"/>
      <c r="BY448" s="26"/>
      <c r="BZ448" s="42">
        <f t="shared" si="426"/>
        <v>0</v>
      </c>
      <c r="CA448" s="26"/>
      <c r="CB448" s="26"/>
      <c r="CC448" s="42">
        <f t="shared" si="427"/>
        <v>0</v>
      </c>
      <c r="CD448" s="26"/>
      <c r="CE448" s="26"/>
      <c r="CF448" s="42">
        <f t="shared" si="428"/>
        <v>0</v>
      </c>
      <c r="CG448" s="26"/>
      <c r="CH448" s="26"/>
      <c r="CI448" s="42">
        <f t="shared" si="429"/>
        <v>0</v>
      </c>
      <c r="CJ448" s="26"/>
      <c r="CK448" s="26"/>
      <c r="CL448" s="42">
        <f t="shared" si="430"/>
        <v>0</v>
      </c>
      <c r="CM448" s="26"/>
      <c r="CN448" s="26"/>
      <c r="CO448" s="42">
        <f t="shared" si="431"/>
        <v>0</v>
      </c>
      <c r="CP448" s="26"/>
      <c r="CQ448" s="26"/>
      <c r="CR448" s="42">
        <f t="shared" si="432"/>
        <v>0</v>
      </c>
      <c r="CS448" s="26"/>
      <c r="CT448" s="26"/>
      <c r="CU448" s="42">
        <f t="shared" si="433"/>
        <v>0</v>
      </c>
      <c r="CV448" s="26"/>
      <c r="CW448" s="26"/>
      <c r="CX448" s="42">
        <f t="shared" si="434"/>
        <v>0</v>
      </c>
      <c r="CY448" s="26"/>
      <c r="CZ448" s="26"/>
      <c r="DA448" s="42">
        <f t="shared" si="435"/>
        <v>0</v>
      </c>
      <c r="DB448" s="26"/>
      <c r="DC448" s="26"/>
      <c r="DD448" s="42">
        <f t="shared" si="436"/>
        <v>0</v>
      </c>
      <c r="DE448" s="26"/>
      <c r="DF448" s="26"/>
      <c r="DG448" s="42">
        <f t="shared" si="437"/>
        <v>0</v>
      </c>
      <c r="DH448" s="85">
        <f t="shared" si="455"/>
        <v>0</v>
      </c>
      <c r="DI448" s="83">
        <f t="shared" si="455"/>
        <v>0</v>
      </c>
      <c r="DJ448" s="26"/>
      <c r="DK448" s="26"/>
      <c r="DL448" s="42">
        <f t="shared" si="438"/>
        <v>0</v>
      </c>
      <c r="DM448" s="26"/>
      <c r="DN448" s="26"/>
      <c r="DO448" s="42">
        <f t="shared" si="439"/>
        <v>0</v>
      </c>
      <c r="DP448" s="26"/>
      <c r="DQ448" s="26"/>
      <c r="DR448" s="42">
        <f t="shared" si="440"/>
        <v>0</v>
      </c>
      <c r="DS448" s="26"/>
      <c r="DT448" s="26"/>
      <c r="DU448" s="42">
        <f t="shared" si="441"/>
        <v>0</v>
      </c>
      <c r="DV448" s="26"/>
      <c r="DW448" s="26"/>
      <c r="DX448" s="42">
        <f t="shared" si="442"/>
        <v>0</v>
      </c>
      <c r="DY448" s="26"/>
      <c r="DZ448" s="26"/>
      <c r="EA448" s="42">
        <f t="shared" si="443"/>
        <v>0</v>
      </c>
      <c r="EB448" s="26"/>
      <c r="EC448" s="26"/>
      <c r="ED448" s="42">
        <f t="shared" si="444"/>
        <v>0</v>
      </c>
      <c r="EE448" s="26"/>
      <c r="EF448" s="26"/>
      <c r="EG448" s="42">
        <f t="shared" si="445"/>
        <v>0</v>
      </c>
      <c r="EH448" s="26"/>
      <c r="EI448" s="26"/>
      <c r="EJ448" s="42">
        <f t="shared" si="446"/>
        <v>0</v>
      </c>
      <c r="EK448" s="26"/>
      <c r="EL448" s="46"/>
      <c r="EM448" s="86">
        <f t="shared" si="447"/>
        <v>0</v>
      </c>
      <c r="EN448" s="85">
        <f t="shared" si="457"/>
        <v>0</v>
      </c>
      <c r="EO448" s="94">
        <f t="shared" si="458"/>
        <v>0</v>
      </c>
      <c r="EP448" s="26"/>
      <c r="EQ448" s="26"/>
      <c r="ER448" s="26"/>
    </row>
    <row r="449" spans="1:148" s="3" customFormat="1">
      <c r="A449" s="10"/>
      <c r="B449" s="119" t="s">
        <v>586</v>
      </c>
      <c r="C449" s="134">
        <v>30</v>
      </c>
      <c r="D449" s="135">
        <f t="shared" si="449"/>
        <v>16</v>
      </c>
      <c r="E449" s="178">
        <f t="shared" si="453"/>
        <v>480</v>
      </c>
      <c r="F449" s="27"/>
      <c r="G449" s="27"/>
      <c r="H449" s="41">
        <f t="shared" si="406"/>
        <v>0</v>
      </c>
      <c r="I449" s="32"/>
      <c r="J449" s="32"/>
      <c r="K449" s="41">
        <f t="shared" si="407"/>
        <v>0</v>
      </c>
      <c r="L449" s="26"/>
      <c r="M449" s="26"/>
      <c r="N449" s="42">
        <f t="shared" si="408"/>
        <v>0</v>
      </c>
      <c r="O449" s="26"/>
      <c r="P449" s="26"/>
      <c r="Q449" s="42">
        <f t="shared" si="409"/>
        <v>0</v>
      </c>
      <c r="R449" s="26"/>
      <c r="S449" s="26"/>
      <c r="T449" s="42">
        <f t="shared" si="410"/>
        <v>0</v>
      </c>
      <c r="U449" s="26"/>
      <c r="V449" s="26"/>
      <c r="W449" s="42">
        <f t="shared" si="411"/>
        <v>0</v>
      </c>
      <c r="X449" s="26"/>
      <c r="Y449" s="26"/>
      <c r="Z449" s="42">
        <f t="shared" si="412"/>
        <v>0</v>
      </c>
      <c r="AA449" s="26"/>
      <c r="AB449" s="26"/>
      <c r="AC449" s="42">
        <f t="shared" si="413"/>
        <v>0</v>
      </c>
      <c r="AD449" s="26"/>
      <c r="AE449" s="26"/>
      <c r="AF449" s="26"/>
      <c r="AG449" s="26"/>
      <c r="AH449" s="26"/>
      <c r="AI449" s="26"/>
      <c r="AJ449" s="26"/>
      <c r="AK449" s="26"/>
      <c r="AL449" s="42">
        <f t="shared" si="414"/>
        <v>0</v>
      </c>
      <c r="AM449" s="27"/>
      <c r="AN449" s="27"/>
      <c r="AO449" s="41">
        <f t="shared" si="415"/>
        <v>0</v>
      </c>
      <c r="AP449" s="84">
        <f t="shared" si="456"/>
        <v>0</v>
      </c>
      <c r="AQ449" s="79">
        <f t="shared" si="448"/>
        <v>0</v>
      </c>
      <c r="AR449" s="27"/>
      <c r="AS449" s="27"/>
      <c r="AT449" s="41">
        <f t="shared" si="416"/>
        <v>0</v>
      </c>
      <c r="AU449" s="27"/>
      <c r="AV449" s="27"/>
      <c r="AW449" s="41">
        <f t="shared" si="417"/>
        <v>0</v>
      </c>
      <c r="AX449" s="27"/>
      <c r="AY449" s="27"/>
      <c r="AZ449" s="41">
        <f t="shared" si="418"/>
        <v>0</v>
      </c>
      <c r="BA449" s="27"/>
      <c r="BB449" s="27"/>
      <c r="BC449" s="41">
        <f t="shared" si="419"/>
        <v>0</v>
      </c>
      <c r="BD449" s="27"/>
      <c r="BE449" s="27"/>
      <c r="BF449" s="41">
        <f t="shared" si="420"/>
        <v>0</v>
      </c>
      <c r="BG449" s="27"/>
      <c r="BH449" s="27"/>
      <c r="BI449" s="41">
        <f t="shared" si="421"/>
        <v>0</v>
      </c>
      <c r="BJ449" s="26"/>
      <c r="BK449" s="26"/>
      <c r="BL449" s="42">
        <f t="shared" si="422"/>
        <v>0</v>
      </c>
      <c r="BM449" s="26"/>
      <c r="BN449" s="26">
        <v>16</v>
      </c>
      <c r="BO449" s="42">
        <f t="shared" si="423"/>
        <v>480</v>
      </c>
      <c r="BP449" s="85">
        <f t="shared" si="454"/>
        <v>16</v>
      </c>
      <c r="BQ449" s="83">
        <f t="shared" si="454"/>
        <v>480</v>
      </c>
      <c r="BR449" s="26"/>
      <c r="BS449" s="26"/>
      <c r="BT449" s="42">
        <f t="shared" si="424"/>
        <v>0</v>
      </c>
      <c r="BU449" s="26"/>
      <c r="BV449" s="26"/>
      <c r="BW449" s="42">
        <f t="shared" si="425"/>
        <v>0</v>
      </c>
      <c r="BX449" s="26"/>
      <c r="BY449" s="26"/>
      <c r="BZ449" s="42">
        <f t="shared" si="426"/>
        <v>0</v>
      </c>
      <c r="CA449" s="26"/>
      <c r="CB449" s="26"/>
      <c r="CC449" s="42">
        <f t="shared" si="427"/>
        <v>0</v>
      </c>
      <c r="CD449" s="26"/>
      <c r="CE449" s="26"/>
      <c r="CF449" s="42">
        <f t="shared" si="428"/>
        <v>0</v>
      </c>
      <c r="CG449" s="26"/>
      <c r="CH449" s="26"/>
      <c r="CI449" s="42">
        <f t="shared" si="429"/>
        <v>0</v>
      </c>
      <c r="CJ449" s="26"/>
      <c r="CK449" s="26"/>
      <c r="CL449" s="42">
        <f t="shared" si="430"/>
        <v>0</v>
      </c>
      <c r="CM449" s="26"/>
      <c r="CN449" s="26"/>
      <c r="CO449" s="42">
        <f t="shared" si="431"/>
        <v>0</v>
      </c>
      <c r="CP449" s="26"/>
      <c r="CQ449" s="26"/>
      <c r="CR449" s="42">
        <f t="shared" si="432"/>
        <v>0</v>
      </c>
      <c r="CS449" s="26"/>
      <c r="CT449" s="26"/>
      <c r="CU449" s="42">
        <f t="shared" si="433"/>
        <v>0</v>
      </c>
      <c r="CV449" s="26"/>
      <c r="CW449" s="26"/>
      <c r="CX449" s="42">
        <f t="shared" si="434"/>
        <v>0</v>
      </c>
      <c r="CY449" s="26"/>
      <c r="CZ449" s="26"/>
      <c r="DA449" s="42">
        <f t="shared" si="435"/>
        <v>0</v>
      </c>
      <c r="DB449" s="26"/>
      <c r="DC449" s="26"/>
      <c r="DD449" s="42">
        <f t="shared" si="436"/>
        <v>0</v>
      </c>
      <c r="DE449" s="26"/>
      <c r="DF449" s="26"/>
      <c r="DG449" s="42">
        <f t="shared" si="437"/>
        <v>0</v>
      </c>
      <c r="DH449" s="85">
        <f t="shared" si="455"/>
        <v>0</v>
      </c>
      <c r="DI449" s="83">
        <f t="shared" si="455"/>
        <v>0</v>
      </c>
      <c r="DJ449" s="26"/>
      <c r="DK449" s="26"/>
      <c r="DL449" s="42">
        <f t="shared" si="438"/>
        <v>0</v>
      </c>
      <c r="DM449" s="26"/>
      <c r="DN449" s="26"/>
      <c r="DO449" s="42">
        <f t="shared" si="439"/>
        <v>0</v>
      </c>
      <c r="DP449" s="26"/>
      <c r="DQ449" s="26"/>
      <c r="DR449" s="42">
        <f t="shared" si="440"/>
        <v>0</v>
      </c>
      <c r="DS449" s="26"/>
      <c r="DT449" s="26"/>
      <c r="DU449" s="42">
        <f t="shared" si="441"/>
        <v>0</v>
      </c>
      <c r="DV449" s="26"/>
      <c r="DW449" s="26"/>
      <c r="DX449" s="42">
        <f t="shared" si="442"/>
        <v>0</v>
      </c>
      <c r="DY449" s="26"/>
      <c r="DZ449" s="26"/>
      <c r="EA449" s="42">
        <f t="shared" si="443"/>
        <v>0</v>
      </c>
      <c r="EB449" s="26"/>
      <c r="EC449" s="26"/>
      <c r="ED449" s="42">
        <f t="shared" si="444"/>
        <v>0</v>
      </c>
      <c r="EE449" s="26"/>
      <c r="EF449" s="26"/>
      <c r="EG449" s="42">
        <f t="shared" si="445"/>
        <v>0</v>
      </c>
      <c r="EH449" s="26"/>
      <c r="EI449" s="26"/>
      <c r="EJ449" s="42">
        <f t="shared" si="446"/>
        <v>0</v>
      </c>
      <c r="EK449" s="26"/>
      <c r="EL449" s="46"/>
      <c r="EM449" s="86">
        <f t="shared" si="447"/>
        <v>0</v>
      </c>
      <c r="EN449" s="85">
        <f t="shared" si="457"/>
        <v>0</v>
      </c>
      <c r="EO449" s="94">
        <f t="shared" si="458"/>
        <v>0</v>
      </c>
      <c r="EP449" s="26"/>
      <c r="EQ449" s="26"/>
      <c r="ER449" s="26"/>
    </row>
    <row r="450" spans="1:148" s="3" customFormat="1">
      <c r="A450" s="10"/>
      <c r="B450" s="119" t="s">
        <v>664</v>
      </c>
      <c r="C450" s="137">
        <v>10000</v>
      </c>
      <c r="D450" s="135">
        <f t="shared" si="449"/>
        <v>1</v>
      </c>
      <c r="E450" s="178">
        <f t="shared" si="453"/>
        <v>10000</v>
      </c>
      <c r="F450" s="27"/>
      <c r="G450" s="27"/>
      <c r="H450" s="41">
        <f t="shared" ref="H450:H471" si="466">G450*C450</f>
        <v>0</v>
      </c>
      <c r="I450" s="32"/>
      <c r="J450" s="32"/>
      <c r="K450" s="41">
        <f t="shared" ref="K450:K490" si="467">J450*C450</f>
        <v>0</v>
      </c>
      <c r="L450" s="26"/>
      <c r="M450" s="26"/>
      <c r="N450" s="42">
        <f t="shared" ref="N450:N490" si="468">M450*C450</f>
        <v>0</v>
      </c>
      <c r="O450" s="26"/>
      <c r="P450" s="26"/>
      <c r="Q450" s="42">
        <f t="shared" ref="Q450:Q490" si="469">P450*C450</f>
        <v>0</v>
      </c>
      <c r="R450" s="26"/>
      <c r="S450" s="26"/>
      <c r="T450" s="42">
        <f t="shared" ref="T450:T490" si="470">S450*C450</f>
        <v>0</v>
      </c>
      <c r="U450" s="26"/>
      <c r="V450" s="26"/>
      <c r="W450" s="42">
        <f t="shared" ref="W450:W490" si="471">V450*C450</f>
        <v>0</v>
      </c>
      <c r="X450" s="26"/>
      <c r="Y450" s="26"/>
      <c r="Z450" s="42">
        <f t="shared" ref="Z450:Z490" si="472">Y450*C450</f>
        <v>0</v>
      </c>
      <c r="AA450" s="26"/>
      <c r="AB450" s="26"/>
      <c r="AC450" s="42">
        <f t="shared" ref="AC450:AC490" si="473">AB450*C450</f>
        <v>0</v>
      </c>
      <c r="AD450" s="26"/>
      <c r="AE450" s="26"/>
      <c r="AF450" s="26"/>
      <c r="AG450" s="26"/>
      <c r="AH450" s="26"/>
      <c r="AI450" s="26"/>
      <c r="AJ450" s="26"/>
      <c r="AK450" s="26"/>
      <c r="AL450" s="42">
        <f t="shared" ref="AL450:AL490" si="474">AK450*C450</f>
        <v>0</v>
      </c>
      <c r="AM450" s="27"/>
      <c r="AN450" s="27"/>
      <c r="AO450" s="41">
        <f t="shared" ref="AO450:AO490" si="475">AN450*C450</f>
        <v>0</v>
      </c>
      <c r="AP450" s="84">
        <f t="shared" si="456"/>
        <v>0</v>
      </c>
      <c r="AQ450" s="79">
        <f t="shared" si="448"/>
        <v>0</v>
      </c>
      <c r="AR450" s="27"/>
      <c r="AS450" s="27"/>
      <c r="AT450" s="41">
        <f t="shared" ref="AT450:AT490" si="476">AS450*C450</f>
        <v>0</v>
      </c>
      <c r="AU450" s="27"/>
      <c r="AV450" s="27"/>
      <c r="AW450" s="41">
        <f t="shared" ref="AW450:AW490" si="477">AV450*C450</f>
        <v>0</v>
      </c>
      <c r="AX450" s="27"/>
      <c r="AY450" s="27"/>
      <c r="AZ450" s="41">
        <f t="shared" ref="AZ450:AZ490" si="478">AY450*C450</f>
        <v>0</v>
      </c>
      <c r="BA450" s="27"/>
      <c r="BB450" s="27"/>
      <c r="BC450" s="41">
        <f t="shared" ref="BC450:BC490" si="479">BB450*C450</f>
        <v>0</v>
      </c>
      <c r="BD450" s="27"/>
      <c r="BE450" s="27"/>
      <c r="BF450" s="41">
        <f t="shared" ref="BF450:BF490" si="480">BE450*C450</f>
        <v>0</v>
      </c>
      <c r="BG450" s="27"/>
      <c r="BH450" s="27"/>
      <c r="BI450" s="41">
        <f t="shared" ref="BI450:BI490" si="481">BH450*C450</f>
        <v>0</v>
      </c>
      <c r="BJ450" s="26"/>
      <c r="BK450" s="26"/>
      <c r="BL450" s="42">
        <f t="shared" ref="BL450:BL490" si="482">BK450*C450</f>
        <v>0</v>
      </c>
      <c r="BM450" s="26"/>
      <c r="BN450" s="26"/>
      <c r="BO450" s="42">
        <f t="shared" ref="BO450:BO490" si="483">BN450*C450</f>
        <v>0</v>
      </c>
      <c r="BP450" s="85">
        <f t="shared" si="454"/>
        <v>0</v>
      </c>
      <c r="BQ450" s="83">
        <f t="shared" si="454"/>
        <v>0</v>
      </c>
      <c r="BR450" s="26"/>
      <c r="BS450" s="26"/>
      <c r="BT450" s="42">
        <f t="shared" ref="BT450:BT490" si="484">BS450*C450</f>
        <v>0</v>
      </c>
      <c r="BU450" s="26"/>
      <c r="BV450" s="26"/>
      <c r="BW450" s="42">
        <f t="shared" ref="BW450:BW490" si="485">BV450*C450</f>
        <v>0</v>
      </c>
      <c r="BX450" s="26"/>
      <c r="BY450" s="26"/>
      <c r="BZ450" s="42">
        <f t="shared" ref="BZ450:BZ490" si="486">BY450*C450</f>
        <v>0</v>
      </c>
      <c r="CA450" s="26"/>
      <c r="CB450" s="26"/>
      <c r="CC450" s="42">
        <f t="shared" ref="CC450:CC490" si="487">CB450*C450</f>
        <v>0</v>
      </c>
      <c r="CD450" s="26"/>
      <c r="CE450" s="26"/>
      <c r="CF450" s="42">
        <f t="shared" ref="CF450:CF490" si="488">CE450*C450</f>
        <v>0</v>
      </c>
      <c r="CG450" s="26"/>
      <c r="CH450" s="26"/>
      <c r="CI450" s="42">
        <f t="shared" ref="CI450:CI490" si="489">CH450*C450</f>
        <v>0</v>
      </c>
      <c r="CJ450" s="26"/>
      <c r="CK450" s="26"/>
      <c r="CL450" s="42">
        <f t="shared" ref="CL450:CL490" si="490">CK450*C450</f>
        <v>0</v>
      </c>
      <c r="CM450" s="26"/>
      <c r="CN450" s="26"/>
      <c r="CO450" s="42">
        <f t="shared" ref="CO450:CO490" si="491">CN450*C450</f>
        <v>0</v>
      </c>
      <c r="CP450" s="26"/>
      <c r="CQ450" s="26"/>
      <c r="CR450" s="42">
        <f t="shared" ref="CR450:CR490" si="492">CQ450*C450</f>
        <v>0</v>
      </c>
      <c r="CS450" s="26"/>
      <c r="CT450" s="26"/>
      <c r="CU450" s="42">
        <f t="shared" ref="CU450:CU490" si="493">CT450*C450</f>
        <v>0</v>
      </c>
      <c r="CV450" s="26"/>
      <c r="CW450" s="26"/>
      <c r="CX450" s="42">
        <f t="shared" ref="CX450:CX490" si="494">CW450*C450</f>
        <v>0</v>
      </c>
      <c r="CY450" s="26"/>
      <c r="CZ450" s="26"/>
      <c r="DA450" s="42">
        <f t="shared" ref="DA450:DA490" si="495">CZ450*C450</f>
        <v>0</v>
      </c>
      <c r="DB450" s="26"/>
      <c r="DC450" s="26"/>
      <c r="DD450" s="42">
        <f t="shared" ref="DD450:DD490" si="496">DC450*C450</f>
        <v>0</v>
      </c>
      <c r="DE450" s="26"/>
      <c r="DF450" s="26"/>
      <c r="DG450" s="42">
        <f t="shared" ref="DG450:DG490" si="497">DF450*C450</f>
        <v>0</v>
      </c>
      <c r="DH450" s="85">
        <f t="shared" si="455"/>
        <v>0</v>
      </c>
      <c r="DI450" s="83">
        <f t="shared" si="455"/>
        <v>0</v>
      </c>
      <c r="DJ450" s="26"/>
      <c r="DK450" s="26"/>
      <c r="DL450" s="42">
        <f t="shared" ref="DL450:DL490" si="498">DK450*C450</f>
        <v>0</v>
      </c>
      <c r="DM450" s="26"/>
      <c r="DN450" s="26"/>
      <c r="DO450" s="42">
        <f t="shared" ref="DO450:DO490" si="499">DN450*C450</f>
        <v>0</v>
      </c>
      <c r="DP450" s="26"/>
      <c r="DQ450" s="26"/>
      <c r="DR450" s="42">
        <f t="shared" ref="DR450:DR490" si="500">DQ450*C450</f>
        <v>0</v>
      </c>
      <c r="DS450" s="26"/>
      <c r="DT450" s="26"/>
      <c r="DU450" s="42">
        <f t="shared" ref="DU450:DU490" si="501">DT450*C450</f>
        <v>0</v>
      </c>
      <c r="DV450" s="26"/>
      <c r="DW450" s="26"/>
      <c r="DX450" s="42">
        <f t="shared" ref="DX450:DX490" si="502">DW450*C450</f>
        <v>0</v>
      </c>
      <c r="DY450" s="26"/>
      <c r="DZ450" s="26"/>
      <c r="EA450" s="42">
        <f t="shared" ref="EA450:EA490" si="503">DZ450*C450</f>
        <v>0</v>
      </c>
      <c r="EB450" s="26"/>
      <c r="EC450" s="26"/>
      <c r="ED450" s="42">
        <f t="shared" ref="ED450:ED490" si="504">EC450*C450</f>
        <v>0</v>
      </c>
      <c r="EE450" s="26"/>
      <c r="EF450" s="26">
        <v>1</v>
      </c>
      <c r="EG450" s="42">
        <f t="shared" ref="EG450:EG490" si="505">EF450*C450</f>
        <v>10000</v>
      </c>
      <c r="EH450" s="26"/>
      <c r="EI450" s="26"/>
      <c r="EJ450" s="42">
        <f t="shared" ref="EJ450:EJ490" si="506">EI450*C450</f>
        <v>0</v>
      </c>
      <c r="EK450" s="26"/>
      <c r="EL450" s="46"/>
      <c r="EM450" s="86">
        <f t="shared" ref="EM450:EM490" si="507">EL450*C450</f>
        <v>0</v>
      </c>
      <c r="EN450" s="85">
        <f t="shared" si="457"/>
        <v>1</v>
      </c>
      <c r="EO450" s="94">
        <f t="shared" si="458"/>
        <v>10000</v>
      </c>
      <c r="EP450" s="26"/>
      <c r="EQ450" s="26"/>
      <c r="ER450" s="26"/>
    </row>
    <row r="451" spans="1:148" s="3" customFormat="1">
      <c r="A451" s="10"/>
      <c r="B451" s="119" t="s">
        <v>694</v>
      </c>
      <c r="C451" s="134">
        <v>3000</v>
      </c>
      <c r="D451" s="135">
        <f t="shared" si="449"/>
        <v>1</v>
      </c>
      <c r="E451" s="178">
        <f t="shared" si="453"/>
        <v>3000</v>
      </c>
      <c r="F451" s="27"/>
      <c r="G451" s="27">
        <v>1</v>
      </c>
      <c r="H451" s="41">
        <f t="shared" si="466"/>
        <v>3000</v>
      </c>
      <c r="I451" s="32"/>
      <c r="J451" s="32"/>
      <c r="K451" s="41">
        <f t="shared" si="467"/>
        <v>0</v>
      </c>
      <c r="L451" s="26"/>
      <c r="M451" s="26"/>
      <c r="N451" s="42">
        <f t="shared" si="468"/>
        <v>0</v>
      </c>
      <c r="O451" s="26"/>
      <c r="P451" s="26"/>
      <c r="Q451" s="42">
        <f t="shared" si="469"/>
        <v>0</v>
      </c>
      <c r="R451" s="26"/>
      <c r="S451" s="26"/>
      <c r="T451" s="42">
        <f t="shared" si="470"/>
        <v>0</v>
      </c>
      <c r="U451" s="26"/>
      <c r="V451" s="26"/>
      <c r="W451" s="42">
        <f t="shared" si="471"/>
        <v>0</v>
      </c>
      <c r="X451" s="26"/>
      <c r="Y451" s="26"/>
      <c r="Z451" s="42">
        <f t="shared" si="472"/>
        <v>0</v>
      </c>
      <c r="AA451" s="26"/>
      <c r="AB451" s="26"/>
      <c r="AC451" s="42">
        <f t="shared" si="473"/>
        <v>0</v>
      </c>
      <c r="AD451" s="26"/>
      <c r="AE451" s="26"/>
      <c r="AF451" s="26"/>
      <c r="AG451" s="26"/>
      <c r="AH451" s="26"/>
      <c r="AI451" s="26"/>
      <c r="AJ451" s="26"/>
      <c r="AK451" s="26"/>
      <c r="AL451" s="42">
        <f t="shared" si="474"/>
        <v>0</v>
      </c>
      <c r="AM451" s="27"/>
      <c r="AN451" s="27"/>
      <c r="AO451" s="41">
        <f t="shared" si="475"/>
        <v>0</v>
      </c>
      <c r="AP451" s="84">
        <f t="shared" si="456"/>
        <v>1</v>
      </c>
      <c r="AQ451" s="79">
        <f t="shared" si="448"/>
        <v>3000</v>
      </c>
      <c r="AR451" s="27"/>
      <c r="AS451" s="27"/>
      <c r="AT451" s="41">
        <f t="shared" si="476"/>
        <v>0</v>
      </c>
      <c r="AU451" s="27"/>
      <c r="AV451" s="27"/>
      <c r="AW451" s="41">
        <f t="shared" si="477"/>
        <v>0</v>
      </c>
      <c r="AX451" s="27"/>
      <c r="AY451" s="27"/>
      <c r="AZ451" s="41">
        <f t="shared" si="478"/>
        <v>0</v>
      </c>
      <c r="BA451" s="27"/>
      <c r="BB451" s="27"/>
      <c r="BC451" s="41">
        <f t="shared" si="479"/>
        <v>0</v>
      </c>
      <c r="BD451" s="27"/>
      <c r="BE451" s="27"/>
      <c r="BF451" s="41">
        <f t="shared" si="480"/>
        <v>0</v>
      </c>
      <c r="BG451" s="27"/>
      <c r="BH451" s="27"/>
      <c r="BI451" s="41">
        <f t="shared" si="481"/>
        <v>0</v>
      </c>
      <c r="BJ451" s="26"/>
      <c r="BK451" s="26"/>
      <c r="BL451" s="42">
        <f t="shared" si="482"/>
        <v>0</v>
      </c>
      <c r="BM451" s="26"/>
      <c r="BN451" s="26"/>
      <c r="BO451" s="42">
        <f t="shared" si="483"/>
        <v>0</v>
      </c>
      <c r="BP451" s="85">
        <f t="shared" si="454"/>
        <v>0</v>
      </c>
      <c r="BQ451" s="83">
        <f t="shared" si="454"/>
        <v>0</v>
      </c>
      <c r="BR451" s="26"/>
      <c r="BS451" s="26"/>
      <c r="BT451" s="42">
        <f t="shared" si="484"/>
        <v>0</v>
      </c>
      <c r="BU451" s="26"/>
      <c r="BV451" s="26"/>
      <c r="BW451" s="42">
        <f t="shared" si="485"/>
        <v>0</v>
      </c>
      <c r="BX451" s="26"/>
      <c r="BY451" s="26"/>
      <c r="BZ451" s="42">
        <f t="shared" si="486"/>
        <v>0</v>
      </c>
      <c r="CA451" s="26"/>
      <c r="CB451" s="26"/>
      <c r="CC451" s="42">
        <f t="shared" si="487"/>
        <v>0</v>
      </c>
      <c r="CD451" s="26"/>
      <c r="CE451" s="26"/>
      <c r="CF451" s="42">
        <f t="shared" si="488"/>
        <v>0</v>
      </c>
      <c r="CG451" s="26"/>
      <c r="CH451" s="26"/>
      <c r="CI451" s="42">
        <f t="shared" si="489"/>
        <v>0</v>
      </c>
      <c r="CJ451" s="26"/>
      <c r="CK451" s="26"/>
      <c r="CL451" s="42">
        <f t="shared" si="490"/>
        <v>0</v>
      </c>
      <c r="CM451" s="26"/>
      <c r="CN451" s="26"/>
      <c r="CO451" s="42">
        <f t="shared" si="491"/>
        <v>0</v>
      </c>
      <c r="CP451" s="26"/>
      <c r="CQ451" s="26"/>
      <c r="CR451" s="42">
        <f t="shared" si="492"/>
        <v>0</v>
      </c>
      <c r="CS451" s="26"/>
      <c r="CT451" s="26"/>
      <c r="CU451" s="42">
        <f t="shared" si="493"/>
        <v>0</v>
      </c>
      <c r="CV451" s="26"/>
      <c r="CW451" s="26"/>
      <c r="CX451" s="42">
        <f t="shared" si="494"/>
        <v>0</v>
      </c>
      <c r="CY451" s="26"/>
      <c r="CZ451" s="26"/>
      <c r="DA451" s="42">
        <f t="shared" si="495"/>
        <v>0</v>
      </c>
      <c r="DB451" s="26"/>
      <c r="DC451" s="26"/>
      <c r="DD451" s="42">
        <f t="shared" si="496"/>
        <v>0</v>
      </c>
      <c r="DE451" s="26"/>
      <c r="DF451" s="26"/>
      <c r="DG451" s="42">
        <f t="shared" si="497"/>
        <v>0</v>
      </c>
      <c r="DH451" s="85">
        <f t="shared" si="455"/>
        <v>0</v>
      </c>
      <c r="DI451" s="83">
        <f t="shared" si="455"/>
        <v>0</v>
      </c>
      <c r="DJ451" s="26"/>
      <c r="DK451" s="26"/>
      <c r="DL451" s="42">
        <f t="shared" si="498"/>
        <v>0</v>
      </c>
      <c r="DM451" s="26"/>
      <c r="DN451" s="26"/>
      <c r="DO451" s="42">
        <f t="shared" si="499"/>
        <v>0</v>
      </c>
      <c r="DP451" s="26"/>
      <c r="DQ451" s="26"/>
      <c r="DR451" s="42">
        <f t="shared" si="500"/>
        <v>0</v>
      </c>
      <c r="DS451" s="26"/>
      <c r="DT451" s="26"/>
      <c r="DU451" s="42">
        <f t="shared" si="501"/>
        <v>0</v>
      </c>
      <c r="DV451" s="26"/>
      <c r="DW451" s="26"/>
      <c r="DX451" s="42">
        <f t="shared" si="502"/>
        <v>0</v>
      </c>
      <c r="DY451" s="26"/>
      <c r="DZ451" s="26"/>
      <c r="EA451" s="42">
        <f t="shared" si="503"/>
        <v>0</v>
      </c>
      <c r="EB451" s="26"/>
      <c r="EC451" s="26"/>
      <c r="ED451" s="42">
        <f t="shared" si="504"/>
        <v>0</v>
      </c>
      <c r="EE451" s="26"/>
      <c r="EF451" s="26"/>
      <c r="EG451" s="42">
        <f t="shared" si="505"/>
        <v>0</v>
      </c>
      <c r="EH451" s="26"/>
      <c r="EI451" s="26"/>
      <c r="EJ451" s="42">
        <f t="shared" si="506"/>
        <v>0</v>
      </c>
      <c r="EK451" s="26"/>
      <c r="EL451" s="46"/>
      <c r="EM451" s="86">
        <f t="shared" si="507"/>
        <v>0</v>
      </c>
      <c r="EN451" s="85">
        <f t="shared" si="457"/>
        <v>0</v>
      </c>
      <c r="EO451" s="94">
        <f t="shared" si="458"/>
        <v>0</v>
      </c>
      <c r="EP451" s="26"/>
      <c r="EQ451" s="26"/>
      <c r="ER451" s="26"/>
    </row>
    <row r="452" spans="1:148" s="3" customFormat="1">
      <c r="A452" s="10"/>
      <c r="B452" s="119" t="s">
        <v>695</v>
      </c>
      <c r="C452" s="134">
        <v>20</v>
      </c>
      <c r="D452" s="135">
        <f t="shared" si="449"/>
        <v>3</v>
      </c>
      <c r="E452" s="178">
        <f t="shared" si="453"/>
        <v>60</v>
      </c>
      <c r="F452" s="27"/>
      <c r="G452" s="27"/>
      <c r="H452" s="41">
        <f t="shared" si="466"/>
        <v>0</v>
      </c>
      <c r="I452" s="32"/>
      <c r="J452" s="32">
        <v>1</v>
      </c>
      <c r="K452" s="41">
        <f t="shared" si="467"/>
        <v>20</v>
      </c>
      <c r="L452" s="26"/>
      <c r="M452" s="26"/>
      <c r="N452" s="42">
        <f t="shared" si="468"/>
        <v>0</v>
      </c>
      <c r="O452" s="26"/>
      <c r="P452" s="26"/>
      <c r="Q452" s="42">
        <f t="shared" si="469"/>
        <v>0</v>
      </c>
      <c r="R452" s="26"/>
      <c r="S452" s="26"/>
      <c r="T452" s="42">
        <f t="shared" si="470"/>
        <v>0</v>
      </c>
      <c r="U452" s="26"/>
      <c r="V452" s="26"/>
      <c r="W452" s="42">
        <f t="shared" si="471"/>
        <v>0</v>
      </c>
      <c r="X452" s="26"/>
      <c r="Y452" s="26"/>
      <c r="Z452" s="42">
        <f t="shared" si="472"/>
        <v>0</v>
      </c>
      <c r="AA452" s="26"/>
      <c r="AB452" s="26">
        <v>1</v>
      </c>
      <c r="AC452" s="42">
        <f t="shared" si="473"/>
        <v>20</v>
      </c>
      <c r="AD452" s="26"/>
      <c r="AE452" s="26"/>
      <c r="AF452" s="26"/>
      <c r="AG452" s="26"/>
      <c r="AH452" s="26"/>
      <c r="AI452" s="26"/>
      <c r="AJ452" s="26"/>
      <c r="AK452" s="26"/>
      <c r="AL452" s="42">
        <f t="shared" si="474"/>
        <v>0</v>
      </c>
      <c r="AM452" s="27"/>
      <c r="AN452" s="27"/>
      <c r="AO452" s="41">
        <f t="shared" si="475"/>
        <v>0</v>
      </c>
      <c r="AP452" s="84">
        <f t="shared" si="456"/>
        <v>2</v>
      </c>
      <c r="AQ452" s="79">
        <f t="shared" si="448"/>
        <v>40</v>
      </c>
      <c r="AR452" s="27"/>
      <c r="AS452" s="27"/>
      <c r="AT452" s="41">
        <f t="shared" si="476"/>
        <v>0</v>
      </c>
      <c r="AU452" s="27"/>
      <c r="AV452" s="27"/>
      <c r="AW452" s="41">
        <f t="shared" si="477"/>
        <v>0</v>
      </c>
      <c r="AX452" s="27"/>
      <c r="AY452" s="27"/>
      <c r="AZ452" s="41">
        <f t="shared" si="478"/>
        <v>0</v>
      </c>
      <c r="BA452" s="27"/>
      <c r="BB452" s="27"/>
      <c r="BC452" s="41">
        <f t="shared" si="479"/>
        <v>0</v>
      </c>
      <c r="BD452" s="27"/>
      <c r="BE452" s="27"/>
      <c r="BF452" s="41">
        <f t="shared" si="480"/>
        <v>0</v>
      </c>
      <c r="BG452" s="27"/>
      <c r="BH452" s="27"/>
      <c r="BI452" s="41">
        <f t="shared" si="481"/>
        <v>0</v>
      </c>
      <c r="BJ452" s="26"/>
      <c r="BK452" s="26"/>
      <c r="BL452" s="42">
        <f t="shared" si="482"/>
        <v>0</v>
      </c>
      <c r="BM452" s="26"/>
      <c r="BN452" s="26">
        <v>1</v>
      </c>
      <c r="BO452" s="42">
        <f t="shared" si="483"/>
        <v>20</v>
      </c>
      <c r="BP452" s="85">
        <f t="shared" si="454"/>
        <v>1</v>
      </c>
      <c r="BQ452" s="83">
        <f t="shared" si="454"/>
        <v>20</v>
      </c>
      <c r="BR452" s="26"/>
      <c r="BS452" s="26"/>
      <c r="BT452" s="42">
        <f t="shared" si="484"/>
        <v>0</v>
      </c>
      <c r="BU452" s="26"/>
      <c r="BV452" s="26"/>
      <c r="BW452" s="42">
        <f t="shared" si="485"/>
        <v>0</v>
      </c>
      <c r="BX452" s="26"/>
      <c r="BY452" s="26"/>
      <c r="BZ452" s="42">
        <f t="shared" si="486"/>
        <v>0</v>
      </c>
      <c r="CA452" s="26"/>
      <c r="CB452" s="26"/>
      <c r="CC452" s="42">
        <f t="shared" si="487"/>
        <v>0</v>
      </c>
      <c r="CD452" s="26"/>
      <c r="CE452" s="26"/>
      <c r="CF452" s="42">
        <f t="shared" si="488"/>
        <v>0</v>
      </c>
      <c r="CG452" s="26"/>
      <c r="CH452" s="26"/>
      <c r="CI452" s="42">
        <f t="shared" si="489"/>
        <v>0</v>
      </c>
      <c r="CJ452" s="26"/>
      <c r="CK452" s="26"/>
      <c r="CL452" s="42">
        <f t="shared" si="490"/>
        <v>0</v>
      </c>
      <c r="CM452" s="26"/>
      <c r="CN452" s="26"/>
      <c r="CO452" s="42">
        <f t="shared" si="491"/>
        <v>0</v>
      </c>
      <c r="CP452" s="26"/>
      <c r="CQ452" s="26"/>
      <c r="CR452" s="42">
        <f t="shared" si="492"/>
        <v>0</v>
      </c>
      <c r="CS452" s="26"/>
      <c r="CT452" s="26"/>
      <c r="CU452" s="42">
        <f t="shared" si="493"/>
        <v>0</v>
      </c>
      <c r="CV452" s="26"/>
      <c r="CW452" s="26"/>
      <c r="CX452" s="42">
        <f t="shared" si="494"/>
        <v>0</v>
      </c>
      <c r="CY452" s="26"/>
      <c r="CZ452" s="26"/>
      <c r="DA452" s="42">
        <f t="shared" si="495"/>
        <v>0</v>
      </c>
      <c r="DB452" s="26"/>
      <c r="DC452" s="26"/>
      <c r="DD452" s="42">
        <f t="shared" si="496"/>
        <v>0</v>
      </c>
      <c r="DE452" s="26"/>
      <c r="DF452" s="26"/>
      <c r="DG452" s="42">
        <f t="shared" si="497"/>
        <v>0</v>
      </c>
      <c r="DH452" s="85">
        <f t="shared" si="455"/>
        <v>0</v>
      </c>
      <c r="DI452" s="83">
        <f t="shared" si="455"/>
        <v>0</v>
      </c>
      <c r="DJ452" s="26"/>
      <c r="DK452" s="26"/>
      <c r="DL452" s="42">
        <f t="shared" si="498"/>
        <v>0</v>
      </c>
      <c r="DM452" s="26"/>
      <c r="DN452" s="26"/>
      <c r="DO452" s="42">
        <f t="shared" si="499"/>
        <v>0</v>
      </c>
      <c r="DP452" s="26"/>
      <c r="DQ452" s="26"/>
      <c r="DR452" s="42">
        <f t="shared" si="500"/>
        <v>0</v>
      </c>
      <c r="DS452" s="26"/>
      <c r="DT452" s="26"/>
      <c r="DU452" s="42">
        <f t="shared" si="501"/>
        <v>0</v>
      </c>
      <c r="DV452" s="26"/>
      <c r="DW452" s="26"/>
      <c r="DX452" s="42">
        <f t="shared" si="502"/>
        <v>0</v>
      </c>
      <c r="DY452" s="26"/>
      <c r="DZ452" s="26"/>
      <c r="EA452" s="42">
        <f t="shared" si="503"/>
        <v>0</v>
      </c>
      <c r="EB452" s="26"/>
      <c r="EC452" s="26"/>
      <c r="ED452" s="42">
        <f t="shared" si="504"/>
        <v>0</v>
      </c>
      <c r="EE452" s="26"/>
      <c r="EF452" s="26"/>
      <c r="EG452" s="42">
        <f t="shared" si="505"/>
        <v>0</v>
      </c>
      <c r="EH452" s="26"/>
      <c r="EI452" s="26"/>
      <c r="EJ452" s="42">
        <f t="shared" si="506"/>
        <v>0</v>
      </c>
      <c r="EK452" s="26"/>
      <c r="EL452" s="46"/>
      <c r="EM452" s="86">
        <f t="shared" si="507"/>
        <v>0</v>
      </c>
      <c r="EN452" s="85">
        <f t="shared" si="457"/>
        <v>0</v>
      </c>
      <c r="EO452" s="94">
        <f t="shared" si="458"/>
        <v>0</v>
      </c>
      <c r="EP452" s="26"/>
      <c r="EQ452" s="26"/>
      <c r="ER452" s="26"/>
    </row>
    <row r="453" spans="1:148" s="3" customFormat="1">
      <c r="A453" s="10"/>
      <c r="B453" s="119" t="s">
        <v>696</v>
      </c>
      <c r="C453" s="134">
        <v>1.5</v>
      </c>
      <c r="D453" s="135">
        <f t="shared" si="449"/>
        <v>18</v>
      </c>
      <c r="E453" s="178">
        <f t="shared" si="453"/>
        <v>27</v>
      </c>
      <c r="F453" s="27"/>
      <c r="G453" s="27"/>
      <c r="H453" s="41">
        <f t="shared" si="466"/>
        <v>0</v>
      </c>
      <c r="I453" s="32"/>
      <c r="J453" s="32">
        <v>6</v>
      </c>
      <c r="K453" s="41">
        <f t="shared" si="467"/>
        <v>9</v>
      </c>
      <c r="L453" s="26"/>
      <c r="M453" s="26"/>
      <c r="N453" s="42">
        <f t="shared" si="468"/>
        <v>0</v>
      </c>
      <c r="O453" s="26"/>
      <c r="P453" s="26"/>
      <c r="Q453" s="42">
        <f t="shared" si="469"/>
        <v>0</v>
      </c>
      <c r="R453" s="26"/>
      <c r="S453" s="26"/>
      <c r="T453" s="42">
        <f t="shared" si="470"/>
        <v>0</v>
      </c>
      <c r="U453" s="26"/>
      <c r="V453" s="26"/>
      <c r="W453" s="42">
        <f t="shared" si="471"/>
        <v>0</v>
      </c>
      <c r="X453" s="26"/>
      <c r="Y453" s="26"/>
      <c r="Z453" s="42">
        <f t="shared" si="472"/>
        <v>0</v>
      </c>
      <c r="AA453" s="26"/>
      <c r="AB453" s="26">
        <v>6</v>
      </c>
      <c r="AC453" s="42">
        <f t="shared" si="473"/>
        <v>9</v>
      </c>
      <c r="AD453" s="26"/>
      <c r="AE453" s="26"/>
      <c r="AF453" s="26"/>
      <c r="AG453" s="26"/>
      <c r="AH453" s="26"/>
      <c r="AI453" s="26"/>
      <c r="AJ453" s="26"/>
      <c r="AK453" s="26"/>
      <c r="AL453" s="42">
        <f t="shared" si="474"/>
        <v>0</v>
      </c>
      <c r="AM453" s="27"/>
      <c r="AN453" s="27"/>
      <c r="AO453" s="41">
        <f t="shared" si="475"/>
        <v>0</v>
      </c>
      <c r="AP453" s="84">
        <f t="shared" si="456"/>
        <v>12</v>
      </c>
      <c r="AQ453" s="79">
        <f t="shared" si="448"/>
        <v>18</v>
      </c>
      <c r="AR453" s="27"/>
      <c r="AS453" s="27"/>
      <c r="AT453" s="41">
        <f t="shared" si="476"/>
        <v>0</v>
      </c>
      <c r="AU453" s="27"/>
      <c r="AV453" s="27"/>
      <c r="AW453" s="41">
        <f t="shared" si="477"/>
        <v>0</v>
      </c>
      <c r="AX453" s="27"/>
      <c r="AY453" s="27"/>
      <c r="AZ453" s="41">
        <f t="shared" si="478"/>
        <v>0</v>
      </c>
      <c r="BA453" s="27"/>
      <c r="BB453" s="27"/>
      <c r="BC453" s="41">
        <f t="shared" si="479"/>
        <v>0</v>
      </c>
      <c r="BD453" s="27"/>
      <c r="BE453" s="27"/>
      <c r="BF453" s="41">
        <f t="shared" si="480"/>
        <v>0</v>
      </c>
      <c r="BG453" s="27"/>
      <c r="BH453" s="27"/>
      <c r="BI453" s="41">
        <f t="shared" si="481"/>
        <v>0</v>
      </c>
      <c r="BJ453" s="26"/>
      <c r="BK453" s="26"/>
      <c r="BL453" s="42">
        <f t="shared" si="482"/>
        <v>0</v>
      </c>
      <c r="BM453" s="26"/>
      <c r="BN453" s="26">
        <v>6</v>
      </c>
      <c r="BO453" s="42">
        <f t="shared" si="483"/>
        <v>9</v>
      </c>
      <c r="BP453" s="85">
        <f t="shared" si="454"/>
        <v>6</v>
      </c>
      <c r="BQ453" s="83">
        <f t="shared" si="454"/>
        <v>9</v>
      </c>
      <c r="BR453" s="26"/>
      <c r="BS453" s="26"/>
      <c r="BT453" s="42">
        <f t="shared" si="484"/>
        <v>0</v>
      </c>
      <c r="BU453" s="26"/>
      <c r="BV453" s="26"/>
      <c r="BW453" s="42">
        <f t="shared" si="485"/>
        <v>0</v>
      </c>
      <c r="BX453" s="26"/>
      <c r="BY453" s="26"/>
      <c r="BZ453" s="42">
        <f t="shared" si="486"/>
        <v>0</v>
      </c>
      <c r="CA453" s="26"/>
      <c r="CB453" s="26"/>
      <c r="CC453" s="42">
        <f t="shared" si="487"/>
        <v>0</v>
      </c>
      <c r="CD453" s="26"/>
      <c r="CE453" s="26"/>
      <c r="CF453" s="42">
        <f t="shared" si="488"/>
        <v>0</v>
      </c>
      <c r="CG453" s="26"/>
      <c r="CH453" s="26"/>
      <c r="CI453" s="42">
        <f t="shared" si="489"/>
        <v>0</v>
      </c>
      <c r="CJ453" s="26"/>
      <c r="CK453" s="26"/>
      <c r="CL453" s="42">
        <f t="shared" si="490"/>
        <v>0</v>
      </c>
      <c r="CM453" s="26"/>
      <c r="CN453" s="26"/>
      <c r="CO453" s="42">
        <f t="shared" si="491"/>
        <v>0</v>
      </c>
      <c r="CP453" s="26"/>
      <c r="CQ453" s="26"/>
      <c r="CR453" s="42">
        <f t="shared" si="492"/>
        <v>0</v>
      </c>
      <c r="CS453" s="26"/>
      <c r="CT453" s="26"/>
      <c r="CU453" s="42">
        <f t="shared" si="493"/>
        <v>0</v>
      </c>
      <c r="CV453" s="26"/>
      <c r="CW453" s="26"/>
      <c r="CX453" s="42">
        <f t="shared" si="494"/>
        <v>0</v>
      </c>
      <c r="CY453" s="26"/>
      <c r="CZ453" s="26"/>
      <c r="DA453" s="42">
        <f t="shared" si="495"/>
        <v>0</v>
      </c>
      <c r="DB453" s="26"/>
      <c r="DC453" s="26"/>
      <c r="DD453" s="42">
        <f t="shared" si="496"/>
        <v>0</v>
      </c>
      <c r="DE453" s="26"/>
      <c r="DF453" s="26"/>
      <c r="DG453" s="42">
        <f t="shared" si="497"/>
        <v>0</v>
      </c>
      <c r="DH453" s="85">
        <f t="shared" si="455"/>
        <v>0</v>
      </c>
      <c r="DI453" s="83">
        <f t="shared" si="455"/>
        <v>0</v>
      </c>
      <c r="DJ453" s="26"/>
      <c r="DK453" s="26"/>
      <c r="DL453" s="42">
        <f t="shared" si="498"/>
        <v>0</v>
      </c>
      <c r="DM453" s="26"/>
      <c r="DN453" s="26"/>
      <c r="DO453" s="42">
        <f t="shared" si="499"/>
        <v>0</v>
      </c>
      <c r="DP453" s="26"/>
      <c r="DQ453" s="26"/>
      <c r="DR453" s="42">
        <f t="shared" si="500"/>
        <v>0</v>
      </c>
      <c r="DS453" s="26"/>
      <c r="DT453" s="26"/>
      <c r="DU453" s="42">
        <f t="shared" si="501"/>
        <v>0</v>
      </c>
      <c r="DV453" s="26"/>
      <c r="DW453" s="26"/>
      <c r="DX453" s="42">
        <f t="shared" si="502"/>
        <v>0</v>
      </c>
      <c r="DY453" s="26"/>
      <c r="DZ453" s="26"/>
      <c r="EA453" s="42">
        <f t="shared" si="503"/>
        <v>0</v>
      </c>
      <c r="EB453" s="26"/>
      <c r="EC453" s="26"/>
      <c r="ED453" s="42">
        <f t="shared" si="504"/>
        <v>0</v>
      </c>
      <c r="EE453" s="26"/>
      <c r="EF453" s="26"/>
      <c r="EG453" s="42">
        <f t="shared" si="505"/>
        <v>0</v>
      </c>
      <c r="EH453" s="26"/>
      <c r="EI453" s="26"/>
      <c r="EJ453" s="42">
        <f t="shared" si="506"/>
        <v>0</v>
      </c>
      <c r="EK453" s="26"/>
      <c r="EL453" s="46"/>
      <c r="EM453" s="86">
        <f t="shared" si="507"/>
        <v>0</v>
      </c>
      <c r="EN453" s="85">
        <f t="shared" si="457"/>
        <v>0</v>
      </c>
      <c r="EO453" s="94">
        <f t="shared" si="458"/>
        <v>0</v>
      </c>
      <c r="EP453" s="26"/>
      <c r="EQ453" s="26"/>
      <c r="ER453" s="26"/>
    </row>
    <row r="454" spans="1:148" s="3" customFormat="1">
      <c r="A454" s="10"/>
      <c r="B454" s="119" t="s">
        <v>709</v>
      </c>
      <c r="C454" s="134">
        <v>180</v>
      </c>
      <c r="D454" s="135">
        <f t="shared" si="449"/>
        <v>4</v>
      </c>
      <c r="E454" s="178">
        <f t="shared" si="453"/>
        <v>720</v>
      </c>
      <c r="F454" s="27"/>
      <c r="G454" s="27"/>
      <c r="H454" s="41">
        <f t="shared" si="466"/>
        <v>0</v>
      </c>
      <c r="I454" s="32"/>
      <c r="J454" s="32"/>
      <c r="K454" s="41">
        <f t="shared" si="467"/>
        <v>0</v>
      </c>
      <c r="L454" s="26"/>
      <c r="M454" s="26"/>
      <c r="N454" s="42">
        <f t="shared" si="468"/>
        <v>0</v>
      </c>
      <c r="O454" s="26"/>
      <c r="P454" s="26"/>
      <c r="Q454" s="42">
        <f t="shared" si="469"/>
        <v>0</v>
      </c>
      <c r="R454" s="26"/>
      <c r="S454" s="26"/>
      <c r="T454" s="42">
        <f t="shared" si="470"/>
        <v>0</v>
      </c>
      <c r="U454" s="26"/>
      <c r="V454" s="26"/>
      <c r="W454" s="42">
        <f t="shared" si="471"/>
        <v>0</v>
      </c>
      <c r="X454" s="26"/>
      <c r="Y454" s="26"/>
      <c r="Z454" s="42">
        <f t="shared" si="472"/>
        <v>0</v>
      </c>
      <c r="AA454" s="26"/>
      <c r="AB454" s="26"/>
      <c r="AC454" s="42">
        <f t="shared" si="473"/>
        <v>0</v>
      </c>
      <c r="AD454" s="26"/>
      <c r="AE454" s="26"/>
      <c r="AF454" s="26"/>
      <c r="AG454" s="26"/>
      <c r="AH454" s="26"/>
      <c r="AI454" s="26"/>
      <c r="AJ454" s="26"/>
      <c r="AK454" s="26"/>
      <c r="AL454" s="42">
        <f t="shared" si="474"/>
        <v>0</v>
      </c>
      <c r="AM454" s="27"/>
      <c r="AN454" s="27">
        <v>4</v>
      </c>
      <c r="AO454" s="41">
        <f t="shared" si="475"/>
        <v>720</v>
      </c>
      <c r="AP454" s="84">
        <f t="shared" si="456"/>
        <v>4</v>
      </c>
      <c r="AQ454" s="79">
        <f t="shared" si="448"/>
        <v>720</v>
      </c>
      <c r="AR454" s="27"/>
      <c r="AS454" s="27"/>
      <c r="AT454" s="41">
        <f t="shared" si="476"/>
        <v>0</v>
      </c>
      <c r="AU454" s="27"/>
      <c r="AV454" s="27"/>
      <c r="AW454" s="41">
        <f t="shared" si="477"/>
        <v>0</v>
      </c>
      <c r="AX454" s="27"/>
      <c r="AY454" s="27"/>
      <c r="AZ454" s="41">
        <f t="shared" si="478"/>
        <v>0</v>
      </c>
      <c r="BA454" s="27"/>
      <c r="BB454" s="27"/>
      <c r="BC454" s="41">
        <f t="shared" si="479"/>
        <v>0</v>
      </c>
      <c r="BD454" s="27"/>
      <c r="BE454" s="27"/>
      <c r="BF454" s="41">
        <f t="shared" si="480"/>
        <v>0</v>
      </c>
      <c r="BG454" s="27"/>
      <c r="BH454" s="27"/>
      <c r="BI454" s="41">
        <f t="shared" si="481"/>
        <v>0</v>
      </c>
      <c r="BJ454" s="26"/>
      <c r="BK454" s="26"/>
      <c r="BL454" s="42">
        <f t="shared" si="482"/>
        <v>0</v>
      </c>
      <c r="BM454" s="26"/>
      <c r="BN454" s="26"/>
      <c r="BO454" s="42">
        <f t="shared" si="483"/>
        <v>0</v>
      </c>
      <c r="BP454" s="85">
        <f t="shared" si="454"/>
        <v>0</v>
      </c>
      <c r="BQ454" s="83">
        <f t="shared" si="454"/>
        <v>0</v>
      </c>
      <c r="BR454" s="26"/>
      <c r="BS454" s="26"/>
      <c r="BT454" s="42">
        <f t="shared" si="484"/>
        <v>0</v>
      </c>
      <c r="BU454" s="26"/>
      <c r="BV454" s="26"/>
      <c r="BW454" s="42">
        <f t="shared" si="485"/>
        <v>0</v>
      </c>
      <c r="BX454" s="26"/>
      <c r="BY454" s="26"/>
      <c r="BZ454" s="42">
        <f t="shared" si="486"/>
        <v>0</v>
      </c>
      <c r="CA454" s="26"/>
      <c r="CB454" s="26"/>
      <c r="CC454" s="42">
        <f t="shared" si="487"/>
        <v>0</v>
      </c>
      <c r="CD454" s="26"/>
      <c r="CE454" s="26"/>
      <c r="CF454" s="42">
        <f t="shared" si="488"/>
        <v>0</v>
      </c>
      <c r="CG454" s="26"/>
      <c r="CH454" s="26"/>
      <c r="CI454" s="42">
        <f t="shared" si="489"/>
        <v>0</v>
      </c>
      <c r="CJ454" s="26"/>
      <c r="CK454" s="26"/>
      <c r="CL454" s="42">
        <f t="shared" si="490"/>
        <v>0</v>
      </c>
      <c r="CM454" s="26"/>
      <c r="CN454" s="26"/>
      <c r="CO454" s="42">
        <f t="shared" si="491"/>
        <v>0</v>
      </c>
      <c r="CP454" s="26"/>
      <c r="CQ454" s="26"/>
      <c r="CR454" s="42">
        <f t="shared" si="492"/>
        <v>0</v>
      </c>
      <c r="CS454" s="26"/>
      <c r="CT454" s="26"/>
      <c r="CU454" s="42">
        <f t="shared" si="493"/>
        <v>0</v>
      </c>
      <c r="CV454" s="26"/>
      <c r="CW454" s="26"/>
      <c r="CX454" s="42">
        <f t="shared" si="494"/>
        <v>0</v>
      </c>
      <c r="CY454" s="26"/>
      <c r="CZ454" s="26"/>
      <c r="DA454" s="42">
        <f t="shared" si="495"/>
        <v>0</v>
      </c>
      <c r="DB454" s="26"/>
      <c r="DC454" s="26"/>
      <c r="DD454" s="42">
        <f t="shared" si="496"/>
        <v>0</v>
      </c>
      <c r="DE454" s="26"/>
      <c r="DF454" s="26"/>
      <c r="DG454" s="42">
        <f t="shared" si="497"/>
        <v>0</v>
      </c>
      <c r="DH454" s="85">
        <f t="shared" si="455"/>
        <v>0</v>
      </c>
      <c r="DI454" s="83">
        <f t="shared" si="455"/>
        <v>0</v>
      </c>
      <c r="DJ454" s="26"/>
      <c r="DK454" s="26"/>
      <c r="DL454" s="42">
        <f t="shared" si="498"/>
        <v>0</v>
      </c>
      <c r="DM454" s="26"/>
      <c r="DN454" s="26"/>
      <c r="DO454" s="42">
        <f t="shared" si="499"/>
        <v>0</v>
      </c>
      <c r="DP454" s="26"/>
      <c r="DQ454" s="26"/>
      <c r="DR454" s="42">
        <f t="shared" si="500"/>
        <v>0</v>
      </c>
      <c r="DS454" s="26"/>
      <c r="DT454" s="26"/>
      <c r="DU454" s="42">
        <f t="shared" si="501"/>
        <v>0</v>
      </c>
      <c r="DV454" s="26"/>
      <c r="DW454" s="26"/>
      <c r="DX454" s="42">
        <f t="shared" si="502"/>
        <v>0</v>
      </c>
      <c r="DY454" s="26"/>
      <c r="DZ454" s="26"/>
      <c r="EA454" s="42">
        <f t="shared" si="503"/>
        <v>0</v>
      </c>
      <c r="EB454" s="26"/>
      <c r="EC454" s="26"/>
      <c r="ED454" s="42">
        <f t="shared" si="504"/>
        <v>0</v>
      </c>
      <c r="EE454" s="26"/>
      <c r="EF454" s="26"/>
      <c r="EG454" s="42">
        <f t="shared" si="505"/>
        <v>0</v>
      </c>
      <c r="EH454" s="26"/>
      <c r="EI454" s="26"/>
      <c r="EJ454" s="42">
        <f t="shared" si="506"/>
        <v>0</v>
      </c>
      <c r="EK454" s="26"/>
      <c r="EL454" s="46"/>
      <c r="EM454" s="86">
        <f t="shared" si="507"/>
        <v>0</v>
      </c>
      <c r="EN454" s="85">
        <f t="shared" si="457"/>
        <v>0</v>
      </c>
      <c r="EO454" s="94">
        <f t="shared" si="458"/>
        <v>0</v>
      </c>
      <c r="EP454" s="26"/>
      <c r="EQ454" s="26"/>
      <c r="ER454" s="26"/>
    </row>
    <row r="455" spans="1:148" s="3" customFormat="1">
      <c r="A455" s="10"/>
      <c r="B455" s="202" t="s">
        <v>738</v>
      </c>
      <c r="C455" s="134">
        <v>30</v>
      </c>
      <c r="D455" s="135">
        <f t="shared" si="449"/>
        <v>8</v>
      </c>
      <c r="E455" s="178">
        <f t="shared" si="453"/>
        <v>240</v>
      </c>
      <c r="F455" s="27"/>
      <c r="G455" s="27"/>
      <c r="H455" s="41">
        <f t="shared" si="466"/>
        <v>0</v>
      </c>
      <c r="I455" s="32"/>
      <c r="J455" s="32"/>
      <c r="K455" s="41">
        <f t="shared" si="467"/>
        <v>0</v>
      </c>
      <c r="L455" s="26"/>
      <c r="M455" s="26">
        <v>5</v>
      </c>
      <c r="N455" s="42">
        <f t="shared" si="468"/>
        <v>150</v>
      </c>
      <c r="O455" s="26"/>
      <c r="P455" s="26"/>
      <c r="Q455" s="42">
        <f t="shared" si="469"/>
        <v>0</v>
      </c>
      <c r="R455" s="26"/>
      <c r="S455" s="26"/>
      <c r="T455" s="42">
        <f t="shared" si="470"/>
        <v>0</v>
      </c>
      <c r="U455" s="26"/>
      <c r="V455" s="26"/>
      <c r="W455" s="42">
        <f t="shared" si="471"/>
        <v>0</v>
      </c>
      <c r="X455" s="26"/>
      <c r="Y455" s="26"/>
      <c r="Z455" s="42">
        <f t="shared" si="472"/>
        <v>0</v>
      </c>
      <c r="AA455" s="26"/>
      <c r="AB455" s="26"/>
      <c r="AC455" s="42">
        <f t="shared" si="473"/>
        <v>0</v>
      </c>
      <c r="AD455" s="26"/>
      <c r="AE455" s="26"/>
      <c r="AF455" s="26"/>
      <c r="AG455" s="26"/>
      <c r="AH455" s="26"/>
      <c r="AI455" s="26"/>
      <c r="AJ455" s="26"/>
      <c r="AK455" s="26"/>
      <c r="AL455" s="42">
        <f t="shared" si="474"/>
        <v>0</v>
      </c>
      <c r="AM455" s="27"/>
      <c r="AN455" s="27"/>
      <c r="AO455" s="41"/>
      <c r="AP455" s="84">
        <f t="shared" si="456"/>
        <v>5</v>
      </c>
      <c r="AQ455" s="79">
        <f t="shared" si="448"/>
        <v>150</v>
      </c>
      <c r="AR455" s="27"/>
      <c r="AS455" s="27"/>
      <c r="AT455" s="41">
        <f t="shared" si="476"/>
        <v>0</v>
      </c>
      <c r="AU455" s="27"/>
      <c r="AV455" s="27"/>
      <c r="AW455" s="41">
        <f t="shared" si="477"/>
        <v>0</v>
      </c>
      <c r="AX455" s="27"/>
      <c r="AY455" s="27"/>
      <c r="AZ455" s="41">
        <f t="shared" si="478"/>
        <v>0</v>
      </c>
      <c r="BA455" s="27"/>
      <c r="BB455" s="27"/>
      <c r="BC455" s="41">
        <f t="shared" si="479"/>
        <v>0</v>
      </c>
      <c r="BD455" s="27"/>
      <c r="BE455" s="27"/>
      <c r="BF455" s="41">
        <f t="shared" si="480"/>
        <v>0</v>
      </c>
      <c r="BG455" s="27"/>
      <c r="BH455" s="27"/>
      <c r="BI455" s="41">
        <f t="shared" si="481"/>
        <v>0</v>
      </c>
      <c r="BJ455" s="26"/>
      <c r="BK455" s="26"/>
      <c r="BL455" s="42">
        <f t="shared" si="482"/>
        <v>0</v>
      </c>
      <c r="BM455" s="26"/>
      <c r="BN455" s="26"/>
      <c r="BO455" s="42">
        <f t="shared" si="483"/>
        <v>0</v>
      </c>
      <c r="BP455" s="85"/>
      <c r="BQ455" s="83">
        <f t="shared" si="454"/>
        <v>0</v>
      </c>
      <c r="BR455" s="26"/>
      <c r="BS455" s="26"/>
      <c r="BT455" s="42">
        <f t="shared" si="484"/>
        <v>0</v>
      </c>
      <c r="BU455" s="26"/>
      <c r="BV455" s="26"/>
      <c r="BW455" s="42">
        <f t="shared" si="485"/>
        <v>0</v>
      </c>
      <c r="BX455" s="26"/>
      <c r="BY455" s="26"/>
      <c r="BZ455" s="42">
        <f t="shared" si="486"/>
        <v>0</v>
      </c>
      <c r="CA455" s="26"/>
      <c r="CB455" s="26"/>
      <c r="CC455" s="42">
        <f t="shared" si="487"/>
        <v>0</v>
      </c>
      <c r="CD455" s="26"/>
      <c r="CE455" s="26"/>
      <c r="CF455" s="42">
        <f t="shared" si="488"/>
        <v>0</v>
      </c>
      <c r="CG455" s="26"/>
      <c r="CH455" s="26">
        <v>3</v>
      </c>
      <c r="CI455" s="42">
        <f t="shared" si="489"/>
        <v>90</v>
      </c>
      <c r="CJ455" s="26"/>
      <c r="CK455" s="26"/>
      <c r="CL455" s="42">
        <f t="shared" si="490"/>
        <v>0</v>
      </c>
      <c r="CM455" s="26"/>
      <c r="CN455" s="26"/>
      <c r="CO455" s="42">
        <f t="shared" si="491"/>
        <v>0</v>
      </c>
      <c r="CP455" s="26"/>
      <c r="CQ455" s="26"/>
      <c r="CR455" s="42">
        <f t="shared" si="492"/>
        <v>0</v>
      </c>
      <c r="CS455" s="26"/>
      <c r="CT455" s="26"/>
      <c r="CU455" s="42">
        <f t="shared" si="493"/>
        <v>0</v>
      </c>
      <c r="CV455" s="26"/>
      <c r="CW455" s="26"/>
      <c r="CX455" s="42">
        <f t="shared" si="494"/>
        <v>0</v>
      </c>
      <c r="CY455" s="26"/>
      <c r="CZ455" s="26"/>
      <c r="DA455" s="42">
        <f t="shared" si="495"/>
        <v>0</v>
      </c>
      <c r="DB455" s="26"/>
      <c r="DC455" s="26"/>
      <c r="DD455" s="42">
        <f t="shared" si="496"/>
        <v>0</v>
      </c>
      <c r="DE455" s="26"/>
      <c r="DF455" s="26"/>
      <c r="DG455" s="42">
        <f t="shared" si="497"/>
        <v>0</v>
      </c>
      <c r="DH455" s="85"/>
      <c r="DI455" s="83">
        <f t="shared" si="455"/>
        <v>90</v>
      </c>
      <c r="DJ455" s="26"/>
      <c r="DK455" s="26"/>
      <c r="DL455" s="42">
        <f t="shared" si="498"/>
        <v>0</v>
      </c>
      <c r="DM455" s="26"/>
      <c r="DN455" s="26"/>
      <c r="DO455" s="42">
        <f t="shared" si="499"/>
        <v>0</v>
      </c>
      <c r="DP455" s="26"/>
      <c r="DQ455" s="26"/>
      <c r="DR455" s="42">
        <f t="shared" si="500"/>
        <v>0</v>
      </c>
      <c r="DS455" s="26"/>
      <c r="DT455" s="26"/>
      <c r="DU455" s="42">
        <f t="shared" si="501"/>
        <v>0</v>
      </c>
      <c r="DV455" s="26"/>
      <c r="DW455" s="26"/>
      <c r="DX455" s="42">
        <f t="shared" si="502"/>
        <v>0</v>
      </c>
      <c r="DY455" s="26"/>
      <c r="DZ455" s="26"/>
      <c r="EA455" s="42">
        <f t="shared" si="503"/>
        <v>0</v>
      </c>
      <c r="EB455" s="26"/>
      <c r="EC455" s="26"/>
      <c r="ED455" s="42">
        <f t="shared" si="504"/>
        <v>0</v>
      </c>
      <c r="EE455" s="26"/>
      <c r="EF455" s="26"/>
      <c r="EG455" s="42">
        <f t="shared" si="505"/>
        <v>0</v>
      </c>
      <c r="EH455" s="26"/>
      <c r="EI455" s="26"/>
      <c r="EJ455" s="42">
        <f t="shared" si="506"/>
        <v>0</v>
      </c>
      <c r="EK455" s="26"/>
      <c r="EL455" s="46"/>
      <c r="EM455" s="86">
        <f t="shared" si="507"/>
        <v>0</v>
      </c>
      <c r="EN455" s="85">
        <f t="shared" si="457"/>
        <v>0</v>
      </c>
      <c r="EO455" s="94">
        <f t="shared" si="458"/>
        <v>0</v>
      </c>
      <c r="EP455" s="26"/>
      <c r="EQ455" s="26"/>
      <c r="ER455" s="26"/>
    </row>
    <row r="456" spans="1:148" s="3" customFormat="1">
      <c r="A456" s="10"/>
      <c r="B456" s="119" t="s">
        <v>700</v>
      </c>
      <c r="C456" s="134">
        <v>10000</v>
      </c>
      <c r="D456" s="135">
        <f t="shared" si="449"/>
        <v>1</v>
      </c>
      <c r="E456" s="178">
        <f t="shared" si="453"/>
        <v>10000</v>
      </c>
      <c r="F456" s="27"/>
      <c r="G456" s="27"/>
      <c r="H456" s="41">
        <f t="shared" si="466"/>
        <v>0</v>
      </c>
      <c r="I456" s="32"/>
      <c r="J456" s="32"/>
      <c r="K456" s="41">
        <f t="shared" si="467"/>
        <v>0</v>
      </c>
      <c r="L456" s="26"/>
      <c r="M456" s="26"/>
      <c r="N456" s="42">
        <f t="shared" si="468"/>
        <v>0</v>
      </c>
      <c r="O456" s="26"/>
      <c r="P456" s="26"/>
      <c r="Q456" s="42">
        <f t="shared" si="469"/>
        <v>0</v>
      </c>
      <c r="R456" s="26"/>
      <c r="S456" s="26"/>
      <c r="T456" s="42">
        <f t="shared" si="470"/>
        <v>0</v>
      </c>
      <c r="U456" s="26"/>
      <c r="V456" s="26"/>
      <c r="W456" s="42">
        <f t="shared" si="471"/>
        <v>0</v>
      </c>
      <c r="X456" s="26"/>
      <c r="Y456" s="26"/>
      <c r="Z456" s="42">
        <f t="shared" si="472"/>
        <v>0</v>
      </c>
      <c r="AA456" s="26"/>
      <c r="AB456" s="26"/>
      <c r="AC456" s="42">
        <f t="shared" si="473"/>
        <v>0</v>
      </c>
      <c r="AD456" s="26"/>
      <c r="AE456" s="26"/>
      <c r="AF456" s="26"/>
      <c r="AG456" s="26"/>
      <c r="AH456" s="26"/>
      <c r="AI456" s="26"/>
      <c r="AJ456" s="26"/>
      <c r="AK456" s="26"/>
      <c r="AL456" s="42">
        <f t="shared" si="474"/>
        <v>0</v>
      </c>
      <c r="AM456" s="27"/>
      <c r="AN456" s="27"/>
      <c r="AO456" s="41">
        <f t="shared" si="475"/>
        <v>0</v>
      </c>
      <c r="AP456" s="84">
        <f t="shared" si="456"/>
        <v>0</v>
      </c>
      <c r="AQ456" s="79">
        <f t="shared" ref="AQ456:AQ476" si="508">AO456+AL456+AC456+Z456+W456+T456+Q456+N456+K456+H456</f>
        <v>0</v>
      </c>
      <c r="AR456" s="27"/>
      <c r="AS456" s="27"/>
      <c r="AT456" s="41">
        <f t="shared" si="476"/>
        <v>0</v>
      </c>
      <c r="AU456" s="27"/>
      <c r="AV456" s="27"/>
      <c r="AW456" s="41">
        <f t="shared" si="477"/>
        <v>0</v>
      </c>
      <c r="AX456" s="27"/>
      <c r="AY456" s="27"/>
      <c r="AZ456" s="41">
        <f t="shared" si="478"/>
        <v>0</v>
      </c>
      <c r="BA456" s="27"/>
      <c r="BB456" s="27"/>
      <c r="BC456" s="41">
        <f t="shared" si="479"/>
        <v>0</v>
      </c>
      <c r="BD456" s="27"/>
      <c r="BE456" s="27"/>
      <c r="BF456" s="41">
        <f t="shared" si="480"/>
        <v>0</v>
      </c>
      <c r="BG456" s="27"/>
      <c r="BH456" s="27"/>
      <c r="BI456" s="41">
        <f t="shared" si="481"/>
        <v>0</v>
      </c>
      <c r="BJ456" s="26"/>
      <c r="BK456" s="26"/>
      <c r="BL456" s="42">
        <f t="shared" si="482"/>
        <v>0</v>
      </c>
      <c r="BM456" s="26"/>
      <c r="BN456" s="26"/>
      <c r="BO456" s="42">
        <f t="shared" si="483"/>
        <v>0</v>
      </c>
      <c r="BP456" s="85">
        <f t="shared" si="454"/>
        <v>0</v>
      </c>
      <c r="BQ456" s="83">
        <f t="shared" si="454"/>
        <v>0</v>
      </c>
      <c r="BR456" s="26"/>
      <c r="BS456" s="26"/>
      <c r="BT456" s="42">
        <f t="shared" si="484"/>
        <v>0</v>
      </c>
      <c r="BU456" s="26"/>
      <c r="BV456" s="26"/>
      <c r="BW456" s="42">
        <f t="shared" si="485"/>
        <v>0</v>
      </c>
      <c r="BX456" s="26"/>
      <c r="BY456" s="26"/>
      <c r="BZ456" s="42">
        <f t="shared" si="486"/>
        <v>0</v>
      </c>
      <c r="CA456" s="26"/>
      <c r="CB456" s="26"/>
      <c r="CC456" s="42">
        <f t="shared" si="487"/>
        <v>0</v>
      </c>
      <c r="CD456" s="26"/>
      <c r="CE456" s="26"/>
      <c r="CF456" s="42">
        <f t="shared" si="488"/>
        <v>0</v>
      </c>
      <c r="CG456" s="26"/>
      <c r="CH456" s="26"/>
      <c r="CI456" s="42">
        <f t="shared" si="489"/>
        <v>0</v>
      </c>
      <c r="CJ456" s="26"/>
      <c r="CK456" s="26"/>
      <c r="CL456" s="42">
        <f t="shared" si="490"/>
        <v>0</v>
      </c>
      <c r="CM456" s="26"/>
      <c r="CN456" s="26"/>
      <c r="CO456" s="42">
        <f t="shared" si="491"/>
        <v>0</v>
      </c>
      <c r="CP456" s="26"/>
      <c r="CQ456" s="26"/>
      <c r="CR456" s="42">
        <f t="shared" si="492"/>
        <v>0</v>
      </c>
      <c r="CS456" s="26"/>
      <c r="CT456" s="26"/>
      <c r="CU456" s="42">
        <f t="shared" si="493"/>
        <v>0</v>
      </c>
      <c r="CV456" s="26"/>
      <c r="CW456" s="26"/>
      <c r="CX456" s="42">
        <f t="shared" si="494"/>
        <v>0</v>
      </c>
      <c r="CY456" s="26"/>
      <c r="CZ456" s="26"/>
      <c r="DA456" s="42">
        <f t="shared" si="495"/>
        <v>0</v>
      </c>
      <c r="DB456" s="26"/>
      <c r="DC456" s="26"/>
      <c r="DD456" s="42">
        <f t="shared" si="496"/>
        <v>0</v>
      </c>
      <c r="DE456" s="26"/>
      <c r="DF456" s="26"/>
      <c r="DG456" s="42">
        <f t="shared" si="497"/>
        <v>0</v>
      </c>
      <c r="DH456" s="85">
        <f t="shared" si="455"/>
        <v>0</v>
      </c>
      <c r="DI456" s="83">
        <f t="shared" si="455"/>
        <v>0</v>
      </c>
      <c r="DJ456" s="26"/>
      <c r="DK456" s="26"/>
      <c r="DL456" s="42">
        <f t="shared" si="498"/>
        <v>0</v>
      </c>
      <c r="DM456" s="26"/>
      <c r="DN456" s="26"/>
      <c r="DO456" s="42">
        <f t="shared" si="499"/>
        <v>0</v>
      </c>
      <c r="DP456" s="26"/>
      <c r="DQ456" s="26"/>
      <c r="DR456" s="42">
        <f t="shared" si="500"/>
        <v>0</v>
      </c>
      <c r="DS456" s="26"/>
      <c r="DT456" s="26">
        <v>1</v>
      </c>
      <c r="DU456" s="42">
        <f t="shared" si="501"/>
        <v>10000</v>
      </c>
      <c r="DV456" s="26"/>
      <c r="DW456" s="26"/>
      <c r="DX456" s="42">
        <f t="shared" si="502"/>
        <v>0</v>
      </c>
      <c r="DY456" s="26"/>
      <c r="DZ456" s="26"/>
      <c r="EA456" s="42">
        <f t="shared" si="503"/>
        <v>0</v>
      </c>
      <c r="EB456" s="26"/>
      <c r="EC456" s="26"/>
      <c r="ED456" s="42">
        <f t="shared" si="504"/>
        <v>0</v>
      </c>
      <c r="EE456" s="26"/>
      <c r="EF456" s="26"/>
      <c r="EG456" s="42">
        <f t="shared" si="505"/>
        <v>0</v>
      </c>
      <c r="EH456" s="26"/>
      <c r="EI456" s="26"/>
      <c r="EJ456" s="42">
        <f t="shared" si="506"/>
        <v>0</v>
      </c>
      <c r="EK456" s="26"/>
      <c r="EL456" s="46"/>
      <c r="EM456" s="86">
        <f t="shared" si="507"/>
        <v>0</v>
      </c>
      <c r="EN456" s="85">
        <f t="shared" si="457"/>
        <v>1</v>
      </c>
      <c r="EO456" s="94">
        <f t="shared" si="458"/>
        <v>10000</v>
      </c>
      <c r="EP456" s="26"/>
      <c r="EQ456" s="26"/>
      <c r="ER456" s="26"/>
    </row>
    <row r="457" spans="1:148" s="3" customFormat="1">
      <c r="A457" s="10"/>
      <c r="B457" s="119" t="s">
        <v>772</v>
      </c>
      <c r="C457" s="134">
        <v>20000</v>
      </c>
      <c r="D457" s="135">
        <f t="shared" si="449"/>
        <v>1</v>
      </c>
      <c r="E457" s="178">
        <f t="shared" si="453"/>
        <v>20000</v>
      </c>
      <c r="F457" s="27"/>
      <c r="G457" s="27"/>
      <c r="H457" s="41">
        <f t="shared" si="466"/>
        <v>0</v>
      </c>
      <c r="I457" s="32"/>
      <c r="J457" s="32"/>
      <c r="K457" s="41">
        <f t="shared" si="467"/>
        <v>0</v>
      </c>
      <c r="L457" s="26"/>
      <c r="M457" s="26"/>
      <c r="N457" s="42">
        <f t="shared" si="468"/>
        <v>0</v>
      </c>
      <c r="O457" s="26"/>
      <c r="P457" s="26"/>
      <c r="Q457" s="42">
        <f t="shared" si="469"/>
        <v>0</v>
      </c>
      <c r="R457" s="26"/>
      <c r="S457" s="26"/>
      <c r="T457" s="42">
        <f t="shared" si="470"/>
        <v>0</v>
      </c>
      <c r="U457" s="26"/>
      <c r="V457" s="26"/>
      <c r="W457" s="42">
        <f t="shared" si="471"/>
        <v>0</v>
      </c>
      <c r="X457" s="26"/>
      <c r="Y457" s="26"/>
      <c r="Z457" s="42">
        <f t="shared" si="472"/>
        <v>0</v>
      </c>
      <c r="AA457" s="26"/>
      <c r="AB457" s="26"/>
      <c r="AC457" s="42">
        <f t="shared" si="473"/>
        <v>0</v>
      </c>
      <c r="AD457" s="26"/>
      <c r="AE457" s="26"/>
      <c r="AF457" s="26"/>
      <c r="AG457" s="26"/>
      <c r="AH457" s="26"/>
      <c r="AI457" s="26"/>
      <c r="AJ457" s="26"/>
      <c r="AK457" s="26"/>
      <c r="AL457" s="42">
        <f t="shared" si="474"/>
        <v>0</v>
      </c>
      <c r="AM457" s="27"/>
      <c r="AN457" s="27"/>
      <c r="AO457" s="41">
        <f t="shared" si="475"/>
        <v>0</v>
      </c>
      <c r="AP457" s="84"/>
      <c r="AQ457" s="79">
        <f t="shared" si="508"/>
        <v>0</v>
      </c>
      <c r="AR457" s="27"/>
      <c r="AS457" s="27"/>
      <c r="AT457" s="41">
        <f t="shared" si="476"/>
        <v>0</v>
      </c>
      <c r="AU457" s="27"/>
      <c r="AV457" s="27"/>
      <c r="AW457" s="41">
        <f t="shared" si="477"/>
        <v>0</v>
      </c>
      <c r="AX457" s="27"/>
      <c r="AY457" s="27"/>
      <c r="AZ457" s="41">
        <f t="shared" si="478"/>
        <v>0</v>
      </c>
      <c r="BA457" s="27"/>
      <c r="BB457" s="27"/>
      <c r="BC457" s="41">
        <f t="shared" si="479"/>
        <v>0</v>
      </c>
      <c r="BD457" s="27"/>
      <c r="BE457" s="27"/>
      <c r="BF457" s="41">
        <f t="shared" si="480"/>
        <v>0</v>
      </c>
      <c r="BG457" s="27"/>
      <c r="BH457" s="27"/>
      <c r="BI457" s="41">
        <f t="shared" si="481"/>
        <v>0</v>
      </c>
      <c r="BJ457" s="26"/>
      <c r="BK457" s="26"/>
      <c r="BL457" s="42">
        <f t="shared" si="482"/>
        <v>0</v>
      </c>
      <c r="BM457" s="26"/>
      <c r="BN457" s="26"/>
      <c r="BO457" s="42">
        <f t="shared" si="483"/>
        <v>0</v>
      </c>
      <c r="BP457" s="85"/>
      <c r="BQ457" s="83">
        <f t="shared" si="454"/>
        <v>0</v>
      </c>
      <c r="BR457" s="26"/>
      <c r="BS457" s="26"/>
      <c r="BT457" s="42">
        <f t="shared" si="484"/>
        <v>0</v>
      </c>
      <c r="BU457" s="26"/>
      <c r="BV457" s="26"/>
      <c r="BW457" s="42">
        <f t="shared" si="485"/>
        <v>0</v>
      </c>
      <c r="BX457" s="26"/>
      <c r="BY457" s="26"/>
      <c r="BZ457" s="42">
        <f t="shared" si="486"/>
        <v>0</v>
      </c>
      <c r="CA457" s="26"/>
      <c r="CB457" s="26"/>
      <c r="CC457" s="42">
        <f t="shared" si="487"/>
        <v>0</v>
      </c>
      <c r="CD457" s="26"/>
      <c r="CE457" s="26"/>
      <c r="CF457" s="42">
        <f t="shared" si="488"/>
        <v>0</v>
      </c>
      <c r="CG457" s="26"/>
      <c r="CH457" s="26"/>
      <c r="CI457" s="42">
        <f t="shared" si="489"/>
        <v>0</v>
      </c>
      <c r="CJ457" s="26"/>
      <c r="CK457" s="26"/>
      <c r="CL457" s="42">
        <f t="shared" si="490"/>
        <v>0</v>
      </c>
      <c r="CM457" s="26"/>
      <c r="CN457" s="26"/>
      <c r="CO457" s="42">
        <f t="shared" si="491"/>
        <v>0</v>
      </c>
      <c r="CP457" s="26"/>
      <c r="CQ457" s="26"/>
      <c r="CR457" s="42">
        <f t="shared" si="492"/>
        <v>0</v>
      </c>
      <c r="CS457" s="26"/>
      <c r="CT457" s="26"/>
      <c r="CU457" s="42">
        <f t="shared" si="493"/>
        <v>0</v>
      </c>
      <c r="CV457" s="26"/>
      <c r="CW457" s="26"/>
      <c r="CX457" s="42">
        <f t="shared" si="494"/>
        <v>0</v>
      </c>
      <c r="CY457" s="26"/>
      <c r="CZ457" s="26"/>
      <c r="DA457" s="42">
        <f t="shared" si="495"/>
        <v>0</v>
      </c>
      <c r="DB457" s="26"/>
      <c r="DC457" s="26"/>
      <c r="DD457" s="42">
        <f t="shared" si="496"/>
        <v>0</v>
      </c>
      <c r="DE457" s="26"/>
      <c r="DF457" s="26"/>
      <c r="DG457" s="42">
        <f t="shared" si="497"/>
        <v>0</v>
      </c>
      <c r="DH457" s="85"/>
      <c r="DI457" s="83">
        <f t="shared" si="455"/>
        <v>0</v>
      </c>
      <c r="DJ457" s="26"/>
      <c r="DK457" s="26"/>
      <c r="DL457" s="42">
        <f t="shared" si="498"/>
        <v>0</v>
      </c>
      <c r="DM457" s="26"/>
      <c r="DN457" s="26">
        <v>1</v>
      </c>
      <c r="DO457" s="42">
        <f t="shared" si="499"/>
        <v>20000</v>
      </c>
      <c r="DP457" s="26"/>
      <c r="DQ457" s="26"/>
      <c r="DR457" s="42">
        <f t="shared" si="500"/>
        <v>0</v>
      </c>
      <c r="DS457" s="26"/>
      <c r="DT457" s="26"/>
      <c r="DU457" s="42"/>
      <c r="DV457" s="26"/>
      <c r="DW457" s="26"/>
      <c r="DX457" s="42">
        <f t="shared" si="502"/>
        <v>0</v>
      </c>
      <c r="DY457" s="26"/>
      <c r="DZ457" s="26"/>
      <c r="EA457" s="42">
        <f t="shared" si="503"/>
        <v>0</v>
      </c>
      <c r="EB457" s="26"/>
      <c r="EC457" s="26"/>
      <c r="ED457" s="42">
        <f t="shared" si="504"/>
        <v>0</v>
      </c>
      <c r="EE457" s="26"/>
      <c r="EF457" s="26"/>
      <c r="EG457" s="42">
        <f t="shared" si="505"/>
        <v>0</v>
      </c>
      <c r="EH457" s="26"/>
      <c r="EI457" s="26"/>
      <c r="EJ457" s="42">
        <f t="shared" si="506"/>
        <v>0</v>
      </c>
      <c r="EK457" s="26"/>
      <c r="EL457" s="46"/>
      <c r="EM457" s="86">
        <f t="shared" si="507"/>
        <v>0</v>
      </c>
      <c r="EN457" s="85"/>
      <c r="EO457" s="94"/>
      <c r="EP457" s="26"/>
      <c r="EQ457" s="26"/>
      <c r="ER457" s="26"/>
    </row>
    <row r="458" spans="1:148" s="3" customFormat="1">
      <c r="A458" s="10"/>
      <c r="B458" s="197" t="s">
        <v>761</v>
      </c>
      <c r="C458" s="134">
        <v>9500</v>
      </c>
      <c r="D458" s="135">
        <f t="shared" ref="D458:D538" si="509">+G458+J458+M458+P458+S458+V458+Y458+AB458+AK458+AN458+AS458+AV458+AY458+BB458+BE458+BH458+BK458+BN458+BS458+BV458+BY458+CB458+CE458+CH458+CK458+CN458+CQ458+CT458+CW458+DC458+CZ458+DF458+DK458+DN458+DQ458+DT458+DW458+DZ458+EC458+EF458+EI458+EL458</f>
        <v>1</v>
      </c>
      <c r="E458" s="178">
        <f t="shared" si="453"/>
        <v>9500</v>
      </c>
      <c r="F458" s="27"/>
      <c r="G458" s="27"/>
      <c r="H458" s="41">
        <f t="shared" si="466"/>
        <v>0</v>
      </c>
      <c r="I458" s="32"/>
      <c r="J458" s="32"/>
      <c r="K458" s="41">
        <f t="shared" si="467"/>
        <v>0</v>
      </c>
      <c r="L458" s="26"/>
      <c r="M458" s="26"/>
      <c r="N458" s="42">
        <f t="shared" si="468"/>
        <v>0</v>
      </c>
      <c r="O458" s="26"/>
      <c r="P458" s="26"/>
      <c r="Q458" s="42">
        <f t="shared" si="469"/>
        <v>0</v>
      </c>
      <c r="R458" s="26"/>
      <c r="S458" s="26"/>
      <c r="T458" s="42">
        <f t="shared" si="470"/>
        <v>0</v>
      </c>
      <c r="U458" s="26"/>
      <c r="V458" s="26"/>
      <c r="W458" s="42">
        <f t="shared" si="471"/>
        <v>0</v>
      </c>
      <c r="X458" s="26"/>
      <c r="Y458" s="26"/>
      <c r="Z458" s="42">
        <f t="shared" si="472"/>
        <v>0</v>
      </c>
      <c r="AA458" s="26"/>
      <c r="AB458" s="26"/>
      <c r="AC458" s="42">
        <f t="shared" si="473"/>
        <v>0</v>
      </c>
      <c r="AD458" s="26"/>
      <c r="AE458" s="26"/>
      <c r="AF458" s="26"/>
      <c r="AG458" s="26"/>
      <c r="AH458" s="26"/>
      <c r="AI458" s="26"/>
      <c r="AJ458" s="26"/>
      <c r="AK458" s="26"/>
      <c r="AL458" s="42">
        <f t="shared" si="474"/>
        <v>0</v>
      </c>
      <c r="AM458" s="27"/>
      <c r="AN458" s="27"/>
      <c r="AO458" s="41">
        <f t="shared" si="475"/>
        <v>0</v>
      </c>
      <c r="AP458" s="84"/>
      <c r="AQ458" s="79">
        <f t="shared" si="508"/>
        <v>0</v>
      </c>
      <c r="AR458" s="27"/>
      <c r="AS458" s="27"/>
      <c r="AT458" s="41">
        <f t="shared" si="476"/>
        <v>0</v>
      </c>
      <c r="AU458" s="27"/>
      <c r="AV458" s="27"/>
      <c r="AW458" s="41">
        <f t="shared" si="477"/>
        <v>0</v>
      </c>
      <c r="AX458" s="27"/>
      <c r="AY458" s="27"/>
      <c r="AZ458" s="41">
        <f t="shared" si="478"/>
        <v>0</v>
      </c>
      <c r="BA458" s="27"/>
      <c r="BB458" s="27"/>
      <c r="BC458" s="41">
        <f t="shared" si="479"/>
        <v>0</v>
      </c>
      <c r="BD458" s="27"/>
      <c r="BE458" s="27"/>
      <c r="BF458" s="41">
        <f t="shared" si="480"/>
        <v>0</v>
      </c>
      <c r="BG458" s="27"/>
      <c r="BH458" s="27"/>
      <c r="BI458" s="41">
        <f t="shared" si="481"/>
        <v>0</v>
      </c>
      <c r="BJ458" s="26"/>
      <c r="BK458" s="26"/>
      <c r="BL458" s="42">
        <f t="shared" si="482"/>
        <v>0</v>
      </c>
      <c r="BM458" s="26"/>
      <c r="BN458" s="26"/>
      <c r="BO458" s="42">
        <f t="shared" si="483"/>
        <v>0</v>
      </c>
      <c r="BP458" s="85"/>
      <c r="BQ458" s="83">
        <f t="shared" si="454"/>
        <v>0</v>
      </c>
      <c r="BR458" s="26"/>
      <c r="BS458" s="26"/>
      <c r="BT458" s="42">
        <f t="shared" si="484"/>
        <v>0</v>
      </c>
      <c r="BU458" s="26"/>
      <c r="BV458" s="26"/>
      <c r="BW458" s="42">
        <f t="shared" si="485"/>
        <v>0</v>
      </c>
      <c r="BX458" s="26"/>
      <c r="BY458" s="26"/>
      <c r="BZ458" s="42">
        <f t="shared" si="486"/>
        <v>0</v>
      </c>
      <c r="CA458" s="26"/>
      <c r="CB458" s="26"/>
      <c r="CC458" s="42">
        <f t="shared" si="487"/>
        <v>0</v>
      </c>
      <c r="CD458" s="26"/>
      <c r="CE458" s="26"/>
      <c r="CF458" s="42">
        <f t="shared" si="488"/>
        <v>0</v>
      </c>
      <c r="CG458" s="26"/>
      <c r="CH458" s="26"/>
      <c r="CI458" s="42">
        <f t="shared" si="489"/>
        <v>0</v>
      </c>
      <c r="CJ458" s="26"/>
      <c r="CK458" s="26"/>
      <c r="CL458" s="42">
        <f t="shared" si="490"/>
        <v>0</v>
      </c>
      <c r="CM458" s="26"/>
      <c r="CN458" s="26"/>
      <c r="CO458" s="42">
        <f t="shared" si="491"/>
        <v>0</v>
      </c>
      <c r="CP458" s="26"/>
      <c r="CQ458" s="26"/>
      <c r="CR458" s="42">
        <f t="shared" si="492"/>
        <v>0</v>
      </c>
      <c r="CS458" s="26"/>
      <c r="CT458" s="26"/>
      <c r="CU458" s="42">
        <f t="shared" si="493"/>
        <v>0</v>
      </c>
      <c r="CV458" s="26"/>
      <c r="CW458" s="26"/>
      <c r="CX458" s="42">
        <f t="shared" si="494"/>
        <v>0</v>
      </c>
      <c r="CY458" s="26"/>
      <c r="CZ458" s="26"/>
      <c r="DA458" s="42">
        <f t="shared" si="495"/>
        <v>0</v>
      </c>
      <c r="DB458" s="26"/>
      <c r="DC458" s="26">
        <v>1</v>
      </c>
      <c r="DD458" s="42">
        <f t="shared" si="496"/>
        <v>9500</v>
      </c>
      <c r="DE458" s="26"/>
      <c r="DF458" s="26"/>
      <c r="DG458" s="42">
        <f t="shared" si="497"/>
        <v>0</v>
      </c>
      <c r="DH458" s="85"/>
      <c r="DI458" s="83">
        <f t="shared" si="455"/>
        <v>9500</v>
      </c>
      <c r="DJ458" s="26"/>
      <c r="DK458" s="26"/>
      <c r="DL458" s="42">
        <f t="shared" si="498"/>
        <v>0</v>
      </c>
      <c r="DM458" s="26"/>
      <c r="DN458" s="26"/>
      <c r="DO458" s="42">
        <f t="shared" si="499"/>
        <v>0</v>
      </c>
      <c r="DP458" s="26"/>
      <c r="DQ458" s="26"/>
      <c r="DR458" s="42">
        <f t="shared" si="500"/>
        <v>0</v>
      </c>
      <c r="DS458" s="26"/>
      <c r="DT458" s="26"/>
      <c r="DU458" s="42"/>
      <c r="DV458" s="26"/>
      <c r="DW458" s="26"/>
      <c r="DX458" s="42">
        <f t="shared" si="502"/>
        <v>0</v>
      </c>
      <c r="DY458" s="26"/>
      <c r="DZ458" s="26"/>
      <c r="EA458" s="42">
        <f t="shared" si="503"/>
        <v>0</v>
      </c>
      <c r="EB458" s="26"/>
      <c r="EC458" s="26"/>
      <c r="ED458" s="42">
        <f t="shared" si="504"/>
        <v>0</v>
      </c>
      <c r="EE458" s="26"/>
      <c r="EF458" s="26"/>
      <c r="EG458" s="42">
        <f t="shared" si="505"/>
        <v>0</v>
      </c>
      <c r="EH458" s="26"/>
      <c r="EI458" s="26"/>
      <c r="EJ458" s="42">
        <f t="shared" si="506"/>
        <v>0</v>
      </c>
      <c r="EK458" s="26"/>
      <c r="EL458" s="46"/>
      <c r="EM458" s="86">
        <f t="shared" si="507"/>
        <v>0</v>
      </c>
      <c r="EN458" s="85">
        <f t="shared" si="457"/>
        <v>0</v>
      </c>
      <c r="EO458" s="94">
        <f t="shared" si="458"/>
        <v>0</v>
      </c>
      <c r="EP458" s="26"/>
      <c r="EQ458" s="26"/>
      <c r="ER458" s="26"/>
    </row>
    <row r="459" spans="1:148" s="3" customFormat="1">
      <c r="A459" s="6">
        <v>542</v>
      </c>
      <c r="B459" s="7" t="s">
        <v>18</v>
      </c>
      <c r="C459" s="130"/>
      <c r="D459" s="135"/>
      <c r="E459" s="136">
        <f t="shared" si="453"/>
        <v>0</v>
      </c>
      <c r="F459" s="27"/>
      <c r="G459" s="27"/>
      <c r="H459" s="41">
        <f t="shared" si="466"/>
        <v>0</v>
      </c>
      <c r="I459" s="32"/>
      <c r="J459" s="32"/>
      <c r="K459" s="41">
        <f t="shared" si="467"/>
        <v>0</v>
      </c>
      <c r="L459" s="26"/>
      <c r="M459" s="26"/>
      <c r="N459" s="42">
        <f t="shared" si="468"/>
        <v>0</v>
      </c>
      <c r="O459" s="26"/>
      <c r="P459" s="26"/>
      <c r="Q459" s="42">
        <f t="shared" si="469"/>
        <v>0</v>
      </c>
      <c r="R459" s="26"/>
      <c r="S459" s="26"/>
      <c r="T459" s="42">
        <f t="shared" si="470"/>
        <v>0</v>
      </c>
      <c r="U459" s="26"/>
      <c r="V459" s="26"/>
      <c r="W459" s="42">
        <f t="shared" si="471"/>
        <v>0</v>
      </c>
      <c r="X459" s="26"/>
      <c r="Y459" s="26"/>
      <c r="Z459" s="42">
        <f t="shared" si="472"/>
        <v>0</v>
      </c>
      <c r="AA459" s="26"/>
      <c r="AB459" s="26"/>
      <c r="AC459" s="42">
        <f t="shared" si="473"/>
        <v>0</v>
      </c>
      <c r="AD459" s="26"/>
      <c r="AE459" s="26"/>
      <c r="AF459" s="26"/>
      <c r="AG459" s="26"/>
      <c r="AH459" s="26"/>
      <c r="AI459" s="26"/>
      <c r="AJ459" s="26"/>
      <c r="AK459" s="26"/>
      <c r="AL459" s="42">
        <f t="shared" si="474"/>
        <v>0</v>
      </c>
      <c r="AM459" s="27"/>
      <c r="AN459" s="27"/>
      <c r="AO459" s="41">
        <f t="shared" si="475"/>
        <v>0</v>
      </c>
      <c r="AP459" s="84">
        <f t="shared" si="456"/>
        <v>0</v>
      </c>
      <c r="AQ459" s="79">
        <f t="shared" si="508"/>
        <v>0</v>
      </c>
      <c r="AR459" s="27"/>
      <c r="AS459" s="27"/>
      <c r="AT459" s="41">
        <f t="shared" si="476"/>
        <v>0</v>
      </c>
      <c r="AU459" s="27"/>
      <c r="AV459" s="27"/>
      <c r="AW459" s="41">
        <f t="shared" si="477"/>
        <v>0</v>
      </c>
      <c r="AX459" s="27"/>
      <c r="AY459" s="27"/>
      <c r="AZ459" s="41">
        <f t="shared" si="478"/>
        <v>0</v>
      </c>
      <c r="BA459" s="27"/>
      <c r="BB459" s="27"/>
      <c r="BC459" s="41">
        <f t="shared" si="479"/>
        <v>0</v>
      </c>
      <c r="BD459" s="27"/>
      <c r="BE459" s="27"/>
      <c r="BF459" s="41">
        <f t="shared" si="480"/>
        <v>0</v>
      </c>
      <c r="BG459" s="27"/>
      <c r="BH459" s="27"/>
      <c r="BI459" s="41">
        <f t="shared" si="481"/>
        <v>0</v>
      </c>
      <c r="BJ459" s="26"/>
      <c r="BK459" s="26"/>
      <c r="BL459" s="42">
        <f t="shared" si="482"/>
        <v>0</v>
      </c>
      <c r="BM459" s="26"/>
      <c r="BN459" s="26"/>
      <c r="BO459" s="42">
        <f t="shared" si="483"/>
        <v>0</v>
      </c>
      <c r="BP459" s="85">
        <f t="shared" si="454"/>
        <v>0</v>
      </c>
      <c r="BQ459" s="83">
        <f t="shared" si="454"/>
        <v>0</v>
      </c>
      <c r="BR459" s="26"/>
      <c r="BS459" s="26"/>
      <c r="BT459" s="42">
        <f t="shared" si="484"/>
        <v>0</v>
      </c>
      <c r="BU459" s="26"/>
      <c r="BV459" s="26"/>
      <c r="BW459" s="42">
        <f t="shared" si="485"/>
        <v>0</v>
      </c>
      <c r="BX459" s="26"/>
      <c r="BY459" s="26"/>
      <c r="BZ459" s="42">
        <f t="shared" si="486"/>
        <v>0</v>
      </c>
      <c r="CA459" s="26"/>
      <c r="CB459" s="26"/>
      <c r="CC459" s="42">
        <f t="shared" si="487"/>
        <v>0</v>
      </c>
      <c r="CD459" s="26"/>
      <c r="CE459" s="26"/>
      <c r="CF459" s="42">
        <f t="shared" si="488"/>
        <v>0</v>
      </c>
      <c r="CG459" s="26"/>
      <c r="CH459" s="26"/>
      <c r="CI459" s="42">
        <f t="shared" si="489"/>
        <v>0</v>
      </c>
      <c r="CJ459" s="26"/>
      <c r="CK459" s="26"/>
      <c r="CL459" s="42">
        <f t="shared" si="490"/>
        <v>0</v>
      </c>
      <c r="CM459" s="26"/>
      <c r="CN459" s="26"/>
      <c r="CO459" s="42">
        <f t="shared" si="491"/>
        <v>0</v>
      </c>
      <c r="CP459" s="26"/>
      <c r="CQ459" s="26"/>
      <c r="CR459" s="42">
        <f t="shared" si="492"/>
        <v>0</v>
      </c>
      <c r="CS459" s="26"/>
      <c r="CT459" s="26"/>
      <c r="CU459" s="42">
        <f t="shared" si="493"/>
        <v>0</v>
      </c>
      <c r="CV459" s="26"/>
      <c r="CW459" s="26"/>
      <c r="CX459" s="42">
        <f t="shared" si="494"/>
        <v>0</v>
      </c>
      <c r="CY459" s="26"/>
      <c r="CZ459" s="26"/>
      <c r="DA459" s="42">
        <f t="shared" si="495"/>
        <v>0</v>
      </c>
      <c r="DB459" s="26"/>
      <c r="DC459" s="26"/>
      <c r="DD459" s="42">
        <f t="shared" si="496"/>
        <v>0</v>
      </c>
      <c r="DE459" s="26"/>
      <c r="DF459" s="26"/>
      <c r="DG459" s="42">
        <f t="shared" si="497"/>
        <v>0</v>
      </c>
      <c r="DH459" s="85">
        <f t="shared" si="455"/>
        <v>0</v>
      </c>
      <c r="DI459" s="83">
        <f t="shared" si="455"/>
        <v>0</v>
      </c>
      <c r="DJ459" s="26"/>
      <c r="DK459" s="26"/>
      <c r="DL459" s="42">
        <f t="shared" si="498"/>
        <v>0</v>
      </c>
      <c r="DM459" s="26"/>
      <c r="DN459" s="26"/>
      <c r="DO459" s="42">
        <f t="shared" si="499"/>
        <v>0</v>
      </c>
      <c r="DP459" s="26"/>
      <c r="DQ459" s="26"/>
      <c r="DR459" s="42">
        <f t="shared" si="500"/>
        <v>0</v>
      </c>
      <c r="DS459" s="26"/>
      <c r="DT459" s="26"/>
      <c r="DU459" s="42">
        <f t="shared" si="501"/>
        <v>0</v>
      </c>
      <c r="DV459" s="26"/>
      <c r="DW459" s="26"/>
      <c r="DX459" s="42">
        <f t="shared" si="502"/>
        <v>0</v>
      </c>
      <c r="DY459" s="26"/>
      <c r="DZ459" s="26"/>
      <c r="EA459" s="42">
        <f t="shared" si="503"/>
        <v>0</v>
      </c>
      <c r="EB459" s="26"/>
      <c r="EC459" s="26"/>
      <c r="ED459" s="42">
        <f t="shared" si="504"/>
        <v>0</v>
      </c>
      <c r="EE459" s="26"/>
      <c r="EF459" s="26"/>
      <c r="EG459" s="42">
        <f t="shared" si="505"/>
        <v>0</v>
      </c>
      <c r="EH459" s="26"/>
      <c r="EI459" s="26"/>
      <c r="EJ459" s="42">
        <f t="shared" si="506"/>
        <v>0</v>
      </c>
      <c r="EK459" s="26"/>
      <c r="EL459" s="46"/>
      <c r="EM459" s="86">
        <f t="shared" si="507"/>
        <v>0</v>
      </c>
      <c r="EN459" s="85">
        <f t="shared" si="457"/>
        <v>0</v>
      </c>
      <c r="EO459" s="94">
        <f t="shared" si="458"/>
        <v>0</v>
      </c>
      <c r="EP459" s="26"/>
      <c r="EQ459" s="26"/>
      <c r="ER459" s="26"/>
    </row>
    <row r="460" spans="1:148" s="69" customFormat="1" ht="15.75">
      <c r="A460" s="59">
        <v>54201</v>
      </c>
      <c r="B460" s="60" t="s">
        <v>96</v>
      </c>
      <c r="C460" s="61"/>
      <c r="D460" s="70"/>
      <c r="E460" s="62">
        <f>SUM(E461)</f>
        <v>63600</v>
      </c>
      <c r="F460" s="62">
        <f t="shared" ref="F460:BQ460" si="510">SUM(F461)</f>
        <v>1</v>
      </c>
      <c r="G460" s="62">
        <f t="shared" si="510"/>
        <v>12</v>
      </c>
      <c r="H460" s="62">
        <f t="shared" si="510"/>
        <v>63600</v>
      </c>
      <c r="I460" s="147">
        <f t="shared" si="510"/>
        <v>0</v>
      </c>
      <c r="J460" s="147">
        <f t="shared" si="510"/>
        <v>0</v>
      </c>
      <c r="K460" s="62">
        <f t="shared" si="510"/>
        <v>0</v>
      </c>
      <c r="L460" s="62">
        <f t="shared" si="510"/>
        <v>0</v>
      </c>
      <c r="M460" s="62">
        <f t="shared" si="510"/>
        <v>0</v>
      </c>
      <c r="N460" s="62">
        <f t="shared" si="510"/>
        <v>0</v>
      </c>
      <c r="O460" s="62">
        <f t="shared" si="510"/>
        <v>0</v>
      </c>
      <c r="P460" s="62">
        <f t="shared" si="510"/>
        <v>0</v>
      </c>
      <c r="Q460" s="62">
        <f t="shared" si="510"/>
        <v>0</v>
      </c>
      <c r="R460" s="62">
        <f t="shared" si="510"/>
        <v>0</v>
      </c>
      <c r="S460" s="62">
        <f t="shared" si="510"/>
        <v>0</v>
      </c>
      <c r="T460" s="62">
        <f t="shared" si="510"/>
        <v>0</v>
      </c>
      <c r="U460" s="62">
        <f t="shared" si="510"/>
        <v>0</v>
      </c>
      <c r="V460" s="62">
        <f t="shared" si="510"/>
        <v>0</v>
      </c>
      <c r="W460" s="62">
        <f t="shared" si="510"/>
        <v>0</v>
      </c>
      <c r="X460" s="62">
        <f t="shared" si="510"/>
        <v>0</v>
      </c>
      <c r="Y460" s="62">
        <f t="shared" si="510"/>
        <v>0</v>
      </c>
      <c r="Z460" s="62">
        <f t="shared" si="510"/>
        <v>0</v>
      </c>
      <c r="AA460" s="62">
        <f t="shared" si="510"/>
        <v>0</v>
      </c>
      <c r="AB460" s="62">
        <f t="shared" si="510"/>
        <v>0</v>
      </c>
      <c r="AC460" s="62">
        <f t="shared" si="510"/>
        <v>0</v>
      </c>
      <c r="AD460" s="62">
        <f t="shared" si="510"/>
        <v>0</v>
      </c>
      <c r="AE460" s="62">
        <f t="shared" si="510"/>
        <v>0</v>
      </c>
      <c r="AF460" s="62">
        <f t="shared" si="510"/>
        <v>0</v>
      </c>
      <c r="AG460" s="62">
        <f t="shared" si="510"/>
        <v>0</v>
      </c>
      <c r="AH460" s="62">
        <f t="shared" si="510"/>
        <v>0</v>
      </c>
      <c r="AI460" s="62">
        <f t="shared" si="510"/>
        <v>0</v>
      </c>
      <c r="AJ460" s="62">
        <f t="shared" si="510"/>
        <v>0</v>
      </c>
      <c r="AK460" s="62">
        <f t="shared" si="510"/>
        <v>0</v>
      </c>
      <c r="AL460" s="62">
        <f t="shared" si="510"/>
        <v>0</v>
      </c>
      <c r="AM460" s="62">
        <f t="shared" si="510"/>
        <v>0</v>
      </c>
      <c r="AN460" s="62">
        <f t="shared" si="510"/>
        <v>0</v>
      </c>
      <c r="AO460" s="62">
        <f t="shared" si="510"/>
        <v>0</v>
      </c>
      <c r="AP460" s="62">
        <f t="shared" si="510"/>
        <v>12</v>
      </c>
      <c r="AQ460" s="62">
        <f t="shared" si="510"/>
        <v>63600</v>
      </c>
      <c r="AR460" s="62">
        <f t="shared" si="510"/>
        <v>0</v>
      </c>
      <c r="AS460" s="62">
        <f t="shared" si="510"/>
        <v>0</v>
      </c>
      <c r="AT460" s="62">
        <f t="shared" si="510"/>
        <v>0</v>
      </c>
      <c r="AU460" s="62">
        <f t="shared" si="510"/>
        <v>0</v>
      </c>
      <c r="AV460" s="62">
        <f t="shared" si="510"/>
        <v>0</v>
      </c>
      <c r="AW460" s="62">
        <f t="shared" si="510"/>
        <v>0</v>
      </c>
      <c r="AX460" s="62">
        <f t="shared" si="510"/>
        <v>0</v>
      </c>
      <c r="AY460" s="62">
        <f t="shared" si="510"/>
        <v>0</v>
      </c>
      <c r="AZ460" s="62">
        <f t="shared" si="510"/>
        <v>0</v>
      </c>
      <c r="BA460" s="62">
        <f t="shared" si="510"/>
        <v>0</v>
      </c>
      <c r="BB460" s="62">
        <f t="shared" si="510"/>
        <v>0</v>
      </c>
      <c r="BC460" s="62">
        <f t="shared" si="510"/>
        <v>0</v>
      </c>
      <c r="BD460" s="62">
        <f t="shared" si="510"/>
        <v>0</v>
      </c>
      <c r="BE460" s="62">
        <f t="shared" si="510"/>
        <v>0</v>
      </c>
      <c r="BF460" s="62">
        <f t="shared" si="510"/>
        <v>0</v>
      </c>
      <c r="BG460" s="62">
        <f t="shared" si="510"/>
        <v>0</v>
      </c>
      <c r="BH460" s="62">
        <f t="shared" si="510"/>
        <v>0</v>
      </c>
      <c r="BI460" s="62">
        <f t="shared" si="510"/>
        <v>0</v>
      </c>
      <c r="BJ460" s="62">
        <f t="shared" si="510"/>
        <v>0</v>
      </c>
      <c r="BK460" s="62">
        <f t="shared" si="510"/>
        <v>0</v>
      </c>
      <c r="BL460" s="62">
        <f t="shared" si="510"/>
        <v>0</v>
      </c>
      <c r="BM460" s="62">
        <f t="shared" si="510"/>
        <v>0</v>
      </c>
      <c r="BN460" s="62">
        <f t="shared" si="510"/>
        <v>0</v>
      </c>
      <c r="BO460" s="62">
        <f t="shared" si="510"/>
        <v>0</v>
      </c>
      <c r="BP460" s="62">
        <f t="shared" si="510"/>
        <v>0</v>
      </c>
      <c r="BQ460" s="62">
        <f t="shared" si="510"/>
        <v>0</v>
      </c>
      <c r="BR460" s="62">
        <f t="shared" ref="BR460:EC460" si="511">SUM(BR461)</f>
        <v>0</v>
      </c>
      <c r="BS460" s="62">
        <f t="shared" si="511"/>
        <v>0</v>
      </c>
      <c r="BT460" s="62">
        <f t="shared" si="511"/>
        <v>0</v>
      </c>
      <c r="BU460" s="62">
        <f t="shared" si="511"/>
        <v>0</v>
      </c>
      <c r="BV460" s="62">
        <f t="shared" si="511"/>
        <v>0</v>
      </c>
      <c r="BW460" s="62">
        <f t="shared" si="511"/>
        <v>0</v>
      </c>
      <c r="BX460" s="62">
        <f t="shared" si="511"/>
        <v>0</v>
      </c>
      <c r="BY460" s="62">
        <f t="shared" si="511"/>
        <v>0</v>
      </c>
      <c r="BZ460" s="62">
        <f t="shared" si="511"/>
        <v>0</v>
      </c>
      <c r="CA460" s="62">
        <f t="shared" si="511"/>
        <v>0</v>
      </c>
      <c r="CB460" s="62">
        <f t="shared" si="511"/>
        <v>0</v>
      </c>
      <c r="CC460" s="62">
        <f t="shared" si="511"/>
        <v>0</v>
      </c>
      <c r="CD460" s="62">
        <f t="shared" si="511"/>
        <v>0</v>
      </c>
      <c r="CE460" s="62">
        <f t="shared" si="511"/>
        <v>0</v>
      </c>
      <c r="CF460" s="62">
        <f t="shared" si="511"/>
        <v>0</v>
      </c>
      <c r="CG460" s="62">
        <f t="shared" si="511"/>
        <v>0</v>
      </c>
      <c r="CH460" s="62">
        <f t="shared" si="511"/>
        <v>0</v>
      </c>
      <c r="CI460" s="62">
        <f t="shared" si="511"/>
        <v>0</v>
      </c>
      <c r="CJ460" s="62">
        <f t="shared" si="511"/>
        <v>0</v>
      </c>
      <c r="CK460" s="62">
        <f t="shared" si="511"/>
        <v>0</v>
      </c>
      <c r="CL460" s="62">
        <f t="shared" si="511"/>
        <v>0</v>
      </c>
      <c r="CM460" s="62">
        <f t="shared" si="511"/>
        <v>0</v>
      </c>
      <c r="CN460" s="62">
        <f t="shared" si="511"/>
        <v>0</v>
      </c>
      <c r="CO460" s="62">
        <f t="shared" si="511"/>
        <v>0</v>
      </c>
      <c r="CP460" s="62">
        <f t="shared" si="511"/>
        <v>0</v>
      </c>
      <c r="CQ460" s="62">
        <f t="shared" si="511"/>
        <v>0</v>
      </c>
      <c r="CR460" s="62">
        <f t="shared" si="511"/>
        <v>0</v>
      </c>
      <c r="CS460" s="62">
        <f t="shared" si="511"/>
        <v>0</v>
      </c>
      <c r="CT460" s="62">
        <f t="shared" si="511"/>
        <v>0</v>
      </c>
      <c r="CU460" s="62">
        <f t="shared" si="511"/>
        <v>0</v>
      </c>
      <c r="CV460" s="62">
        <f t="shared" si="511"/>
        <v>0</v>
      </c>
      <c r="CW460" s="62">
        <f t="shared" si="511"/>
        <v>0</v>
      </c>
      <c r="CX460" s="62">
        <f t="shared" si="511"/>
        <v>0</v>
      </c>
      <c r="CY460" s="62">
        <f t="shared" si="511"/>
        <v>0</v>
      </c>
      <c r="CZ460" s="62">
        <f t="shared" si="511"/>
        <v>0</v>
      </c>
      <c r="DA460" s="62">
        <f t="shared" si="511"/>
        <v>0</v>
      </c>
      <c r="DB460" s="62">
        <f t="shared" si="511"/>
        <v>0</v>
      </c>
      <c r="DC460" s="62">
        <f t="shared" si="511"/>
        <v>0</v>
      </c>
      <c r="DD460" s="62">
        <f t="shared" si="511"/>
        <v>0</v>
      </c>
      <c r="DE460" s="62">
        <f t="shared" si="511"/>
        <v>0</v>
      </c>
      <c r="DF460" s="62">
        <f t="shared" si="511"/>
        <v>0</v>
      </c>
      <c r="DG460" s="62">
        <f t="shared" si="511"/>
        <v>0</v>
      </c>
      <c r="DH460" s="62">
        <f t="shared" si="511"/>
        <v>0</v>
      </c>
      <c r="DI460" s="62">
        <f t="shared" si="511"/>
        <v>0</v>
      </c>
      <c r="DJ460" s="62">
        <f t="shared" si="511"/>
        <v>0</v>
      </c>
      <c r="DK460" s="62">
        <f t="shared" si="511"/>
        <v>0</v>
      </c>
      <c r="DL460" s="62">
        <f t="shared" si="511"/>
        <v>0</v>
      </c>
      <c r="DM460" s="62">
        <f t="shared" si="511"/>
        <v>0</v>
      </c>
      <c r="DN460" s="62">
        <f t="shared" si="511"/>
        <v>0</v>
      </c>
      <c r="DO460" s="62">
        <f t="shared" si="511"/>
        <v>0</v>
      </c>
      <c r="DP460" s="62">
        <f t="shared" si="511"/>
        <v>0</v>
      </c>
      <c r="DQ460" s="62">
        <f t="shared" si="511"/>
        <v>0</v>
      </c>
      <c r="DR460" s="62">
        <f t="shared" si="511"/>
        <v>0</v>
      </c>
      <c r="DS460" s="62">
        <f t="shared" si="511"/>
        <v>0</v>
      </c>
      <c r="DT460" s="62">
        <f t="shared" si="511"/>
        <v>0</v>
      </c>
      <c r="DU460" s="62">
        <f t="shared" si="511"/>
        <v>0</v>
      </c>
      <c r="DV460" s="62">
        <f t="shared" si="511"/>
        <v>0</v>
      </c>
      <c r="DW460" s="62">
        <f t="shared" si="511"/>
        <v>0</v>
      </c>
      <c r="DX460" s="62">
        <f t="shared" si="511"/>
        <v>0</v>
      </c>
      <c r="DY460" s="62">
        <f t="shared" si="511"/>
        <v>0</v>
      </c>
      <c r="DZ460" s="62">
        <f t="shared" si="511"/>
        <v>0</v>
      </c>
      <c r="EA460" s="62">
        <f t="shared" si="511"/>
        <v>0</v>
      </c>
      <c r="EB460" s="62">
        <f t="shared" si="511"/>
        <v>0</v>
      </c>
      <c r="EC460" s="62">
        <f t="shared" si="511"/>
        <v>0</v>
      </c>
      <c r="ED460" s="62">
        <f t="shared" ref="ED460:EO460" si="512">SUM(ED461)</f>
        <v>0</v>
      </c>
      <c r="EE460" s="62">
        <f t="shared" si="512"/>
        <v>0</v>
      </c>
      <c r="EF460" s="62">
        <f t="shared" si="512"/>
        <v>0</v>
      </c>
      <c r="EG460" s="62">
        <f t="shared" si="512"/>
        <v>0</v>
      </c>
      <c r="EH460" s="62">
        <f t="shared" si="512"/>
        <v>0</v>
      </c>
      <c r="EI460" s="62">
        <f t="shared" si="512"/>
        <v>0</v>
      </c>
      <c r="EJ460" s="62">
        <f t="shared" si="512"/>
        <v>0</v>
      </c>
      <c r="EK460" s="62">
        <f t="shared" si="512"/>
        <v>0</v>
      </c>
      <c r="EL460" s="62">
        <f t="shared" si="512"/>
        <v>0</v>
      </c>
      <c r="EM460" s="62">
        <f t="shared" si="512"/>
        <v>0</v>
      </c>
      <c r="EN460" s="62">
        <f t="shared" si="512"/>
        <v>0</v>
      </c>
      <c r="EO460" s="95">
        <f t="shared" si="512"/>
        <v>0</v>
      </c>
      <c r="EP460" s="66"/>
      <c r="EQ460" s="66"/>
      <c r="ER460" s="66"/>
    </row>
    <row r="461" spans="1:148" s="13" customFormat="1">
      <c r="A461" s="14"/>
      <c r="B461" s="22" t="s">
        <v>410</v>
      </c>
      <c r="C461" s="134">
        <v>5300</v>
      </c>
      <c r="D461" s="135">
        <f t="shared" si="509"/>
        <v>12</v>
      </c>
      <c r="E461" s="179">
        <f t="shared" ref="E461:E537" si="513">D461*C461</f>
        <v>63600</v>
      </c>
      <c r="F461" s="27">
        <v>1</v>
      </c>
      <c r="G461" s="25">
        <f>F461*12</f>
        <v>12</v>
      </c>
      <c r="H461" s="41">
        <f t="shared" si="466"/>
        <v>63600</v>
      </c>
      <c r="I461" s="33"/>
      <c r="J461" s="33"/>
      <c r="K461" s="41">
        <f t="shared" si="467"/>
        <v>0</v>
      </c>
      <c r="L461" s="27"/>
      <c r="M461" s="27"/>
      <c r="N461" s="42">
        <f t="shared" si="468"/>
        <v>0</v>
      </c>
      <c r="O461" s="27"/>
      <c r="P461" s="27"/>
      <c r="Q461" s="42">
        <f t="shared" si="469"/>
        <v>0</v>
      </c>
      <c r="R461" s="27"/>
      <c r="S461" s="27"/>
      <c r="T461" s="42">
        <f t="shared" si="470"/>
        <v>0</v>
      </c>
      <c r="U461" s="27"/>
      <c r="V461" s="27"/>
      <c r="W461" s="42">
        <f t="shared" si="471"/>
        <v>0</v>
      </c>
      <c r="X461" s="27"/>
      <c r="Y461" s="27"/>
      <c r="Z461" s="42">
        <f t="shared" si="472"/>
        <v>0</v>
      </c>
      <c r="AA461" s="27"/>
      <c r="AB461" s="27"/>
      <c r="AC461" s="42">
        <f t="shared" si="473"/>
        <v>0</v>
      </c>
      <c r="AD461" s="27"/>
      <c r="AE461" s="27"/>
      <c r="AF461" s="27"/>
      <c r="AG461" s="27"/>
      <c r="AH461" s="27"/>
      <c r="AI461" s="27"/>
      <c r="AJ461" s="27"/>
      <c r="AK461" s="27"/>
      <c r="AL461" s="42">
        <f t="shared" si="474"/>
        <v>0</v>
      </c>
      <c r="AM461" s="27"/>
      <c r="AN461" s="27"/>
      <c r="AO461" s="41">
        <f t="shared" si="475"/>
        <v>0</v>
      </c>
      <c r="AP461" s="84">
        <f t="shared" si="456"/>
        <v>12</v>
      </c>
      <c r="AQ461" s="79">
        <f t="shared" si="508"/>
        <v>63600</v>
      </c>
      <c r="AR461" s="27"/>
      <c r="AS461" s="27"/>
      <c r="AT461" s="41">
        <f t="shared" si="476"/>
        <v>0</v>
      </c>
      <c r="AU461" s="27"/>
      <c r="AV461" s="27"/>
      <c r="AW461" s="41">
        <f t="shared" si="477"/>
        <v>0</v>
      </c>
      <c r="AX461" s="27"/>
      <c r="AY461" s="27"/>
      <c r="AZ461" s="41">
        <f t="shared" si="478"/>
        <v>0</v>
      </c>
      <c r="BA461" s="27"/>
      <c r="BB461" s="27"/>
      <c r="BC461" s="41">
        <f t="shared" si="479"/>
        <v>0</v>
      </c>
      <c r="BD461" s="27"/>
      <c r="BE461" s="27"/>
      <c r="BF461" s="41">
        <f t="shared" si="480"/>
        <v>0</v>
      </c>
      <c r="BG461" s="27"/>
      <c r="BH461" s="27"/>
      <c r="BI461" s="41">
        <f t="shared" si="481"/>
        <v>0</v>
      </c>
      <c r="BJ461" s="27"/>
      <c r="BK461" s="27"/>
      <c r="BL461" s="42">
        <f t="shared" si="482"/>
        <v>0</v>
      </c>
      <c r="BM461" s="27"/>
      <c r="BN461" s="27"/>
      <c r="BO461" s="42">
        <f t="shared" si="483"/>
        <v>0</v>
      </c>
      <c r="BP461" s="85">
        <f t="shared" si="454"/>
        <v>0</v>
      </c>
      <c r="BQ461" s="83">
        <f t="shared" si="454"/>
        <v>0</v>
      </c>
      <c r="BR461" s="27"/>
      <c r="BS461" s="27"/>
      <c r="BT461" s="42">
        <f t="shared" si="484"/>
        <v>0</v>
      </c>
      <c r="BU461" s="27"/>
      <c r="BV461" s="27"/>
      <c r="BW461" s="42">
        <f t="shared" si="485"/>
        <v>0</v>
      </c>
      <c r="BX461" s="27"/>
      <c r="BY461" s="27"/>
      <c r="BZ461" s="42">
        <f t="shared" si="486"/>
        <v>0</v>
      </c>
      <c r="CA461" s="27"/>
      <c r="CB461" s="27"/>
      <c r="CC461" s="42">
        <f t="shared" si="487"/>
        <v>0</v>
      </c>
      <c r="CD461" s="27"/>
      <c r="CE461" s="27"/>
      <c r="CF461" s="42">
        <f t="shared" si="488"/>
        <v>0</v>
      </c>
      <c r="CG461" s="27"/>
      <c r="CH461" s="27"/>
      <c r="CI461" s="42">
        <f t="shared" si="489"/>
        <v>0</v>
      </c>
      <c r="CJ461" s="27"/>
      <c r="CK461" s="27"/>
      <c r="CL461" s="42">
        <f t="shared" si="490"/>
        <v>0</v>
      </c>
      <c r="CM461" s="27"/>
      <c r="CN461" s="27"/>
      <c r="CO461" s="42">
        <f t="shared" si="491"/>
        <v>0</v>
      </c>
      <c r="CP461" s="27"/>
      <c r="CQ461" s="27"/>
      <c r="CR461" s="42">
        <f t="shared" si="492"/>
        <v>0</v>
      </c>
      <c r="CS461" s="27"/>
      <c r="CT461" s="27"/>
      <c r="CU461" s="42">
        <f t="shared" si="493"/>
        <v>0</v>
      </c>
      <c r="CV461" s="27"/>
      <c r="CW461" s="27"/>
      <c r="CX461" s="42">
        <f t="shared" si="494"/>
        <v>0</v>
      </c>
      <c r="CY461" s="27"/>
      <c r="CZ461" s="27"/>
      <c r="DA461" s="42">
        <f t="shared" si="495"/>
        <v>0</v>
      </c>
      <c r="DB461" s="27"/>
      <c r="DC461" s="27"/>
      <c r="DD461" s="42">
        <f t="shared" si="496"/>
        <v>0</v>
      </c>
      <c r="DE461" s="27"/>
      <c r="DF461" s="27"/>
      <c r="DG461" s="42">
        <f t="shared" si="497"/>
        <v>0</v>
      </c>
      <c r="DH461" s="85">
        <f t="shared" si="455"/>
        <v>0</v>
      </c>
      <c r="DI461" s="83">
        <f t="shared" si="455"/>
        <v>0</v>
      </c>
      <c r="DJ461" s="27"/>
      <c r="DK461" s="27"/>
      <c r="DL461" s="42">
        <f t="shared" si="498"/>
        <v>0</v>
      </c>
      <c r="DM461" s="27"/>
      <c r="DN461" s="27"/>
      <c r="DO461" s="42">
        <f t="shared" si="499"/>
        <v>0</v>
      </c>
      <c r="DP461" s="27"/>
      <c r="DQ461" s="27"/>
      <c r="DR461" s="42">
        <f t="shared" si="500"/>
        <v>0</v>
      </c>
      <c r="DS461" s="27"/>
      <c r="DT461" s="27"/>
      <c r="DU461" s="42">
        <f t="shared" si="501"/>
        <v>0</v>
      </c>
      <c r="DV461" s="27"/>
      <c r="DW461" s="27"/>
      <c r="DX461" s="42">
        <f t="shared" si="502"/>
        <v>0</v>
      </c>
      <c r="DY461" s="27"/>
      <c r="DZ461" s="27"/>
      <c r="EA461" s="42">
        <f t="shared" si="503"/>
        <v>0</v>
      </c>
      <c r="EB461" s="27"/>
      <c r="EC461" s="27"/>
      <c r="ED461" s="42">
        <f t="shared" si="504"/>
        <v>0</v>
      </c>
      <c r="EE461" s="27"/>
      <c r="EF461" s="27"/>
      <c r="EG461" s="42">
        <f t="shared" si="505"/>
        <v>0</v>
      </c>
      <c r="EH461" s="27"/>
      <c r="EI461" s="27"/>
      <c r="EJ461" s="42">
        <f t="shared" si="506"/>
        <v>0</v>
      </c>
      <c r="EK461" s="27"/>
      <c r="EL461" s="47"/>
      <c r="EM461" s="86">
        <f t="shared" si="507"/>
        <v>0</v>
      </c>
      <c r="EN461" s="85">
        <f t="shared" si="457"/>
        <v>0</v>
      </c>
      <c r="EO461" s="94">
        <f t="shared" si="458"/>
        <v>0</v>
      </c>
      <c r="EP461" s="27"/>
      <c r="EQ461" s="27"/>
      <c r="ER461" s="27"/>
    </row>
    <row r="462" spans="1:148" s="69" customFormat="1" ht="15.75">
      <c r="A462" s="59">
        <v>54202</v>
      </c>
      <c r="B462" s="60" t="s">
        <v>97</v>
      </c>
      <c r="C462" s="61"/>
      <c r="D462" s="70"/>
      <c r="E462" s="62">
        <f>SUM(E463:E464)</f>
        <v>33400</v>
      </c>
      <c r="F462" s="62">
        <f t="shared" ref="F462:BQ462" si="514">SUM(F463:F464)</f>
        <v>2</v>
      </c>
      <c r="G462" s="62">
        <f t="shared" si="514"/>
        <v>22</v>
      </c>
      <c r="H462" s="62">
        <f t="shared" si="514"/>
        <v>32200</v>
      </c>
      <c r="I462" s="147">
        <f t="shared" si="514"/>
        <v>0</v>
      </c>
      <c r="J462" s="147">
        <f t="shared" si="514"/>
        <v>0</v>
      </c>
      <c r="K462" s="62">
        <f t="shared" si="514"/>
        <v>0</v>
      </c>
      <c r="L462" s="62">
        <f t="shared" si="514"/>
        <v>0</v>
      </c>
      <c r="M462" s="62">
        <f t="shared" si="514"/>
        <v>0</v>
      </c>
      <c r="N462" s="62">
        <f t="shared" si="514"/>
        <v>0</v>
      </c>
      <c r="O462" s="62">
        <f t="shared" si="514"/>
        <v>0</v>
      </c>
      <c r="P462" s="62">
        <f t="shared" si="514"/>
        <v>0</v>
      </c>
      <c r="Q462" s="62">
        <f t="shared" si="514"/>
        <v>0</v>
      </c>
      <c r="R462" s="62">
        <f t="shared" si="514"/>
        <v>0</v>
      </c>
      <c r="S462" s="62">
        <f t="shared" si="514"/>
        <v>0</v>
      </c>
      <c r="T462" s="62">
        <f t="shared" si="514"/>
        <v>0</v>
      </c>
      <c r="U462" s="62">
        <f t="shared" si="514"/>
        <v>0</v>
      </c>
      <c r="V462" s="62">
        <f t="shared" si="514"/>
        <v>0</v>
      </c>
      <c r="W462" s="62">
        <f t="shared" si="514"/>
        <v>0</v>
      </c>
      <c r="X462" s="62">
        <f t="shared" si="514"/>
        <v>0</v>
      </c>
      <c r="Y462" s="62">
        <f t="shared" si="514"/>
        <v>0</v>
      </c>
      <c r="Z462" s="62">
        <f t="shared" si="514"/>
        <v>0</v>
      </c>
      <c r="AA462" s="62">
        <f t="shared" si="514"/>
        <v>0</v>
      </c>
      <c r="AB462" s="62">
        <f t="shared" si="514"/>
        <v>0</v>
      </c>
      <c r="AC462" s="62">
        <f t="shared" si="514"/>
        <v>0</v>
      </c>
      <c r="AD462" s="62">
        <f t="shared" si="514"/>
        <v>0</v>
      </c>
      <c r="AE462" s="62">
        <f t="shared" si="514"/>
        <v>0</v>
      </c>
      <c r="AF462" s="62">
        <f t="shared" si="514"/>
        <v>0</v>
      </c>
      <c r="AG462" s="62">
        <f t="shared" si="514"/>
        <v>0</v>
      </c>
      <c r="AH462" s="62">
        <f t="shared" si="514"/>
        <v>0</v>
      </c>
      <c r="AI462" s="62">
        <f t="shared" si="514"/>
        <v>0</v>
      </c>
      <c r="AJ462" s="62">
        <f t="shared" si="514"/>
        <v>0</v>
      </c>
      <c r="AK462" s="62">
        <f t="shared" si="514"/>
        <v>0</v>
      </c>
      <c r="AL462" s="62">
        <f t="shared" si="514"/>
        <v>0</v>
      </c>
      <c r="AM462" s="62">
        <f t="shared" si="514"/>
        <v>0</v>
      </c>
      <c r="AN462" s="62">
        <f t="shared" si="514"/>
        <v>0</v>
      </c>
      <c r="AO462" s="62">
        <f t="shared" si="514"/>
        <v>0</v>
      </c>
      <c r="AP462" s="62">
        <f t="shared" si="514"/>
        <v>22</v>
      </c>
      <c r="AQ462" s="62">
        <f t="shared" si="514"/>
        <v>32200</v>
      </c>
      <c r="AR462" s="62">
        <f t="shared" si="514"/>
        <v>0</v>
      </c>
      <c r="AS462" s="62">
        <f t="shared" si="514"/>
        <v>0</v>
      </c>
      <c r="AT462" s="62">
        <f t="shared" si="514"/>
        <v>0</v>
      </c>
      <c r="AU462" s="62">
        <f t="shared" si="514"/>
        <v>0</v>
      </c>
      <c r="AV462" s="62">
        <f t="shared" si="514"/>
        <v>0</v>
      </c>
      <c r="AW462" s="62">
        <f t="shared" si="514"/>
        <v>0</v>
      </c>
      <c r="AX462" s="62">
        <f t="shared" si="514"/>
        <v>0</v>
      </c>
      <c r="AY462" s="62">
        <f t="shared" si="514"/>
        <v>0</v>
      </c>
      <c r="AZ462" s="62">
        <f t="shared" si="514"/>
        <v>0</v>
      </c>
      <c r="BA462" s="62">
        <f t="shared" si="514"/>
        <v>0</v>
      </c>
      <c r="BB462" s="62">
        <f t="shared" si="514"/>
        <v>0</v>
      </c>
      <c r="BC462" s="62">
        <f t="shared" si="514"/>
        <v>0</v>
      </c>
      <c r="BD462" s="62">
        <f t="shared" si="514"/>
        <v>0</v>
      </c>
      <c r="BE462" s="62">
        <f t="shared" si="514"/>
        <v>0</v>
      </c>
      <c r="BF462" s="62">
        <f t="shared" si="514"/>
        <v>0</v>
      </c>
      <c r="BG462" s="62">
        <f t="shared" si="514"/>
        <v>0</v>
      </c>
      <c r="BH462" s="62">
        <f t="shared" si="514"/>
        <v>0</v>
      </c>
      <c r="BI462" s="62">
        <f t="shared" si="514"/>
        <v>0</v>
      </c>
      <c r="BJ462" s="62">
        <f t="shared" si="514"/>
        <v>0</v>
      </c>
      <c r="BK462" s="62">
        <f t="shared" si="514"/>
        <v>6</v>
      </c>
      <c r="BL462" s="62">
        <f t="shared" si="514"/>
        <v>600</v>
      </c>
      <c r="BM462" s="62">
        <f t="shared" si="514"/>
        <v>0</v>
      </c>
      <c r="BN462" s="62">
        <f t="shared" si="514"/>
        <v>0</v>
      </c>
      <c r="BO462" s="62">
        <f t="shared" si="514"/>
        <v>0</v>
      </c>
      <c r="BP462" s="62">
        <f t="shared" si="514"/>
        <v>6</v>
      </c>
      <c r="BQ462" s="62">
        <f t="shared" si="514"/>
        <v>600</v>
      </c>
      <c r="BR462" s="62">
        <f t="shared" ref="BR462:EC462" si="515">SUM(BR463:BR464)</f>
        <v>0</v>
      </c>
      <c r="BS462" s="62">
        <f t="shared" si="515"/>
        <v>0</v>
      </c>
      <c r="BT462" s="62">
        <f t="shared" si="515"/>
        <v>0</v>
      </c>
      <c r="BU462" s="62">
        <f t="shared" si="515"/>
        <v>0</v>
      </c>
      <c r="BV462" s="62">
        <f t="shared" si="515"/>
        <v>0</v>
      </c>
      <c r="BW462" s="62">
        <f t="shared" si="515"/>
        <v>0</v>
      </c>
      <c r="BX462" s="62">
        <f t="shared" si="515"/>
        <v>0</v>
      </c>
      <c r="BY462" s="62">
        <f t="shared" si="515"/>
        <v>0</v>
      </c>
      <c r="BZ462" s="62">
        <f t="shared" si="515"/>
        <v>0</v>
      </c>
      <c r="CA462" s="62">
        <f t="shared" si="515"/>
        <v>0</v>
      </c>
      <c r="CB462" s="62">
        <f t="shared" si="515"/>
        <v>0</v>
      </c>
      <c r="CC462" s="62">
        <f t="shared" si="515"/>
        <v>0</v>
      </c>
      <c r="CD462" s="62">
        <f t="shared" si="515"/>
        <v>0</v>
      </c>
      <c r="CE462" s="62">
        <f t="shared" si="515"/>
        <v>0</v>
      </c>
      <c r="CF462" s="62">
        <f t="shared" si="515"/>
        <v>0</v>
      </c>
      <c r="CG462" s="62">
        <f t="shared" si="515"/>
        <v>0</v>
      </c>
      <c r="CH462" s="62">
        <f t="shared" si="515"/>
        <v>0</v>
      </c>
      <c r="CI462" s="62">
        <f t="shared" si="515"/>
        <v>0</v>
      </c>
      <c r="CJ462" s="62">
        <f t="shared" si="515"/>
        <v>0</v>
      </c>
      <c r="CK462" s="62">
        <f t="shared" si="515"/>
        <v>0</v>
      </c>
      <c r="CL462" s="62">
        <f t="shared" si="515"/>
        <v>0</v>
      </c>
      <c r="CM462" s="62">
        <f t="shared" si="515"/>
        <v>0</v>
      </c>
      <c r="CN462" s="62">
        <f t="shared" si="515"/>
        <v>0</v>
      </c>
      <c r="CO462" s="62">
        <f t="shared" si="515"/>
        <v>0</v>
      </c>
      <c r="CP462" s="62">
        <f t="shared" si="515"/>
        <v>0</v>
      </c>
      <c r="CQ462" s="62">
        <f t="shared" si="515"/>
        <v>0</v>
      </c>
      <c r="CR462" s="62">
        <f t="shared" si="515"/>
        <v>0</v>
      </c>
      <c r="CS462" s="62">
        <f t="shared" si="515"/>
        <v>0</v>
      </c>
      <c r="CT462" s="62">
        <f t="shared" si="515"/>
        <v>0</v>
      </c>
      <c r="CU462" s="62">
        <f t="shared" si="515"/>
        <v>0</v>
      </c>
      <c r="CV462" s="62">
        <f t="shared" si="515"/>
        <v>0</v>
      </c>
      <c r="CW462" s="62">
        <f t="shared" si="515"/>
        <v>0</v>
      </c>
      <c r="CX462" s="62">
        <f t="shared" si="515"/>
        <v>0</v>
      </c>
      <c r="CY462" s="62">
        <f t="shared" si="515"/>
        <v>0</v>
      </c>
      <c r="CZ462" s="62">
        <f t="shared" si="515"/>
        <v>0</v>
      </c>
      <c r="DA462" s="62">
        <f t="shared" si="515"/>
        <v>0</v>
      </c>
      <c r="DB462" s="62">
        <f t="shared" si="515"/>
        <v>0</v>
      </c>
      <c r="DC462" s="62">
        <f t="shared" si="515"/>
        <v>0</v>
      </c>
      <c r="DD462" s="62">
        <f t="shared" si="515"/>
        <v>0</v>
      </c>
      <c r="DE462" s="62">
        <f t="shared" si="515"/>
        <v>0</v>
      </c>
      <c r="DF462" s="62">
        <f t="shared" si="515"/>
        <v>0</v>
      </c>
      <c r="DG462" s="62">
        <f t="shared" si="515"/>
        <v>0</v>
      </c>
      <c r="DH462" s="62">
        <f t="shared" si="515"/>
        <v>0</v>
      </c>
      <c r="DI462" s="62">
        <f t="shared" si="515"/>
        <v>0</v>
      </c>
      <c r="DJ462" s="62">
        <f t="shared" si="515"/>
        <v>0</v>
      </c>
      <c r="DK462" s="62">
        <f t="shared" si="515"/>
        <v>0</v>
      </c>
      <c r="DL462" s="62">
        <f t="shared" si="515"/>
        <v>0</v>
      </c>
      <c r="DM462" s="62">
        <f t="shared" si="515"/>
        <v>0</v>
      </c>
      <c r="DN462" s="62">
        <f t="shared" si="515"/>
        <v>0</v>
      </c>
      <c r="DO462" s="62">
        <f t="shared" si="515"/>
        <v>0</v>
      </c>
      <c r="DP462" s="62">
        <f t="shared" si="515"/>
        <v>0</v>
      </c>
      <c r="DQ462" s="62">
        <f t="shared" si="515"/>
        <v>0</v>
      </c>
      <c r="DR462" s="62">
        <f t="shared" si="515"/>
        <v>0</v>
      </c>
      <c r="DS462" s="62">
        <f t="shared" si="515"/>
        <v>0</v>
      </c>
      <c r="DT462" s="62">
        <f t="shared" si="515"/>
        <v>0</v>
      </c>
      <c r="DU462" s="62">
        <f t="shared" si="515"/>
        <v>0</v>
      </c>
      <c r="DV462" s="62">
        <f t="shared" si="515"/>
        <v>0</v>
      </c>
      <c r="DW462" s="62">
        <f t="shared" si="515"/>
        <v>0</v>
      </c>
      <c r="DX462" s="62">
        <f t="shared" si="515"/>
        <v>0</v>
      </c>
      <c r="DY462" s="62">
        <f t="shared" si="515"/>
        <v>0</v>
      </c>
      <c r="DZ462" s="62">
        <f t="shared" si="515"/>
        <v>0</v>
      </c>
      <c r="EA462" s="62">
        <f t="shared" si="515"/>
        <v>0</v>
      </c>
      <c r="EB462" s="62">
        <f t="shared" si="515"/>
        <v>0</v>
      </c>
      <c r="EC462" s="62">
        <f t="shared" si="515"/>
        <v>0</v>
      </c>
      <c r="ED462" s="62">
        <f t="shared" ref="ED462:EO462" si="516">SUM(ED463:ED464)</f>
        <v>0</v>
      </c>
      <c r="EE462" s="62">
        <f t="shared" si="516"/>
        <v>0</v>
      </c>
      <c r="EF462" s="62">
        <f t="shared" si="516"/>
        <v>6</v>
      </c>
      <c r="EG462" s="62">
        <f t="shared" si="516"/>
        <v>600</v>
      </c>
      <c r="EH462" s="62">
        <f t="shared" si="516"/>
        <v>0</v>
      </c>
      <c r="EI462" s="62">
        <f t="shared" si="516"/>
        <v>0</v>
      </c>
      <c r="EJ462" s="62">
        <f t="shared" si="516"/>
        <v>0</v>
      </c>
      <c r="EK462" s="62">
        <f t="shared" si="516"/>
        <v>0</v>
      </c>
      <c r="EL462" s="62">
        <f t="shared" si="516"/>
        <v>0</v>
      </c>
      <c r="EM462" s="62">
        <f t="shared" si="516"/>
        <v>0</v>
      </c>
      <c r="EN462" s="62">
        <f t="shared" si="516"/>
        <v>6</v>
      </c>
      <c r="EO462" s="95">
        <f t="shared" si="516"/>
        <v>600</v>
      </c>
      <c r="EP462" s="66"/>
      <c r="EQ462" s="66"/>
      <c r="ER462" s="66"/>
    </row>
    <row r="463" spans="1:148" s="3" customFormat="1">
      <c r="A463" s="10"/>
      <c r="B463" s="21" t="s">
        <v>409</v>
      </c>
      <c r="C463" s="134">
        <v>2600</v>
      </c>
      <c r="D463" s="135">
        <f t="shared" si="509"/>
        <v>12</v>
      </c>
      <c r="E463" s="179">
        <f t="shared" si="513"/>
        <v>31200</v>
      </c>
      <c r="F463" s="27">
        <v>1</v>
      </c>
      <c r="G463" s="25">
        <f>F463*12</f>
        <v>12</v>
      </c>
      <c r="H463" s="41">
        <f t="shared" si="466"/>
        <v>31200</v>
      </c>
      <c r="I463" s="32"/>
      <c r="J463" s="32"/>
      <c r="K463" s="41">
        <f t="shared" si="467"/>
        <v>0</v>
      </c>
      <c r="L463" s="26"/>
      <c r="M463" s="26"/>
      <c r="N463" s="42">
        <f t="shared" si="468"/>
        <v>0</v>
      </c>
      <c r="O463" s="26"/>
      <c r="P463" s="26"/>
      <c r="Q463" s="42">
        <f t="shared" si="469"/>
        <v>0</v>
      </c>
      <c r="R463" s="26"/>
      <c r="S463" s="26"/>
      <c r="T463" s="42">
        <f t="shared" si="470"/>
        <v>0</v>
      </c>
      <c r="U463" s="26"/>
      <c r="V463" s="26"/>
      <c r="W463" s="42">
        <f t="shared" si="471"/>
        <v>0</v>
      </c>
      <c r="X463" s="26"/>
      <c r="Y463" s="26"/>
      <c r="Z463" s="42">
        <f t="shared" si="472"/>
        <v>0</v>
      </c>
      <c r="AA463" s="26"/>
      <c r="AB463" s="26"/>
      <c r="AC463" s="42">
        <f t="shared" si="473"/>
        <v>0</v>
      </c>
      <c r="AD463" s="26"/>
      <c r="AE463" s="26"/>
      <c r="AF463" s="26"/>
      <c r="AG463" s="26"/>
      <c r="AH463" s="26"/>
      <c r="AI463" s="26"/>
      <c r="AJ463" s="26"/>
      <c r="AK463" s="26"/>
      <c r="AL463" s="42">
        <f t="shared" si="474"/>
        <v>0</v>
      </c>
      <c r="AM463" s="27"/>
      <c r="AN463" s="27"/>
      <c r="AO463" s="41">
        <f t="shared" si="475"/>
        <v>0</v>
      </c>
      <c r="AP463" s="84">
        <f t="shared" si="456"/>
        <v>12</v>
      </c>
      <c r="AQ463" s="79">
        <f t="shared" si="508"/>
        <v>31200</v>
      </c>
      <c r="AR463" s="27"/>
      <c r="AS463" s="27"/>
      <c r="AT463" s="41">
        <f t="shared" si="476"/>
        <v>0</v>
      </c>
      <c r="AU463" s="27"/>
      <c r="AV463" s="27"/>
      <c r="AW463" s="41">
        <f t="shared" si="477"/>
        <v>0</v>
      </c>
      <c r="AX463" s="27"/>
      <c r="AY463" s="27"/>
      <c r="AZ463" s="41">
        <f t="shared" si="478"/>
        <v>0</v>
      </c>
      <c r="BA463" s="27"/>
      <c r="BB463" s="27"/>
      <c r="BC463" s="41">
        <f t="shared" si="479"/>
        <v>0</v>
      </c>
      <c r="BD463" s="27"/>
      <c r="BE463" s="27"/>
      <c r="BF463" s="41">
        <f t="shared" si="480"/>
        <v>0</v>
      </c>
      <c r="BG463" s="27"/>
      <c r="BH463" s="27"/>
      <c r="BI463" s="41">
        <f t="shared" si="481"/>
        <v>0</v>
      </c>
      <c r="BJ463" s="26"/>
      <c r="BK463" s="26"/>
      <c r="BL463" s="42">
        <f t="shared" si="482"/>
        <v>0</v>
      </c>
      <c r="BM463" s="26"/>
      <c r="BN463" s="26"/>
      <c r="BO463" s="42">
        <f t="shared" si="483"/>
        <v>0</v>
      </c>
      <c r="BP463" s="85">
        <f t="shared" si="454"/>
        <v>0</v>
      </c>
      <c r="BQ463" s="83">
        <f t="shared" si="454"/>
        <v>0</v>
      </c>
      <c r="BR463" s="26"/>
      <c r="BS463" s="26"/>
      <c r="BT463" s="42">
        <f t="shared" si="484"/>
        <v>0</v>
      </c>
      <c r="BU463" s="26"/>
      <c r="BV463" s="26"/>
      <c r="BW463" s="42">
        <f t="shared" si="485"/>
        <v>0</v>
      </c>
      <c r="BX463" s="26"/>
      <c r="BY463" s="26"/>
      <c r="BZ463" s="42">
        <f t="shared" si="486"/>
        <v>0</v>
      </c>
      <c r="CA463" s="26"/>
      <c r="CB463" s="26"/>
      <c r="CC463" s="42">
        <f t="shared" si="487"/>
        <v>0</v>
      </c>
      <c r="CD463" s="26"/>
      <c r="CE463" s="26"/>
      <c r="CF463" s="42">
        <f t="shared" si="488"/>
        <v>0</v>
      </c>
      <c r="CG463" s="26"/>
      <c r="CH463" s="26"/>
      <c r="CI463" s="42">
        <f t="shared" si="489"/>
        <v>0</v>
      </c>
      <c r="CJ463" s="26"/>
      <c r="CK463" s="26"/>
      <c r="CL463" s="42">
        <f t="shared" si="490"/>
        <v>0</v>
      </c>
      <c r="CM463" s="26"/>
      <c r="CN463" s="26"/>
      <c r="CO463" s="42">
        <f t="shared" si="491"/>
        <v>0</v>
      </c>
      <c r="CP463" s="26"/>
      <c r="CQ463" s="26"/>
      <c r="CR463" s="42">
        <f t="shared" si="492"/>
        <v>0</v>
      </c>
      <c r="CS463" s="26"/>
      <c r="CT463" s="26"/>
      <c r="CU463" s="42">
        <f t="shared" si="493"/>
        <v>0</v>
      </c>
      <c r="CV463" s="26"/>
      <c r="CW463" s="26"/>
      <c r="CX463" s="42">
        <f t="shared" si="494"/>
        <v>0</v>
      </c>
      <c r="CY463" s="26"/>
      <c r="CZ463" s="26"/>
      <c r="DA463" s="42">
        <f t="shared" si="495"/>
        <v>0</v>
      </c>
      <c r="DB463" s="26"/>
      <c r="DC463" s="26"/>
      <c r="DD463" s="42">
        <f t="shared" si="496"/>
        <v>0</v>
      </c>
      <c r="DE463" s="26"/>
      <c r="DF463" s="26"/>
      <c r="DG463" s="42">
        <f t="shared" si="497"/>
        <v>0</v>
      </c>
      <c r="DH463" s="85">
        <f t="shared" si="455"/>
        <v>0</v>
      </c>
      <c r="DI463" s="83">
        <f t="shared" si="455"/>
        <v>0</v>
      </c>
      <c r="DJ463" s="26"/>
      <c r="DK463" s="26"/>
      <c r="DL463" s="42">
        <f t="shared" si="498"/>
        <v>0</v>
      </c>
      <c r="DM463" s="26"/>
      <c r="DN463" s="26"/>
      <c r="DO463" s="42">
        <f t="shared" si="499"/>
        <v>0</v>
      </c>
      <c r="DP463" s="26"/>
      <c r="DQ463" s="26"/>
      <c r="DR463" s="42">
        <f t="shared" si="500"/>
        <v>0</v>
      </c>
      <c r="DS463" s="26"/>
      <c r="DT463" s="26"/>
      <c r="DU463" s="42">
        <f t="shared" si="501"/>
        <v>0</v>
      </c>
      <c r="DV463" s="26"/>
      <c r="DW463" s="26"/>
      <c r="DX463" s="42">
        <f t="shared" si="502"/>
        <v>0</v>
      </c>
      <c r="DY463" s="26"/>
      <c r="DZ463" s="26"/>
      <c r="EA463" s="42">
        <f t="shared" si="503"/>
        <v>0</v>
      </c>
      <c r="EB463" s="26"/>
      <c r="EC463" s="26"/>
      <c r="ED463" s="42">
        <f t="shared" si="504"/>
        <v>0</v>
      </c>
      <c r="EE463" s="26"/>
      <c r="EF463" s="26"/>
      <c r="EG463" s="42">
        <f t="shared" si="505"/>
        <v>0</v>
      </c>
      <c r="EH463" s="26"/>
      <c r="EI463" s="26"/>
      <c r="EJ463" s="42">
        <f t="shared" si="506"/>
        <v>0</v>
      </c>
      <c r="EK463" s="26"/>
      <c r="EL463" s="46"/>
      <c r="EM463" s="86">
        <f t="shared" si="507"/>
        <v>0</v>
      </c>
      <c r="EN463" s="85">
        <f t="shared" si="457"/>
        <v>0</v>
      </c>
      <c r="EO463" s="94">
        <f t="shared" si="458"/>
        <v>0</v>
      </c>
      <c r="EP463" s="26"/>
      <c r="EQ463" s="26"/>
      <c r="ER463" s="26"/>
    </row>
    <row r="464" spans="1:148" s="3" customFormat="1">
      <c r="A464" s="10"/>
      <c r="B464" s="21" t="s">
        <v>456</v>
      </c>
      <c r="C464" s="134">
        <v>100</v>
      </c>
      <c r="D464" s="135">
        <f t="shared" si="509"/>
        <v>22</v>
      </c>
      <c r="E464" s="178">
        <f t="shared" si="513"/>
        <v>2200</v>
      </c>
      <c r="F464" s="27">
        <v>1</v>
      </c>
      <c r="G464" s="25">
        <v>10</v>
      </c>
      <c r="H464" s="41">
        <f t="shared" si="466"/>
        <v>1000</v>
      </c>
      <c r="I464" s="32"/>
      <c r="J464" s="32"/>
      <c r="K464" s="41">
        <f t="shared" si="467"/>
        <v>0</v>
      </c>
      <c r="L464" s="26"/>
      <c r="M464" s="26"/>
      <c r="N464" s="42">
        <f t="shared" si="468"/>
        <v>0</v>
      </c>
      <c r="O464" s="26"/>
      <c r="P464" s="26"/>
      <c r="Q464" s="42">
        <f t="shared" si="469"/>
        <v>0</v>
      </c>
      <c r="R464" s="26"/>
      <c r="S464" s="26"/>
      <c r="T464" s="42">
        <f t="shared" si="470"/>
        <v>0</v>
      </c>
      <c r="U464" s="26"/>
      <c r="V464" s="26"/>
      <c r="W464" s="42">
        <f t="shared" si="471"/>
        <v>0</v>
      </c>
      <c r="X464" s="26"/>
      <c r="Y464" s="26"/>
      <c r="Z464" s="42">
        <f t="shared" si="472"/>
        <v>0</v>
      </c>
      <c r="AA464" s="26"/>
      <c r="AB464" s="26"/>
      <c r="AC464" s="42">
        <f t="shared" si="473"/>
        <v>0</v>
      </c>
      <c r="AD464" s="26"/>
      <c r="AE464" s="26"/>
      <c r="AF464" s="26"/>
      <c r="AG464" s="26"/>
      <c r="AH464" s="26"/>
      <c r="AI464" s="26"/>
      <c r="AJ464" s="26"/>
      <c r="AK464" s="26"/>
      <c r="AL464" s="42">
        <f t="shared" si="474"/>
        <v>0</v>
      </c>
      <c r="AM464" s="27"/>
      <c r="AN464" s="27"/>
      <c r="AO464" s="41">
        <f t="shared" si="475"/>
        <v>0</v>
      </c>
      <c r="AP464" s="84">
        <f t="shared" si="456"/>
        <v>10</v>
      </c>
      <c r="AQ464" s="79">
        <f t="shared" si="508"/>
        <v>1000</v>
      </c>
      <c r="AR464" s="27"/>
      <c r="AS464" s="27"/>
      <c r="AT464" s="41">
        <f t="shared" si="476"/>
        <v>0</v>
      </c>
      <c r="AU464" s="27"/>
      <c r="AV464" s="27"/>
      <c r="AW464" s="41">
        <f t="shared" si="477"/>
        <v>0</v>
      </c>
      <c r="AX464" s="27"/>
      <c r="AY464" s="27"/>
      <c r="AZ464" s="41">
        <f t="shared" si="478"/>
        <v>0</v>
      </c>
      <c r="BA464" s="27"/>
      <c r="BB464" s="27"/>
      <c r="BC464" s="41">
        <f t="shared" si="479"/>
        <v>0</v>
      </c>
      <c r="BD464" s="27"/>
      <c r="BE464" s="27"/>
      <c r="BF464" s="41">
        <f t="shared" si="480"/>
        <v>0</v>
      </c>
      <c r="BG464" s="27"/>
      <c r="BH464" s="27"/>
      <c r="BI464" s="41">
        <f t="shared" si="481"/>
        <v>0</v>
      </c>
      <c r="BJ464" s="26"/>
      <c r="BK464" s="26">
        <v>6</v>
      </c>
      <c r="BL464" s="42">
        <f t="shared" si="482"/>
        <v>600</v>
      </c>
      <c r="BM464" s="26"/>
      <c r="BN464" s="26"/>
      <c r="BO464" s="42">
        <f t="shared" si="483"/>
        <v>0</v>
      </c>
      <c r="BP464" s="85">
        <f t="shared" si="454"/>
        <v>6</v>
      </c>
      <c r="BQ464" s="83">
        <f t="shared" si="454"/>
        <v>600</v>
      </c>
      <c r="BR464" s="26"/>
      <c r="BS464" s="26"/>
      <c r="BT464" s="42">
        <f t="shared" si="484"/>
        <v>0</v>
      </c>
      <c r="BU464" s="26"/>
      <c r="BV464" s="26"/>
      <c r="BW464" s="42">
        <f t="shared" si="485"/>
        <v>0</v>
      </c>
      <c r="BX464" s="26"/>
      <c r="BY464" s="26"/>
      <c r="BZ464" s="42">
        <f t="shared" si="486"/>
        <v>0</v>
      </c>
      <c r="CA464" s="26"/>
      <c r="CB464" s="26"/>
      <c r="CC464" s="42">
        <f t="shared" si="487"/>
        <v>0</v>
      </c>
      <c r="CD464" s="26"/>
      <c r="CE464" s="26"/>
      <c r="CF464" s="42">
        <f t="shared" si="488"/>
        <v>0</v>
      </c>
      <c r="CG464" s="26"/>
      <c r="CH464" s="26"/>
      <c r="CI464" s="42">
        <f t="shared" si="489"/>
        <v>0</v>
      </c>
      <c r="CJ464" s="26"/>
      <c r="CK464" s="26"/>
      <c r="CL464" s="42">
        <f t="shared" si="490"/>
        <v>0</v>
      </c>
      <c r="CM464" s="26"/>
      <c r="CN464" s="26"/>
      <c r="CO464" s="42">
        <f t="shared" si="491"/>
        <v>0</v>
      </c>
      <c r="CP464" s="26"/>
      <c r="CQ464" s="26"/>
      <c r="CR464" s="42">
        <f t="shared" si="492"/>
        <v>0</v>
      </c>
      <c r="CS464" s="26"/>
      <c r="CT464" s="26"/>
      <c r="CU464" s="42">
        <f t="shared" si="493"/>
        <v>0</v>
      </c>
      <c r="CV464" s="26"/>
      <c r="CW464" s="26"/>
      <c r="CX464" s="42">
        <f t="shared" si="494"/>
        <v>0</v>
      </c>
      <c r="CY464" s="26"/>
      <c r="CZ464" s="26"/>
      <c r="DA464" s="42">
        <f t="shared" si="495"/>
        <v>0</v>
      </c>
      <c r="DB464" s="26"/>
      <c r="DC464" s="26"/>
      <c r="DD464" s="42">
        <f t="shared" si="496"/>
        <v>0</v>
      </c>
      <c r="DE464" s="26"/>
      <c r="DF464" s="26"/>
      <c r="DG464" s="42">
        <f t="shared" si="497"/>
        <v>0</v>
      </c>
      <c r="DH464" s="85">
        <f t="shared" si="455"/>
        <v>0</v>
      </c>
      <c r="DI464" s="83">
        <f t="shared" si="455"/>
        <v>0</v>
      </c>
      <c r="DJ464" s="26"/>
      <c r="DK464" s="26"/>
      <c r="DL464" s="42">
        <f t="shared" si="498"/>
        <v>0</v>
      </c>
      <c r="DM464" s="26"/>
      <c r="DN464" s="26"/>
      <c r="DO464" s="42">
        <f t="shared" si="499"/>
        <v>0</v>
      </c>
      <c r="DP464" s="26"/>
      <c r="DQ464" s="26"/>
      <c r="DR464" s="42">
        <f t="shared" si="500"/>
        <v>0</v>
      </c>
      <c r="DS464" s="26"/>
      <c r="DT464" s="26"/>
      <c r="DU464" s="42">
        <f t="shared" si="501"/>
        <v>0</v>
      </c>
      <c r="DV464" s="26"/>
      <c r="DW464" s="26"/>
      <c r="DX464" s="42">
        <f t="shared" si="502"/>
        <v>0</v>
      </c>
      <c r="DY464" s="26"/>
      <c r="DZ464" s="26"/>
      <c r="EA464" s="42">
        <f t="shared" si="503"/>
        <v>0</v>
      </c>
      <c r="EB464" s="26"/>
      <c r="EC464" s="26"/>
      <c r="ED464" s="42">
        <f t="shared" si="504"/>
        <v>0</v>
      </c>
      <c r="EE464" s="26"/>
      <c r="EF464" s="26">
        <v>6</v>
      </c>
      <c r="EG464" s="42">
        <f t="shared" si="505"/>
        <v>600</v>
      </c>
      <c r="EH464" s="26"/>
      <c r="EI464" s="26"/>
      <c r="EJ464" s="42">
        <f t="shared" si="506"/>
        <v>0</v>
      </c>
      <c r="EK464" s="26"/>
      <c r="EL464" s="46"/>
      <c r="EM464" s="86">
        <f t="shared" si="507"/>
        <v>0</v>
      </c>
      <c r="EN464" s="85">
        <f t="shared" si="457"/>
        <v>6</v>
      </c>
      <c r="EO464" s="94">
        <f t="shared" si="458"/>
        <v>600</v>
      </c>
      <c r="EP464" s="26"/>
      <c r="EQ464" s="26"/>
      <c r="ER464" s="26"/>
    </row>
    <row r="465" spans="1:148" s="69" customFormat="1" ht="15.75">
      <c r="A465" s="59">
        <v>54203</v>
      </c>
      <c r="B465" s="60" t="s">
        <v>98</v>
      </c>
      <c r="C465" s="61"/>
      <c r="D465" s="70"/>
      <c r="E465" s="62">
        <f>SUM(E466:E469)</f>
        <v>61733.599999999999</v>
      </c>
      <c r="F465" s="62">
        <f t="shared" ref="F465:BQ465" si="517">SUM(F466:F469)</f>
        <v>3</v>
      </c>
      <c r="G465" s="62">
        <f t="shared" si="517"/>
        <v>37</v>
      </c>
      <c r="H465" s="62">
        <f t="shared" si="517"/>
        <v>61733.599999999999</v>
      </c>
      <c r="I465" s="147">
        <f t="shared" si="517"/>
        <v>0</v>
      </c>
      <c r="J465" s="147">
        <f t="shared" si="517"/>
        <v>0</v>
      </c>
      <c r="K465" s="62">
        <f t="shared" si="517"/>
        <v>0</v>
      </c>
      <c r="L465" s="62">
        <f t="shared" si="517"/>
        <v>0</v>
      </c>
      <c r="M465" s="62">
        <f t="shared" si="517"/>
        <v>0</v>
      </c>
      <c r="N465" s="62">
        <f t="shared" si="517"/>
        <v>0</v>
      </c>
      <c r="O465" s="62">
        <f t="shared" si="517"/>
        <v>0</v>
      </c>
      <c r="P465" s="62">
        <f t="shared" si="517"/>
        <v>0</v>
      </c>
      <c r="Q465" s="62">
        <f t="shared" si="517"/>
        <v>0</v>
      </c>
      <c r="R465" s="62">
        <f t="shared" si="517"/>
        <v>0</v>
      </c>
      <c r="S465" s="62">
        <f t="shared" si="517"/>
        <v>0</v>
      </c>
      <c r="T465" s="62">
        <f t="shared" si="517"/>
        <v>0</v>
      </c>
      <c r="U465" s="62">
        <f t="shared" si="517"/>
        <v>0</v>
      </c>
      <c r="V465" s="62">
        <f t="shared" si="517"/>
        <v>0</v>
      </c>
      <c r="W465" s="62">
        <f t="shared" si="517"/>
        <v>0</v>
      </c>
      <c r="X465" s="62">
        <f t="shared" si="517"/>
        <v>0</v>
      </c>
      <c r="Y465" s="62">
        <f t="shared" si="517"/>
        <v>0</v>
      </c>
      <c r="Z465" s="62">
        <f t="shared" si="517"/>
        <v>0</v>
      </c>
      <c r="AA465" s="62">
        <f t="shared" si="517"/>
        <v>0</v>
      </c>
      <c r="AB465" s="62">
        <f t="shared" si="517"/>
        <v>0</v>
      </c>
      <c r="AC465" s="62">
        <f t="shared" si="517"/>
        <v>0</v>
      </c>
      <c r="AD465" s="62">
        <f t="shared" si="517"/>
        <v>0</v>
      </c>
      <c r="AE465" s="62">
        <f t="shared" si="517"/>
        <v>0</v>
      </c>
      <c r="AF465" s="62">
        <f t="shared" si="517"/>
        <v>0</v>
      </c>
      <c r="AG465" s="62">
        <f t="shared" si="517"/>
        <v>0</v>
      </c>
      <c r="AH465" s="62">
        <f t="shared" si="517"/>
        <v>0</v>
      </c>
      <c r="AI465" s="62">
        <f t="shared" si="517"/>
        <v>0</v>
      </c>
      <c r="AJ465" s="62">
        <f t="shared" si="517"/>
        <v>0</v>
      </c>
      <c r="AK465" s="62">
        <f t="shared" si="517"/>
        <v>0</v>
      </c>
      <c r="AL465" s="62">
        <f t="shared" si="517"/>
        <v>0</v>
      </c>
      <c r="AM465" s="62">
        <f t="shared" si="517"/>
        <v>0</v>
      </c>
      <c r="AN465" s="62">
        <f t="shared" si="517"/>
        <v>0</v>
      </c>
      <c r="AO465" s="62">
        <f t="shared" si="517"/>
        <v>0</v>
      </c>
      <c r="AP465" s="62">
        <f t="shared" si="517"/>
        <v>37</v>
      </c>
      <c r="AQ465" s="62">
        <f t="shared" si="517"/>
        <v>61733.599999999999</v>
      </c>
      <c r="AR465" s="62">
        <f t="shared" si="517"/>
        <v>0</v>
      </c>
      <c r="AS465" s="62">
        <f t="shared" si="517"/>
        <v>0</v>
      </c>
      <c r="AT465" s="62">
        <f t="shared" si="517"/>
        <v>0</v>
      </c>
      <c r="AU465" s="62">
        <f t="shared" si="517"/>
        <v>0</v>
      </c>
      <c r="AV465" s="62">
        <f t="shared" si="517"/>
        <v>0</v>
      </c>
      <c r="AW465" s="62">
        <f t="shared" si="517"/>
        <v>0</v>
      </c>
      <c r="AX465" s="62">
        <f t="shared" si="517"/>
        <v>0</v>
      </c>
      <c r="AY465" s="62">
        <f t="shared" si="517"/>
        <v>0</v>
      </c>
      <c r="AZ465" s="62">
        <f t="shared" si="517"/>
        <v>0</v>
      </c>
      <c r="BA465" s="62">
        <f t="shared" si="517"/>
        <v>0</v>
      </c>
      <c r="BB465" s="62">
        <f t="shared" si="517"/>
        <v>0</v>
      </c>
      <c r="BC465" s="62">
        <f t="shared" si="517"/>
        <v>0</v>
      </c>
      <c r="BD465" s="62">
        <f t="shared" si="517"/>
        <v>0</v>
      </c>
      <c r="BE465" s="62">
        <f t="shared" si="517"/>
        <v>0</v>
      </c>
      <c r="BF465" s="62">
        <f t="shared" si="517"/>
        <v>0</v>
      </c>
      <c r="BG465" s="62">
        <f t="shared" si="517"/>
        <v>0</v>
      </c>
      <c r="BH465" s="62">
        <f t="shared" si="517"/>
        <v>0</v>
      </c>
      <c r="BI465" s="62">
        <f t="shared" si="517"/>
        <v>0</v>
      </c>
      <c r="BJ465" s="62">
        <f t="shared" si="517"/>
        <v>0</v>
      </c>
      <c r="BK465" s="62">
        <f t="shared" si="517"/>
        <v>0</v>
      </c>
      <c r="BL465" s="62">
        <f t="shared" si="517"/>
        <v>0</v>
      </c>
      <c r="BM465" s="62">
        <f t="shared" si="517"/>
        <v>0</v>
      </c>
      <c r="BN465" s="62">
        <f t="shared" si="517"/>
        <v>0</v>
      </c>
      <c r="BO465" s="62">
        <f t="shared" si="517"/>
        <v>0</v>
      </c>
      <c r="BP465" s="62">
        <f t="shared" si="517"/>
        <v>0</v>
      </c>
      <c r="BQ465" s="62">
        <f t="shared" si="517"/>
        <v>0</v>
      </c>
      <c r="BR465" s="62">
        <f t="shared" ref="BR465:EC465" si="518">SUM(BR466:BR469)</f>
        <v>0</v>
      </c>
      <c r="BS465" s="62">
        <f t="shared" si="518"/>
        <v>0</v>
      </c>
      <c r="BT465" s="62">
        <f t="shared" si="518"/>
        <v>0</v>
      </c>
      <c r="BU465" s="62">
        <f t="shared" si="518"/>
        <v>0</v>
      </c>
      <c r="BV465" s="62">
        <f t="shared" si="518"/>
        <v>0</v>
      </c>
      <c r="BW465" s="62">
        <f t="shared" si="518"/>
        <v>0</v>
      </c>
      <c r="BX465" s="62">
        <f t="shared" si="518"/>
        <v>0</v>
      </c>
      <c r="BY465" s="62">
        <f t="shared" si="518"/>
        <v>0</v>
      </c>
      <c r="BZ465" s="62">
        <f t="shared" si="518"/>
        <v>0</v>
      </c>
      <c r="CA465" s="62">
        <f t="shared" si="518"/>
        <v>0</v>
      </c>
      <c r="CB465" s="62">
        <f t="shared" si="518"/>
        <v>0</v>
      </c>
      <c r="CC465" s="62">
        <f t="shared" si="518"/>
        <v>0</v>
      </c>
      <c r="CD465" s="62">
        <f t="shared" si="518"/>
        <v>0</v>
      </c>
      <c r="CE465" s="62">
        <f t="shared" si="518"/>
        <v>0</v>
      </c>
      <c r="CF465" s="62">
        <f t="shared" si="518"/>
        <v>0</v>
      </c>
      <c r="CG465" s="62">
        <f t="shared" si="518"/>
        <v>0</v>
      </c>
      <c r="CH465" s="62">
        <f t="shared" si="518"/>
        <v>0</v>
      </c>
      <c r="CI465" s="62">
        <f t="shared" si="518"/>
        <v>0</v>
      </c>
      <c r="CJ465" s="62">
        <f t="shared" si="518"/>
        <v>0</v>
      </c>
      <c r="CK465" s="62">
        <f t="shared" si="518"/>
        <v>0</v>
      </c>
      <c r="CL465" s="62">
        <f t="shared" si="518"/>
        <v>0</v>
      </c>
      <c r="CM465" s="62">
        <f t="shared" si="518"/>
        <v>0</v>
      </c>
      <c r="CN465" s="62">
        <f t="shared" si="518"/>
        <v>0</v>
      </c>
      <c r="CO465" s="62">
        <f t="shared" si="518"/>
        <v>0</v>
      </c>
      <c r="CP465" s="62">
        <f t="shared" si="518"/>
        <v>0</v>
      </c>
      <c r="CQ465" s="62">
        <f t="shared" si="518"/>
        <v>0</v>
      </c>
      <c r="CR465" s="62">
        <f t="shared" si="518"/>
        <v>0</v>
      </c>
      <c r="CS465" s="62">
        <f t="shared" si="518"/>
        <v>0</v>
      </c>
      <c r="CT465" s="62">
        <f t="shared" si="518"/>
        <v>0</v>
      </c>
      <c r="CU465" s="62">
        <f t="shared" si="518"/>
        <v>0</v>
      </c>
      <c r="CV465" s="62">
        <f t="shared" si="518"/>
        <v>0</v>
      </c>
      <c r="CW465" s="62">
        <f t="shared" si="518"/>
        <v>0</v>
      </c>
      <c r="CX465" s="62">
        <f t="shared" si="518"/>
        <v>0</v>
      </c>
      <c r="CY465" s="62">
        <f t="shared" si="518"/>
        <v>0</v>
      </c>
      <c r="CZ465" s="62">
        <f t="shared" si="518"/>
        <v>0</v>
      </c>
      <c r="DA465" s="62">
        <f t="shared" si="518"/>
        <v>0</v>
      </c>
      <c r="DB465" s="62">
        <f t="shared" si="518"/>
        <v>0</v>
      </c>
      <c r="DC465" s="62">
        <f t="shared" si="518"/>
        <v>0</v>
      </c>
      <c r="DD465" s="62">
        <f t="shared" si="518"/>
        <v>0</v>
      </c>
      <c r="DE465" s="62">
        <f t="shared" si="518"/>
        <v>0</v>
      </c>
      <c r="DF465" s="62">
        <f t="shared" si="518"/>
        <v>0</v>
      </c>
      <c r="DG465" s="62">
        <f t="shared" si="518"/>
        <v>0</v>
      </c>
      <c r="DH465" s="62">
        <f t="shared" si="518"/>
        <v>0</v>
      </c>
      <c r="DI465" s="62">
        <f t="shared" si="518"/>
        <v>0</v>
      </c>
      <c r="DJ465" s="62">
        <f t="shared" si="518"/>
        <v>0</v>
      </c>
      <c r="DK465" s="62">
        <f t="shared" si="518"/>
        <v>0</v>
      </c>
      <c r="DL465" s="62">
        <f t="shared" si="518"/>
        <v>0</v>
      </c>
      <c r="DM465" s="62">
        <f t="shared" si="518"/>
        <v>0</v>
      </c>
      <c r="DN465" s="62">
        <f t="shared" si="518"/>
        <v>0</v>
      </c>
      <c r="DO465" s="62">
        <f t="shared" si="518"/>
        <v>0</v>
      </c>
      <c r="DP465" s="62">
        <f t="shared" si="518"/>
        <v>0</v>
      </c>
      <c r="DQ465" s="62">
        <f t="shared" si="518"/>
        <v>0</v>
      </c>
      <c r="DR465" s="62">
        <f t="shared" si="518"/>
        <v>0</v>
      </c>
      <c r="DS465" s="62">
        <f t="shared" si="518"/>
        <v>0</v>
      </c>
      <c r="DT465" s="62">
        <f t="shared" si="518"/>
        <v>0</v>
      </c>
      <c r="DU465" s="62">
        <f t="shared" si="518"/>
        <v>0</v>
      </c>
      <c r="DV465" s="62">
        <f t="shared" si="518"/>
        <v>0</v>
      </c>
      <c r="DW465" s="62">
        <f t="shared" si="518"/>
        <v>0</v>
      </c>
      <c r="DX465" s="62">
        <f t="shared" si="518"/>
        <v>0</v>
      </c>
      <c r="DY465" s="62">
        <f t="shared" si="518"/>
        <v>0</v>
      </c>
      <c r="DZ465" s="62">
        <f t="shared" si="518"/>
        <v>0</v>
      </c>
      <c r="EA465" s="62">
        <f t="shared" si="518"/>
        <v>0</v>
      </c>
      <c r="EB465" s="62">
        <f t="shared" si="518"/>
        <v>0</v>
      </c>
      <c r="EC465" s="62">
        <f t="shared" si="518"/>
        <v>0</v>
      </c>
      <c r="ED465" s="62">
        <f t="shared" ref="ED465:EO465" si="519">SUM(ED466:ED469)</f>
        <v>0</v>
      </c>
      <c r="EE465" s="62">
        <f t="shared" si="519"/>
        <v>0</v>
      </c>
      <c r="EF465" s="62">
        <f t="shared" si="519"/>
        <v>0</v>
      </c>
      <c r="EG465" s="62">
        <f t="shared" si="519"/>
        <v>0</v>
      </c>
      <c r="EH465" s="62">
        <f t="shared" si="519"/>
        <v>0</v>
      </c>
      <c r="EI465" s="62">
        <f t="shared" si="519"/>
        <v>0</v>
      </c>
      <c r="EJ465" s="62">
        <f t="shared" si="519"/>
        <v>0</v>
      </c>
      <c r="EK465" s="62">
        <f t="shared" si="519"/>
        <v>0</v>
      </c>
      <c r="EL465" s="62">
        <f t="shared" si="519"/>
        <v>0</v>
      </c>
      <c r="EM465" s="62">
        <f t="shared" si="519"/>
        <v>0</v>
      </c>
      <c r="EN465" s="62">
        <f t="shared" si="519"/>
        <v>0</v>
      </c>
      <c r="EO465" s="95">
        <f t="shared" si="519"/>
        <v>0</v>
      </c>
      <c r="EP465" s="66"/>
      <c r="EQ465" s="66"/>
      <c r="ER465" s="66"/>
    </row>
    <row r="466" spans="1:148" s="3" customFormat="1">
      <c r="A466" s="10"/>
      <c r="B466" s="21" t="s">
        <v>411</v>
      </c>
      <c r="C466" s="134">
        <v>1900</v>
      </c>
      <c r="D466" s="135">
        <f t="shared" si="509"/>
        <v>12</v>
      </c>
      <c r="E466" s="179">
        <f t="shared" si="513"/>
        <v>22800</v>
      </c>
      <c r="F466" s="27">
        <v>1</v>
      </c>
      <c r="G466" s="25">
        <f>F466*12</f>
        <v>12</v>
      </c>
      <c r="H466" s="41">
        <f t="shared" si="466"/>
        <v>22800</v>
      </c>
      <c r="I466" s="32"/>
      <c r="J466" s="32"/>
      <c r="K466" s="41">
        <f t="shared" si="467"/>
        <v>0</v>
      </c>
      <c r="L466" s="26"/>
      <c r="M466" s="26"/>
      <c r="N466" s="42">
        <f t="shared" si="468"/>
        <v>0</v>
      </c>
      <c r="O466" s="26"/>
      <c r="P466" s="26"/>
      <c r="Q466" s="42">
        <f t="shared" si="469"/>
        <v>0</v>
      </c>
      <c r="R466" s="26"/>
      <c r="S466" s="26"/>
      <c r="T466" s="42">
        <f t="shared" si="470"/>
        <v>0</v>
      </c>
      <c r="U466" s="26"/>
      <c r="V466" s="26"/>
      <c r="W466" s="42">
        <f t="shared" si="471"/>
        <v>0</v>
      </c>
      <c r="X466" s="26"/>
      <c r="Y466" s="26"/>
      <c r="Z466" s="42">
        <f t="shared" si="472"/>
        <v>0</v>
      </c>
      <c r="AA466" s="26"/>
      <c r="AB466" s="26"/>
      <c r="AC466" s="42">
        <f t="shared" si="473"/>
        <v>0</v>
      </c>
      <c r="AD466" s="26"/>
      <c r="AE466" s="26"/>
      <c r="AF466" s="26"/>
      <c r="AG466" s="26"/>
      <c r="AH466" s="26"/>
      <c r="AI466" s="26"/>
      <c r="AJ466" s="26"/>
      <c r="AK466" s="26"/>
      <c r="AL466" s="42">
        <f t="shared" si="474"/>
        <v>0</v>
      </c>
      <c r="AM466" s="27"/>
      <c r="AN466" s="27"/>
      <c r="AO466" s="41">
        <f t="shared" si="475"/>
        <v>0</v>
      </c>
      <c r="AP466" s="84">
        <f t="shared" si="456"/>
        <v>12</v>
      </c>
      <c r="AQ466" s="79">
        <f t="shared" si="508"/>
        <v>22800</v>
      </c>
      <c r="AR466" s="27"/>
      <c r="AS466" s="27"/>
      <c r="AT466" s="41">
        <f t="shared" si="476"/>
        <v>0</v>
      </c>
      <c r="AU466" s="27"/>
      <c r="AV466" s="27"/>
      <c r="AW466" s="41">
        <f t="shared" si="477"/>
        <v>0</v>
      </c>
      <c r="AX466" s="27"/>
      <c r="AY466" s="27"/>
      <c r="AZ466" s="41">
        <f t="shared" si="478"/>
        <v>0</v>
      </c>
      <c r="BA466" s="27"/>
      <c r="BB466" s="27"/>
      <c r="BC466" s="41">
        <f t="shared" si="479"/>
        <v>0</v>
      </c>
      <c r="BD466" s="27"/>
      <c r="BE466" s="27"/>
      <c r="BF466" s="41">
        <f t="shared" si="480"/>
        <v>0</v>
      </c>
      <c r="BG466" s="27"/>
      <c r="BH466" s="27"/>
      <c r="BI466" s="41">
        <f t="shared" si="481"/>
        <v>0</v>
      </c>
      <c r="BJ466" s="26"/>
      <c r="BK466" s="26"/>
      <c r="BL466" s="42">
        <f t="shared" si="482"/>
        <v>0</v>
      </c>
      <c r="BM466" s="26"/>
      <c r="BN466" s="26"/>
      <c r="BO466" s="42">
        <f t="shared" si="483"/>
        <v>0</v>
      </c>
      <c r="BP466" s="85">
        <f t="shared" si="454"/>
        <v>0</v>
      </c>
      <c r="BQ466" s="83">
        <f t="shared" si="454"/>
        <v>0</v>
      </c>
      <c r="BR466" s="26"/>
      <c r="BS466" s="26"/>
      <c r="BT466" s="42">
        <f t="shared" si="484"/>
        <v>0</v>
      </c>
      <c r="BU466" s="26"/>
      <c r="BV466" s="26"/>
      <c r="BW466" s="42">
        <f t="shared" si="485"/>
        <v>0</v>
      </c>
      <c r="BX466" s="26"/>
      <c r="BY466" s="26"/>
      <c r="BZ466" s="42">
        <f t="shared" si="486"/>
        <v>0</v>
      </c>
      <c r="CA466" s="26"/>
      <c r="CB466" s="26"/>
      <c r="CC466" s="42">
        <f t="shared" si="487"/>
        <v>0</v>
      </c>
      <c r="CD466" s="26"/>
      <c r="CE466" s="26"/>
      <c r="CF466" s="42">
        <f t="shared" si="488"/>
        <v>0</v>
      </c>
      <c r="CG466" s="26"/>
      <c r="CH466" s="26"/>
      <c r="CI466" s="42">
        <f t="shared" si="489"/>
        <v>0</v>
      </c>
      <c r="CJ466" s="26"/>
      <c r="CK466" s="26"/>
      <c r="CL466" s="42">
        <f t="shared" si="490"/>
        <v>0</v>
      </c>
      <c r="CM466" s="26"/>
      <c r="CN466" s="26"/>
      <c r="CO466" s="42">
        <f t="shared" si="491"/>
        <v>0</v>
      </c>
      <c r="CP466" s="26"/>
      <c r="CQ466" s="26"/>
      <c r="CR466" s="42">
        <f t="shared" si="492"/>
        <v>0</v>
      </c>
      <c r="CS466" s="26"/>
      <c r="CT466" s="26"/>
      <c r="CU466" s="42">
        <f t="shared" si="493"/>
        <v>0</v>
      </c>
      <c r="CV466" s="26"/>
      <c r="CW466" s="26"/>
      <c r="CX466" s="42">
        <f t="shared" si="494"/>
        <v>0</v>
      </c>
      <c r="CY466" s="26"/>
      <c r="CZ466" s="26"/>
      <c r="DA466" s="42">
        <f t="shared" si="495"/>
        <v>0</v>
      </c>
      <c r="DB466" s="26"/>
      <c r="DC466" s="26"/>
      <c r="DD466" s="42">
        <f t="shared" si="496"/>
        <v>0</v>
      </c>
      <c r="DE466" s="26"/>
      <c r="DF466" s="26"/>
      <c r="DG466" s="42">
        <f t="shared" si="497"/>
        <v>0</v>
      </c>
      <c r="DH466" s="85">
        <f t="shared" si="455"/>
        <v>0</v>
      </c>
      <c r="DI466" s="83">
        <f t="shared" si="455"/>
        <v>0</v>
      </c>
      <c r="DJ466" s="26"/>
      <c r="DK466" s="26"/>
      <c r="DL466" s="42">
        <f t="shared" si="498"/>
        <v>0</v>
      </c>
      <c r="DM466" s="26"/>
      <c r="DN466" s="26"/>
      <c r="DO466" s="42">
        <f t="shared" si="499"/>
        <v>0</v>
      </c>
      <c r="DP466" s="26"/>
      <c r="DQ466" s="26"/>
      <c r="DR466" s="42">
        <f t="shared" si="500"/>
        <v>0</v>
      </c>
      <c r="DS466" s="26"/>
      <c r="DT466" s="26"/>
      <c r="DU466" s="42">
        <f t="shared" si="501"/>
        <v>0</v>
      </c>
      <c r="DV466" s="26"/>
      <c r="DW466" s="26"/>
      <c r="DX466" s="42">
        <f t="shared" si="502"/>
        <v>0</v>
      </c>
      <c r="DY466" s="26"/>
      <c r="DZ466" s="26"/>
      <c r="EA466" s="42">
        <f t="shared" si="503"/>
        <v>0</v>
      </c>
      <c r="EB466" s="26"/>
      <c r="EC466" s="26"/>
      <c r="ED466" s="42">
        <f t="shared" si="504"/>
        <v>0</v>
      </c>
      <c r="EE466" s="26"/>
      <c r="EF466" s="26"/>
      <c r="EG466" s="42">
        <f t="shared" si="505"/>
        <v>0</v>
      </c>
      <c r="EH466" s="26"/>
      <c r="EI466" s="26"/>
      <c r="EJ466" s="42">
        <f t="shared" si="506"/>
        <v>0</v>
      </c>
      <c r="EK466" s="26"/>
      <c r="EL466" s="46"/>
      <c r="EM466" s="86">
        <f t="shared" si="507"/>
        <v>0</v>
      </c>
      <c r="EN466" s="85">
        <f t="shared" si="457"/>
        <v>0</v>
      </c>
      <c r="EO466" s="94">
        <f t="shared" si="458"/>
        <v>0</v>
      </c>
      <c r="EP466" s="26"/>
      <c r="EQ466" s="26"/>
      <c r="ER466" s="26"/>
    </row>
    <row r="467" spans="1:148" s="3" customFormat="1">
      <c r="A467" s="10"/>
      <c r="B467" s="21" t="s">
        <v>412</v>
      </c>
      <c r="C467" s="134">
        <v>1700</v>
      </c>
      <c r="D467" s="135">
        <f t="shared" si="509"/>
        <v>12</v>
      </c>
      <c r="E467" s="179">
        <f t="shared" si="513"/>
        <v>20400</v>
      </c>
      <c r="F467" s="27">
        <v>1</v>
      </c>
      <c r="G467" s="25">
        <f>F467*12</f>
        <v>12</v>
      </c>
      <c r="H467" s="41">
        <f t="shared" si="466"/>
        <v>20400</v>
      </c>
      <c r="I467" s="32"/>
      <c r="J467" s="32"/>
      <c r="K467" s="41">
        <f t="shared" si="467"/>
        <v>0</v>
      </c>
      <c r="L467" s="26"/>
      <c r="M467" s="26"/>
      <c r="N467" s="42">
        <f t="shared" si="468"/>
        <v>0</v>
      </c>
      <c r="O467" s="26"/>
      <c r="P467" s="26"/>
      <c r="Q467" s="42">
        <f t="shared" si="469"/>
        <v>0</v>
      </c>
      <c r="R467" s="26"/>
      <c r="S467" s="26"/>
      <c r="T467" s="42">
        <f t="shared" si="470"/>
        <v>0</v>
      </c>
      <c r="U467" s="26"/>
      <c r="V467" s="26"/>
      <c r="W467" s="42">
        <f t="shared" si="471"/>
        <v>0</v>
      </c>
      <c r="X467" s="26"/>
      <c r="Y467" s="26"/>
      <c r="Z467" s="42">
        <f t="shared" si="472"/>
        <v>0</v>
      </c>
      <c r="AA467" s="26"/>
      <c r="AB467" s="26"/>
      <c r="AC467" s="42">
        <f t="shared" si="473"/>
        <v>0</v>
      </c>
      <c r="AD467" s="26"/>
      <c r="AE467" s="26"/>
      <c r="AF467" s="26"/>
      <c r="AG467" s="26"/>
      <c r="AH467" s="26"/>
      <c r="AI467" s="26"/>
      <c r="AJ467" s="26"/>
      <c r="AK467" s="26"/>
      <c r="AL467" s="42">
        <f t="shared" si="474"/>
        <v>0</v>
      </c>
      <c r="AM467" s="27"/>
      <c r="AN467" s="27"/>
      <c r="AO467" s="41">
        <f t="shared" si="475"/>
        <v>0</v>
      </c>
      <c r="AP467" s="84">
        <f t="shared" si="456"/>
        <v>12</v>
      </c>
      <c r="AQ467" s="79">
        <f t="shared" si="508"/>
        <v>20400</v>
      </c>
      <c r="AR467" s="27"/>
      <c r="AS467" s="27"/>
      <c r="AT467" s="41">
        <f t="shared" si="476"/>
        <v>0</v>
      </c>
      <c r="AU467" s="27"/>
      <c r="AV467" s="27"/>
      <c r="AW467" s="41">
        <f t="shared" si="477"/>
        <v>0</v>
      </c>
      <c r="AX467" s="27"/>
      <c r="AY467" s="27"/>
      <c r="AZ467" s="41">
        <f t="shared" si="478"/>
        <v>0</v>
      </c>
      <c r="BA467" s="27"/>
      <c r="BB467" s="27"/>
      <c r="BC467" s="41">
        <f t="shared" si="479"/>
        <v>0</v>
      </c>
      <c r="BD467" s="27"/>
      <c r="BE467" s="27"/>
      <c r="BF467" s="41">
        <f t="shared" si="480"/>
        <v>0</v>
      </c>
      <c r="BG467" s="27"/>
      <c r="BH467" s="27"/>
      <c r="BI467" s="41">
        <f t="shared" si="481"/>
        <v>0</v>
      </c>
      <c r="BJ467" s="26"/>
      <c r="BK467" s="26"/>
      <c r="BL467" s="42">
        <f t="shared" si="482"/>
        <v>0</v>
      </c>
      <c r="BM467" s="26"/>
      <c r="BN467" s="26"/>
      <c r="BO467" s="42">
        <f t="shared" si="483"/>
        <v>0</v>
      </c>
      <c r="BP467" s="85">
        <f t="shared" si="454"/>
        <v>0</v>
      </c>
      <c r="BQ467" s="83">
        <f t="shared" si="454"/>
        <v>0</v>
      </c>
      <c r="BR467" s="26"/>
      <c r="BS467" s="26"/>
      <c r="BT467" s="42">
        <f t="shared" si="484"/>
        <v>0</v>
      </c>
      <c r="BU467" s="26"/>
      <c r="BV467" s="26"/>
      <c r="BW467" s="42">
        <f t="shared" si="485"/>
        <v>0</v>
      </c>
      <c r="BX467" s="26"/>
      <c r="BY467" s="26"/>
      <c r="BZ467" s="42">
        <f t="shared" si="486"/>
        <v>0</v>
      </c>
      <c r="CA467" s="26"/>
      <c r="CB467" s="26"/>
      <c r="CC467" s="42">
        <f t="shared" si="487"/>
        <v>0</v>
      </c>
      <c r="CD467" s="26"/>
      <c r="CE467" s="26"/>
      <c r="CF467" s="42">
        <f t="shared" si="488"/>
        <v>0</v>
      </c>
      <c r="CG467" s="26"/>
      <c r="CH467" s="26"/>
      <c r="CI467" s="42">
        <f t="shared" si="489"/>
        <v>0</v>
      </c>
      <c r="CJ467" s="26"/>
      <c r="CK467" s="26"/>
      <c r="CL467" s="42">
        <f t="shared" si="490"/>
        <v>0</v>
      </c>
      <c r="CM467" s="26"/>
      <c r="CN467" s="26"/>
      <c r="CO467" s="42">
        <f t="shared" si="491"/>
        <v>0</v>
      </c>
      <c r="CP467" s="26"/>
      <c r="CQ467" s="26"/>
      <c r="CR467" s="42">
        <f t="shared" si="492"/>
        <v>0</v>
      </c>
      <c r="CS467" s="26"/>
      <c r="CT467" s="26"/>
      <c r="CU467" s="42">
        <f t="shared" si="493"/>
        <v>0</v>
      </c>
      <c r="CV467" s="26"/>
      <c r="CW467" s="26"/>
      <c r="CX467" s="42">
        <f t="shared" si="494"/>
        <v>0</v>
      </c>
      <c r="CY467" s="26"/>
      <c r="CZ467" s="26"/>
      <c r="DA467" s="42">
        <f t="shared" si="495"/>
        <v>0</v>
      </c>
      <c r="DB467" s="26"/>
      <c r="DC467" s="26"/>
      <c r="DD467" s="42">
        <f t="shared" si="496"/>
        <v>0</v>
      </c>
      <c r="DE467" s="26"/>
      <c r="DF467" s="26"/>
      <c r="DG467" s="42">
        <f t="shared" si="497"/>
        <v>0</v>
      </c>
      <c r="DH467" s="85">
        <f t="shared" si="455"/>
        <v>0</v>
      </c>
      <c r="DI467" s="83">
        <f t="shared" si="455"/>
        <v>0</v>
      </c>
      <c r="DJ467" s="26"/>
      <c r="DK467" s="26"/>
      <c r="DL467" s="42">
        <f t="shared" si="498"/>
        <v>0</v>
      </c>
      <c r="DM467" s="26"/>
      <c r="DN467" s="26"/>
      <c r="DO467" s="42">
        <f t="shared" si="499"/>
        <v>0</v>
      </c>
      <c r="DP467" s="26"/>
      <c r="DQ467" s="26"/>
      <c r="DR467" s="42">
        <f t="shared" si="500"/>
        <v>0</v>
      </c>
      <c r="DS467" s="26"/>
      <c r="DT467" s="26"/>
      <c r="DU467" s="42">
        <f t="shared" si="501"/>
        <v>0</v>
      </c>
      <c r="DV467" s="26"/>
      <c r="DW467" s="26"/>
      <c r="DX467" s="42">
        <f t="shared" si="502"/>
        <v>0</v>
      </c>
      <c r="DY467" s="26"/>
      <c r="DZ467" s="26"/>
      <c r="EA467" s="42">
        <f t="shared" si="503"/>
        <v>0</v>
      </c>
      <c r="EB467" s="26"/>
      <c r="EC467" s="26"/>
      <c r="ED467" s="42">
        <f t="shared" si="504"/>
        <v>0</v>
      </c>
      <c r="EE467" s="26"/>
      <c r="EF467" s="26"/>
      <c r="EG467" s="42">
        <f t="shared" si="505"/>
        <v>0</v>
      </c>
      <c r="EH467" s="26"/>
      <c r="EI467" s="26"/>
      <c r="EJ467" s="42">
        <f t="shared" si="506"/>
        <v>0</v>
      </c>
      <c r="EK467" s="26"/>
      <c r="EL467" s="46"/>
      <c r="EM467" s="86">
        <f t="shared" si="507"/>
        <v>0</v>
      </c>
      <c r="EN467" s="85">
        <f t="shared" si="457"/>
        <v>0</v>
      </c>
      <c r="EO467" s="94">
        <f t="shared" si="458"/>
        <v>0</v>
      </c>
      <c r="EP467" s="26"/>
      <c r="EQ467" s="26"/>
      <c r="ER467" s="26"/>
    </row>
    <row r="468" spans="1:148" s="3" customFormat="1">
      <c r="A468" s="10"/>
      <c r="B468" s="21" t="s">
        <v>757</v>
      </c>
      <c r="C468" s="134">
        <v>700</v>
      </c>
      <c r="D468" s="135">
        <f t="shared" si="509"/>
        <v>12</v>
      </c>
      <c r="E468" s="179">
        <f t="shared" si="513"/>
        <v>8400</v>
      </c>
      <c r="F468" s="27">
        <v>1</v>
      </c>
      <c r="G468" s="25">
        <f>F468*12</f>
        <v>12</v>
      </c>
      <c r="H468" s="41">
        <f t="shared" si="466"/>
        <v>8400</v>
      </c>
      <c r="I468" s="32"/>
      <c r="J468" s="32"/>
      <c r="K468" s="41">
        <f t="shared" si="467"/>
        <v>0</v>
      </c>
      <c r="L468" s="26"/>
      <c r="M468" s="26"/>
      <c r="N468" s="42">
        <f t="shared" si="468"/>
        <v>0</v>
      </c>
      <c r="O468" s="26"/>
      <c r="P468" s="26"/>
      <c r="Q468" s="42">
        <f t="shared" si="469"/>
        <v>0</v>
      </c>
      <c r="R468" s="26"/>
      <c r="S468" s="26"/>
      <c r="T468" s="42">
        <f t="shared" si="470"/>
        <v>0</v>
      </c>
      <c r="U468" s="26"/>
      <c r="V468" s="26"/>
      <c r="W468" s="42">
        <f t="shared" si="471"/>
        <v>0</v>
      </c>
      <c r="X468" s="26"/>
      <c r="Y468" s="26"/>
      <c r="Z468" s="42">
        <f t="shared" si="472"/>
        <v>0</v>
      </c>
      <c r="AA468" s="26"/>
      <c r="AB468" s="26"/>
      <c r="AC468" s="42">
        <f t="shared" si="473"/>
        <v>0</v>
      </c>
      <c r="AD468" s="26"/>
      <c r="AE468" s="26"/>
      <c r="AF468" s="26"/>
      <c r="AG468" s="26"/>
      <c r="AH468" s="26"/>
      <c r="AI468" s="26"/>
      <c r="AJ468" s="26"/>
      <c r="AK468" s="26"/>
      <c r="AL468" s="42">
        <f t="shared" si="474"/>
        <v>0</v>
      </c>
      <c r="AM468" s="27"/>
      <c r="AN468" s="27"/>
      <c r="AO468" s="41">
        <f t="shared" si="475"/>
        <v>0</v>
      </c>
      <c r="AP468" s="84">
        <f t="shared" si="456"/>
        <v>12</v>
      </c>
      <c r="AQ468" s="79">
        <f t="shared" si="508"/>
        <v>8400</v>
      </c>
      <c r="AR468" s="27"/>
      <c r="AS468" s="27"/>
      <c r="AT468" s="41">
        <f t="shared" si="476"/>
        <v>0</v>
      </c>
      <c r="AU468" s="27"/>
      <c r="AV468" s="27"/>
      <c r="AW468" s="41">
        <f t="shared" si="477"/>
        <v>0</v>
      </c>
      <c r="AX468" s="27"/>
      <c r="AY468" s="27"/>
      <c r="AZ468" s="41">
        <f t="shared" si="478"/>
        <v>0</v>
      </c>
      <c r="BA468" s="27"/>
      <c r="BB468" s="27"/>
      <c r="BC468" s="41">
        <f t="shared" si="479"/>
        <v>0</v>
      </c>
      <c r="BD468" s="27"/>
      <c r="BE468" s="27"/>
      <c r="BF468" s="41">
        <f t="shared" si="480"/>
        <v>0</v>
      </c>
      <c r="BG468" s="27"/>
      <c r="BH468" s="27"/>
      <c r="BI468" s="41">
        <f t="shared" si="481"/>
        <v>0</v>
      </c>
      <c r="BJ468" s="26"/>
      <c r="BK468" s="26"/>
      <c r="BL468" s="42">
        <f t="shared" si="482"/>
        <v>0</v>
      </c>
      <c r="BM468" s="26"/>
      <c r="BN468" s="26"/>
      <c r="BO468" s="42">
        <f t="shared" si="483"/>
        <v>0</v>
      </c>
      <c r="BP468" s="85">
        <f t="shared" si="454"/>
        <v>0</v>
      </c>
      <c r="BQ468" s="83">
        <f t="shared" si="454"/>
        <v>0</v>
      </c>
      <c r="BR468" s="26"/>
      <c r="BS468" s="26"/>
      <c r="BT468" s="42">
        <f t="shared" si="484"/>
        <v>0</v>
      </c>
      <c r="BU468" s="26"/>
      <c r="BV468" s="26"/>
      <c r="BW468" s="42">
        <f t="shared" si="485"/>
        <v>0</v>
      </c>
      <c r="BX468" s="26"/>
      <c r="BY468" s="26"/>
      <c r="BZ468" s="42">
        <f t="shared" si="486"/>
        <v>0</v>
      </c>
      <c r="CA468" s="26"/>
      <c r="CB468" s="26"/>
      <c r="CC468" s="42">
        <f t="shared" si="487"/>
        <v>0</v>
      </c>
      <c r="CD468" s="26"/>
      <c r="CE468" s="26"/>
      <c r="CF468" s="42">
        <f t="shared" si="488"/>
        <v>0</v>
      </c>
      <c r="CG468" s="26"/>
      <c r="CH468" s="26"/>
      <c r="CI468" s="42">
        <f t="shared" si="489"/>
        <v>0</v>
      </c>
      <c r="CJ468" s="26"/>
      <c r="CK468" s="26"/>
      <c r="CL468" s="42">
        <f t="shared" si="490"/>
        <v>0</v>
      </c>
      <c r="CM468" s="26"/>
      <c r="CN468" s="26"/>
      <c r="CO468" s="42">
        <f t="shared" si="491"/>
        <v>0</v>
      </c>
      <c r="CP468" s="26"/>
      <c r="CQ468" s="26"/>
      <c r="CR468" s="42">
        <f t="shared" si="492"/>
        <v>0</v>
      </c>
      <c r="CS468" s="26"/>
      <c r="CT468" s="26"/>
      <c r="CU468" s="42">
        <f t="shared" si="493"/>
        <v>0</v>
      </c>
      <c r="CV468" s="26"/>
      <c r="CW468" s="26"/>
      <c r="CX468" s="42">
        <f t="shared" si="494"/>
        <v>0</v>
      </c>
      <c r="CY468" s="26"/>
      <c r="CZ468" s="26"/>
      <c r="DA468" s="42">
        <f t="shared" si="495"/>
        <v>0</v>
      </c>
      <c r="DB468" s="26"/>
      <c r="DC468" s="26"/>
      <c r="DD468" s="42">
        <f t="shared" si="496"/>
        <v>0</v>
      </c>
      <c r="DE468" s="26"/>
      <c r="DF468" s="26"/>
      <c r="DG468" s="42">
        <f t="shared" si="497"/>
        <v>0</v>
      </c>
      <c r="DH468" s="85">
        <f t="shared" si="455"/>
        <v>0</v>
      </c>
      <c r="DI468" s="83">
        <f t="shared" si="455"/>
        <v>0</v>
      </c>
      <c r="DJ468" s="26"/>
      <c r="DK468" s="26"/>
      <c r="DL468" s="42">
        <f t="shared" si="498"/>
        <v>0</v>
      </c>
      <c r="DM468" s="26"/>
      <c r="DN468" s="26"/>
      <c r="DO468" s="42">
        <f t="shared" si="499"/>
        <v>0</v>
      </c>
      <c r="DP468" s="26"/>
      <c r="DQ468" s="26"/>
      <c r="DR468" s="42">
        <f t="shared" si="500"/>
        <v>0</v>
      </c>
      <c r="DS468" s="26"/>
      <c r="DT468" s="26"/>
      <c r="DU468" s="42">
        <f t="shared" si="501"/>
        <v>0</v>
      </c>
      <c r="DV468" s="26"/>
      <c r="DW468" s="26"/>
      <c r="DX468" s="42">
        <f t="shared" si="502"/>
        <v>0</v>
      </c>
      <c r="DY468" s="26"/>
      <c r="DZ468" s="26"/>
      <c r="EA468" s="42">
        <f t="shared" si="503"/>
        <v>0</v>
      </c>
      <c r="EB468" s="26"/>
      <c r="EC468" s="26"/>
      <c r="ED468" s="42">
        <f t="shared" si="504"/>
        <v>0</v>
      </c>
      <c r="EE468" s="26"/>
      <c r="EF468" s="26"/>
      <c r="EG468" s="42">
        <f t="shared" si="505"/>
        <v>0</v>
      </c>
      <c r="EH468" s="26"/>
      <c r="EI468" s="26"/>
      <c r="EJ468" s="42">
        <f t="shared" si="506"/>
        <v>0</v>
      </c>
      <c r="EK468" s="26"/>
      <c r="EL468" s="46"/>
      <c r="EM468" s="86">
        <f t="shared" si="507"/>
        <v>0</v>
      </c>
      <c r="EN468" s="85">
        <f t="shared" si="457"/>
        <v>0</v>
      </c>
      <c r="EO468" s="94">
        <f t="shared" si="458"/>
        <v>0</v>
      </c>
      <c r="EP468" s="26"/>
      <c r="EQ468" s="26"/>
      <c r="ER468" s="26"/>
    </row>
    <row r="469" spans="1:148" s="3" customFormat="1">
      <c r="A469" s="10"/>
      <c r="B469" s="119" t="s">
        <v>595</v>
      </c>
      <c r="C469" s="137">
        <f>533.6+9600</f>
        <v>10133.6</v>
      </c>
      <c r="D469" s="135">
        <f t="shared" si="509"/>
        <v>1</v>
      </c>
      <c r="E469" s="179">
        <f t="shared" si="513"/>
        <v>10133.6</v>
      </c>
      <c r="F469" s="27"/>
      <c r="G469" s="27">
        <v>1</v>
      </c>
      <c r="H469" s="41">
        <f t="shared" si="466"/>
        <v>10133.6</v>
      </c>
      <c r="I469" s="32"/>
      <c r="J469" s="32"/>
      <c r="K469" s="41">
        <f t="shared" si="467"/>
        <v>0</v>
      </c>
      <c r="L469" s="26"/>
      <c r="M469" s="26"/>
      <c r="N469" s="42">
        <f t="shared" si="468"/>
        <v>0</v>
      </c>
      <c r="O469" s="26"/>
      <c r="P469" s="26"/>
      <c r="Q469" s="42">
        <f t="shared" si="469"/>
        <v>0</v>
      </c>
      <c r="R469" s="26"/>
      <c r="S469" s="26"/>
      <c r="T469" s="42">
        <f t="shared" si="470"/>
        <v>0</v>
      </c>
      <c r="U469" s="26"/>
      <c r="V469" s="26"/>
      <c r="W469" s="42">
        <f t="shared" si="471"/>
        <v>0</v>
      </c>
      <c r="X469" s="26"/>
      <c r="Y469" s="26"/>
      <c r="Z469" s="42">
        <f t="shared" si="472"/>
        <v>0</v>
      </c>
      <c r="AA469" s="26"/>
      <c r="AB469" s="26"/>
      <c r="AC469" s="42">
        <f t="shared" si="473"/>
        <v>0</v>
      </c>
      <c r="AD469" s="26"/>
      <c r="AE469" s="26"/>
      <c r="AF469" s="26"/>
      <c r="AG469" s="26"/>
      <c r="AH469" s="26"/>
      <c r="AI469" s="26"/>
      <c r="AJ469" s="26"/>
      <c r="AK469" s="26"/>
      <c r="AL469" s="42">
        <f t="shared" si="474"/>
        <v>0</v>
      </c>
      <c r="AM469" s="27"/>
      <c r="AN469" s="27"/>
      <c r="AO469" s="41">
        <f t="shared" si="475"/>
        <v>0</v>
      </c>
      <c r="AP469" s="84">
        <f t="shared" si="456"/>
        <v>1</v>
      </c>
      <c r="AQ469" s="79">
        <f t="shared" si="508"/>
        <v>10133.6</v>
      </c>
      <c r="AR469" s="27"/>
      <c r="AS469" s="27"/>
      <c r="AT469" s="41">
        <f t="shared" si="476"/>
        <v>0</v>
      </c>
      <c r="AU469" s="27"/>
      <c r="AV469" s="27"/>
      <c r="AW469" s="41">
        <f t="shared" si="477"/>
        <v>0</v>
      </c>
      <c r="AX469" s="27"/>
      <c r="AY469" s="27"/>
      <c r="AZ469" s="41">
        <f t="shared" si="478"/>
        <v>0</v>
      </c>
      <c r="BA469" s="27"/>
      <c r="BB469" s="27"/>
      <c r="BC469" s="41">
        <f t="shared" si="479"/>
        <v>0</v>
      </c>
      <c r="BD469" s="27"/>
      <c r="BE469" s="27"/>
      <c r="BF469" s="41">
        <f t="shared" si="480"/>
        <v>0</v>
      </c>
      <c r="BG469" s="27"/>
      <c r="BH469" s="27"/>
      <c r="BI469" s="41">
        <f t="shared" si="481"/>
        <v>0</v>
      </c>
      <c r="BJ469" s="26"/>
      <c r="BK469" s="26"/>
      <c r="BL469" s="42">
        <f t="shared" si="482"/>
        <v>0</v>
      </c>
      <c r="BM469" s="26"/>
      <c r="BN469" s="26"/>
      <c r="BO469" s="42">
        <f t="shared" si="483"/>
        <v>0</v>
      </c>
      <c r="BP469" s="85">
        <f t="shared" si="454"/>
        <v>0</v>
      </c>
      <c r="BQ469" s="83">
        <f t="shared" si="454"/>
        <v>0</v>
      </c>
      <c r="BR469" s="26"/>
      <c r="BS469" s="26"/>
      <c r="BT469" s="42">
        <f t="shared" si="484"/>
        <v>0</v>
      </c>
      <c r="BU469" s="26"/>
      <c r="BV469" s="26"/>
      <c r="BW469" s="42">
        <f t="shared" si="485"/>
        <v>0</v>
      </c>
      <c r="BX469" s="26"/>
      <c r="BY469" s="26"/>
      <c r="BZ469" s="42">
        <f t="shared" si="486"/>
        <v>0</v>
      </c>
      <c r="CA469" s="26"/>
      <c r="CB469" s="26"/>
      <c r="CC469" s="42">
        <f t="shared" si="487"/>
        <v>0</v>
      </c>
      <c r="CD469" s="26"/>
      <c r="CE469" s="26"/>
      <c r="CF469" s="42">
        <f t="shared" si="488"/>
        <v>0</v>
      </c>
      <c r="CG469" s="26"/>
      <c r="CH469" s="26"/>
      <c r="CI469" s="42">
        <f t="shared" si="489"/>
        <v>0</v>
      </c>
      <c r="CJ469" s="26"/>
      <c r="CK469" s="26"/>
      <c r="CL469" s="42">
        <f t="shared" si="490"/>
        <v>0</v>
      </c>
      <c r="CM469" s="26"/>
      <c r="CN469" s="26"/>
      <c r="CO469" s="42">
        <f t="shared" si="491"/>
        <v>0</v>
      </c>
      <c r="CP469" s="26"/>
      <c r="CQ469" s="26"/>
      <c r="CR469" s="42">
        <f t="shared" si="492"/>
        <v>0</v>
      </c>
      <c r="CS469" s="26"/>
      <c r="CT469" s="26"/>
      <c r="CU469" s="42">
        <f t="shared" si="493"/>
        <v>0</v>
      </c>
      <c r="CV469" s="26"/>
      <c r="CW469" s="26"/>
      <c r="CX469" s="42">
        <f t="shared" si="494"/>
        <v>0</v>
      </c>
      <c r="CY469" s="26"/>
      <c r="CZ469" s="26"/>
      <c r="DA469" s="42">
        <f t="shared" si="495"/>
        <v>0</v>
      </c>
      <c r="DB469" s="26"/>
      <c r="DC469" s="26"/>
      <c r="DD469" s="42">
        <f t="shared" si="496"/>
        <v>0</v>
      </c>
      <c r="DE469" s="26"/>
      <c r="DF469" s="26"/>
      <c r="DG469" s="42">
        <f t="shared" si="497"/>
        <v>0</v>
      </c>
      <c r="DH469" s="85">
        <f t="shared" si="455"/>
        <v>0</v>
      </c>
      <c r="DI469" s="83">
        <f t="shared" si="455"/>
        <v>0</v>
      </c>
      <c r="DJ469" s="26"/>
      <c r="DK469" s="26"/>
      <c r="DL469" s="42">
        <f t="shared" si="498"/>
        <v>0</v>
      </c>
      <c r="DM469" s="26"/>
      <c r="DN469" s="26"/>
      <c r="DO469" s="42">
        <f t="shared" si="499"/>
        <v>0</v>
      </c>
      <c r="DP469" s="26"/>
      <c r="DQ469" s="26"/>
      <c r="DR469" s="42">
        <f t="shared" si="500"/>
        <v>0</v>
      </c>
      <c r="DS469" s="26"/>
      <c r="DT469" s="26"/>
      <c r="DU469" s="42">
        <f t="shared" si="501"/>
        <v>0</v>
      </c>
      <c r="DV469" s="26"/>
      <c r="DW469" s="26"/>
      <c r="DX469" s="42">
        <f t="shared" si="502"/>
        <v>0</v>
      </c>
      <c r="DY469" s="26"/>
      <c r="DZ469" s="26"/>
      <c r="EA469" s="42">
        <f t="shared" si="503"/>
        <v>0</v>
      </c>
      <c r="EB469" s="26"/>
      <c r="EC469" s="26"/>
      <c r="ED469" s="42">
        <f t="shared" si="504"/>
        <v>0</v>
      </c>
      <c r="EE469" s="26"/>
      <c r="EF469" s="26"/>
      <c r="EG469" s="42">
        <f t="shared" si="505"/>
        <v>0</v>
      </c>
      <c r="EH469" s="26"/>
      <c r="EI469" s="26"/>
      <c r="EJ469" s="42">
        <f t="shared" si="506"/>
        <v>0</v>
      </c>
      <c r="EK469" s="26"/>
      <c r="EL469" s="46"/>
      <c r="EM469" s="86">
        <f t="shared" si="507"/>
        <v>0</v>
      </c>
      <c r="EN469" s="85">
        <f t="shared" si="457"/>
        <v>0</v>
      </c>
      <c r="EO469" s="94">
        <f t="shared" si="458"/>
        <v>0</v>
      </c>
      <c r="EP469" s="26"/>
      <c r="EQ469" s="26"/>
      <c r="ER469" s="26"/>
    </row>
    <row r="470" spans="1:148" s="69" customFormat="1" ht="15.75">
      <c r="A470" s="59">
        <v>54204</v>
      </c>
      <c r="B470" s="60" t="s">
        <v>19</v>
      </c>
      <c r="C470" s="160"/>
      <c r="D470" s="70"/>
      <c r="E470" s="62">
        <f>SUM(E471)</f>
        <v>100</v>
      </c>
      <c r="F470" s="62">
        <f t="shared" ref="F470:BQ470" si="520">SUM(F471)</f>
        <v>0</v>
      </c>
      <c r="G470" s="62">
        <f t="shared" si="520"/>
        <v>0</v>
      </c>
      <c r="H470" s="62">
        <f t="shared" si="520"/>
        <v>0</v>
      </c>
      <c r="I470" s="147">
        <f t="shared" si="520"/>
        <v>0</v>
      </c>
      <c r="J470" s="147">
        <f t="shared" si="520"/>
        <v>0</v>
      </c>
      <c r="K470" s="62">
        <f t="shared" si="520"/>
        <v>0</v>
      </c>
      <c r="L470" s="62">
        <f t="shared" si="520"/>
        <v>0</v>
      </c>
      <c r="M470" s="62">
        <f t="shared" si="520"/>
        <v>0</v>
      </c>
      <c r="N470" s="62">
        <f t="shared" si="520"/>
        <v>0</v>
      </c>
      <c r="O470" s="62">
        <f t="shared" si="520"/>
        <v>0</v>
      </c>
      <c r="P470" s="62">
        <f t="shared" si="520"/>
        <v>0</v>
      </c>
      <c r="Q470" s="62">
        <f t="shared" si="520"/>
        <v>0</v>
      </c>
      <c r="R470" s="62">
        <f t="shared" si="520"/>
        <v>0</v>
      </c>
      <c r="S470" s="62">
        <f t="shared" si="520"/>
        <v>0</v>
      </c>
      <c r="T470" s="62">
        <f t="shared" si="520"/>
        <v>0</v>
      </c>
      <c r="U470" s="62">
        <f t="shared" si="520"/>
        <v>0</v>
      </c>
      <c r="V470" s="62">
        <f t="shared" si="520"/>
        <v>0</v>
      </c>
      <c r="W470" s="62">
        <f t="shared" si="520"/>
        <v>0</v>
      </c>
      <c r="X470" s="62">
        <f t="shared" si="520"/>
        <v>0</v>
      </c>
      <c r="Y470" s="62">
        <f t="shared" si="520"/>
        <v>0</v>
      </c>
      <c r="Z470" s="62">
        <f t="shared" si="520"/>
        <v>0</v>
      </c>
      <c r="AA470" s="62">
        <f t="shared" si="520"/>
        <v>0</v>
      </c>
      <c r="AB470" s="62">
        <f t="shared" si="520"/>
        <v>0</v>
      </c>
      <c r="AC470" s="62">
        <f t="shared" si="520"/>
        <v>0</v>
      </c>
      <c r="AD470" s="62">
        <f t="shared" si="520"/>
        <v>0</v>
      </c>
      <c r="AE470" s="62">
        <f t="shared" si="520"/>
        <v>0</v>
      </c>
      <c r="AF470" s="62">
        <f t="shared" si="520"/>
        <v>0</v>
      </c>
      <c r="AG470" s="62">
        <f t="shared" si="520"/>
        <v>0</v>
      </c>
      <c r="AH470" s="62">
        <f t="shared" si="520"/>
        <v>0</v>
      </c>
      <c r="AI470" s="62">
        <f t="shared" si="520"/>
        <v>0</v>
      </c>
      <c r="AJ470" s="62">
        <f t="shared" si="520"/>
        <v>0</v>
      </c>
      <c r="AK470" s="62">
        <f t="shared" si="520"/>
        <v>0</v>
      </c>
      <c r="AL470" s="62">
        <f t="shared" si="520"/>
        <v>0</v>
      </c>
      <c r="AM470" s="62">
        <f t="shared" si="520"/>
        <v>0</v>
      </c>
      <c r="AN470" s="62">
        <f t="shared" si="520"/>
        <v>0</v>
      </c>
      <c r="AO470" s="62">
        <f t="shared" si="520"/>
        <v>0</v>
      </c>
      <c r="AP470" s="62">
        <f t="shared" si="520"/>
        <v>0</v>
      </c>
      <c r="AQ470" s="62">
        <f t="shared" si="520"/>
        <v>0</v>
      </c>
      <c r="AR470" s="62">
        <f t="shared" si="520"/>
        <v>0</v>
      </c>
      <c r="AS470" s="62">
        <f t="shared" si="520"/>
        <v>0</v>
      </c>
      <c r="AT470" s="62">
        <f t="shared" si="520"/>
        <v>0</v>
      </c>
      <c r="AU470" s="62">
        <f t="shared" si="520"/>
        <v>0</v>
      </c>
      <c r="AV470" s="62">
        <f t="shared" si="520"/>
        <v>0</v>
      </c>
      <c r="AW470" s="62">
        <f t="shared" si="520"/>
        <v>0</v>
      </c>
      <c r="AX470" s="62">
        <f t="shared" si="520"/>
        <v>0</v>
      </c>
      <c r="AY470" s="62">
        <f t="shared" si="520"/>
        <v>0</v>
      </c>
      <c r="AZ470" s="62">
        <f t="shared" si="520"/>
        <v>0</v>
      </c>
      <c r="BA470" s="62">
        <f t="shared" si="520"/>
        <v>0</v>
      </c>
      <c r="BB470" s="62">
        <f t="shared" si="520"/>
        <v>0</v>
      </c>
      <c r="BC470" s="62">
        <f t="shared" si="520"/>
        <v>0</v>
      </c>
      <c r="BD470" s="62">
        <f t="shared" si="520"/>
        <v>0</v>
      </c>
      <c r="BE470" s="62">
        <f t="shared" si="520"/>
        <v>0</v>
      </c>
      <c r="BF470" s="62">
        <f t="shared" si="520"/>
        <v>0</v>
      </c>
      <c r="BG470" s="62">
        <f t="shared" si="520"/>
        <v>0</v>
      </c>
      <c r="BH470" s="62">
        <f t="shared" si="520"/>
        <v>0</v>
      </c>
      <c r="BI470" s="62">
        <f t="shared" si="520"/>
        <v>0</v>
      </c>
      <c r="BJ470" s="62">
        <f t="shared" si="520"/>
        <v>0</v>
      </c>
      <c r="BK470" s="62">
        <f t="shared" si="520"/>
        <v>0</v>
      </c>
      <c r="BL470" s="62">
        <f t="shared" si="520"/>
        <v>0</v>
      </c>
      <c r="BM470" s="62">
        <f t="shared" si="520"/>
        <v>0</v>
      </c>
      <c r="BN470" s="62">
        <f t="shared" si="520"/>
        <v>0</v>
      </c>
      <c r="BO470" s="62">
        <f t="shared" si="520"/>
        <v>0</v>
      </c>
      <c r="BP470" s="62">
        <f t="shared" si="520"/>
        <v>0</v>
      </c>
      <c r="BQ470" s="62">
        <f t="shared" si="520"/>
        <v>0</v>
      </c>
      <c r="BR470" s="62">
        <f t="shared" ref="BR470:EC470" si="521">SUM(BR471)</f>
        <v>0</v>
      </c>
      <c r="BS470" s="62">
        <f t="shared" si="521"/>
        <v>0</v>
      </c>
      <c r="BT470" s="62">
        <f t="shared" si="521"/>
        <v>0</v>
      </c>
      <c r="BU470" s="62">
        <f t="shared" si="521"/>
        <v>0</v>
      </c>
      <c r="BV470" s="62">
        <f t="shared" si="521"/>
        <v>0</v>
      </c>
      <c r="BW470" s="62">
        <f t="shared" si="521"/>
        <v>0</v>
      </c>
      <c r="BX470" s="62">
        <f t="shared" si="521"/>
        <v>0</v>
      </c>
      <c r="BY470" s="62">
        <f t="shared" si="521"/>
        <v>0</v>
      </c>
      <c r="BZ470" s="62">
        <f t="shared" si="521"/>
        <v>0</v>
      </c>
      <c r="CA470" s="62">
        <f t="shared" si="521"/>
        <v>0</v>
      </c>
      <c r="CB470" s="62">
        <f t="shared" si="521"/>
        <v>0</v>
      </c>
      <c r="CC470" s="62">
        <f t="shared" si="521"/>
        <v>0</v>
      </c>
      <c r="CD470" s="62">
        <f t="shared" si="521"/>
        <v>0</v>
      </c>
      <c r="CE470" s="62">
        <f t="shared" si="521"/>
        <v>0</v>
      </c>
      <c r="CF470" s="62">
        <f t="shared" si="521"/>
        <v>0</v>
      </c>
      <c r="CG470" s="62">
        <f t="shared" si="521"/>
        <v>0</v>
      </c>
      <c r="CH470" s="62">
        <f t="shared" si="521"/>
        <v>0</v>
      </c>
      <c r="CI470" s="62">
        <f t="shared" si="521"/>
        <v>0</v>
      </c>
      <c r="CJ470" s="62">
        <f t="shared" si="521"/>
        <v>0</v>
      </c>
      <c r="CK470" s="62">
        <f t="shared" si="521"/>
        <v>0</v>
      </c>
      <c r="CL470" s="62">
        <f t="shared" si="521"/>
        <v>0</v>
      </c>
      <c r="CM470" s="62">
        <f t="shared" si="521"/>
        <v>0</v>
      </c>
      <c r="CN470" s="62">
        <f t="shared" si="521"/>
        <v>0</v>
      </c>
      <c r="CO470" s="62">
        <f t="shared" si="521"/>
        <v>0</v>
      </c>
      <c r="CP470" s="62">
        <f t="shared" si="521"/>
        <v>0</v>
      </c>
      <c r="CQ470" s="62">
        <f t="shared" si="521"/>
        <v>0</v>
      </c>
      <c r="CR470" s="62">
        <f t="shared" si="521"/>
        <v>0</v>
      </c>
      <c r="CS470" s="62">
        <f t="shared" si="521"/>
        <v>0</v>
      </c>
      <c r="CT470" s="62">
        <f t="shared" si="521"/>
        <v>1</v>
      </c>
      <c r="CU470" s="62">
        <f t="shared" si="521"/>
        <v>50</v>
      </c>
      <c r="CV470" s="62">
        <f t="shared" si="521"/>
        <v>0</v>
      </c>
      <c r="CW470" s="62">
        <f t="shared" si="521"/>
        <v>0</v>
      </c>
      <c r="CX470" s="62">
        <f t="shared" si="521"/>
        <v>0</v>
      </c>
      <c r="CY470" s="62">
        <f t="shared" si="521"/>
        <v>0</v>
      </c>
      <c r="CZ470" s="62">
        <f t="shared" si="521"/>
        <v>1</v>
      </c>
      <c r="DA470" s="62">
        <f t="shared" si="521"/>
        <v>50</v>
      </c>
      <c r="DB470" s="62">
        <f t="shared" si="521"/>
        <v>0</v>
      </c>
      <c r="DC470" s="62">
        <f t="shared" si="521"/>
        <v>0</v>
      </c>
      <c r="DD470" s="62">
        <f t="shared" si="521"/>
        <v>0</v>
      </c>
      <c r="DE470" s="62">
        <f t="shared" si="521"/>
        <v>0</v>
      </c>
      <c r="DF470" s="62">
        <f t="shared" si="521"/>
        <v>0</v>
      </c>
      <c r="DG470" s="62">
        <f t="shared" si="521"/>
        <v>0</v>
      </c>
      <c r="DH470" s="62">
        <f t="shared" si="521"/>
        <v>2</v>
      </c>
      <c r="DI470" s="62">
        <f t="shared" si="521"/>
        <v>100</v>
      </c>
      <c r="DJ470" s="62">
        <f t="shared" si="521"/>
        <v>0</v>
      </c>
      <c r="DK470" s="62">
        <f t="shared" si="521"/>
        <v>0</v>
      </c>
      <c r="DL470" s="62">
        <f t="shared" si="521"/>
        <v>0</v>
      </c>
      <c r="DM470" s="62">
        <f t="shared" si="521"/>
        <v>0</v>
      </c>
      <c r="DN470" s="62">
        <f t="shared" si="521"/>
        <v>0</v>
      </c>
      <c r="DO470" s="62">
        <f t="shared" si="521"/>
        <v>0</v>
      </c>
      <c r="DP470" s="62">
        <f t="shared" si="521"/>
        <v>0</v>
      </c>
      <c r="DQ470" s="62">
        <f t="shared" si="521"/>
        <v>0</v>
      </c>
      <c r="DR470" s="62">
        <f t="shared" si="521"/>
        <v>0</v>
      </c>
      <c r="DS470" s="62">
        <f t="shared" si="521"/>
        <v>0</v>
      </c>
      <c r="DT470" s="62">
        <f t="shared" si="521"/>
        <v>0</v>
      </c>
      <c r="DU470" s="62">
        <f t="shared" si="521"/>
        <v>0</v>
      </c>
      <c r="DV470" s="62">
        <f t="shared" si="521"/>
        <v>0</v>
      </c>
      <c r="DW470" s="62">
        <f t="shared" si="521"/>
        <v>0</v>
      </c>
      <c r="DX470" s="62">
        <f t="shared" si="521"/>
        <v>0</v>
      </c>
      <c r="DY470" s="62">
        <f t="shared" si="521"/>
        <v>0</v>
      </c>
      <c r="DZ470" s="62">
        <f t="shared" si="521"/>
        <v>0</v>
      </c>
      <c r="EA470" s="62">
        <f t="shared" si="521"/>
        <v>0</v>
      </c>
      <c r="EB470" s="62">
        <f t="shared" si="521"/>
        <v>0</v>
      </c>
      <c r="EC470" s="62">
        <f t="shared" si="521"/>
        <v>0</v>
      </c>
      <c r="ED470" s="62">
        <f t="shared" ref="ED470:EO470" si="522">SUM(ED471)</f>
        <v>0</v>
      </c>
      <c r="EE470" s="62">
        <f t="shared" si="522"/>
        <v>0</v>
      </c>
      <c r="EF470" s="62">
        <f t="shared" si="522"/>
        <v>0</v>
      </c>
      <c r="EG470" s="62">
        <f t="shared" si="522"/>
        <v>0</v>
      </c>
      <c r="EH470" s="62">
        <f t="shared" si="522"/>
        <v>0</v>
      </c>
      <c r="EI470" s="62">
        <f t="shared" si="522"/>
        <v>0</v>
      </c>
      <c r="EJ470" s="62">
        <f t="shared" si="522"/>
        <v>0</v>
      </c>
      <c r="EK470" s="62">
        <f t="shared" si="522"/>
        <v>0</v>
      </c>
      <c r="EL470" s="62">
        <f t="shared" si="522"/>
        <v>0</v>
      </c>
      <c r="EM470" s="62">
        <f t="shared" si="522"/>
        <v>0</v>
      </c>
      <c r="EN470" s="62">
        <f t="shared" si="522"/>
        <v>0</v>
      </c>
      <c r="EO470" s="95">
        <f t="shared" si="522"/>
        <v>0</v>
      </c>
      <c r="EP470" s="66"/>
      <c r="EQ470" s="66"/>
      <c r="ER470" s="66"/>
    </row>
    <row r="471" spans="1:148" s="3" customFormat="1">
      <c r="A471" s="14"/>
      <c r="B471" s="22" t="s">
        <v>681</v>
      </c>
      <c r="C471" s="137">
        <v>50</v>
      </c>
      <c r="D471" s="135">
        <f t="shared" si="509"/>
        <v>2</v>
      </c>
      <c r="E471" s="178">
        <f t="shared" si="513"/>
        <v>100</v>
      </c>
      <c r="F471" s="27"/>
      <c r="G471" s="27"/>
      <c r="H471" s="41">
        <f t="shared" si="466"/>
        <v>0</v>
      </c>
      <c r="I471" s="32"/>
      <c r="J471" s="32"/>
      <c r="K471" s="41">
        <f t="shared" si="467"/>
        <v>0</v>
      </c>
      <c r="L471" s="26"/>
      <c r="M471" s="26"/>
      <c r="N471" s="42">
        <f t="shared" si="468"/>
        <v>0</v>
      </c>
      <c r="O471" s="26"/>
      <c r="P471" s="26"/>
      <c r="Q471" s="42">
        <f t="shared" si="469"/>
        <v>0</v>
      </c>
      <c r="R471" s="26"/>
      <c r="S471" s="26"/>
      <c r="T471" s="42">
        <f t="shared" si="470"/>
        <v>0</v>
      </c>
      <c r="U471" s="26"/>
      <c r="V471" s="26"/>
      <c r="W471" s="42">
        <f t="shared" si="471"/>
        <v>0</v>
      </c>
      <c r="X471" s="26"/>
      <c r="Y471" s="26"/>
      <c r="Z471" s="42">
        <f t="shared" si="472"/>
        <v>0</v>
      </c>
      <c r="AA471" s="26"/>
      <c r="AB471" s="26"/>
      <c r="AC471" s="42">
        <f t="shared" si="473"/>
        <v>0</v>
      </c>
      <c r="AD471" s="26"/>
      <c r="AE471" s="26"/>
      <c r="AF471" s="26"/>
      <c r="AG471" s="26"/>
      <c r="AH471" s="26"/>
      <c r="AI471" s="26"/>
      <c r="AJ471" s="26"/>
      <c r="AK471" s="26"/>
      <c r="AL471" s="42">
        <f t="shared" si="474"/>
        <v>0</v>
      </c>
      <c r="AM471" s="27"/>
      <c r="AN471" s="27"/>
      <c r="AO471" s="41">
        <f t="shared" si="475"/>
        <v>0</v>
      </c>
      <c r="AP471" s="84">
        <f t="shared" si="456"/>
        <v>0</v>
      </c>
      <c r="AQ471" s="79">
        <f t="shared" si="508"/>
        <v>0</v>
      </c>
      <c r="AR471" s="27"/>
      <c r="AS471" s="27"/>
      <c r="AT471" s="41">
        <f t="shared" si="476"/>
        <v>0</v>
      </c>
      <c r="AU471" s="27"/>
      <c r="AV471" s="27"/>
      <c r="AW471" s="41">
        <f t="shared" si="477"/>
        <v>0</v>
      </c>
      <c r="AX471" s="27"/>
      <c r="AY471" s="27"/>
      <c r="AZ471" s="41">
        <f t="shared" si="478"/>
        <v>0</v>
      </c>
      <c r="BA471" s="27"/>
      <c r="BB471" s="27"/>
      <c r="BC471" s="41">
        <f t="shared" si="479"/>
        <v>0</v>
      </c>
      <c r="BD471" s="27"/>
      <c r="BE471" s="27"/>
      <c r="BF471" s="41">
        <f t="shared" si="480"/>
        <v>0</v>
      </c>
      <c r="BG471" s="27"/>
      <c r="BH471" s="27"/>
      <c r="BI471" s="41">
        <f t="shared" si="481"/>
        <v>0</v>
      </c>
      <c r="BJ471" s="26"/>
      <c r="BK471" s="26"/>
      <c r="BL471" s="42">
        <f t="shared" si="482"/>
        <v>0</v>
      </c>
      <c r="BM471" s="26"/>
      <c r="BN471" s="26"/>
      <c r="BO471" s="42">
        <f t="shared" si="483"/>
        <v>0</v>
      </c>
      <c r="BP471" s="85">
        <f t="shared" si="454"/>
        <v>0</v>
      </c>
      <c r="BQ471" s="83">
        <f t="shared" si="454"/>
        <v>0</v>
      </c>
      <c r="BR471" s="26"/>
      <c r="BS471" s="26"/>
      <c r="BT471" s="42">
        <f t="shared" si="484"/>
        <v>0</v>
      </c>
      <c r="BU471" s="26"/>
      <c r="BV471" s="26"/>
      <c r="BW471" s="42">
        <f t="shared" si="485"/>
        <v>0</v>
      </c>
      <c r="BX471" s="26"/>
      <c r="BY471" s="26"/>
      <c r="BZ471" s="42">
        <f t="shared" si="486"/>
        <v>0</v>
      </c>
      <c r="CA471" s="26"/>
      <c r="CB471" s="26"/>
      <c r="CC471" s="42">
        <f t="shared" si="487"/>
        <v>0</v>
      </c>
      <c r="CD471" s="26"/>
      <c r="CE471" s="26"/>
      <c r="CF471" s="42">
        <f t="shared" si="488"/>
        <v>0</v>
      </c>
      <c r="CG471" s="26"/>
      <c r="CH471" s="26"/>
      <c r="CI471" s="42">
        <f t="shared" si="489"/>
        <v>0</v>
      </c>
      <c r="CJ471" s="26"/>
      <c r="CK471" s="26"/>
      <c r="CL471" s="42">
        <f t="shared" si="490"/>
        <v>0</v>
      </c>
      <c r="CM471" s="26"/>
      <c r="CN471" s="26"/>
      <c r="CO471" s="42">
        <f t="shared" si="491"/>
        <v>0</v>
      </c>
      <c r="CP471" s="26"/>
      <c r="CQ471" s="26"/>
      <c r="CR471" s="42">
        <f t="shared" si="492"/>
        <v>0</v>
      </c>
      <c r="CS471" s="26"/>
      <c r="CT471" s="26">
        <v>1</v>
      </c>
      <c r="CU471" s="42">
        <f t="shared" si="493"/>
        <v>50</v>
      </c>
      <c r="CV471" s="26"/>
      <c r="CW471" s="26"/>
      <c r="CX471" s="42">
        <f t="shared" si="494"/>
        <v>0</v>
      </c>
      <c r="CY471" s="26"/>
      <c r="CZ471" s="26">
        <v>1</v>
      </c>
      <c r="DA471" s="42">
        <f t="shared" si="495"/>
        <v>50</v>
      </c>
      <c r="DB471" s="26"/>
      <c r="DC471" s="26"/>
      <c r="DD471" s="42">
        <f t="shared" si="496"/>
        <v>0</v>
      </c>
      <c r="DE471" s="26"/>
      <c r="DF471" s="26"/>
      <c r="DG471" s="42">
        <f t="shared" si="497"/>
        <v>0</v>
      </c>
      <c r="DH471" s="85">
        <f t="shared" si="455"/>
        <v>2</v>
      </c>
      <c r="DI471" s="83">
        <f t="shared" si="455"/>
        <v>100</v>
      </c>
      <c r="DJ471" s="26"/>
      <c r="DK471" s="26"/>
      <c r="DL471" s="42">
        <f t="shared" si="498"/>
        <v>0</v>
      </c>
      <c r="DM471" s="26"/>
      <c r="DN471" s="26"/>
      <c r="DO471" s="42">
        <f t="shared" si="499"/>
        <v>0</v>
      </c>
      <c r="DP471" s="26"/>
      <c r="DQ471" s="26"/>
      <c r="DR471" s="42">
        <f t="shared" si="500"/>
        <v>0</v>
      </c>
      <c r="DS471" s="26"/>
      <c r="DT471" s="26"/>
      <c r="DU471" s="42">
        <f t="shared" si="501"/>
        <v>0</v>
      </c>
      <c r="DV471" s="26"/>
      <c r="DW471" s="26"/>
      <c r="DX471" s="42">
        <f t="shared" si="502"/>
        <v>0</v>
      </c>
      <c r="DY471" s="26"/>
      <c r="DZ471" s="26"/>
      <c r="EA471" s="42">
        <f t="shared" si="503"/>
        <v>0</v>
      </c>
      <c r="EB471" s="26"/>
      <c r="EC471" s="26"/>
      <c r="ED471" s="42">
        <f t="shared" si="504"/>
        <v>0</v>
      </c>
      <c r="EE471" s="26"/>
      <c r="EF471" s="26"/>
      <c r="EG471" s="42">
        <f t="shared" si="505"/>
        <v>0</v>
      </c>
      <c r="EH471" s="26"/>
      <c r="EI471" s="26"/>
      <c r="EJ471" s="42">
        <f t="shared" si="506"/>
        <v>0</v>
      </c>
      <c r="EK471" s="26"/>
      <c r="EL471" s="46"/>
      <c r="EM471" s="86">
        <f t="shared" si="507"/>
        <v>0</v>
      </c>
      <c r="EN471" s="85">
        <f t="shared" si="457"/>
        <v>0</v>
      </c>
      <c r="EO471" s="94">
        <f t="shared" si="458"/>
        <v>0</v>
      </c>
      <c r="EP471" s="26"/>
      <c r="EQ471" s="26"/>
      <c r="ER471" s="26"/>
    </row>
    <row r="472" spans="1:148" s="69" customFormat="1" ht="15.75">
      <c r="A472" s="59">
        <v>54205</v>
      </c>
      <c r="B472" s="60" t="s">
        <v>99</v>
      </c>
      <c r="C472" s="160"/>
      <c r="D472" s="196"/>
      <c r="E472" s="161">
        <f>SUM(E473:E475)</f>
        <v>547522.81999999995</v>
      </c>
      <c r="F472" s="62">
        <f t="shared" ref="F472:H472" si="523">SUM(F473:F476)</f>
        <v>2</v>
      </c>
      <c r="G472" s="62">
        <f t="shared" si="523"/>
        <v>26</v>
      </c>
      <c r="H472" s="62">
        <f t="shared" si="523"/>
        <v>547522.81999999995</v>
      </c>
      <c r="I472" s="149">
        <f t="shared" ref="I472:BQ472" si="524">SUM(I473)</f>
        <v>0</v>
      </c>
      <c r="J472" s="149">
        <f t="shared" si="524"/>
        <v>0</v>
      </c>
      <c r="K472" s="90">
        <f t="shared" si="524"/>
        <v>0</v>
      </c>
      <c r="L472" s="90">
        <f t="shared" si="524"/>
        <v>0</v>
      </c>
      <c r="M472" s="90">
        <f t="shared" si="524"/>
        <v>0</v>
      </c>
      <c r="N472" s="90">
        <f t="shared" si="524"/>
        <v>0</v>
      </c>
      <c r="O472" s="90">
        <f t="shared" si="524"/>
        <v>0</v>
      </c>
      <c r="P472" s="90">
        <f t="shared" si="524"/>
        <v>0</v>
      </c>
      <c r="Q472" s="90">
        <f t="shared" si="524"/>
        <v>0</v>
      </c>
      <c r="R472" s="90">
        <f t="shared" si="524"/>
        <v>0</v>
      </c>
      <c r="S472" s="90">
        <f t="shared" si="524"/>
        <v>0</v>
      </c>
      <c r="T472" s="90">
        <f t="shared" si="524"/>
        <v>0</v>
      </c>
      <c r="U472" s="90">
        <f t="shared" si="524"/>
        <v>0</v>
      </c>
      <c r="V472" s="90">
        <f t="shared" si="524"/>
        <v>0</v>
      </c>
      <c r="W472" s="90">
        <f t="shared" si="524"/>
        <v>0</v>
      </c>
      <c r="X472" s="90">
        <f t="shared" si="524"/>
        <v>0</v>
      </c>
      <c r="Y472" s="90">
        <f t="shared" si="524"/>
        <v>0</v>
      </c>
      <c r="Z472" s="90">
        <f t="shared" si="524"/>
        <v>0</v>
      </c>
      <c r="AA472" s="90">
        <f t="shared" si="524"/>
        <v>0</v>
      </c>
      <c r="AB472" s="90">
        <f t="shared" si="524"/>
        <v>0</v>
      </c>
      <c r="AC472" s="90">
        <f t="shared" si="524"/>
        <v>0</v>
      </c>
      <c r="AD472" s="90">
        <f t="shared" si="524"/>
        <v>0</v>
      </c>
      <c r="AE472" s="90">
        <f t="shared" si="524"/>
        <v>0</v>
      </c>
      <c r="AF472" s="90">
        <f t="shared" si="524"/>
        <v>0</v>
      </c>
      <c r="AG472" s="90">
        <f t="shared" si="524"/>
        <v>0</v>
      </c>
      <c r="AH472" s="90">
        <f t="shared" si="524"/>
        <v>0</v>
      </c>
      <c r="AI472" s="90">
        <f t="shared" si="524"/>
        <v>0</v>
      </c>
      <c r="AJ472" s="90">
        <f t="shared" si="524"/>
        <v>0</v>
      </c>
      <c r="AK472" s="90">
        <f t="shared" si="524"/>
        <v>0</v>
      </c>
      <c r="AL472" s="90">
        <f t="shared" si="524"/>
        <v>0</v>
      </c>
      <c r="AM472" s="90">
        <f t="shared" si="524"/>
        <v>0</v>
      </c>
      <c r="AN472" s="90">
        <f t="shared" si="524"/>
        <v>0</v>
      </c>
      <c r="AO472" s="90">
        <f t="shared" si="524"/>
        <v>0</v>
      </c>
      <c r="AP472" s="90">
        <f t="shared" si="524"/>
        <v>12</v>
      </c>
      <c r="AQ472" s="90">
        <f t="shared" si="524"/>
        <v>534000</v>
      </c>
      <c r="AR472" s="90">
        <f t="shared" si="524"/>
        <v>0</v>
      </c>
      <c r="AS472" s="90">
        <f t="shared" si="524"/>
        <v>0</v>
      </c>
      <c r="AT472" s="90">
        <f t="shared" si="524"/>
        <v>0</v>
      </c>
      <c r="AU472" s="90">
        <f t="shared" si="524"/>
        <v>0</v>
      </c>
      <c r="AV472" s="90">
        <f t="shared" si="524"/>
        <v>0</v>
      </c>
      <c r="AW472" s="90">
        <f t="shared" si="524"/>
        <v>0</v>
      </c>
      <c r="AX472" s="90">
        <f t="shared" si="524"/>
        <v>0</v>
      </c>
      <c r="AY472" s="90">
        <f t="shared" si="524"/>
        <v>0</v>
      </c>
      <c r="AZ472" s="90">
        <f t="shared" si="524"/>
        <v>0</v>
      </c>
      <c r="BA472" s="90">
        <f t="shared" si="524"/>
        <v>0</v>
      </c>
      <c r="BB472" s="90">
        <f t="shared" si="524"/>
        <v>0</v>
      </c>
      <c r="BC472" s="90">
        <f t="shared" si="524"/>
        <v>0</v>
      </c>
      <c r="BD472" s="90">
        <f t="shared" si="524"/>
        <v>0</v>
      </c>
      <c r="BE472" s="90">
        <f t="shared" si="524"/>
        <v>0</v>
      </c>
      <c r="BF472" s="90">
        <f t="shared" si="524"/>
        <v>0</v>
      </c>
      <c r="BG472" s="90">
        <f t="shared" si="524"/>
        <v>0</v>
      </c>
      <c r="BH472" s="90">
        <f t="shared" si="524"/>
        <v>0</v>
      </c>
      <c r="BI472" s="90">
        <f t="shared" si="524"/>
        <v>0</v>
      </c>
      <c r="BJ472" s="90">
        <f t="shared" si="524"/>
        <v>0</v>
      </c>
      <c r="BK472" s="90">
        <f t="shared" si="524"/>
        <v>0</v>
      </c>
      <c r="BL472" s="90">
        <f t="shared" si="524"/>
        <v>0</v>
      </c>
      <c r="BM472" s="90">
        <f t="shared" si="524"/>
        <v>0</v>
      </c>
      <c r="BN472" s="90">
        <f t="shared" si="524"/>
        <v>0</v>
      </c>
      <c r="BO472" s="90">
        <f t="shared" si="524"/>
        <v>0</v>
      </c>
      <c r="BP472" s="90">
        <f t="shared" si="524"/>
        <v>0</v>
      </c>
      <c r="BQ472" s="90">
        <f t="shared" si="524"/>
        <v>0</v>
      </c>
      <c r="BR472" s="90">
        <f t="shared" ref="BR472:EC472" si="525">SUM(BR473)</f>
        <v>0</v>
      </c>
      <c r="BS472" s="90">
        <f t="shared" si="525"/>
        <v>0</v>
      </c>
      <c r="BT472" s="90">
        <f t="shared" si="525"/>
        <v>0</v>
      </c>
      <c r="BU472" s="90">
        <f t="shared" si="525"/>
        <v>0</v>
      </c>
      <c r="BV472" s="90">
        <f t="shared" si="525"/>
        <v>0</v>
      </c>
      <c r="BW472" s="90">
        <f t="shared" si="525"/>
        <v>0</v>
      </c>
      <c r="BX472" s="90">
        <f t="shared" si="525"/>
        <v>0</v>
      </c>
      <c r="BY472" s="90">
        <f t="shared" si="525"/>
        <v>0</v>
      </c>
      <c r="BZ472" s="90">
        <f t="shared" si="525"/>
        <v>0</v>
      </c>
      <c r="CA472" s="90">
        <f t="shared" si="525"/>
        <v>0</v>
      </c>
      <c r="CB472" s="90">
        <f t="shared" si="525"/>
        <v>0</v>
      </c>
      <c r="CC472" s="90">
        <f t="shared" si="525"/>
        <v>0</v>
      </c>
      <c r="CD472" s="90">
        <f t="shared" si="525"/>
        <v>0</v>
      </c>
      <c r="CE472" s="90">
        <f t="shared" si="525"/>
        <v>0</v>
      </c>
      <c r="CF472" s="90">
        <f t="shared" si="525"/>
        <v>0</v>
      </c>
      <c r="CG472" s="90">
        <f t="shared" si="525"/>
        <v>0</v>
      </c>
      <c r="CH472" s="90">
        <f t="shared" si="525"/>
        <v>0</v>
      </c>
      <c r="CI472" s="90">
        <f t="shared" si="525"/>
        <v>0</v>
      </c>
      <c r="CJ472" s="90">
        <f t="shared" si="525"/>
        <v>0</v>
      </c>
      <c r="CK472" s="90">
        <f t="shared" si="525"/>
        <v>0</v>
      </c>
      <c r="CL472" s="90">
        <f t="shared" si="525"/>
        <v>0</v>
      </c>
      <c r="CM472" s="90">
        <f t="shared" si="525"/>
        <v>0</v>
      </c>
      <c r="CN472" s="90">
        <f t="shared" si="525"/>
        <v>0</v>
      </c>
      <c r="CO472" s="90">
        <f t="shared" si="525"/>
        <v>0</v>
      </c>
      <c r="CP472" s="90">
        <f t="shared" si="525"/>
        <v>0</v>
      </c>
      <c r="CQ472" s="90">
        <f t="shared" si="525"/>
        <v>0</v>
      </c>
      <c r="CR472" s="90">
        <f t="shared" si="525"/>
        <v>0</v>
      </c>
      <c r="CS472" s="90">
        <f t="shared" si="525"/>
        <v>0</v>
      </c>
      <c r="CT472" s="90">
        <f t="shared" si="525"/>
        <v>0</v>
      </c>
      <c r="CU472" s="90">
        <f t="shared" si="525"/>
        <v>0</v>
      </c>
      <c r="CV472" s="90">
        <f t="shared" si="525"/>
        <v>0</v>
      </c>
      <c r="CW472" s="90">
        <f t="shared" si="525"/>
        <v>0</v>
      </c>
      <c r="CX472" s="90">
        <f t="shared" si="525"/>
        <v>0</v>
      </c>
      <c r="CY472" s="90">
        <f t="shared" si="525"/>
        <v>0</v>
      </c>
      <c r="CZ472" s="90">
        <f t="shared" si="525"/>
        <v>0</v>
      </c>
      <c r="DA472" s="90">
        <f t="shared" si="525"/>
        <v>0</v>
      </c>
      <c r="DB472" s="90">
        <f t="shared" si="525"/>
        <v>0</v>
      </c>
      <c r="DC472" s="90">
        <f t="shared" si="525"/>
        <v>0</v>
      </c>
      <c r="DD472" s="90">
        <f t="shared" si="525"/>
        <v>0</v>
      </c>
      <c r="DE472" s="90">
        <f t="shared" si="525"/>
        <v>0</v>
      </c>
      <c r="DF472" s="90">
        <f t="shared" si="525"/>
        <v>0</v>
      </c>
      <c r="DG472" s="90">
        <f t="shared" si="525"/>
        <v>0</v>
      </c>
      <c r="DH472" s="90">
        <f t="shared" si="525"/>
        <v>0</v>
      </c>
      <c r="DI472" s="90">
        <f t="shared" si="525"/>
        <v>0</v>
      </c>
      <c r="DJ472" s="90">
        <f t="shared" si="525"/>
        <v>0</v>
      </c>
      <c r="DK472" s="90">
        <f t="shared" si="525"/>
        <v>0</v>
      </c>
      <c r="DL472" s="90">
        <f t="shared" si="525"/>
        <v>0</v>
      </c>
      <c r="DM472" s="90">
        <f t="shared" si="525"/>
        <v>0</v>
      </c>
      <c r="DN472" s="90">
        <f t="shared" si="525"/>
        <v>0</v>
      </c>
      <c r="DO472" s="90">
        <f t="shared" si="525"/>
        <v>0</v>
      </c>
      <c r="DP472" s="90">
        <f t="shared" si="525"/>
        <v>0</v>
      </c>
      <c r="DQ472" s="90">
        <f t="shared" si="525"/>
        <v>0</v>
      </c>
      <c r="DR472" s="90">
        <f t="shared" si="525"/>
        <v>0</v>
      </c>
      <c r="DS472" s="90">
        <f t="shared" si="525"/>
        <v>0</v>
      </c>
      <c r="DT472" s="90">
        <f t="shared" si="525"/>
        <v>0</v>
      </c>
      <c r="DU472" s="90">
        <f t="shared" si="525"/>
        <v>0</v>
      </c>
      <c r="DV472" s="90">
        <f t="shared" si="525"/>
        <v>0</v>
      </c>
      <c r="DW472" s="90">
        <f t="shared" si="525"/>
        <v>0</v>
      </c>
      <c r="DX472" s="90">
        <f t="shared" si="525"/>
        <v>0</v>
      </c>
      <c r="DY472" s="90">
        <f t="shared" si="525"/>
        <v>0</v>
      </c>
      <c r="DZ472" s="90">
        <f t="shared" si="525"/>
        <v>0</v>
      </c>
      <c r="EA472" s="90">
        <f t="shared" si="525"/>
        <v>0</v>
      </c>
      <c r="EB472" s="90">
        <f t="shared" si="525"/>
        <v>0</v>
      </c>
      <c r="EC472" s="90">
        <f t="shared" si="525"/>
        <v>0</v>
      </c>
      <c r="ED472" s="90">
        <f t="shared" ref="ED472:EO472" si="526">SUM(ED473)</f>
        <v>0</v>
      </c>
      <c r="EE472" s="90">
        <f t="shared" si="526"/>
        <v>0</v>
      </c>
      <c r="EF472" s="90">
        <f t="shared" si="526"/>
        <v>0</v>
      </c>
      <c r="EG472" s="90">
        <f t="shared" si="526"/>
        <v>0</v>
      </c>
      <c r="EH472" s="90">
        <f t="shared" si="526"/>
        <v>0</v>
      </c>
      <c r="EI472" s="90">
        <f t="shared" si="526"/>
        <v>0</v>
      </c>
      <c r="EJ472" s="90">
        <f t="shared" si="526"/>
        <v>0</v>
      </c>
      <c r="EK472" s="90">
        <f t="shared" si="526"/>
        <v>0</v>
      </c>
      <c r="EL472" s="90">
        <f t="shared" si="526"/>
        <v>0</v>
      </c>
      <c r="EM472" s="90">
        <f t="shared" si="526"/>
        <v>0</v>
      </c>
      <c r="EN472" s="90">
        <f t="shared" si="526"/>
        <v>0</v>
      </c>
      <c r="EO472" s="90">
        <f t="shared" si="526"/>
        <v>0</v>
      </c>
      <c r="EP472" s="66"/>
      <c r="EQ472" s="66"/>
      <c r="ER472" s="66"/>
    </row>
    <row r="473" spans="1:148" s="69" customFormat="1" ht="15.75">
      <c r="A473" s="71"/>
      <c r="B473" s="72" t="s">
        <v>99</v>
      </c>
      <c r="C473" s="142">
        <v>44500</v>
      </c>
      <c r="D473" s="138">
        <f>+G473+J472+M472+P472+S472+V472+Y472+AB472+AK472+AN472+AS472+AV472+AY472+BB472+BE472+BH472+BK472+BN472+BS472+BV472+BY472+CB472+CE472+CH472+CK472+CN472+CQ472+CT472+CW472+DC472+CZ472+DF472+DK472+DN472+DQ472+DT472+DW472+DZ472+EC472+EF472+EI472+EL472</f>
        <v>12</v>
      </c>
      <c r="E473" s="181">
        <f>D473*C473</f>
        <v>534000</v>
      </c>
      <c r="F473" s="63">
        <v>1</v>
      </c>
      <c r="G473" s="63">
        <f>F473*12</f>
        <v>12</v>
      </c>
      <c r="H473" s="64">
        <f>G473*C473</f>
        <v>534000</v>
      </c>
      <c r="I473" s="65"/>
      <c r="J473" s="65"/>
      <c r="K473" s="41">
        <f t="shared" si="467"/>
        <v>0</v>
      </c>
      <c r="L473" s="66"/>
      <c r="M473" s="66"/>
      <c r="N473" s="67"/>
      <c r="O473" s="66"/>
      <c r="P473" s="66"/>
      <c r="Q473" s="42">
        <f t="shared" si="469"/>
        <v>0</v>
      </c>
      <c r="R473" s="66"/>
      <c r="S473" s="66"/>
      <c r="T473" s="42">
        <f t="shared" si="470"/>
        <v>0</v>
      </c>
      <c r="U473" s="66"/>
      <c r="V473" s="66"/>
      <c r="W473" s="42">
        <f t="shared" si="471"/>
        <v>0</v>
      </c>
      <c r="X473" s="66"/>
      <c r="Y473" s="66"/>
      <c r="Z473" s="67"/>
      <c r="AA473" s="66"/>
      <c r="AB473" s="66"/>
      <c r="AC473" s="67"/>
      <c r="AD473" s="66"/>
      <c r="AE473" s="66"/>
      <c r="AF473" s="66"/>
      <c r="AG473" s="66"/>
      <c r="AH473" s="66"/>
      <c r="AI473" s="66"/>
      <c r="AJ473" s="66"/>
      <c r="AK473" s="66"/>
      <c r="AL473" s="67"/>
      <c r="AM473" s="63"/>
      <c r="AN473" s="63"/>
      <c r="AO473" s="64"/>
      <c r="AP473" s="84">
        <f>AN473+AK473+AI473+AG473+AE473+AB473+Y473+V473+S473+P473+M473+J473+G473</f>
        <v>12</v>
      </c>
      <c r="AQ473" s="79">
        <f>AO473+AL473+AC473+Z473+W473+T473+Q473+N473+K473+H473</f>
        <v>534000</v>
      </c>
      <c r="AR473" s="63"/>
      <c r="AS473" s="63"/>
      <c r="AT473" s="64"/>
      <c r="AU473" s="63"/>
      <c r="AV473" s="63"/>
      <c r="AW473" s="64"/>
      <c r="AX473" s="63"/>
      <c r="AY473" s="63"/>
      <c r="AZ473" s="64"/>
      <c r="BA473" s="63"/>
      <c r="BB473" s="63"/>
      <c r="BC473" s="64"/>
      <c r="BD473" s="63"/>
      <c r="BE473" s="63"/>
      <c r="BF473" s="64"/>
      <c r="BG473" s="63"/>
      <c r="BH473" s="63"/>
      <c r="BI473" s="64"/>
      <c r="BJ473" s="66"/>
      <c r="BK473" s="66"/>
      <c r="BL473" s="67"/>
      <c r="BM473" s="66"/>
      <c r="BN473" s="66"/>
      <c r="BO473" s="67"/>
      <c r="BP473" s="85"/>
      <c r="BQ473" s="83">
        <f t="shared" si="454"/>
        <v>0</v>
      </c>
      <c r="BR473" s="66"/>
      <c r="BS473" s="66"/>
      <c r="BT473" s="67"/>
      <c r="BU473" s="66"/>
      <c r="BV473" s="66"/>
      <c r="BW473" s="67"/>
      <c r="BX473" s="66"/>
      <c r="BY473" s="66"/>
      <c r="BZ473" s="67"/>
      <c r="CA473" s="66"/>
      <c r="CB473" s="66"/>
      <c r="CC473" s="67"/>
      <c r="CD473" s="66"/>
      <c r="CE473" s="66"/>
      <c r="CF473" s="67"/>
      <c r="CG473" s="66"/>
      <c r="CH473" s="66"/>
      <c r="CI473" s="67"/>
      <c r="CJ473" s="66"/>
      <c r="CK473" s="66"/>
      <c r="CL473" s="67"/>
      <c r="CM473" s="66"/>
      <c r="CN473" s="66"/>
      <c r="CO473" s="67"/>
      <c r="CP473" s="66"/>
      <c r="CQ473" s="66"/>
      <c r="CR473" s="67"/>
      <c r="CS473" s="66"/>
      <c r="CT473" s="66"/>
      <c r="CU473" s="67"/>
      <c r="CV473" s="66"/>
      <c r="CW473" s="66"/>
      <c r="CX473" s="67"/>
      <c r="CY473" s="66"/>
      <c r="CZ473" s="66"/>
      <c r="DA473" s="67"/>
      <c r="DB473" s="66"/>
      <c r="DC473" s="66"/>
      <c r="DD473" s="67"/>
      <c r="DE473" s="66"/>
      <c r="DF473" s="66"/>
      <c r="DG473" s="67"/>
      <c r="DH473" s="85"/>
      <c r="DI473" s="83"/>
      <c r="DJ473" s="66"/>
      <c r="DK473" s="66"/>
      <c r="DL473" s="67"/>
      <c r="DM473" s="66"/>
      <c r="DN473" s="66"/>
      <c r="DO473" s="67"/>
      <c r="DP473" s="66"/>
      <c r="DQ473" s="66"/>
      <c r="DR473" s="67"/>
      <c r="DS473" s="66"/>
      <c r="DT473" s="66"/>
      <c r="DU473" s="67"/>
      <c r="DV473" s="66"/>
      <c r="DW473" s="66"/>
      <c r="DX473" s="67"/>
      <c r="DY473" s="66"/>
      <c r="DZ473" s="66"/>
      <c r="EA473" s="67"/>
      <c r="EB473" s="66"/>
      <c r="EC473" s="66"/>
      <c r="ED473" s="67"/>
      <c r="EE473" s="66"/>
      <c r="EF473" s="66"/>
      <c r="EG473" s="67"/>
      <c r="EH473" s="66"/>
      <c r="EI473" s="66"/>
      <c r="EJ473" s="67"/>
      <c r="EK473" s="66"/>
      <c r="EL473" s="68"/>
      <c r="EM473" s="87"/>
      <c r="EN473" s="85">
        <f t="shared" si="457"/>
        <v>0</v>
      </c>
      <c r="EO473" s="94">
        <f t="shared" si="458"/>
        <v>0</v>
      </c>
      <c r="EP473" s="66"/>
      <c r="EQ473" s="66"/>
      <c r="ER473" s="66"/>
    </row>
    <row r="474" spans="1:148" s="69" customFormat="1" ht="15.75">
      <c r="A474" s="71"/>
      <c r="B474" s="72" t="s">
        <v>773</v>
      </c>
      <c r="C474" s="142">
        <v>900</v>
      </c>
      <c r="D474" s="138">
        <f>+G474+J473+M473+P473+S473+V473+Y473+AB473+AK473+AN473+AS473+AV473+AY473+BB473+BE473+BH473+BK473+BN473+BS473+BV473+BY473+CB473+CE473+CH473+CK473+CN473+CQ473+CT473+CW473+DC473+CZ473+DF473+DK473+DN473+DQ473+DT473+DW473+DZ473+EC473+EF473+EI473+EL473</f>
        <v>12</v>
      </c>
      <c r="E474" s="181">
        <f>D474*C474</f>
        <v>10800</v>
      </c>
      <c r="F474" s="63">
        <v>1</v>
      </c>
      <c r="G474" s="63">
        <v>12</v>
      </c>
      <c r="H474" s="64">
        <f>G474*C474</f>
        <v>10800</v>
      </c>
      <c r="I474" s="65"/>
      <c r="J474" s="65"/>
      <c r="K474" s="41"/>
      <c r="L474" s="66"/>
      <c r="M474" s="66"/>
      <c r="N474" s="67"/>
      <c r="O474" s="66"/>
      <c r="P474" s="66"/>
      <c r="Q474" s="42"/>
      <c r="R474" s="66"/>
      <c r="S474" s="66"/>
      <c r="T474" s="42"/>
      <c r="U474" s="66"/>
      <c r="V474" s="66"/>
      <c r="W474" s="42"/>
      <c r="X474" s="66"/>
      <c r="Y474" s="66"/>
      <c r="Z474" s="67"/>
      <c r="AA474" s="66"/>
      <c r="AB474" s="66"/>
      <c r="AC474" s="67"/>
      <c r="AD474" s="66"/>
      <c r="AE474" s="66"/>
      <c r="AF474" s="66"/>
      <c r="AG474" s="66"/>
      <c r="AH474" s="66"/>
      <c r="AI474" s="66"/>
      <c r="AJ474" s="66"/>
      <c r="AK474" s="66"/>
      <c r="AL474" s="67"/>
      <c r="AM474" s="63"/>
      <c r="AN474" s="63"/>
      <c r="AO474" s="64"/>
      <c r="AP474" s="84"/>
      <c r="AQ474" s="79"/>
      <c r="AR474" s="63"/>
      <c r="AS474" s="63"/>
      <c r="AT474" s="64"/>
      <c r="AU474" s="63"/>
      <c r="AV474" s="63"/>
      <c r="AW474" s="64"/>
      <c r="AX474" s="63"/>
      <c r="AY474" s="63"/>
      <c r="AZ474" s="64"/>
      <c r="BA474" s="63"/>
      <c r="BB474" s="63"/>
      <c r="BC474" s="64"/>
      <c r="BD474" s="63"/>
      <c r="BE474" s="63"/>
      <c r="BF474" s="64"/>
      <c r="BG474" s="63"/>
      <c r="BH474" s="63"/>
      <c r="BI474" s="64"/>
      <c r="BJ474" s="66"/>
      <c r="BK474" s="66"/>
      <c r="BL474" s="67"/>
      <c r="BM474" s="66"/>
      <c r="BN474" s="66"/>
      <c r="BO474" s="67"/>
      <c r="BP474" s="85"/>
      <c r="BQ474" s="83"/>
      <c r="BR474" s="66"/>
      <c r="BS474" s="66"/>
      <c r="BT474" s="67"/>
      <c r="BU474" s="66"/>
      <c r="BV474" s="66"/>
      <c r="BW474" s="67"/>
      <c r="BX474" s="66"/>
      <c r="BY474" s="66"/>
      <c r="BZ474" s="67"/>
      <c r="CA474" s="66"/>
      <c r="CB474" s="66"/>
      <c r="CC474" s="67"/>
      <c r="CD474" s="66"/>
      <c r="CE474" s="66"/>
      <c r="CF474" s="67"/>
      <c r="CG474" s="66"/>
      <c r="CH474" s="66"/>
      <c r="CI474" s="67"/>
      <c r="CJ474" s="66"/>
      <c r="CK474" s="66"/>
      <c r="CL474" s="67"/>
      <c r="CM474" s="66"/>
      <c r="CN474" s="66"/>
      <c r="CO474" s="67"/>
      <c r="CP474" s="66"/>
      <c r="CQ474" s="66"/>
      <c r="CR474" s="67"/>
      <c r="CS474" s="66"/>
      <c r="CT474" s="66"/>
      <c r="CU474" s="67"/>
      <c r="CV474" s="66"/>
      <c r="CW474" s="66"/>
      <c r="CX474" s="67"/>
      <c r="CY474" s="66"/>
      <c r="CZ474" s="66"/>
      <c r="DA474" s="67"/>
      <c r="DB474" s="66"/>
      <c r="DC474" s="66"/>
      <c r="DD474" s="67"/>
      <c r="DE474" s="66"/>
      <c r="DF474" s="66"/>
      <c r="DG474" s="67"/>
      <c r="DH474" s="85"/>
      <c r="DI474" s="83"/>
      <c r="DJ474" s="66"/>
      <c r="DK474" s="66"/>
      <c r="DL474" s="67"/>
      <c r="DM474" s="66"/>
      <c r="DN474" s="66"/>
      <c r="DO474" s="67"/>
      <c r="DP474" s="66"/>
      <c r="DQ474" s="66"/>
      <c r="DR474" s="67"/>
      <c r="DS474" s="66"/>
      <c r="DT474" s="66"/>
      <c r="DU474" s="67"/>
      <c r="DV474" s="66"/>
      <c r="DW474" s="66"/>
      <c r="DX474" s="67"/>
      <c r="DY474" s="66"/>
      <c r="DZ474" s="66"/>
      <c r="EA474" s="67"/>
      <c r="EB474" s="66"/>
      <c r="EC474" s="66"/>
      <c r="ED474" s="67"/>
      <c r="EE474" s="66"/>
      <c r="EF474" s="66"/>
      <c r="EG474" s="67"/>
      <c r="EH474" s="66"/>
      <c r="EI474" s="66"/>
      <c r="EJ474" s="67"/>
      <c r="EK474" s="66"/>
      <c r="EL474" s="68"/>
      <c r="EM474" s="87"/>
      <c r="EN474" s="85"/>
      <c r="EO474" s="94"/>
      <c r="EP474" s="66"/>
      <c r="EQ474" s="66"/>
      <c r="ER474" s="66"/>
    </row>
    <row r="475" spans="1:148" s="69" customFormat="1" ht="15.75">
      <c r="A475" s="71"/>
      <c r="B475" s="72" t="s">
        <v>780</v>
      </c>
      <c r="C475" s="142">
        <v>1361.41</v>
      </c>
      <c r="D475" s="138">
        <f>+G475+J474+M474+P474+S474+V474+Y474+AB474+AK474+AN474+AS474+AV474+AY474+BB474+BE474+BH474+BK474+BN474+BS474+BV474+BY474+CB474+CE474+CH474+CK474+CN474+CQ474+CT474+CW474+DC474+CZ474+DF474+DK474+DN474+DQ474+DT474+DW474+DZ474+EC474+EF474+EI474+EL474</f>
        <v>2</v>
      </c>
      <c r="E475" s="181">
        <f>D475*C475</f>
        <v>2722.82</v>
      </c>
      <c r="F475" s="63"/>
      <c r="G475" s="63">
        <v>2</v>
      </c>
      <c r="H475" s="64">
        <f>G475*C475</f>
        <v>2722.82</v>
      </c>
      <c r="I475" s="65"/>
      <c r="J475" s="65"/>
      <c r="K475" s="41"/>
      <c r="L475" s="66"/>
      <c r="M475" s="66"/>
      <c r="N475" s="67"/>
      <c r="O475" s="66"/>
      <c r="P475" s="66"/>
      <c r="Q475" s="42"/>
      <c r="R475" s="66"/>
      <c r="S475" s="66"/>
      <c r="T475" s="42"/>
      <c r="U475" s="66"/>
      <c r="V475" s="66"/>
      <c r="W475" s="42"/>
      <c r="X475" s="66"/>
      <c r="Y475" s="66"/>
      <c r="Z475" s="67"/>
      <c r="AA475" s="66"/>
      <c r="AB475" s="66"/>
      <c r="AC475" s="67"/>
      <c r="AD475" s="66"/>
      <c r="AE475" s="66"/>
      <c r="AF475" s="66"/>
      <c r="AG475" s="66"/>
      <c r="AH475" s="66"/>
      <c r="AI475" s="66"/>
      <c r="AJ475" s="66"/>
      <c r="AK475" s="66"/>
      <c r="AL475" s="67"/>
      <c r="AM475" s="63"/>
      <c r="AN475" s="63"/>
      <c r="AO475" s="64"/>
      <c r="AP475" s="84"/>
      <c r="AQ475" s="79"/>
      <c r="AR475" s="63"/>
      <c r="AS475" s="63"/>
      <c r="AT475" s="64"/>
      <c r="AU475" s="63"/>
      <c r="AV475" s="63"/>
      <c r="AW475" s="64"/>
      <c r="AX475" s="63"/>
      <c r="AY475" s="63"/>
      <c r="AZ475" s="64"/>
      <c r="BA475" s="63"/>
      <c r="BB475" s="63"/>
      <c r="BC475" s="64"/>
      <c r="BD475" s="63"/>
      <c r="BE475" s="63"/>
      <c r="BF475" s="64"/>
      <c r="BG475" s="63"/>
      <c r="BH475" s="63"/>
      <c r="BI475" s="64"/>
      <c r="BJ475" s="66"/>
      <c r="BK475" s="66"/>
      <c r="BL475" s="67"/>
      <c r="BM475" s="66"/>
      <c r="BN475" s="66"/>
      <c r="BO475" s="67"/>
      <c r="BP475" s="85"/>
      <c r="BQ475" s="83"/>
      <c r="BR475" s="66"/>
      <c r="BS475" s="66"/>
      <c r="BT475" s="67"/>
      <c r="BU475" s="66"/>
      <c r="BV475" s="66"/>
      <c r="BW475" s="67"/>
      <c r="BX475" s="66"/>
      <c r="BY475" s="66"/>
      <c r="BZ475" s="67"/>
      <c r="CA475" s="66"/>
      <c r="CB475" s="66"/>
      <c r="CC475" s="67"/>
      <c r="CD475" s="66"/>
      <c r="CE475" s="66"/>
      <c r="CF475" s="67"/>
      <c r="CG475" s="66"/>
      <c r="CH475" s="66"/>
      <c r="CI475" s="67"/>
      <c r="CJ475" s="66"/>
      <c r="CK475" s="66"/>
      <c r="CL475" s="67"/>
      <c r="CM475" s="66"/>
      <c r="CN475" s="66"/>
      <c r="CO475" s="67"/>
      <c r="CP475" s="66"/>
      <c r="CQ475" s="66"/>
      <c r="CR475" s="67"/>
      <c r="CS475" s="66"/>
      <c r="CT475" s="66"/>
      <c r="CU475" s="67"/>
      <c r="CV475" s="66"/>
      <c r="CW475" s="66"/>
      <c r="CX475" s="67"/>
      <c r="CY475" s="66"/>
      <c r="CZ475" s="66"/>
      <c r="DA475" s="67"/>
      <c r="DB475" s="66"/>
      <c r="DC475" s="66"/>
      <c r="DD475" s="67"/>
      <c r="DE475" s="66"/>
      <c r="DF475" s="66"/>
      <c r="DG475" s="67"/>
      <c r="DH475" s="85"/>
      <c r="DI475" s="83"/>
      <c r="DJ475" s="66"/>
      <c r="DK475" s="66"/>
      <c r="DL475" s="67"/>
      <c r="DM475" s="66"/>
      <c r="DN475" s="66"/>
      <c r="DO475" s="67"/>
      <c r="DP475" s="66"/>
      <c r="DQ475" s="66"/>
      <c r="DR475" s="67"/>
      <c r="DS475" s="66"/>
      <c r="DT475" s="66"/>
      <c r="DU475" s="67"/>
      <c r="DV475" s="66"/>
      <c r="DW475" s="66"/>
      <c r="DX475" s="67"/>
      <c r="DY475" s="66"/>
      <c r="DZ475" s="66"/>
      <c r="EA475" s="67"/>
      <c r="EB475" s="66"/>
      <c r="EC475" s="66"/>
      <c r="ED475" s="67"/>
      <c r="EE475" s="66"/>
      <c r="EF475" s="66"/>
      <c r="EG475" s="67"/>
      <c r="EH475" s="66"/>
      <c r="EI475" s="66"/>
      <c r="EJ475" s="67"/>
      <c r="EK475" s="66"/>
      <c r="EL475" s="68"/>
      <c r="EM475" s="87"/>
      <c r="EN475" s="85"/>
      <c r="EO475" s="94"/>
      <c r="EP475" s="66"/>
      <c r="EQ475" s="66"/>
      <c r="ER475" s="66"/>
    </row>
    <row r="476" spans="1:148" s="3" customFormat="1">
      <c r="A476" s="6">
        <v>543</v>
      </c>
      <c r="B476" s="7" t="s">
        <v>20</v>
      </c>
      <c r="C476" s="130"/>
      <c r="D476" s="135"/>
      <c r="E476" s="136">
        <f t="shared" si="513"/>
        <v>0</v>
      </c>
      <c r="F476" s="27"/>
      <c r="G476" s="27"/>
      <c r="H476" s="41">
        <f t="shared" ref="H476:H539" si="527">G476*C476</f>
        <v>0</v>
      </c>
      <c r="I476" s="32"/>
      <c r="J476" s="32"/>
      <c r="K476" s="41">
        <f t="shared" si="467"/>
        <v>0</v>
      </c>
      <c r="L476" s="26"/>
      <c r="M476" s="26"/>
      <c r="N476" s="42">
        <f t="shared" si="468"/>
        <v>0</v>
      </c>
      <c r="O476" s="26"/>
      <c r="P476" s="26"/>
      <c r="Q476" s="42">
        <f t="shared" si="469"/>
        <v>0</v>
      </c>
      <c r="R476" s="26"/>
      <c r="S476" s="26"/>
      <c r="T476" s="42">
        <f t="shared" si="470"/>
        <v>0</v>
      </c>
      <c r="U476" s="26"/>
      <c r="V476" s="26"/>
      <c r="W476" s="42">
        <f t="shared" si="471"/>
        <v>0</v>
      </c>
      <c r="X476" s="26"/>
      <c r="Y476" s="26"/>
      <c r="Z476" s="42">
        <f t="shared" si="472"/>
        <v>0</v>
      </c>
      <c r="AA476" s="26"/>
      <c r="AB476" s="26"/>
      <c r="AC476" s="42">
        <f t="shared" si="473"/>
        <v>0</v>
      </c>
      <c r="AD476" s="26"/>
      <c r="AE476" s="26"/>
      <c r="AF476" s="26"/>
      <c r="AG476" s="26"/>
      <c r="AH476" s="26"/>
      <c r="AI476" s="26"/>
      <c r="AJ476" s="26"/>
      <c r="AK476" s="26"/>
      <c r="AL476" s="42">
        <f t="shared" si="474"/>
        <v>0</v>
      </c>
      <c r="AM476" s="27"/>
      <c r="AN476" s="27"/>
      <c r="AO476" s="41">
        <f t="shared" si="475"/>
        <v>0</v>
      </c>
      <c r="AP476" s="84">
        <f t="shared" si="456"/>
        <v>0</v>
      </c>
      <c r="AQ476" s="79">
        <f t="shared" si="508"/>
        <v>0</v>
      </c>
      <c r="AR476" s="27"/>
      <c r="AS476" s="27"/>
      <c r="AT476" s="41">
        <f t="shared" si="476"/>
        <v>0</v>
      </c>
      <c r="AU476" s="27"/>
      <c r="AV476" s="27"/>
      <c r="AW476" s="41">
        <f t="shared" si="477"/>
        <v>0</v>
      </c>
      <c r="AX476" s="27"/>
      <c r="AY476" s="27"/>
      <c r="AZ476" s="41">
        <f t="shared" si="478"/>
        <v>0</v>
      </c>
      <c r="BA476" s="27"/>
      <c r="BB476" s="27"/>
      <c r="BC476" s="41">
        <f t="shared" si="479"/>
        <v>0</v>
      </c>
      <c r="BD476" s="27"/>
      <c r="BE476" s="27"/>
      <c r="BF476" s="41">
        <f t="shared" si="480"/>
        <v>0</v>
      </c>
      <c r="BG476" s="27"/>
      <c r="BH476" s="27"/>
      <c r="BI476" s="41">
        <f t="shared" si="481"/>
        <v>0</v>
      </c>
      <c r="BJ476" s="26"/>
      <c r="BK476" s="26"/>
      <c r="BL476" s="42">
        <f t="shared" si="482"/>
        <v>0</v>
      </c>
      <c r="BM476" s="26"/>
      <c r="BN476" s="26"/>
      <c r="BO476" s="42">
        <f t="shared" si="483"/>
        <v>0</v>
      </c>
      <c r="BP476" s="85">
        <f t="shared" si="454"/>
        <v>0</v>
      </c>
      <c r="BQ476" s="83">
        <f t="shared" si="454"/>
        <v>0</v>
      </c>
      <c r="BR476" s="26"/>
      <c r="BS476" s="26"/>
      <c r="BT476" s="42">
        <f t="shared" si="484"/>
        <v>0</v>
      </c>
      <c r="BU476" s="26"/>
      <c r="BV476" s="26"/>
      <c r="BW476" s="42">
        <f t="shared" si="485"/>
        <v>0</v>
      </c>
      <c r="BX476" s="26"/>
      <c r="BY476" s="26"/>
      <c r="BZ476" s="42">
        <f t="shared" si="486"/>
        <v>0</v>
      </c>
      <c r="CA476" s="26"/>
      <c r="CB476" s="26"/>
      <c r="CC476" s="42">
        <f t="shared" si="487"/>
        <v>0</v>
      </c>
      <c r="CD476" s="26"/>
      <c r="CE476" s="26"/>
      <c r="CF476" s="42">
        <f t="shared" si="488"/>
        <v>0</v>
      </c>
      <c r="CG476" s="26"/>
      <c r="CH476" s="26"/>
      <c r="CI476" s="42">
        <f t="shared" si="489"/>
        <v>0</v>
      </c>
      <c r="CJ476" s="26"/>
      <c r="CK476" s="26"/>
      <c r="CL476" s="42">
        <f t="shared" si="490"/>
        <v>0</v>
      </c>
      <c r="CM476" s="26"/>
      <c r="CN476" s="26"/>
      <c r="CO476" s="42">
        <f t="shared" si="491"/>
        <v>0</v>
      </c>
      <c r="CP476" s="26"/>
      <c r="CQ476" s="26"/>
      <c r="CR476" s="42">
        <f t="shared" si="492"/>
        <v>0</v>
      </c>
      <c r="CS476" s="26"/>
      <c r="CT476" s="26"/>
      <c r="CU476" s="42">
        <f t="shared" si="493"/>
        <v>0</v>
      </c>
      <c r="CV476" s="26"/>
      <c r="CW476" s="26"/>
      <c r="CX476" s="42">
        <f t="shared" si="494"/>
        <v>0</v>
      </c>
      <c r="CY476" s="26"/>
      <c r="CZ476" s="26"/>
      <c r="DA476" s="42">
        <f t="shared" si="495"/>
        <v>0</v>
      </c>
      <c r="DB476" s="26"/>
      <c r="DC476" s="26"/>
      <c r="DD476" s="42">
        <f t="shared" si="496"/>
        <v>0</v>
      </c>
      <c r="DE476" s="26"/>
      <c r="DF476" s="26"/>
      <c r="DG476" s="42">
        <f t="shared" si="497"/>
        <v>0</v>
      </c>
      <c r="DH476" s="85">
        <f t="shared" si="455"/>
        <v>0</v>
      </c>
      <c r="DI476" s="83">
        <f t="shared" si="455"/>
        <v>0</v>
      </c>
      <c r="DJ476" s="26"/>
      <c r="DK476" s="26"/>
      <c r="DL476" s="42">
        <f t="shared" si="498"/>
        <v>0</v>
      </c>
      <c r="DM476" s="26"/>
      <c r="DN476" s="26"/>
      <c r="DO476" s="42">
        <f t="shared" si="499"/>
        <v>0</v>
      </c>
      <c r="DP476" s="26"/>
      <c r="DQ476" s="26"/>
      <c r="DR476" s="42">
        <f t="shared" si="500"/>
        <v>0</v>
      </c>
      <c r="DS476" s="26"/>
      <c r="DT476" s="26"/>
      <c r="DU476" s="42">
        <f t="shared" si="501"/>
        <v>0</v>
      </c>
      <c r="DV476" s="26"/>
      <c r="DW476" s="26"/>
      <c r="DX476" s="42">
        <f t="shared" si="502"/>
        <v>0</v>
      </c>
      <c r="DY476" s="26"/>
      <c r="DZ476" s="26"/>
      <c r="EA476" s="42">
        <f t="shared" si="503"/>
        <v>0</v>
      </c>
      <c r="EB476" s="26"/>
      <c r="EC476" s="26"/>
      <c r="ED476" s="42">
        <f t="shared" si="504"/>
        <v>0</v>
      </c>
      <c r="EE476" s="26"/>
      <c r="EF476" s="26"/>
      <c r="EG476" s="42">
        <f t="shared" si="505"/>
        <v>0</v>
      </c>
      <c r="EH476" s="26"/>
      <c r="EI476" s="26"/>
      <c r="EJ476" s="42">
        <f t="shared" si="506"/>
        <v>0</v>
      </c>
      <c r="EK476" s="26"/>
      <c r="EL476" s="46"/>
      <c r="EM476" s="86">
        <f t="shared" si="507"/>
        <v>0</v>
      </c>
      <c r="EN476" s="85">
        <f t="shared" si="457"/>
        <v>0</v>
      </c>
      <c r="EO476" s="94">
        <f t="shared" si="458"/>
        <v>0</v>
      </c>
      <c r="EP476" s="26"/>
      <c r="EQ476" s="26"/>
      <c r="ER476" s="26"/>
    </row>
    <row r="477" spans="1:148" s="69" customFormat="1" ht="15.75">
      <c r="A477" s="59">
        <v>54301</v>
      </c>
      <c r="B477" s="60" t="s">
        <v>21</v>
      </c>
      <c r="C477" s="61"/>
      <c r="D477" s="70"/>
      <c r="E477" s="62">
        <f>SUM(E478:E485)</f>
        <v>11970</v>
      </c>
      <c r="F477" s="62">
        <f t="shared" ref="F477:BQ477" si="528">SUM(F478:F485)</f>
        <v>0</v>
      </c>
      <c r="G477" s="62">
        <f t="shared" si="528"/>
        <v>18</v>
      </c>
      <c r="H477" s="62">
        <f t="shared" si="528"/>
        <v>540</v>
      </c>
      <c r="I477" s="147">
        <f t="shared" si="528"/>
        <v>0</v>
      </c>
      <c r="J477" s="147">
        <f t="shared" si="528"/>
        <v>7</v>
      </c>
      <c r="K477" s="62">
        <f t="shared" si="528"/>
        <v>175</v>
      </c>
      <c r="L477" s="62">
        <f t="shared" si="528"/>
        <v>0</v>
      </c>
      <c r="M477" s="62">
        <f t="shared" si="528"/>
        <v>6</v>
      </c>
      <c r="N477" s="62">
        <f t="shared" si="528"/>
        <v>150</v>
      </c>
      <c r="O477" s="62">
        <f t="shared" si="528"/>
        <v>0</v>
      </c>
      <c r="P477" s="62">
        <f t="shared" si="528"/>
        <v>6</v>
      </c>
      <c r="Q477" s="62">
        <f t="shared" si="528"/>
        <v>150</v>
      </c>
      <c r="R477" s="62">
        <f t="shared" si="528"/>
        <v>0</v>
      </c>
      <c r="S477" s="62">
        <f t="shared" si="528"/>
        <v>7</v>
      </c>
      <c r="T477" s="62">
        <f t="shared" si="528"/>
        <v>175</v>
      </c>
      <c r="U477" s="62">
        <f t="shared" si="528"/>
        <v>0</v>
      </c>
      <c r="V477" s="62">
        <f t="shared" si="528"/>
        <v>7</v>
      </c>
      <c r="W477" s="62">
        <f t="shared" si="528"/>
        <v>175</v>
      </c>
      <c r="X477" s="62">
        <f t="shared" si="528"/>
        <v>0</v>
      </c>
      <c r="Y477" s="62">
        <f t="shared" si="528"/>
        <v>0</v>
      </c>
      <c r="Z477" s="62">
        <f t="shared" si="528"/>
        <v>0</v>
      </c>
      <c r="AA477" s="62">
        <f t="shared" si="528"/>
        <v>0</v>
      </c>
      <c r="AB477" s="62">
        <f t="shared" si="528"/>
        <v>12</v>
      </c>
      <c r="AC477" s="62">
        <f t="shared" si="528"/>
        <v>4175</v>
      </c>
      <c r="AD477" s="62">
        <f t="shared" si="528"/>
        <v>0</v>
      </c>
      <c r="AE477" s="62">
        <f t="shared" si="528"/>
        <v>0</v>
      </c>
      <c r="AF477" s="62">
        <f t="shared" si="528"/>
        <v>0</v>
      </c>
      <c r="AG477" s="62">
        <f t="shared" si="528"/>
        <v>0</v>
      </c>
      <c r="AH477" s="62">
        <f t="shared" si="528"/>
        <v>0</v>
      </c>
      <c r="AI477" s="62">
        <f t="shared" si="528"/>
        <v>0</v>
      </c>
      <c r="AJ477" s="62">
        <f t="shared" si="528"/>
        <v>0</v>
      </c>
      <c r="AK477" s="62">
        <f t="shared" si="528"/>
        <v>0</v>
      </c>
      <c r="AL477" s="62">
        <f t="shared" si="528"/>
        <v>0</v>
      </c>
      <c r="AM477" s="62">
        <f t="shared" si="528"/>
        <v>0</v>
      </c>
      <c r="AN477" s="62">
        <f t="shared" si="528"/>
        <v>1</v>
      </c>
      <c r="AO477" s="62">
        <f t="shared" si="528"/>
        <v>300</v>
      </c>
      <c r="AP477" s="62">
        <f t="shared" si="528"/>
        <v>64</v>
      </c>
      <c r="AQ477" s="62">
        <f t="shared" si="528"/>
        <v>5840</v>
      </c>
      <c r="AR477" s="62">
        <f t="shared" si="528"/>
        <v>0</v>
      </c>
      <c r="AS477" s="62">
        <f t="shared" si="528"/>
        <v>0</v>
      </c>
      <c r="AT477" s="62">
        <f t="shared" si="528"/>
        <v>0</v>
      </c>
      <c r="AU477" s="62">
        <f t="shared" si="528"/>
        <v>0</v>
      </c>
      <c r="AV477" s="62">
        <f t="shared" si="528"/>
        <v>6</v>
      </c>
      <c r="AW477" s="62">
        <f t="shared" si="528"/>
        <v>150</v>
      </c>
      <c r="AX477" s="62">
        <f t="shared" si="528"/>
        <v>0</v>
      </c>
      <c r="AY477" s="62">
        <f t="shared" si="528"/>
        <v>6</v>
      </c>
      <c r="AZ477" s="62">
        <f t="shared" si="528"/>
        <v>150</v>
      </c>
      <c r="BA477" s="62">
        <f t="shared" si="528"/>
        <v>0</v>
      </c>
      <c r="BB477" s="62">
        <f t="shared" si="528"/>
        <v>0</v>
      </c>
      <c r="BC477" s="62">
        <f t="shared" si="528"/>
        <v>0</v>
      </c>
      <c r="BD477" s="62">
        <f t="shared" si="528"/>
        <v>0</v>
      </c>
      <c r="BE477" s="62">
        <f t="shared" si="528"/>
        <v>0</v>
      </c>
      <c r="BF477" s="62">
        <f t="shared" si="528"/>
        <v>0</v>
      </c>
      <c r="BG477" s="62">
        <f t="shared" si="528"/>
        <v>1</v>
      </c>
      <c r="BH477" s="62">
        <f t="shared" si="528"/>
        <v>6</v>
      </c>
      <c r="BI477" s="62">
        <f t="shared" si="528"/>
        <v>180</v>
      </c>
      <c r="BJ477" s="62">
        <f t="shared" si="528"/>
        <v>2</v>
      </c>
      <c r="BK477" s="62">
        <f t="shared" si="528"/>
        <v>14</v>
      </c>
      <c r="BL477" s="62">
        <f t="shared" si="528"/>
        <v>420</v>
      </c>
      <c r="BM477" s="62">
        <f t="shared" si="528"/>
        <v>0</v>
      </c>
      <c r="BN477" s="62">
        <f t="shared" si="528"/>
        <v>6</v>
      </c>
      <c r="BO477" s="62">
        <f t="shared" si="528"/>
        <v>150</v>
      </c>
      <c r="BP477" s="62">
        <f t="shared" si="528"/>
        <v>38</v>
      </c>
      <c r="BQ477" s="62">
        <f t="shared" si="528"/>
        <v>1050</v>
      </c>
      <c r="BR477" s="62">
        <f t="shared" ref="BR477:EC477" si="529">SUM(BR478:BR485)</f>
        <v>0</v>
      </c>
      <c r="BS477" s="62">
        <f t="shared" si="529"/>
        <v>7</v>
      </c>
      <c r="BT477" s="62">
        <f t="shared" si="529"/>
        <v>175</v>
      </c>
      <c r="BU477" s="62">
        <f t="shared" si="529"/>
        <v>0</v>
      </c>
      <c r="BV477" s="62">
        <f t="shared" si="529"/>
        <v>0</v>
      </c>
      <c r="BW477" s="62">
        <f t="shared" si="529"/>
        <v>0</v>
      </c>
      <c r="BX477" s="62">
        <f t="shared" si="529"/>
        <v>0</v>
      </c>
      <c r="BY477" s="62">
        <f t="shared" si="529"/>
        <v>7</v>
      </c>
      <c r="BZ477" s="62">
        <f t="shared" si="529"/>
        <v>175</v>
      </c>
      <c r="CA477" s="62">
        <f t="shared" si="529"/>
        <v>0</v>
      </c>
      <c r="CB477" s="62">
        <f t="shared" si="529"/>
        <v>0</v>
      </c>
      <c r="CC477" s="62">
        <f t="shared" si="529"/>
        <v>0</v>
      </c>
      <c r="CD477" s="62">
        <f t="shared" si="529"/>
        <v>0</v>
      </c>
      <c r="CE477" s="62">
        <f t="shared" si="529"/>
        <v>0</v>
      </c>
      <c r="CF477" s="62">
        <f t="shared" si="529"/>
        <v>0</v>
      </c>
      <c r="CG477" s="62">
        <f t="shared" si="529"/>
        <v>0</v>
      </c>
      <c r="CH477" s="62">
        <f t="shared" si="529"/>
        <v>0</v>
      </c>
      <c r="CI477" s="62">
        <f t="shared" si="529"/>
        <v>0</v>
      </c>
      <c r="CJ477" s="62">
        <f t="shared" si="529"/>
        <v>0</v>
      </c>
      <c r="CK477" s="62">
        <f t="shared" si="529"/>
        <v>0</v>
      </c>
      <c r="CL477" s="62">
        <f t="shared" si="529"/>
        <v>0</v>
      </c>
      <c r="CM477" s="62">
        <f t="shared" si="529"/>
        <v>0</v>
      </c>
      <c r="CN477" s="62">
        <f t="shared" si="529"/>
        <v>0</v>
      </c>
      <c r="CO477" s="62">
        <f t="shared" si="529"/>
        <v>0</v>
      </c>
      <c r="CP477" s="62">
        <f t="shared" si="529"/>
        <v>0</v>
      </c>
      <c r="CQ477" s="62">
        <f t="shared" si="529"/>
        <v>6</v>
      </c>
      <c r="CR477" s="62">
        <f t="shared" si="529"/>
        <v>180</v>
      </c>
      <c r="CS477" s="62">
        <f t="shared" si="529"/>
        <v>0</v>
      </c>
      <c r="CT477" s="62">
        <f t="shared" si="529"/>
        <v>12</v>
      </c>
      <c r="CU477" s="62">
        <f t="shared" si="529"/>
        <v>1900</v>
      </c>
      <c r="CV477" s="62">
        <f t="shared" si="529"/>
        <v>0</v>
      </c>
      <c r="CW477" s="62">
        <f t="shared" si="529"/>
        <v>0</v>
      </c>
      <c r="CX477" s="62">
        <f t="shared" si="529"/>
        <v>0</v>
      </c>
      <c r="CY477" s="62">
        <f t="shared" si="529"/>
        <v>0</v>
      </c>
      <c r="CZ477" s="62">
        <f t="shared" si="529"/>
        <v>6</v>
      </c>
      <c r="DA477" s="62">
        <f t="shared" si="529"/>
        <v>150</v>
      </c>
      <c r="DB477" s="62">
        <f t="shared" si="529"/>
        <v>0</v>
      </c>
      <c r="DC477" s="62">
        <f t="shared" si="529"/>
        <v>9</v>
      </c>
      <c r="DD477" s="62">
        <f t="shared" si="529"/>
        <v>1050</v>
      </c>
      <c r="DE477" s="62">
        <f t="shared" si="529"/>
        <v>0</v>
      </c>
      <c r="DF477" s="62">
        <f t="shared" si="529"/>
        <v>0</v>
      </c>
      <c r="DG477" s="62">
        <f t="shared" si="529"/>
        <v>0</v>
      </c>
      <c r="DH477" s="62">
        <f t="shared" si="529"/>
        <v>47</v>
      </c>
      <c r="DI477" s="62">
        <f t="shared" si="529"/>
        <v>3630</v>
      </c>
      <c r="DJ477" s="62">
        <f t="shared" si="529"/>
        <v>0</v>
      </c>
      <c r="DK477" s="62">
        <f t="shared" si="529"/>
        <v>0</v>
      </c>
      <c r="DL477" s="62">
        <f t="shared" si="529"/>
        <v>0</v>
      </c>
      <c r="DM477" s="62">
        <f t="shared" si="529"/>
        <v>0</v>
      </c>
      <c r="DN477" s="62">
        <f t="shared" si="529"/>
        <v>8</v>
      </c>
      <c r="DO477" s="62">
        <f t="shared" si="529"/>
        <v>1350</v>
      </c>
      <c r="DP477" s="62">
        <f t="shared" si="529"/>
        <v>0</v>
      </c>
      <c r="DQ477" s="62">
        <f t="shared" si="529"/>
        <v>4</v>
      </c>
      <c r="DR477" s="62">
        <f t="shared" si="529"/>
        <v>100</v>
      </c>
      <c r="DS477" s="62">
        <f t="shared" si="529"/>
        <v>0</v>
      </c>
      <c r="DT477" s="62">
        <f t="shared" si="529"/>
        <v>0</v>
      </c>
      <c r="DU477" s="62">
        <f t="shared" si="529"/>
        <v>0</v>
      </c>
      <c r="DV477" s="62">
        <f t="shared" si="529"/>
        <v>0</v>
      </c>
      <c r="DW477" s="62">
        <f t="shared" si="529"/>
        <v>0</v>
      </c>
      <c r="DX477" s="62">
        <f t="shared" si="529"/>
        <v>0</v>
      </c>
      <c r="DY477" s="62">
        <f t="shared" si="529"/>
        <v>0</v>
      </c>
      <c r="DZ477" s="62">
        <f t="shared" si="529"/>
        <v>0</v>
      </c>
      <c r="EA477" s="62">
        <f t="shared" si="529"/>
        <v>0</v>
      </c>
      <c r="EB477" s="62">
        <f t="shared" si="529"/>
        <v>0</v>
      </c>
      <c r="EC477" s="62">
        <f t="shared" si="529"/>
        <v>0</v>
      </c>
      <c r="ED477" s="62">
        <f t="shared" ref="ED477:EO477" si="530">SUM(ED478:ED485)</f>
        <v>0</v>
      </c>
      <c r="EE477" s="62">
        <f t="shared" si="530"/>
        <v>0</v>
      </c>
      <c r="EF477" s="62">
        <f t="shared" si="530"/>
        <v>0</v>
      </c>
      <c r="EG477" s="62">
        <f t="shared" si="530"/>
        <v>0</v>
      </c>
      <c r="EH477" s="62">
        <f t="shared" si="530"/>
        <v>0</v>
      </c>
      <c r="EI477" s="62">
        <f t="shared" si="530"/>
        <v>0</v>
      </c>
      <c r="EJ477" s="62">
        <f t="shared" si="530"/>
        <v>0</v>
      </c>
      <c r="EK477" s="62">
        <f t="shared" si="530"/>
        <v>0</v>
      </c>
      <c r="EL477" s="62">
        <f t="shared" si="530"/>
        <v>0</v>
      </c>
      <c r="EM477" s="62">
        <f t="shared" si="530"/>
        <v>0</v>
      </c>
      <c r="EN477" s="62">
        <f t="shared" si="530"/>
        <v>12</v>
      </c>
      <c r="EO477" s="62">
        <f t="shared" si="530"/>
        <v>1450</v>
      </c>
      <c r="EP477" s="66"/>
      <c r="EQ477" s="66"/>
      <c r="ER477" s="66"/>
    </row>
    <row r="478" spans="1:148" s="3" customFormat="1">
      <c r="A478" s="10"/>
      <c r="B478" s="21" t="s">
        <v>454</v>
      </c>
      <c r="C478" s="137">
        <v>600</v>
      </c>
      <c r="D478" s="135">
        <f t="shared" si="509"/>
        <v>2</v>
      </c>
      <c r="E478" s="180">
        <f t="shared" si="513"/>
        <v>1200</v>
      </c>
      <c r="F478" s="27"/>
      <c r="G478" s="27"/>
      <c r="H478" s="41">
        <f t="shared" si="527"/>
        <v>0</v>
      </c>
      <c r="I478" s="32"/>
      <c r="J478" s="32"/>
      <c r="K478" s="41">
        <f t="shared" si="467"/>
        <v>0</v>
      </c>
      <c r="L478" s="26"/>
      <c r="M478" s="26"/>
      <c r="N478" s="42">
        <f t="shared" si="468"/>
        <v>0</v>
      </c>
      <c r="O478" s="26"/>
      <c r="P478" s="26"/>
      <c r="Q478" s="42">
        <f t="shared" si="469"/>
        <v>0</v>
      </c>
      <c r="R478" s="26"/>
      <c r="S478" s="26"/>
      <c r="T478" s="42">
        <f t="shared" si="470"/>
        <v>0</v>
      </c>
      <c r="U478" s="26"/>
      <c r="V478" s="26"/>
      <c r="W478" s="42">
        <f t="shared" si="471"/>
        <v>0</v>
      </c>
      <c r="X478" s="26"/>
      <c r="Y478" s="26"/>
      <c r="Z478" s="42">
        <f t="shared" si="472"/>
        <v>0</v>
      </c>
      <c r="AA478" s="26"/>
      <c r="AB478" s="26"/>
      <c r="AC478" s="42">
        <f t="shared" si="473"/>
        <v>0</v>
      </c>
      <c r="AD478" s="26"/>
      <c r="AE478" s="26"/>
      <c r="AF478" s="26"/>
      <c r="AG478" s="26"/>
      <c r="AH478" s="26"/>
      <c r="AI478" s="26"/>
      <c r="AJ478" s="26"/>
      <c r="AK478" s="26"/>
      <c r="AL478" s="42">
        <f t="shared" si="474"/>
        <v>0</v>
      </c>
      <c r="AM478" s="27"/>
      <c r="AN478" s="27"/>
      <c r="AO478" s="41">
        <f t="shared" si="475"/>
        <v>0</v>
      </c>
      <c r="AP478" s="84">
        <f t="shared" ref="AP478:AP552" si="531">AN478+AK478+AI478+AG478+AE478+AB478+Y478+V478+S478+P478+M478+J478+G478</f>
        <v>0</v>
      </c>
      <c r="AQ478" s="79">
        <f t="shared" ref="AQ478:AQ552" si="532">AO478+AL478+AC478+Z478+W478+T478+Q478+N478+K478+H478</f>
        <v>0</v>
      </c>
      <c r="AR478" s="27"/>
      <c r="AS478" s="27"/>
      <c r="AT478" s="41">
        <f t="shared" si="476"/>
        <v>0</v>
      </c>
      <c r="AU478" s="27"/>
      <c r="AV478" s="27"/>
      <c r="AW478" s="41">
        <f t="shared" si="477"/>
        <v>0</v>
      </c>
      <c r="AX478" s="27"/>
      <c r="AY478" s="27"/>
      <c r="AZ478" s="41">
        <f t="shared" si="478"/>
        <v>0</v>
      </c>
      <c r="BA478" s="27"/>
      <c r="BB478" s="27"/>
      <c r="BC478" s="41">
        <f t="shared" si="479"/>
        <v>0</v>
      </c>
      <c r="BD478" s="27"/>
      <c r="BE478" s="27"/>
      <c r="BF478" s="41">
        <f t="shared" si="480"/>
        <v>0</v>
      </c>
      <c r="BG478" s="27"/>
      <c r="BH478" s="27"/>
      <c r="BI478" s="41">
        <f t="shared" si="481"/>
        <v>0</v>
      </c>
      <c r="BJ478" s="26"/>
      <c r="BK478" s="26"/>
      <c r="BL478" s="42">
        <f t="shared" si="482"/>
        <v>0</v>
      </c>
      <c r="BM478" s="26"/>
      <c r="BN478" s="26"/>
      <c r="BO478" s="42">
        <f t="shared" si="483"/>
        <v>0</v>
      </c>
      <c r="BP478" s="85">
        <f t="shared" ref="BP478:BQ552" si="533">BN478+BK478+BH478+BE478+BB478+AY478+AV478+AS478</f>
        <v>0</v>
      </c>
      <c r="BQ478" s="83">
        <f t="shared" si="533"/>
        <v>0</v>
      </c>
      <c r="BR478" s="26"/>
      <c r="BS478" s="26"/>
      <c r="BT478" s="42">
        <f t="shared" si="484"/>
        <v>0</v>
      </c>
      <c r="BU478" s="26"/>
      <c r="BV478" s="26"/>
      <c r="BW478" s="42">
        <f t="shared" si="485"/>
        <v>0</v>
      </c>
      <c r="BX478" s="26"/>
      <c r="BY478" s="26"/>
      <c r="BZ478" s="42">
        <f t="shared" si="486"/>
        <v>0</v>
      </c>
      <c r="CA478" s="26"/>
      <c r="CB478" s="26"/>
      <c r="CC478" s="42">
        <f t="shared" si="487"/>
        <v>0</v>
      </c>
      <c r="CD478" s="26"/>
      <c r="CE478" s="26"/>
      <c r="CF478" s="42">
        <f t="shared" si="488"/>
        <v>0</v>
      </c>
      <c r="CG478" s="26"/>
      <c r="CH478" s="26"/>
      <c r="CI478" s="42">
        <f t="shared" si="489"/>
        <v>0</v>
      </c>
      <c r="CJ478" s="26"/>
      <c r="CK478" s="26"/>
      <c r="CL478" s="42">
        <f t="shared" si="490"/>
        <v>0</v>
      </c>
      <c r="CM478" s="26"/>
      <c r="CN478" s="26"/>
      <c r="CO478" s="42">
        <f t="shared" si="491"/>
        <v>0</v>
      </c>
      <c r="CP478" s="26"/>
      <c r="CQ478" s="26"/>
      <c r="CR478" s="42">
        <f t="shared" si="492"/>
        <v>0</v>
      </c>
      <c r="CS478" s="26"/>
      <c r="CT478" s="26"/>
      <c r="CU478" s="42">
        <f t="shared" si="493"/>
        <v>0</v>
      </c>
      <c r="CV478" s="26"/>
      <c r="CW478" s="26"/>
      <c r="CX478" s="42">
        <f t="shared" si="494"/>
        <v>0</v>
      </c>
      <c r="CY478" s="26"/>
      <c r="CZ478" s="26"/>
      <c r="DA478" s="42">
        <f t="shared" si="495"/>
        <v>0</v>
      </c>
      <c r="DB478" s="26"/>
      <c r="DC478" s="26"/>
      <c r="DD478" s="42">
        <f t="shared" si="496"/>
        <v>0</v>
      </c>
      <c r="DE478" s="26"/>
      <c r="DF478" s="26"/>
      <c r="DG478" s="42">
        <f t="shared" si="497"/>
        <v>0</v>
      </c>
      <c r="DH478" s="85">
        <f t="shared" ref="DH478:DI552" si="534">+DF478+DC478+CZ478+CW478+CT478+CQ478+CN478+CK478+CH478+CE478+CB478+BY478+BV478+BS478</f>
        <v>0</v>
      </c>
      <c r="DI478" s="83">
        <f t="shared" si="534"/>
        <v>0</v>
      </c>
      <c r="DJ478" s="26"/>
      <c r="DK478" s="26"/>
      <c r="DL478" s="42">
        <f t="shared" si="498"/>
        <v>0</v>
      </c>
      <c r="DM478" s="26"/>
      <c r="DN478" s="26">
        <v>2</v>
      </c>
      <c r="DO478" s="42">
        <f t="shared" si="499"/>
        <v>1200</v>
      </c>
      <c r="DP478" s="26"/>
      <c r="DQ478" s="26"/>
      <c r="DR478" s="42">
        <f t="shared" si="500"/>
        <v>0</v>
      </c>
      <c r="DS478" s="26"/>
      <c r="DT478" s="26"/>
      <c r="DU478" s="42">
        <f t="shared" si="501"/>
        <v>0</v>
      </c>
      <c r="DV478" s="26"/>
      <c r="DW478" s="26"/>
      <c r="DX478" s="42">
        <f t="shared" si="502"/>
        <v>0</v>
      </c>
      <c r="DY478" s="26"/>
      <c r="DZ478" s="26"/>
      <c r="EA478" s="42">
        <f t="shared" si="503"/>
        <v>0</v>
      </c>
      <c r="EB478" s="26"/>
      <c r="EC478" s="26"/>
      <c r="ED478" s="42">
        <f t="shared" si="504"/>
        <v>0</v>
      </c>
      <c r="EE478" s="26"/>
      <c r="EF478" s="26"/>
      <c r="EG478" s="42">
        <f t="shared" si="505"/>
        <v>0</v>
      </c>
      <c r="EH478" s="26"/>
      <c r="EI478" s="26"/>
      <c r="EJ478" s="42">
        <f t="shared" si="506"/>
        <v>0</v>
      </c>
      <c r="EK478" s="26"/>
      <c r="EL478" s="46"/>
      <c r="EM478" s="86">
        <f t="shared" si="507"/>
        <v>0</v>
      </c>
      <c r="EN478" s="85">
        <f t="shared" ref="EN478:EN552" si="535">+EL478+EI478+EF478+EC478+DZ478+DW478+DT478+DQ478+DN478+DK478</f>
        <v>2</v>
      </c>
      <c r="EO478" s="94">
        <f t="shared" ref="EO478:EO552" si="536">EM478+EJ478+EG478+ED478+EA478+DX478+DU478+DR478+DO478+DL478</f>
        <v>1200</v>
      </c>
      <c r="EP478" s="26"/>
      <c r="EQ478" s="26"/>
      <c r="ER478" s="26"/>
    </row>
    <row r="479" spans="1:148" s="3" customFormat="1">
      <c r="A479" s="10"/>
      <c r="B479" s="21" t="s">
        <v>781</v>
      </c>
      <c r="C479" s="134">
        <v>30</v>
      </c>
      <c r="D479" s="135">
        <f t="shared" si="509"/>
        <v>44</v>
      </c>
      <c r="E479" s="179">
        <f t="shared" si="513"/>
        <v>1320</v>
      </c>
      <c r="F479" s="27"/>
      <c r="G479" s="27">
        <v>18</v>
      </c>
      <c r="H479" s="41">
        <f t="shared" si="527"/>
        <v>540</v>
      </c>
      <c r="I479" s="32"/>
      <c r="J479" s="32"/>
      <c r="K479" s="41">
        <f t="shared" si="467"/>
        <v>0</v>
      </c>
      <c r="L479" s="26"/>
      <c r="M479" s="26"/>
      <c r="N479" s="42">
        <f t="shared" si="468"/>
        <v>0</v>
      </c>
      <c r="O479" s="26"/>
      <c r="P479" s="26"/>
      <c r="Q479" s="42">
        <f t="shared" si="469"/>
        <v>0</v>
      </c>
      <c r="R479" s="26"/>
      <c r="S479" s="26"/>
      <c r="T479" s="42">
        <f t="shared" si="470"/>
        <v>0</v>
      </c>
      <c r="U479" s="26"/>
      <c r="V479" s="26"/>
      <c r="W479" s="42">
        <f t="shared" si="471"/>
        <v>0</v>
      </c>
      <c r="X479" s="26"/>
      <c r="Y479" s="26"/>
      <c r="Z479" s="42">
        <f t="shared" si="472"/>
        <v>0</v>
      </c>
      <c r="AA479" s="26"/>
      <c r="AB479" s="26"/>
      <c r="AC479" s="42">
        <f t="shared" si="473"/>
        <v>0</v>
      </c>
      <c r="AD479" s="26"/>
      <c r="AE479" s="26"/>
      <c r="AF479" s="26"/>
      <c r="AG479" s="26"/>
      <c r="AH479" s="26"/>
      <c r="AI479" s="26"/>
      <c r="AJ479" s="26"/>
      <c r="AK479" s="26"/>
      <c r="AL479" s="42">
        <f t="shared" si="474"/>
        <v>0</v>
      </c>
      <c r="AM479" s="27"/>
      <c r="AN479" s="27"/>
      <c r="AO479" s="41">
        <f t="shared" si="475"/>
        <v>0</v>
      </c>
      <c r="AP479" s="84">
        <f t="shared" si="531"/>
        <v>18</v>
      </c>
      <c r="AQ479" s="79">
        <f t="shared" si="532"/>
        <v>540</v>
      </c>
      <c r="AR479" s="27"/>
      <c r="AS479" s="27"/>
      <c r="AT479" s="41">
        <f t="shared" si="476"/>
        <v>0</v>
      </c>
      <c r="AU479" s="27"/>
      <c r="AV479" s="27"/>
      <c r="AW479" s="41">
        <f t="shared" si="477"/>
        <v>0</v>
      </c>
      <c r="AX479" s="27"/>
      <c r="AY479" s="27"/>
      <c r="AZ479" s="41">
        <f t="shared" si="478"/>
        <v>0</v>
      </c>
      <c r="BA479" s="27"/>
      <c r="BB479" s="27"/>
      <c r="BC479" s="41">
        <f t="shared" si="479"/>
        <v>0</v>
      </c>
      <c r="BD479" s="27"/>
      <c r="BE479" s="27"/>
      <c r="BF479" s="41">
        <f t="shared" si="480"/>
        <v>0</v>
      </c>
      <c r="BG479" s="27">
        <v>1</v>
      </c>
      <c r="BH479" s="27">
        <v>6</v>
      </c>
      <c r="BI479" s="41">
        <f t="shared" si="481"/>
        <v>180</v>
      </c>
      <c r="BJ479" s="26">
        <v>2</v>
      </c>
      <c r="BK479" s="26">
        <v>14</v>
      </c>
      <c r="BL479" s="42">
        <f t="shared" si="482"/>
        <v>420</v>
      </c>
      <c r="BM479" s="26"/>
      <c r="BN479" s="26"/>
      <c r="BO479" s="42">
        <f t="shared" si="483"/>
        <v>0</v>
      </c>
      <c r="BP479" s="85">
        <f t="shared" si="533"/>
        <v>20</v>
      </c>
      <c r="BQ479" s="83">
        <f t="shared" si="533"/>
        <v>600</v>
      </c>
      <c r="BR479" s="26"/>
      <c r="BS479" s="26"/>
      <c r="BT479" s="42">
        <f t="shared" si="484"/>
        <v>0</v>
      </c>
      <c r="BU479" s="26"/>
      <c r="BV479" s="26"/>
      <c r="BW479" s="42">
        <f t="shared" si="485"/>
        <v>0</v>
      </c>
      <c r="BX479" s="26"/>
      <c r="BY479" s="26"/>
      <c r="BZ479" s="42">
        <f t="shared" si="486"/>
        <v>0</v>
      </c>
      <c r="CA479" s="26"/>
      <c r="CB479" s="26"/>
      <c r="CC479" s="42">
        <f t="shared" si="487"/>
        <v>0</v>
      </c>
      <c r="CD479" s="26"/>
      <c r="CE479" s="26"/>
      <c r="CF479" s="42">
        <f t="shared" si="488"/>
        <v>0</v>
      </c>
      <c r="CG479" s="26"/>
      <c r="CH479" s="26"/>
      <c r="CI479" s="42">
        <f t="shared" si="489"/>
        <v>0</v>
      </c>
      <c r="CJ479" s="26"/>
      <c r="CK479" s="26"/>
      <c r="CL479" s="42">
        <f t="shared" si="490"/>
        <v>0</v>
      </c>
      <c r="CM479" s="26"/>
      <c r="CN479" s="26"/>
      <c r="CO479" s="42">
        <f t="shared" si="491"/>
        <v>0</v>
      </c>
      <c r="CP479" s="26"/>
      <c r="CQ479" s="26">
        <v>6</v>
      </c>
      <c r="CR479" s="42">
        <f t="shared" si="492"/>
        <v>180</v>
      </c>
      <c r="CS479" s="26"/>
      <c r="CT479" s="26"/>
      <c r="CU479" s="42">
        <f t="shared" si="493"/>
        <v>0</v>
      </c>
      <c r="CV479" s="26"/>
      <c r="CW479" s="26"/>
      <c r="CX479" s="42">
        <f t="shared" si="494"/>
        <v>0</v>
      </c>
      <c r="CY479" s="26"/>
      <c r="CZ479" s="26"/>
      <c r="DA479" s="42">
        <f t="shared" si="495"/>
        <v>0</v>
      </c>
      <c r="DB479" s="26"/>
      <c r="DC479" s="26"/>
      <c r="DD479" s="42">
        <f t="shared" si="496"/>
        <v>0</v>
      </c>
      <c r="DE479" s="26"/>
      <c r="DF479" s="26"/>
      <c r="DG479" s="42">
        <f t="shared" si="497"/>
        <v>0</v>
      </c>
      <c r="DH479" s="85">
        <f t="shared" si="534"/>
        <v>6</v>
      </c>
      <c r="DI479" s="83">
        <f t="shared" si="534"/>
        <v>180</v>
      </c>
      <c r="DJ479" s="26"/>
      <c r="DK479" s="26"/>
      <c r="DL479" s="42">
        <f t="shared" si="498"/>
        <v>0</v>
      </c>
      <c r="DM479" s="26"/>
      <c r="DN479" s="26"/>
      <c r="DO479" s="42">
        <f t="shared" si="499"/>
        <v>0</v>
      </c>
      <c r="DP479" s="26"/>
      <c r="DQ479" s="26"/>
      <c r="DR479" s="42">
        <f t="shared" si="500"/>
        <v>0</v>
      </c>
      <c r="DS479" s="26"/>
      <c r="DT479" s="26"/>
      <c r="DU479" s="42">
        <f t="shared" si="501"/>
        <v>0</v>
      </c>
      <c r="DV479" s="26"/>
      <c r="DW479" s="26"/>
      <c r="DX479" s="42">
        <f t="shared" si="502"/>
        <v>0</v>
      </c>
      <c r="DY479" s="26"/>
      <c r="DZ479" s="26"/>
      <c r="EA479" s="42">
        <f t="shared" si="503"/>
        <v>0</v>
      </c>
      <c r="EB479" s="26"/>
      <c r="EC479" s="26"/>
      <c r="ED479" s="42">
        <f t="shared" si="504"/>
        <v>0</v>
      </c>
      <c r="EE479" s="26"/>
      <c r="EF479" s="26"/>
      <c r="EG479" s="42">
        <f t="shared" si="505"/>
        <v>0</v>
      </c>
      <c r="EH479" s="26"/>
      <c r="EI479" s="26"/>
      <c r="EJ479" s="42">
        <f t="shared" si="506"/>
        <v>0</v>
      </c>
      <c r="EK479" s="26"/>
      <c r="EL479" s="46"/>
      <c r="EM479" s="86">
        <f t="shared" si="507"/>
        <v>0</v>
      </c>
      <c r="EN479" s="85">
        <f t="shared" si="535"/>
        <v>0</v>
      </c>
      <c r="EO479" s="94">
        <f t="shared" si="536"/>
        <v>0</v>
      </c>
      <c r="EP479" s="26"/>
      <c r="EQ479" s="26"/>
      <c r="ER479" s="26"/>
    </row>
    <row r="480" spans="1:148" s="3" customFormat="1">
      <c r="A480" s="10"/>
      <c r="B480" s="21" t="s">
        <v>782</v>
      </c>
      <c r="C480" s="134">
        <v>25</v>
      </c>
      <c r="D480" s="135">
        <f t="shared" si="509"/>
        <v>102</v>
      </c>
      <c r="E480" s="179">
        <f t="shared" si="513"/>
        <v>2550</v>
      </c>
      <c r="F480" s="27"/>
      <c r="G480" s="27"/>
      <c r="H480" s="41">
        <f t="shared" si="527"/>
        <v>0</v>
      </c>
      <c r="I480" s="32"/>
      <c r="J480" s="32">
        <v>7</v>
      </c>
      <c r="K480" s="41">
        <f t="shared" si="467"/>
        <v>175</v>
      </c>
      <c r="L480" s="26"/>
      <c r="M480" s="26">
        <v>6</v>
      </c>
      <c r="N480" s="42">
        <f t="shared" si="468"/>
        <v>150</v>
      </c>
      <c r="O480" s="26"/>
      <c r="P480" s="26">
        <v>6</v>
      </c>
      <c r="Q480" s="42">
        <f t="shared" si="469"/>
        <v>150</v>
      </c>
      <c r="R480" s="26"/>
      <c r="S480" s="26">
        <v>7</v>
      </c>
      <c r="T480" s="42">
        <f t="shared" si="470"/>
        <v>175</v>
      </c>
      <c r="U480" s="26"/>
      <c r="V480" s="26">
        <v>7</v>
      </c>
      <c r="W480" s="42">
        <f t="shared" si="471"/>
        <v>175</v>
      </c>
      <c r="X480" s="26"/>
      <c r="Y480" s="26"/>
      <c r="Z480" s="42">
        <f t="shared" si="472"/>
        <v>0</v>
      </c>
      <c r="AA480" s="26"/>
      <c r="AB480" s="26">
        <v>7</v>
      </c>
      <c r="AC480" s="42">
        <f t="shared" si="473"/>
        <v>175</v>
      </c>
      <c r="AD480" s="26"/>
      <c r="AE480" s="26"/>
      <c r="AF480" s="26"/>
      <c r="AG480" s="26"/>
      <c r="AH480" s="26"/>
      <c r="AI480" s="26"/>
      <c r="AJ480" s="26"/>
      <c r="AK480" s="26"/>
      <c r="AL480" s="42">
        <f t="shared" si="474"/>
        <v>0</v>
      </c>
      <c r="AM480" s="27"/>
      <c r="AN480" s="27"/>
      <c r="AO480" s="41">
        <f t="shared" si="475"/>
        <v>0</v>
      </c>
      <c r="AP480" s="84">
        <f t="shared" si="531"/>
        <v>40</v>
      </c>
      <c r="AQ480" s="79">
        <f t="shared" si="532"/>
        <v>1000</v>
      </c>
      <c r="AR480" s="27"/>
      <c r="AS480" s="27"/>
      <c r="AT480" s="41">
        <f t="shared" si="476"/>
        <v>0</v>
      </c>
      <c r="AU480" s="27"/>
      <c r="AV480" s="27">
        <v>6</v>
      </c>
      <c r="AW480" s="41">
        <f t="shared" si="477"/>
        <v>150</v>
      </c>
      <c r="AX480" s="27"/>
      <c r="AY480" s="27">
        <v>6</v>
      </c>
      <c r="AZ480" s="41">
        <f t="shared" si="478"/>
        <v>150</v>
      </c>
      <c r="BA480" s="27"/>
      <c r="BB480" s="27"/>
      <c r="BC480" s="41">
        <f t="shared" si="479"/>
        <v>0</v>
      </c>
      <c r="BD480" s="27"/>
      <c r="BE480" s="27"/>
      <c r="BF480" s="41">
        <f t="shared" si="480"/>
        <v>0</v>
      </c>
      <c r="BG480" s="27"/>
      <c r="BH480" s="27"/>
      <c r="BI480" s="41">
        <f t="shared" si="481"/>
        <v>0</v>
      </c>
      <c r="BJ480" s="26"/>
      <c r="BK480" s="26"/>
      <c r="BL480" s="42">
        <f t="shared" si="482"/>
        <v>0</v>
      </c>
      <c r="BM480" s="26"/>
      <c r="BN480" s="26">
        <v>6</v>
      </c>
      <c r="BO480" s="42">
        <f t="shared" si="483"/>
        <v>150</v>
      </c>
      <c r="BP480" s="85">
        <f t="shared" si="533"/>
        <v>18</v>
      </c>
      <c r="BQ480" s="83">
        <f t="shared" si="533"/>
        <v>450</v>
      </c>
      <c r="BR480" s="26"/>
      <c r="BS480" s="26">
        <v>7</v>
      </c>
      <c r="BT480" s="42">
        <f t="shared" si="484"/>
        <v>175</v>
      </c>
      <c r="BU480" s="26"/>
      <c r="BV480" s="26"/>
      <c r="BW480" s="42">
        <f t="shared" si="485"/>
        <v>0</v>
      </c>
      <c r="BX480" s="26"/>
      <c r="BY480" s="26">
        <v>7</v>
      </c>
      <c r="BZ480" s="42">
        <f t="shared" si="486"/>
        <v>175</v>
      </c>
      <c r="CA480" s="26"/>
      <c r="CB480" s="26"/>
      <c r="CC480" s="42">
        <f t="shared" si="487"/>
        <v>0</v>
      </c>
      <c r="CD480" s="26"/>
      <c r="CE480" s="26"/>
      <c r="CF480" s="42">
        <f t="shared" si="488"/>
        <v>0</v>
      </c>
      <c r="CG480" s="26"/>
      <c r="CH480" s="26"/>
      <c r="CI480" s="42">
        <f t="shared" si="489"/>
        <v>0</v>
      </c>
      <c r="CJ480" s="26"/>
      <c r="CK480" s="26"/>
      <c r="CL480" s="42">
        <f t="shared" si="490"/>
        <v>0</v>
      </c>
      <c r="CM480" s="26"/>
      <c r="CN480" s="26"/>
      <c r="CO480" s="42">
        <f t="shared" si="491"/>
        <v>0</v>
      </c>
      <c r="CP480" s="26"/>
      <c r="CQ480" s="26"/>
      <c r="CR480" s="42">
        <f t="shared" si="492"/>
        <v>0</v>
      </c>
      <c r="CS480" s="26"/>
      <c r="CT480" s="26">
        <v>8</v>
      </c>
      <c r="CU480" s="42">
        <f t="shared" si="493"/>
        <v>200</v>
      </c>
      <c r="CV480" s="26"/>
      <c r="CW480" s="26"/>
      <c r="CX480" s="42">
        <f t="shared" si="494"/>
        <v>0</v>
      </c>
      <c r="CY480" s="26"/>
      <c r="CZ480" s="26">
        <v>6</v>
      </c>
      <c r="DA480" s="42">
        <f t="shared" si="495"/>
        <v>150</v>
      </c>
      <c r="DB480" s="26"/>
      <c r="DC480" s="26">
        <v>6</v>
      </c>
      <c r="DD480" s="42">
        <f t="shared" si="496"/>
        <v>150</v>
      </c>
      <c r="DE480" s="26"/>
      <c r="DF480" s="26"/>
      <c r="DG480" s="42">
        <f t="shared" si="497"/>
        <v>0</v>
      </c>
      <c r="DH480" s="85">
        <f t="shared" si="534"/>
        <v>34</v>
      </c>
      <c r="DI480" s="83">
        <f t="shared" si="534"/>
        <v>850</v>
      </c>
      <c r="DJ480" s="26"/>
      <c r="DK480" s="26"/>
      <c r="DL480" s="42">
        <f t="shared" si="498"/>
        <v>0</v>
      </c>
      <c r="DM480" s="26"/>
      <c r="DN480" s="26">
        <v>6</v>
      </c>
      <c r="DO480" s="42">
        <f t="shared" si="499"/>
        <v>150</v>
      </c>
      <c r="DP480" s="26"/>
      <c r="DQ480" s="26">
        <v>4</v>
      </c>
      <c r="DR480" s="42">
        <f t="shared" si="500"/>
        <v>100</v>
      </c>
      <c r="DS480" s="26"/>
      <c r="DT480" s="26"/>
      <c r="DU480" s="42">
        <f t="shared" si="501"/>
        <v>0</v>
      </c>
      <c r="DV480" s="26"/>
      <c r="DW480" s="26"/>
      <c r="DX480" s="42">
        <f t="shared" si="502"/>
        <v>0</v>
      </c>
      <c r="DY480" s="26"/>
      <c r="DZ480" s="26"/>
      <c r="EA480" s="42">
        <f t="shared" si="503"/>
        <v>0</v>
      </c>
      <c r="EB480" s="26"/>
      <c r="EC480" s="26"/>
      <c r="ED480" s="42">
        <f t="shared" si="504"/>
        <v>0</v>
      </c>
      <c r="EE480" s="26"/>
      <c r="EF480" s="26"/>
      <c r="EG480" s="42">
        <f t="shared" si="505"/>
        <v>0</v>
      </c>
      <c r="EH480" s="26"/>
      <c r="EI480" s="26"/>
      <c r="EJ480" s="42">
        <f t="shared" si="506"/>
        <v>0</v>
      </c>
      <c r="EK480" s="26"/>
      <c r="EL480" s="46"/>
      <c r="EM480" s="86">
        <f t="shared" si="507"/>
        <v>0</v>
      </c>
      <c r="EN480" s="85">
        <f t="shared" si="535"/>
        <v>10</v>
      </c>
      <c r="EO480" s="94">
        <f t="shared" si="536"/>
        <v>250</v>
      </c>
      <c r="EP480" s="26"/>
      <c r="EQ480" s="26"/>
      <c r="ER480" s="26"/>
    </row>
    <row r="481" spans="1:148" s="3" customFormat="1">
      <c r="A481" s="10"/>
      <c r="B481" s="21" t="s">
        <v>726</v>
      </c>
      <c r="C481" s="134">
        <v>3000</v>
      </c>
      <c r="D481" s="135">
        <f t="shared" si="509"/>
        <v>1</v>
      </c>
      <c r="E481" s="179">
        <f t="shared" si="513"/>
        <v>3000</v>
      </c>
      <c r="F481" s="27"/>
      <c r="G481" s="27"/>
      <c r="H481" s="41">
        <f t="shared" si="527"/>
        <v>0</v>
      </c>
      <c r="I481" s="32"/>
      <c r="J481" s="32"/>
      <c r="K481" s="41">
        <f t="shared" si="467"/>
        <v>0</v>
      </c>
      <c r="L481" s="26"/>
      <c r="M481" s="26"/>
      <c r="N481" s="42">
        <f t="shared" si="468"/>
        <v>0</v>
      </c>
      <c r="O481" s="26"/>
      <c r="P481" s="26"/>
      <c r="Q481" s="42">
        <f t="shared" si="469"/>
        <v>0</v>
      </c>
      <c r="R481" s="26"/>
      <c r="S481" s="26"/>
      <c r="T481" s="42">
        <f t="shared" si="470"/>
        <v>0</v>
      </c>
      <c r="U481" s="26"/>
      <c r="V481" s="26"/>
      <c r="W481" s="42">
        <f t="shared" si="471"/>
        <v>0</v>
      </c>
      <c r="X481" s="26"/>
      <c r="Y481" s="26"/>
      <c r="Z481" s="42">
        <f t="shared" si="472"/>
        <v>0</v>
      </c>
      <c r="AA481" s="26"/>
      <c r="AB481" s="26">
        <v>1</v>
      </c>
      <c r="AC481" s="42">
        <f t="shared" si="473"/>
        <v>3000</v>
      </c>
      <c r="AD481" s="26"/>
      <c r="AE481" s="26"/>
      <c r="AF481" s="26"/>
      <c r="AG481" s="26"/>
      <c r="AH481" s="26"/>
      <c r="AI481" s="26"/>
      <c r="AJ481" s="26"/>
      <c r="AK481" s="26"/>
      <c r="AL481" s="42">
        <f t="shared" si="474"/>
        <v>0</v>
      </c>
      <c r="AM481" s="27"/>
      <c r="AN481" s="27"/>
      <c r="AO481" s="41">
        <f t="shared" si="475"/>
        <v>0</v>
      </c>
      <c r="AP481" s="84">
        <f t="shared" si="531"/>
        <v>1</v>
      </c>
      <c r="AQ481" s="79">
        <f t="shared" si="532"/>
        <v>3000</v>
      </c>
      <c r="AR481" s="27"/>
      <c r="AS481" s="27"/>
      <c r="AT481" s="41">
        <f t="shared" si="476"/>
        <v>0</v>
      </c>
      <c r="AU481" s="27"/>
      <c r="AV481" s="27"/>
      <c r="AW481" s="41"/>
      <c r="AX481" s="27"/>
      <c r="AY481" s="27"/>
      <c r="AZ481" s="41"/>
      <c r="BA481" s="27"/>
      <c r="BB481" s="27"/>
      <c r="BC481" s="41">
        <f t="shared" si="479"/>
        <v>0</v>
      </c>
      <c r="BD481" s="27"/>
      <c r="BE481" s="27"/>
      <c r="BF481" s="41">
        <f t="shared" si="480"/>
        <v>0</v>
      </c>
      <c r="BG481" s="27"/>
      <c r="BH481" s="27"/>
      <c r="BI481" s="41">
        <f t="shared" si="481"/>
        <v>0</v>
      </c>
      <c r="BJ481" s="26"/>
      <c r="BK481" s="26"/>
      <c r="BL481" s="42">
        <f t="shared" si="482"/>
        <v>0</v>
      </c>
      <c r="BM481" s="26"/>
      <c r="BN481" s="26"/>
      <c r="BO481" s="42"/>
      <c r="BP481" s="85">
        <f t="shared" si="533"/>
        <v>0</v>
      </c>
      <c r="BQ481" s="83">
        <f t="shared" si="533"/>
        <v>0</v>
      </c>
      <c r="BR481" s="26"/>
      <c r="BS481" s="26"/>
      <c r="BT481" s="42"/>
      <c r="BU481" s="26"/>
      <c r="BV481" s="26"/>
      <c r="BW481" s="42">
        <f t="shared" si="485"/>
        <v>0</v>
      </c>
      <c r="BX481" s="26"/>
      <c r="BY481" s="26"/>
      <c r="BZ481" s="42"/>
      <c r="CA481" s="26"/>
      <c r="CB481" s="26"/>
      <c r="CC481" s="42">
        <f t="shared" si="487"/>
        <v>0</v>
      </c>
      <c r="CD481" s="26"/>
      <c r="CE481" s="26"/>
      <c r="CF481" s="42">
        <f t="shared" si="488"/>
        <v>0</v>
      </c>
      <c r="CG481" s="26"/>
      <c r="CH481" s="26"/>
      <c r="CI481" s="42">
        <f t="shared" si="489"/>
        <v>0</v>
      </c>
      <c r="CJ481" s="26"/>
      <c r="CK481" s="26"/>
      <c r="CL481" s="42">
        <f t="shared" si="490"/>
        <v>0</v>
      </c>
      <c r="CM481" s="26"/>
      <c r="CN481" s="26"/>
      <c r="CO481" s="42">
        <f t="shared" si="491"/>
        <v>0</v>
      </c>
      <c r="CP481" s="26"/>
      <c r="CQ481" s="26"/>
      <c r="CR481" s="42">
        <f t="shared" si="492"/>
        <v>0</v>
      </c>
      <c r="CS481" s="26"/>
      <c r="CT481" s="26"/>
      <c r="CU481" s="42"/>
      <c r="CV481" s="26"/>
      <c r="CW481" s="26"/>
      <c r="CX481" s="42">
        <f t="shared" si="494"/>
        <v>0</v>
      </c>
      <c r="CY481" s="26"/>
      <c r="CZ481" s="26"/>
      <c r="DA481" s="42"/>
      <c r="DB481" s="26"/>
      <c r="DC481" s="26"/>
      <c r="DD481" s="42">
        <f t="shared" si="496"/>
        <v>0</v>
      </c>
      <c r="DE481" s="26"/>
      <c r="DF481" s="26"/>
      <c r="DG481" s="42">
        <f t="shared" si="497"/>
        <v>0</v>
      </c>
      <c r="DH481" s="85">
        <f t="shared" si="534"/>
        <v>0</v>
      </c>
      <c r="DI481" s="83">
        <f t="shared" si="534"/>
        <v>0</v>
      </c>
      <c r="DJ481" s="26"/>
      <c r="DK481" s="26"/>
      <c r="DL481" s="42">
        <f t="shared" si="498"/>
        <v>0</v>
      </c>
      <c r="DM481" s="26"/>
      <c r="DN481" s="26"/>
      <c r="DO481" s="42"/>
      <c r="DP481" s="26"/>
      <c r="DQ481" s="26"/>
      <c r="DR481" s="42">
        <f t="shared" si="500"/>
        <v>0</v>
      </c>
      <c r="DS481" s="26"/>
      <c r="DT481" s="26"/>
      <c r="DU481" s="42">
        <f t="shared" si="501"/>
        <v>0</v>
      </c>
      <c r="DV481" s="26"/>
      <c r="DW481" s="26"/>
      <c r="DX481" s="42">
        <f t="shared" si="502"/>
        <v>0</v>
      </c>
      <c r="DY481" s="26"/>
      <c r="DZ481" s="26"/>
      <c r="EA481" s="42">
        <f t="shared" si="503"/>
        <v>0</v>
      </c>
      <c r="EB481" s="26"/>
      <c r="EC481" s="26"/>
      <c r="ED481" s="42">
        <f t="shared" si="504"/>
        <v>0</v>
      </c>
      <c r="EE481" s="26"/>
      <c r="EF481" s="26"/>
      <c r="EG481" s="42">
        <f t="shared" si="505"/>
        <v>0</v>
      </c>
      <c r="EH481" s="26"/>
      <c r="EI481" s="26"/>
      <c r="EJ481" s="42">
        <f t="shared" si="506"/>
        <v>0</v>
      </c>
      <c r="EK481" s="26"/>
      <c r="EL481" s="46"/>
      <c r="EM481" s="86">
        <f t="shared" si="507"/>
        <v>0</v>
      </c>
      <c r="EN481" s="85">
        <f t="shared" si="535"/>
        <v>0</v>
      </c>
      <c r="EO481" s="94">
        <f t="shared" si="536"/>
        <v>0</v>
      </c>
      <c r="EP481" s="26"/>
      <c r="EQ481" s="26"/>
      <c r="ER481" s="26"/>
    </row>
    <row r="482" spans="1:148" s="3" customFormat="1">
      <c r="A482" s="10"/>
      <c r="B482" s="21" t="s">
        <v>455</v>
      </c>
      <c r="C482" s="137">
        <v>300</v>
      </c>
      <c r="D482" s="135">
        <f t="shared" si="509"/>
        <v>4</v>
      </c>
      <c r="E482" s="178">
        <f t="shared" si="513"/>
        <v>1200</v>
      </c>
      <c r="F482" s="27"/>
      <c r="G482" s="27"/>
      <c r="H482" s="41">
        <f t="shared" si="527"/>
        <v>0</v>
      </c>
      <c r="I482" s="32"/>
      <c r="J482" s="32"/>
      <c r="K482" s="41">
        <f t="shared" si="467"/>
        <v>0</v>
      </c>
      <c r="L482" s="26"/>
      <c r="M482" s="26"/>
      <c r="N482" s="42">
        <f t="shared" si="468"/>
        <v>0</v>
      </c>
      <c r="O482" s="26"/>
      <c r="P482" s="26"/>
      <c r="Q482" s="42">
        <f t="shared" si="469"/>
        <v>0</v>
      </c>
      <c r="R482" s="26"/>
      <c r="S482" s="26"/>
      <c r="T482" s="42">
        <f t="shared" si="470"/>
        <v>0</v>
      </c>
      <c r="U482" s="26"/>
      <c r="V482" s="26"/>
      <c r="W482" s="42">
        <f t="shared" si="471"/>
        <v>0</v>
      </c>
      <c r="X482" s="26"/>
      <c r="Y482" s="26"/>
      <c r="Z482" s="42">
        <f t="shared" si="472"/>
        <v>0</v>
      </c>
      <c r="AA482" s="26"/>
      <c r="AB482" s="26"/>
      <c r="AC482" s="42">
        <f t="shared" si="473"/>
        <v>0</v>
      </c>
      <c r="AD482" s="26"/>
      <c r="AE482" s="26"/>
      <c r="AF482" s="26"/>
      <c r="AG482" s="26"/>
      <c r="AH482" s="26"/>
      <c r="AI482" s="26"/>
      <c r="AJ482" s="26"/>
      <c r="AK482" s="26"/>
      <c r="AL482" s="42">
        <f t="shared" si="474"/>
        <v>0</v>
      </c>
      <c r="AM482" s="27"/>
      <c r="AN482" s="27">
        <v>1</v>
      </c>
      <c r="AO482" s="41">
        <f t="shared" si="475"/>
        <v>300</v>
      </c>
      <c r="AP482" s="84">
        <f t="shared" si="531"/>
        <v>1</v>
      </c>
      <c r="AQ482" s="79">
        <f t="shared" si="532"/>
        <v>300</v>
      </c>
      <c r="AR482" s="27"/>
      <c r="AS482" s="27"/>
      <c r="AT482" s="41">
        <f t="shared" si="476"/>
        <v>0</v>
      </c>
      <c r="AU482" s="27"/>
      <c r="AV482" s="27"/>
      <c r="AW482" s="41">
        <f t="shared" si="477"/>
        <v>0</v>
      </c>
      <c r="AX482" s="27"/>
      <c r="AY482" s="27"/>
      <c r="AZ482" s="41">
        <f t="shared" si="478"/>
        <v>0</v>
      </c>
      <c r="BA482" s="27"/>
      <c r="BB482" s="27"/>
      <c r="BC482" s="41">
        <f t="shared" si="479"/>
        <v>0</v>
      </c>
      <c r="BD482" s="27"/>
      <c r="BE482" s="27"/>
      <c r="BF482" s="41">
        <f t="shared" si="480"/>
        <v>0</v>
      </c>
      <c r="BG482" s="27"/>
      <c r="BH482" s="27"/>
      <c r="BI482" s="41">
        <f t="shared" si="481"/>
        <v>0</v>
      </c>
      <c r="BJ482" s="26"/>
      <c r="BK482" s="26"/>
      <c r="BL482" s="42">
        <f t="shared" si="482"/>
        <v>0</v>
      </c>
      <c r="BM482" s="26"/>
      <c r="BN482" s="26"/>
      <c r="BO482" s="42">
        <f t="shared" si="483"/>
        <v>0</v>
      </c>
      <c r="BP482" s="85">
        <f t="shared" si="533"/>
        <v>0</v>
      </c>
      <c r="BQ482" s="83">
        <f t="shared" si="533"/>
        <v>0</v>
      </c>
      <c r="BR482" s="26"/>
      <c r="BS482" s="26"/>
      <c r="BT482" s="42">
        <f t="shared" si="484"/>
        <v>0</v>
      </c>
      <c r="BU482" s="26"/>
      <c r="BV482" s="26"/>
      <c r="BW482" s="42">
        <f t="shared" si="485"/>
        <v>0</v>
      </c>
      <c r="BX482" s="26"/>
      <c r="BY482" s="26"/>
      <c r="BZ482" s="42">
        <f t="shared" si="486"/>
        <v>0</v>
      </c>
      <c r="CA482" s="26"/>
      <c r="CB482" s="26"/>
      <c r="CC482" s="42">
        <f t="shared" si="487"/>
        <v>0</v>
      </c>
      <c r="CD482" s="26"/>
      <c r="CE482" s="26"/>
      <c r="CF482" s="42">
        <f t="shared" si="488"/>
        <v>0</v>
      </c>
      <c r="CG482" s="26"/>
      <c r="CH482" s="26"/>
      <c r="CI482" s="42">
        <f t="shared" si="489"/>
        <v>0</v>
      </c>
      <c r="CJ482" s="26"/>
      <c r="CK482" s="26"/>
      <c r="CL482" s="42">
        <f t="shared" si="490"/>
        <v>0</v>
      </c>
      <c r="CM482" s="26"/>
      <c r="CN482" s="26"/>
      <c r="CO482" s="42">
        <f t="shared" si="491"/>
        <v>0</v>
      </c>
      <c r="CP482" s="26"/>
      <c r="CQ482" s="26"/>
      <c r="CR482" s="42">
        <f t="shared" si="492"/>
        <v>0</v>
      </c>
      <c r="CS482" s="26"/>
      <c r="CT482" s="26"/>
      <c r="CU482" s="42">
        <f t="shared" si="493"/>
        <v>0</v>
      </c>
      <c r="CV482" s="26"/>
      <c r="CW482" s="26"/>
      <c r="CX482" s="42">
        <f t="shared" si="494"/>
        <v>0</v>
      </c>
      <c r="CY482" s="26"/>
      <c r="CZ482" s="26"/>
      <c r="DA482" s="42">
        <f t="shared" si="495"/>
        <v>0</v>
      </c>
      <c r="DB482" s="26"/>
      <c r="DC482" s="26">
        <v>3</v>
      </c>
      <c r="DD482" s="42">
        <f t="shared" si="496"/>
        <v>900</v>
      </c>
      <c r="DE482" s="26"/>
      <c r="DF482" s="26"/>
      <c r="DG482" s="42">
        <f t="shared" si="497"/>
        <v>0</v>
      </c>
      <c r="DH482" s="85">
        <f t="shared" si="534"/>
        <v>3</v>
      </c>
      <c r="DI482" s="83">
        <f t="shared" si="534"/>
        <v>900</v>
      </c>
      <c r="DJ482" s="26"/>
      <c r="DK482" s="26"/>
      <c r="DL482" s="42">
        <f t="shared" si="498"/>
        <v>0</v>
      </c>
      <c r="DM482" s="26"/>
      <c r="DN482" s="26"/>
      <c r="DO482" s="42">
        <f t="shared" si="499"/>
        <v>0</v>
      </c>
      <c r="DP482" s="26"/>
      <c r="DQ482" s="26"/>
      <c r="DR482" s="42">
        <f t="shared" si="500"/>
        <v>0</v>
      </c>
      <c r="DS482" s="26"/>
      <c r="DT482" s="26"/>
      <c r="DU482" s="42">
        <f t="shared" si="501"/>
        <v>0</v>
      </c>
      <c r="DV482" s="26"/>
      <c r="DW482" s="26"/>
      <c r="DX482" s="42">
        <f t="shared" si="502"/>
        <v>0</v>
      </c>
      <c r="DY482" s="26"/>
      <c r="DZ482" s="26"/>
      <c r="EA482" s="42">
        <f t="shared" si="503"/>
        <v>0</v>
      </c>
      <c r="EB482" s="26"/>
      <c r="EC482" s="26"/>
      <c r="ED482" s="42">
        <f t="shared" si="504"/>
        <v>0</v>
      </c>
      <c r="EE482" s="26"/>
      <c r="EF482" s="26"/>
      <c r="EG482" s="42">
        <f t="shared" si="505"/>
        <v>0</v>
      </c>
      <c r="EH482" s="26"/>
      <c r="EI482" s="26"/>
      <c r="EJ482" s="42">
        <f t="shared" si="506"/>
        <v>0</v>
      </c>
      <c r="EK482" s="26"/>
      <c r="EL482" s="46"/>
      <c r="EM482" s="86">
        <f t="shared" si="507"/>
        <v>0</v>
      </c>
      <c r="EN482" s="85">
        <f t="shared" si="535"/>
        <v>0</v>
      </c>
      <c r="EO482" s="94">
        <f t="shared" si="536"/>
        <v>0</v>
      </c>
      <c r="EP482" s="26"/>
      <c r="EQ482" s="26"/>
      <c r="ER482" s="26"/>
    </row>
    <row r="483" spans="1:148" s="3" customFormat="1">
      <c r="A483" s="10"/>
      <c r="B483" s="21" t="s">
        <v>646</v>
      </c>
      <c r="C483" s="137">
        <v>700</v>
      </c>
      <c r="D483" s="135">
        <f t="shared" si="509"/>
        <v>2</v>
      </c>
      <c r="E483" s="179">
        <f t="shared" si="513"/>
        <v>1400</v>
      </c>
      <c r="F483" s="27"/>
      <c r="G483" s="27"/>
      <c r="H483" s="41">
        <f t="shared" si="527"/>
        <v>0</v>
      </c>
      <c r="I483" s="32"/>
      <c r="J483" s="32"/>
      <c r="K483" s="41">
        <f t="shared" si="467"/>
        <v>0</v>
      </c>
      <c r="L483" s="26"/>
      <c r="M483" s="26"/>
      <c r="N483" s="42">
        <f t="shared" si="468"/>
        <v>0</v>
      </c>
      <c r="O483" s="26"/>
      <c r="P483" s="26"/>
      <c r="Q483" s="42">
        <f t="shared" si="469"/>
        <v>0</v>
      </c>
      <c r="R483" s="26"/>
      <c r="S483" s="26"/>
      <c r="T483" s="42">
        <f t="shared" si="470"/>
        <v>0</v>
      </c>
      <c r="U483" s="26"/>
      <c r="V483" s="26"/>
      <c r="W483" s="42">
        <f t="shared" si="471"/>
        <v>0</v>
      </c>
      <c r="X483" s="26"/>
      <c r="Y483" s="26"/>
      <c r="Z483" s="42">
        <f t="shared" si="472"/>
        <v>0</v>
      </c>
      <c r="AA483" s="26"/>
      <c r="AB483" s="26"/>
      <c r="AC483" s="42">
        <f t="shared" si="473"/>
        <v>0</v>
      </c>
      <c r="AD483" s="26"/>
      <c r="AE483" s="26"/>
      <c r="AF483" s="26"/>
      <c r="AG483" s="26"/>
      <c r="AH483" s="26"/>
      <c r="AI483" s="26"/>
      <c r="AJ483" s="26"/>
      <c r="AK483" s="26"/>
      <c r="AL483" s="42">
        <f t="shared" si="474"/>
        <v>0</v>
      </c>
      <c r="AM483" s="27"/>
      <c r="AN483" s="27"/>
      <c r="AO483" s="41">
        <f t="shared" si="475"/>
        <v>0</v>
      </c>
      <c r="AP483" s="84">
        <f t="shared" si="531"/>
        <v>0</v>
      </c>
      <c r="AQ483" s="79">
        <f t="shared" si="532"/>
        <v>0</v>
      </c>
      <c r="AR483" s="27"/>
      <c r="AS483" s="27"/>
      <c r="AT483" s="41">
        <f t="shared" si="476"/>
        <v>0</v>
      </c>
      <c r="AU483" s="27"/>
      <c r="AV483" s="27"/>
      <c r="AW483" s="41">
        <f t="shared" si="477"/>
        <v>0</v>
      </c>
      <c r="AX483" s="27"/>
      <c r="AY483" s="27"/>
      <c r="AZ483" s="41">
        <f t="shared" si="478"/>
        <v>0</v>
      </c>
      <c r="BA483" s="27"/>
      <c r="BB483" s="27"/>
      <c r="BC483" s="41">
        <f t="shared" si="479"/>
        <v>0</v>
      </c>
      <c r="BD483" s="27"/>
      <c r="BE483" s="27"/>
      <c r="BF483" s="41">
        <f t="shared" si="480"/>
        <v>0</v>
      </c>
      <c r="BG483" s="27"/>
      <c r="BH483" s="27"/>
      <c r="BI483" s="41">
        <f t="shared" si="481"/>
        <v>0</v>
      </c>
      <c r="BJ483" s="26"/>
      <c r="BK483" s="26"/>
      <c r="BL483" s="42">
        <f t="shared" si="482"/>
        <v>0</v>
      </c>
      <c r="BM483" s="26"/>
      <c r="BN483" s="26"/>
      <c r="BO483" s="42">
        <f t="shared" si="483"/>
        <v>0</v>
      </c>
      <c r="BP483" s="85">
        <f t="shared" si="533"/>
        <v>0</v>
      </c>
      <c r="BQ483" s="83">
        <f t="shared" si="533"/>
        <v>0</v>
      </c>
      <c r="BR483" s="26"/>
      <c r="BS483" s="26"/>
      <c r="BT483" s="42">
        <f t="shared" si="484"/>
        <v>0</v>
      </c>
      <c r="BU483" s="26"/>
      <c r="BV483" s="26"/>
      <c r="BW483" s="42">
        <f t="shared" si="485"/>
        <v>0</v>
      </c>
      <c r="BX483" s="26"/>
      <c r="BY483" s="26"/>
      <c r="BZ483" s="42">
        <f t="shared" si="486"/>
        <v>0</v>
      </c>
      <c r="CA483" s="26"/>
      <c r="CB483" s="26"/>
      <c r="CC483" s="42">
        <f t="shared" si="487"/>
        <v>0</v>
      </c>
      <c r="CD483" s="26"/>
      <c r="CE483" s="26"/>
      <c r="CF483" s="42">
        <f t="shared" si="488"/>
        <v>0</v>
      </c>
      <c r="CG483" s="26"/>
      <c r="CH483" s="26"/>
      <c r="CI483" s="42">
        <f t="shared" si="489"/>
        <v>0</v>
      </c>
      <c r="CJ483" s="26"/>
      <c r="CK483" s="26"/>
      <c r="CL483" s="42">
        <f t="shared" si="490"/>
        <v>0</v>
      </c>
      <c r="CM483" s="26"/>
      <c r="CN483" s="26"/>
      <c r="CO483" s="42">
        <f t="shared" si="491"/>
        <v>0</v>
      </c>
      <c r="CP483" s="26"/>
      <c r="CQ483" s="26"/>
      <c r="CR483" s="42">
        <f t="shared" si="492"/>
        <v>0</v>
      </c>
      <c r="CS483" s="26"/>
      <c r="CT483" s="26">
        <v>2</v>
      </c>
      <c r="CU483" s="42">
        <f t="shared" si="493"/>
        <v>1400</v>
      </c>
      <c r="CV483" s="26"/>
      <c r="CW483" s="26"/>
      <c r="CX483" s="42">
        <f t="shared" si="494"/>
        <v>0</v>
      </c>
      <c r="CY483" s="26"/>
      <c r="CZ483" s="26"/>
      <c r="DA483" s="42">
        <f t="shared" si="495"/>
        <v>0</v>
      </c>
      <c r="DB483" s="26"/>
      <c r="DC483" s="26"/>
      <c r="DD483" s="42">
        <f t="shared" si="496"/>
        <v>0</v>
      </c>
      <c r="DE483" s="26"/>
      <c r="DF483" s="26"/>
      <c r="DG483" s="42">
        <f t="shared" si="497"/>
        <v>0</v>
      </c>
      <c r="DH483" s="85">
        <f t="shared" si="534"/>
        <v>2</v>
      </c>
      <c r="DI483" s="83">
        <f t="shared" si="534"/>
        <v>1400</v>
      </c>
      <c r="DJ483" s="26"/>
      <c r="DK483" s="26"/>
      <c r="DL483" s="42">
        <f t="shared" si="498"/>
        <v>0</v>
      </c>
      <c r="DM483" s="26"/>
      <c r="DN483" s="26"/>
      <c r="DO483" s="42">
        <f t="shared" si="499"/>
        <v>0</v>
      </c>
      <c r="DP483" s="26"/>
      <c r="DQ483" s="26"/>
      <c r="DR483" s="42">
        <f t="shared" si="500"/>
        <v>0</v>
      </c>
      <c r="DS483" s="26"/>
      <c r="DT483" s="26"/>
      <c r="DU483" s="42">
        <f t="shared" si="501"/>
        <v>0</v>
      </c>
      <c r="DV483" s="26"/>
      <c r="DW483" s="26"/>
      <c r="DX483" s="42">
        <f t="shared" si="502"/>
        <v>0</v>
      </c>
      <c r="DY483" s="26"/>
      <c r="DZ483" s="26"/>
      <c r="EA483" s="42">
        <f t="shared" si="503"/>
        <v>0</v>
      </c>
      <c r="EB483" s="26"/>
      <c r="EC483" s="26"/>
      <c r="ED483" s="42">
        <f t="shared" si="504"/>
        <v>0</v>
      </c>
      <c r="EE483" s="26"/>
      <c r="EF483" s="26"/>
      <c r="EG483" s="42">
        <f t="shared" si="505"/>
        <v>0</v>
      </c>
      <c r="EH483" s="26"/>
      <c r="EI483" s="26"/>
      <c r="EJ483" s="42">
        <f t="shared" si="506"/>
        <v>0</v>
      </c>
      <c r="EK483" s="26"/>
      <c r="EL483" s="46"/>
      <c r="EM483" s="86">
        <f t="shared" si="507"/>
        <v>0</v>
      </c>
      <c r="EN483" s="85">
        <f t="shared" si="535"/>
        <v>0</v>
      </c>
      <c r="EO483" s="94">
        <f t="shared" si="536"/>
        <v>0</v>
      </c>
      <c r="EP483" s="26"/>
      <c r="EQ483" s="26"/>
      <c r="ER483" s="26"/>
    </row>
    <row r="484" spans="1:148" s="3" customFormat="1">
      <c r="A484" s="10"/>
      <c r="B484" s="21" t="s">
        <v>648</v>
      </c>
      <c r="C484" s="137">
        <v>150</v>
      </c>
      <c r="D484" s="135">
        <f t="shared" si="509"/>
        <v>2</v>
      </c>
      <c r="E484" s="178">
        <f t="shared" si="513"/>
        <v>300</v>
      </c>
      <c r="F484" s="27"/>
      <c r="G484" s="27"/>
      <c r="H484" s="41">
        <f t="shared" si="527"/>
        <v>0</v>
      </c>
      <c r="I484" s="32"/>
      <c r="J484" s="32"/>
      <c r="K484" s="41">
        <f t="shared" si="467"/>
        <v>0</v>
      </c>
      <c r="L484" s="26"/>
      <c r="M484" s="26"/>
      <c r="N484" s="42">
        <f t="shared" si="468"/>
        <v>0</v>
      </c>
      <c r="O484" s="26"/>
      <c r="P484" s="26"/>
      <c r="Q484" s="42">
        <f t="shared" si="469"/>
        <v>0</v>
      </c>
      <c r="R484" s="26"/>
      <c r="S484" s="26"/>
      <c r="T484" s="42">
        <f t="shared" si="470"/>
        <v>0</v>
      </c>
      <c r="U484" s="26"/>
      <c r="V484" s="26"/>
      <c r="W484" s="42">
        <f t="shared" si="471"/>
        <v>0</v>
      </c>
      <c r="X484" s="26"/>
      <c r="Y484" s="26"/>
      <c r="Z484" s="42">
        <f t="shared" si="472"/>
        <v>0</v>
      </c>
      <c r="AA484" s="26"/>
      <c r="AB484" s="26"/>
      <c r="AC484" s="42">
        <f t="shared" si="473"/>
        <v>0</v>
      </c>
      <c r="AD484" s="26"/>
      <c r="AE484" s="26"/>
      <c r="AF484" s="26"/>
      <c r="AG484" s="26"/>
      <c r="AH484" s="26"/>
      <c r="AI484" s="26"/>
      <c r="AJ484" s="26"/>
      <c r="AK484" s="26"/>
      <c r="AL484" s="42">
        <f t="shared" si="474"/>
        <v>0</v>
      </c>
      <c r="AM484" s="27"/>
      <c r="AN484" s="27"/>
      <c r="AO484" s="41">
        <f t="shared" si="475"/>
        <v>0</v>
      </c>
      <c r="AP484" s="84">
        <f t="shared" si="531"/>
        <v>0</v>
      </c>
      <c r="AQ484" s="79">
        <f t="shared" si="532"/>
        <v>0</v>
      </c>
      <c r="AR484" s="27"/>
      <c r="AS484" s="27"/>
      <c r="AT484" s="41">
        <f t="shared" si="476"/>
        <v>0</v>
      </c>
      <c r="AU484" s="27"/>
      <c r="AV484" s="27"/>
      <c r="AW484" s="41">
        <f t="shared" si="477"/>
        <v>0</v>
      </c>
      <c r="AX484" s="27"/>
      <c r="AY484" s="27"/>
      <c r="AZ484" s="41">
        <f t="shared" si="478"/>
        <v>0</v>
      </c>
      <c r="BA484" s="27"/>
      <c r="BB484" s="27"/>
      <c r="BC484" s="41">
        <f t="shared" si="479"/>
        <v>0</v>
      </c>
      <c r="BD484" s="27"/>
      <c r="BE484" s="27"/>
      <c r="BF484" s="41">
        <f t="shared" si="480"/>
        <v>0</v>
      </c>
      <c r="BG484" s="27"/>
      <c r="BH484" s="27"/>
      <c r="BI484" s="41">
        <f t="shared" si="481"/>
        <v>0</v>
      </c>
      <c r="BJ484" s="26"/>
      <c r="BK484" s="26"/>
      <c r="BL484" s="42">
        <f t="shared" si="482"/>
        <v>0</v>
      </c>
      <c r="BM484" s="26"/>
      <c r="BN484" s="26"/>
      <c r="BO484" s="42">
        <f t="shared" si="483"/>
        <v>0</v>
      </c>
      <c r="BP484" s="85">
        <f t="shared" si="533"/>
        <v>0</v>
      </c>
      <c r="BQ484" s="83">
        <f t="shared" si="533"/>
        <v>0</v>
      </c>
      <c r="BR484" s="26"/>
      <c r="BS484" s="26"/>
      <c r="BT484" s="42">
        <f t="shared" si="484"/>
        <v>0</v>
      </c>
      <c r="BU484" s="26"/>
      <c r="BV484" s="26"/>
      <c r="BW484" s="42">
        <f t="shared" si="485"/>
        <v>0</v>
      </c>
      <c r="BX484" s="26"/>
      <c r="BY484" s="26"/>
      <c r="BZ484" s="42">
        <f t="shared" si="486"/>
        <v>0</v>
      </c>
      <c r="CA484" s="26"/>
      <c r="CB484" s="26"/>
      <c r="CC484" s="42">
        <f t="shared" si="487"/>
        <v>0</v>
      </c>
      <c r="CD484" s="26"/>
      <c r="CE484" s="26"/>
      <c r="CF484" s="42">
        <f t="shared" si="488"/>
        <v>0</v>
      </c>
      <c r="CG484" s="26"/>
      <c r="CH484" s="26"/>
      <c r="CI484" s="42">
        <f t="shared" si="489"/>
        <v>0</v>
      </c>
      <c r="CJ484" s="26"/>
      <c r="CK484" s="26"/>
      <c r="CL484" s="42">
        <f t="shared" si="490"/>
        <v>0</v>
      </c>
      <c r="CM484" s="26"/>
      <c r="CN484" s="26"/>
      <c r="CO484" s="42">
        <f t="shared" si="491"/>
        <v>0</v>
      </c>
      <c r="CP484" s="26"/>
      <c r="CQ484" s="26"/>
      <c r="CR484" s="42">
        <f t="shared" si="492"/>
        <v>0</v>
      </c>
      <c r="CS484" s="26"/>
      <c r="CT484" s="26">
        <v>2</v>
      </c>
      <c r="CU484" s="42">
        <f t="shared" si="493"/>
        <v>300</v>
      </c>
      <c r="CV484" s="26"/>
      <c r="CW484" s="26"/>
      <c r="CX484" s="42">
        <f t="shared" si="494"/>
        <v>0</v>
      </c>
      <c r="CY484" s="26"/>
      <c r="CZ484" s="26"/>
      <c r="DA484" s="42">
        <f t="shared" si="495"/>
        <v>0</v>
      </c>
      <c r="DB484" s="26"/>
      <c r="DC484" s="26"/>
      <c r="DD484" s="42">
        <f t="shared" si="496"/>
        <v>0</v>
      </c>
      <c r="DE484" s="26"/>
      <c r="DF484" s="26"/>
      <c r="DG484" s="42">
        <f t="shared" si="497"/>
        <v>0</v>
      </c>
      <c r="DH484" s="85">
        <f t="shared" si="534"/>
        <v>2</v>
      </c>
      <c r="DI484" s="83">
        <f t="shared" si="534"/>
        <v>300</v>
      </c>
      <c r="DJ484" s="26"/>
      <c r="DK484" s="26"/>
      <c r="DL484" s="42">
        <f t="shared" si="498"/>
        <v>0</v>
      </c>
      <c r="DM484" s="26"/>
      <c r="DN484" s="26"/>
      <c r="DO484" s="42">
        <f t="shared" si="499"/>
        <v>0</v>
      </c>
      <c r="DP484" s="26"/>
      <c r="DQ484" s="26"/>
      <c r="DR484" s="42">
        <f t="shared" si="500"/>
        <v>0</v>
      </c>
      <c r="DS484" s="26"/>
      <c r="DT484" s="26"/>
      <c r="DU484" s="42">
        <f t="shared" si="501"/>
        <v>0</v>
      </c>
      <c r="DV484" s="26"/>
      <c r="DW484" s="26"/>
      <c r="DX484" s="42">
        <f t="shared" si="502"/>
        <v>0</v>
      </c>
      <c r="DY484" s="26"/>
      <c r="DZ484" s="26"/>
      <c r="EA484" s="42">
        <f t="shared" si="503"/>
        <v>0</v>
      </c>
      <c r="EB484" s="26"/>
      <c r="EC484" s="26"/>
      <c r="ED484" s="42">
        <f t="shared" si="504"/>
        <v>0</v>
      </c>
      <c r="EE484" s="26"/>
      <c r="EF484" s="26"/>
      <c r="EG484" s="42">
        <f t="shared" si="505"/>
        <v>0</v>
      </c>
      <c r="EH484" s="26"/>
      <c r="EI484" s="26"/>
      <c r="EJ484" s="42">
        <f t="shared" si="506"/>
        <v>0</v>
      </c>
      <c r="EK484" s="26"/>
      <c r="EL484" s="46"/>
      <c r="EM484" s="86">
        <f t="shared" si="507"/>
        <v>0</v>
      </c>
      <c r="EN484" s="85">
        <f t="shared" si="535"/>
        <v>0</v>
      </c>
      <c r="EO484" s="94">
        <f t="shared" si="536"/>
        <v>0</v>
      </c>
      <c r="EP484" s="26"/>
      <c r="EQ484" s="26"/>
      <c r="ER484" s="26"/>
    </row>
    <row r="485" spans="1:148" s="3" customFormat="1">
      <c r="A485" s="10"/>
      <c r="B485" s="21" t="s">
        <v>728</v>
      </c>
      <c r="C485" s="137">
        <v>250</v>
      </c>
      <c r="D485" s="135">
        <f t="shared" si="509"/>
        <v>4</v>
      </c>
      <c r="E485" s="178">
        <f t="shared" si="513"/>
        <v>1000</v>
      </c>
      <c r="F485" s="27"/>
      <c r="G485" s="27"/>
      <c r="H485" s="41">
        <f t="shared" si="527"/>
        <v>0</v>
      </c>
      <c r="I485" s="32"/>
      <c r="J485" s="32"/>
      <c r="K485" s="41">
        <f t="shared" si="467"/>
        <v>0</v>
      </c>
      <c r="L485" s="26"/>
      <c r="M485" s="26"/>
      <c r="N485" s="42">
        <f t="shared" si="468"/>
        <v>0</v>
      </c>
      <c r="O485" s="26"/>
      <c r="P485" s="26"/>
      <c r="Q485" s="42">
        <f t="shared" si="469"/>
        <v>0</v>
      </c>
      <c r="R485" s="26"/>
      <c r="S485" s="26"/>
      <c r="T485" s="42">
        <f t="shared" si="470"/>
        <v>0</v>
      </c>
      <c r="U485" s="26"/>
      <c r="V485" s="26"/>
      <c r="W485" s="42">
        <f t="shared" si="471"/>
        <v>0</v>
      </c>
      <c r="X485" s="26"/>
      <c r="Y485" s="26"/>
      <c r="Z485" s="42">
        <f t="shared" si="472"/>
        <v>0</v>
      </c>
      <c r="AA485" s="26"/>
      <c r="AB485" s="26">
        <v>4</v>
      </c>
      <c r="AC485" s="42">
        <f t="shared" si="473"/>
        <v>1000</v>
      </c>
      <c r="AD485" s="26"/>
      <c r="AE485" s="26"/>
      <c r="AF485" s="26"/>
      <c r="AG485" s="26"/>
      <c r="AH485" s="26"/>
      <c r="AI485" s="26"/>
      <c r="AJ485" s="26"/>
      <c r="AK485" s="26"/>
      <c r="AL485" s="42">
        <f t="shared" si="474"/>
        <v>0</v>
      </c>
      <c r="AM485" s="27"/>
      <c r="AN485" s="27"/>
      <c r="AO485" s="41">
        <f t="shared" si="475"/>
        <v>0</v>
      </c>
      <c r="AP485" s="84">
        <f t="shared" si="531"/>
        <v>4</v>
      </c>
      <c r="AQ485" s="79">
        <f t="shared" si="532"/>
        <v>1000</v>
      </c>
      <c r="AR485" s="27"/>
      <c r="AS485" s="27"/>
      <c r="AT485" s="41">
        <f t="shared" si="476"/>
        <v>0</v>
      </c>
      <c r="AU485" s="27"/>
      <c r="AV485" s="27"/>
      <c r="AW485" s="41">
        <f t="shared" si="477"/>
        <v>0</v>
      </c>
      <c r="AX485" s="27"/>
      <c r="AY485" s="27"/>
      <c r="AZ485" s="41">
        <f t="shared" si="478"/>
        <v>0</v>
      </c>
      <c r="BA485" s="27"/>
      <c r="BB485" s="27"/>
      <c r="BC485" s="41">
        <f t="shared" si="479"/>
        <v>0</v>
      </c>
      <c r="BD485" s="27"/>
      <c r="BE485" s="27"/>
      <c r="BF485" s="41">
        <f t="shared" si="480"/>
        <v>0</v>
      </c>
      <c r="BG485" s="27"/>
      <c r="BH485" s="27"/>
      <c r="BI485" s="41">
        <f t="shared" si="481"/>
        <v>0</v>
      </c>
      <c r="BJ485" s="26"/>
      <c r="BK485" s="26"/>
      <c r="BL485" s="42">
        <f t="shared" si="482"/>
        <v>0</v>
      </c>
      <c r="BM485" s="26"/>
      <c r="BN485" s="26"/>
      <c r="BO485" s="42">
        <f t="shared" si="483"/>
        <v>0</v>
      </c>
      <c r="BP485" s="85"/>
      <c r="BQ485" s="83">
        <f t="shared" si="533"/>
        <v>0</v>
      </c>
      <c r="BR485" s="26"/>
      <c r="BS485" s="26"/>
      <c r="BT485" s="42">
        <f t="shared" si="484"/>
        <v>0</v>
      </c>
      <c r="BU485" s="26"/>
      <c r="BV485" s="26"/>
      <c r="BW485" s="42">
        <f t="shared" si="485"/>
        <v>0</v>
      </c>
      <c r="BX485" s="26"/>
      <c r="BY485" s="26"/>
      <c r="BZ485" s="42">
        <f t="shared" si="486"/>
        <v>0</v>
      </c>
      <c r="CA485" s="26"/>
      <c r="CB485" s="26"/>
      <c r="CC485" s="42">
        <f t="shared" si="487"/>
        <v>0</v>
      </c>
      <c r="CD485" s="26"/>
      <c r="CE485" s="26"/>
      <c r="CF485" s="42">
        <f t="shared" si="488"/>
        <v>0</v>
      </c>
      <c r="CG485" s="26"/>
      <c r="CH485" s="26"/>
      <c r="CI485" s="42">
        <f t="shared" si="489"/>
        <v>0</v>
      </c>
      <c r="CJ485" s="26"/>
      <c r="CK485" s="26"/>
      <c r="CL485" s="42">
        <f t="shared" si="490"/>
        <v>0</v>
      </c>
      <c r="CM485" s="26"/>
      <c r="CN485" s="26"/>
      <c r="CO485" s="42">
        <f t="shared" si="491"/>
        <v>0</v>
      </c>
      <c r="CP485" s="26"/>
      <c r="CQ485" s="26"/>
      <c r="CR485" s="42">
        <f t="shared" si="492"/>
        <v>0</v>
      </c>
      <c r="CS485" s="26"/>
      <c r="CT485" s="26"/>
      <c r="CU485" s="42"/>
      <c r="CV485" s="26"/>
      <c r="CW485" s="26"/>
      <c r="CX485" s="42">
        <f t="shared" si="494"/>
        <v>0</v>
      </c>
      <c r="CY485" s="26"/>
      <c r="CZ485" s="26"/>
      <c r="DA485" s="42">
        <f t="shared" si="495"/>
        <v>0</v>
      </c>
      <c r="DB485" s="26"/>
      <c r="DC485" s="26"/>
      <c r="DD485" s="42">
        <f t="shared" si="496"/>
        <v>0</v>
      </c>
      <c r="DE485" s="26"/>
      <c r="DF485" s="26"/>
      <c r="DG485" s="42">
        <f t="shared" si="497"/>
        <v>0</v>
      </c>
      <c r="DH485" s="85"/>
      <c r="DI485" s="83">
        <f t="shared" si="534"/>
        <v>0</v>
      </c>
      <c r="DJ485" s="26"/>
      <c r="DK485" s="26"/>
      <c r="DL485" s="42">
        <f t="shared" si="498"/>
        <v>0</v>
      </c>
      <c r="DM485" s="26"/>
      <c r="DN485" s="26"/>
      <c r="DO485" s="42">
        <f t="shared" si="499"/>
        <v>0</v>
      </c>
      <c r="DP485" s="26"/>
      <c r="DQ485" s="26"/>
      <c r="DR485" s="42">
        <f t="shared" si="500"/>
        <v>0</v>
      </c>
      <c r="DS485" s="26"/>
      <c r="DT485" s="26"/>
      <c r="DU485" s="42">
        <f t="shared" si="501"/>
        <v>0</v>
      </c>
      <c r="DV485" s="26"/>
      <c r="DW485" s="26"/>
      <c r="DX485" s="42">
        <f t="shared" si="502"/>
        <v>0</v>
      </c>
      <c r="DY485" s="26"/>
      <c r="DZ485" s="26"/>
      <c r="EA485" s="42">
        <f t="shared" si="503"/>
        <v>0</v>
      </c>
      <c r="EB485" s="26"/>
      <c r="EC485" s="26"/>
      <c r="ED485" s="42">
        <f t="shared" si="504"/>
        <v>0</v>
      </c>
      <c r="EE485" s="26"/>
      <c r="EF485" s="26"/>
      <c r="EG485" s="42">
        <f t="shared" si="505"/>
        <v>0</v>
      </c>
      <c r="EH485" s="26"/>
      <c r="EI485" s="26"/>
      <c r="EJ485" s="42">
        <f t="shared" si="506"/>
        <v>0</v>
      </c>
      <c r="EK485" s="26"/>
      <c r="EL485" s="46"/>
      <c r="EM485" s="86">
        <f t="shared" si="507"/>
        <v>0</v>
      </c>
      <c r="EN485" s="85"/>
      <c r="EO485" s="94">
        <f t="shared" si="536"/>
        <v>0</v>
      </c>
      <c r="EP485" s="26"/>
      <c r="EQ485" s="26"/>
      <c r="ER485" s="26"/>
    </row>
    <row r="486" spans="1:148" s="3" customFormat="1" ht="15.75">
      <c r="A486" s="8">
        <v>54302</v>
      </c>
      <c r="B486" s="9" t="s">
        <v>22</v>
      </c>
      <c r="C486" s="187"/>
      <c r="D486" s="188"/>
      <c r="E486" s="62">
        <f>SUM(E487)</f>
        <v>23914.5</v>
      </c>
      <c r="F486" s="27"/>
      <c r="G486" s="27"/>
      <c r="H486" s="41">
        <f t="shared" si="527"/>
        <v>0</v>
      </c>
      <c r="I486" s="32"/>
      <c r="J486" s="32"/>
      <c r="K486" s="41">
        <f t="shared" si="467"/>
        <v>0</v>
      </c>
      <c r="L486" s="26"/>
      <c r="M486" s="26"/>
      <c r="N486" s="42">
        <f t="shared" si="468"/>
        <v>0</v>
      </c>
      <c r="O486" s="26"/>
      <c r="P486" s="26"/>
      <c r="Q486" s="42">
        <f t="shared" si="469"/>
        <v>0</v>
      </c>
      <c r="R486" s="26"/>
      <c r="S486" s="26"/>
      <c r="T486" s="42">
        <f t="shared" si="470"/>
        <v>0</v>
      </c>
      <c r="U486" s="26"/>
      <c r="V486" s="26"/>
      <c r="W486" s="42">
        <f t="shared" si="471"/>
        <v>0</v>
      </c>
      <c r="X486" s="26"/>
      <c r="Y486" s="26"/>
      <c r="Z486" s="42">
        <f t="shared" si="472"/>
        <v>0</v>
      </c>
      <c r="AA486" s="26"/>
      <c r="AB486" s="26"/>
      <c r="AC486" s="42">
        <f t="shared" si="473"/>
        <v>0</v>
      </c>
      <c r="AD486" s="26"/>
      <c r="AE486" s="26"/>
      <c r="AF486" s="26"/>
      <c r="AG486" s="26"/>
      <c r="AH486" s="26"/>
      <c r="AI486" s="26"/>
      <c r="AJ486" s="26"/>
      <c r="AK486" s="26"/>
      <c r="AL486" s="42">
        <f t="shared" si="474"/>
        <v>0</v>
      </c>
      <c r="AM486" s="27"/>
      <c r="AN486" s="27"/>
      <c r="AO486" s="41">
        <f t="shared" si="475"/>
        <v>0</v>
      </c>
      <c r="AP486" s="84">
        <f t="shared" si="531"/>
        <v>0</v>
      </c>
      <c r="AQ486" s="79">
        <f t="shared" si="532"/>
        <v>0</v>
      </c>
      <c r="AR486" s="27"/>
      <c r="AS486" s="27"/>
      <c r="AT486" s="41">
        <f t="shared" si="476"/>
        <v>0</v>
      </c>
      <c r="AU486" s="27"/>
      <c r="AV486" s="27"/>
      <c r="AW486" s="41">
        <f t="shared" si="477"/>
        <v>0</v>
      </c>
      <c r="AX486" s="27"/>
      <c r="AY486" s="27"/>
      <c r="AZ486" s="41">
        <f t="shared" si="478"/>
        <v>0</v>
      </c>
      <c r="BA486" s="27"/>
      <c r="BB486" s="27"/>
      <c r="BC486" s="41">
        <f t="shared" si="479"/>
        <v>0</v>
      </c>
      <c r="BD486" s="27"/>
      <c r="BE486" s="27"/>
      <c r="BF486" s="41">
        <f t="shared" si="480"/>
        <v>0</v>
      </c>
      <c r="BG486" s="27"/>
      <c r="BH486" s="27"/>
      <c r="BI486" s="41">
        <f t="shared" si="481"/>
        <v>0</v>
      </c>
      <c r="BJ486" s="26"/>
      <c r="BK486" s="26"/>
      <c r="BL486" s="42">
        <f t="shared" si="482"/>
        <v>0</v>
      </c>
      <c r="BM486" s="26"/>
      <c r="BN486" s="26"/>
      <c r="BO486" s="42">
        <f t="shared" si="483"/>
        <v>0</v>
      </c>
      <c r="BP486" s="85">
        <f t="shared" si="533"/>
        <v>0</v>
      </c>
      <c r="BQ486" s="83">
        <f t="shared" si="533"/>
        <v>0</v>
      </c>
      <c r="BR486" s="26"/>
      <c r="BS486" s="26"/>
      <c r="BT486" s="42">
        <f t="shared" si="484"/>
        <v>0</v>
      </c>
      <c r="BU486" s="26"/>
      <c r="BV486" s="26"/>
      <c r="BW486" s="42">
        <f t="shared" si="485"/>
        <v>0</v>
      </c>
      <c r="BX486" s="26"/>
      <c r="BY486" s="26"/>
      <c r="BZ486" s="42">
        <f t="shared" si="486"/>
        <v>0</v>
      </c>
      <c r="CA486" s="26"/>
      <c r="CB486" s="26"/>
      <c r="CC486" s="42">
        <f t="shared" si="487"/>
        <v>0</v>
      </c>
      <c r="CD486" s="26"/>
      <c r="CE486" s="26"/>
      <c r="CF486" s="42">
        <f t="shared" si="488"/>
        <v>0</v>
      </c>
      <c r="CG486" s="26"/>
      <c r="CH486" s="26"/>
      <c r="CI486" s="42">
        <f t="shared" si="489"/>
        <v>0</v>
      </c>
      <c r="CJ486" s="26"/>
      <c r="CK486" s="26"/>
      <c r="CL486" s="42">
        <f t="shared" si="490"/>
        <v>0</v>
      </c>
      <c r="CM486" s="26"/>
      <c r="CN486" s="26"/>
      <c r="CO486" s="42">
        <f t="shared" si="491"/>
        <v>0</v>
      </c>
      <c r="CP486" s="26"/>
      <c r="CQ486" s="26"/>
      <c r="CR486" s="42">
        <f t="shared" si="492"/>
        <v>0</v>
      </c>
      <c r="CS486" s="26"/>
      <c r="CT486" s="26"/>
      <c r="CU486" s="42">
        <f t="shared" si="493"/>
        <v>0</v>
      </c>
      <c r="CV486" s="26"/>
      <c r="CW486" s="26"/>
      <c r="CX486" s="42">
        <f t="shared" si="494"/>
        <v>0</v>
      </c>
      <c r="CY486" s="26"/>
      <c r="CZ486" s="26"/>
      <c r="DA486" s="42">
        <f t="shared" si="495"/>
        <v>0</v>
      </c>
      <c r="DB486" s="26"/>
      <c r="DC486" s="26"/>
      <c r="DD486" s="42">
        <f t="shared" si="496"/>
        <v>0</v>
      </c>
      <c r="DE486" s="26"/>
      <c r="DF486" s="26"/>
      <c r="DG486" s="42">
        <f t="shared" si="497"/>
        <v>0</v>
      </c>
      <c r="DH486" s="85">
        <f t="shared" si="534"/>
        <v>0</v>
      </c>
      <c r="DI486" s="83">
        <f t="shared" si="534"/>
        <v>0</v>
      </c>
      <c r="DJ486" s="26"/>
      <c r="DK486" s="26"/>
      <c r="DL486" s="42">
        <f t="shared" si="498"/>
        <v>0</v>
      </c>
      <c r="DM486" s="26"/>
      <c r="DN486" s="26"/>
      <c r="DO486" s="42">
        <f t="shared" si="499"/>
        <v>0</v>
      </c>
      <c r="DP486" s="26"/>
      <c r="DQ486" s="26"/>
      <c r="DR486" s="42">
        <f t="shared" si="500"/>
        <v>0</v>
      </c>
      <c r="DS486" s="26"/>
      <c r="DT486" s="26"/>
      <c r="DU486" s="42">
        <f t="shared" si="501"/>
        <v>0</v>
      </c>
      <c r="DV486" s="26"/>
      <c r="DW486" s="26"/>
      <c r="DX486" s="42">
        <f t="shared" si="502"/>
        <v>0</v>
      </c>
      <c r="DY486" s="26"/>
      <c r="DZ486" s="26"/>
      <c r="EA486" s="42">
        <f t="shared" si="503"/>
        <v>0</v>
      </c>
      <c r="EB486" s="26"/>
      <c r="EC486" s="26"/>
      <c r="ED486" s="42">
        <f t="shared" si="504"/>
        <v>0</v>
      </c>
      <c r="EE486" s="26"/>
      <c r="EF486" s="26"/>
      <c r="EG486" s="42">
        <f t="shared" si="505"/>
        <v>0</v>
      </c>
      <c r="EH486" s="26"/>
      <c r="EI486" s="26"/>
      <c r="EJ486" s="42">
        <f t="shared" si="506"/>
        <v>0</v>
      </c>
      <c r="EK486" s="26"/>
      <c r="EL486" s="46"/>
      <c r="EM486" s="86">
        <f t="shared" si="507"/>
        <v>0</v>
      </c>
      <c r="EN486" s="85">
        <f t="shared" si="535"/>
        <v>0</v>
      </c>
      <c r="EO486" s="94">
        <f t="shared" si="536"/>
        <v>0</v>
      </c>
      <c r="EP486" s="26"/>
      <c r="EQ486" s="26"/>
      <c r="ER486" s="26"/>
    </row>
    <row r="487" spans="1:148" s="3" customFormat="1">
      <c r="A487" s="185"/>
      <c r="B487" s="186"/>
      <c r="C487" s="184">
        <v>23914.5</v>
      </c>
      <c r="D487" s="135">
        <v>1</v>
      </c>
      <c r="E487" s="136">
        <f t="shared" si="513"/>
        <v>23914.5</v>
      </c>
      <c r="F487" s="27"/>
      <c r="G487" s="27"/>
      <c r="H487" s="41"/>
      <c r="I487" s="32"/>
      <c r="J487" s="32"/>
      <c r="K487" s="41"/>
      <c r="L487" s="26"/>
      <c r="M487" s="26"/>
      <c r="N487" s="42"/>
      <c r="O487" s="26"/>
      <c r="P487" s="26"/>
      <c r="Q487" s="42"/>
      <c r="R487" s="26"/>
      <c r="S487" s="26"/>
      <c r="T487" s="42"/>
      <c r="U487" s="26"/>
      <c r="V487" s="26"/>
      <c r="W487" s="42"/>
      <c r="X487" s="26"/>
      <c r="Y487" s="26"/>
      <c r="Z487" s="42"/>
      <c r="AA487" s="26"/>
      <c r="AB487" s="26"/>
      <c r="AC487" s="42"/>
      <c r="AD487" s="26"/>
      <c r="AE487" s="26"/>
      <c r="AF487" s="26"/>
      <c r="AG487" s="26"/>
      <c r="AH487" s="26"/>
      <c r="AI487" s="26"/>
      <c r="AJ487" s="26"/>
      <c r="AK487" s="26"/>
      <c r="AL487" s="42"/>
      <c r="AM487" s="27"/>
      <c r="AN487" s="27"/>
      <c r="AO487" s="41"/>
      <c r="AP487" s="84"/>
      <c r="AQ487" s="79"/>
      <c r="AR487" s="27"/>
      <c r="AS487" s="27"/>
      <c r="AT487" s="41"/>
      <c r="AU487" s="27"/>
      <c r="AV487" s="27"/>
      <c r="AW487" s="41"/>
      <c r="AX487" s="27"/>
      <c r="AY487" s="27"/>
      <c r="AZ487" s="41"/>
      <c r="BA487" s="27"/>
      <c r="BB487" s="27"/>
      <c r="BC487" s="41"/>
      <c r="BD487" s="27"/>
      <c r="BE487" s="27"/>
      <c r="BF487" s="41"/>
      <c r="BG487" s="27"/>
      <c r="BH487" s="27"/>
      <c r="BI487" s="41"/>
      <c r="BJ487" s="26"/>
      <c r="BK487" s="26"/>
      <c r="BL487" s="42"/>
      <c r="BM487" s="26"/>
      <c r="BN487" s="26"/>
      <c r="BO487" s="42"/>
      <c r="BP487" s="85"/>
      <c r="BQ487" s="83"/>
      <c r="BR487" s="26"/>
      <c r="BS487" s="26"/>
      <c r="BT487" s="42"/>
      <c r="BU487" s="26"/>
      <c r="BV487" s="26"/>
      <c r="BW487" s="42"/>
      <c r="BX487" s="26"/>
      <c r="BY487" s="26"/>
      <c r="BZ487" s="42"/>
      <c r="CA487" s="26"/>
      <c r="CB487" s="26"/>
      <c r="CC487" s="42"/>
      <c r="CD487" s="26"/>
      <c r="CE487" s="26"/>
      <c r="CF487" s="42"/>
      <c r="CG487" s="26"/>
      <c r="CH487" s="26"/>
      <c r="CI487" s="42"/>
      <c r="CJ487" s="26"/>
      <c r="CK487" s="26"/>
      <c r="CL487" s="42"/>
      <c r="CM487" s="26"/>
      <c r="CN487" s="26"/>
      <c r="CO487" s="42"/>
      <c r="CP487" s="26"/>
      <c r="CQ487" s="26"/>
      <c r="CR487" s="42"/>
      <c r="CS487" s="26"/>
      <c r="CT487" s="26"/>
      <c r="CU487" s="42"/>
      <c r="CV487" s="26"/>
      <c r="CW487" s="26"/>
      <c r="CX487" s="42"/>
      <c r="CY487" s="26"/>
      <c r="CZ487" s="26"/>
      <c r="DA487" s="42"/>
      <c r="DB487" s="26"/>
      <c r="DC487" s="26"/>
      <c r="DD487" s="42"/>
      <c r="DE487" s="26"/>
      <c r="DF487" s="26"/>
      <c r="DG487" s="42"/>
      <c r="DH487" s="85"/>
      <c r="DI487" s="83"/>
      <c r="DJ487" s="26"/>
      <c r="DK487" s="26"/>
      <c r="DL487" s="42"/>
      <c r="DM487" s="26"/>
      <c r="DN487" s="26"/>
      <c r="DO487" s="42"/>
      <c r="DP487" s="26"/>
      <c r="DQ487" s="26"/>
      <c r="DR487" s="42"/>
      <c r="DS487" s="26"/>
      <c r="DT487" s="26"/>
      <c r="DU487" s="42"/>
      <c r="DV487" s="26"/>
      <c r="DW487" s="26"/>
      <c r="DX487" s="42"/>
      <c r="DY487" s="26"/>
      <c r="DZ487" s="26"/>
      <c r="EA487" s="42"/>
      <c r="EB487" s="26"/>
      <c r="EC487" s="26"/>
      <c r="ED487" s="42"/>
      <c r="EE487" s="26"/>
      <c r="EF487" s="26"/>
      <c r="EG487" s="42"/>
      <c r="EH487" s="26"/>
      <c r="EI487" s="26"/>
      <c r="EJ487" s="42"/>
      <c r="EK487" s="26"/>
      <c r="EL487" s="46"/>
      <c r="EM487" s="86"/>
      <c r="EN487" s="85"/>
      <c r="EO487" s="94"/>
      <c r="EP487" s="26"/>
      <c r="EQ487" s="26"/>
      <c r="ER487" s="26"/>
    </row>
    <row r="488" spans="1:148" s="69" customFormat="1" ht="15.75">
      <c r="A488" s="59">
        <v>54303</v>
      </c>
      <c r="B488" s="60" t="s">
        <v>23</v>
      </c>
      <c r="C488" s="61"/>
      <c r="D488" s="70"/>
      <c r="E488" s="62">
        <f>SUM(E489:E491)</f>
        <v>7000</v>
      </c>
      <c r="F488" s="62">
        <f t="shared" ref="F488:BQ488" si="537">SUM(F489:F490)</f>
        <v>0</v>
      </c>
      <c r="G488" s="62">
        <f t="shared" si="537"/>
        <v>0</v>
      </c>
      <c r="H488" s="62">
        <f t="shared" si="537"/>
        <v>0</v>
      </c>
      <c r="I488" s="147">
        <f t="shared" si="537"/>
        <v>0</v>
      </c>
      <c r="J488" s="147">
        <f t="shared" si="537"/>
        <v>0</v>
      </c>
      <c r="K488" s="62">
        <f t="shared" si="537"/>
        <v>0</v>
      </c>
      <c r="L488" s="62">
        <f t="shared" si="537"/>
        <v>0</v>
      </c>
      <c r="M488" s="62">
        <f t="shared" si="537"/>
        <v>0</v>
      </c>
      <c r="N488" s="62">
        <f t="shared" si="537"/>
        <v>0</v>
      </c>
      <c r="O488" s="62">
        <f t="shared" si="537"/>
        <v>0</v>
      </c>
      <c r="P488" s="62">
        <f t="shared" si="537"/>
        <v>0</v>
      </c>
      <c r="Q488" s="62">
        <f t="shared" si="537"/>
        <v>0</v>
      </c>
      <c r="R488" s="62">
        <f t="shared" si="537"/>
        <v>0</v>
      </c>
      <c r="S488" s="62">
        <f t="shared" si="537"/>
        <v>0</v>
      </c>
      <c r="T488" s="62">
        <f t="shared" si="537"/>
        <v>0</v>
      </c>
      <c r="U488" s="62">
        <f t="shared" si="537"/>
        <v>0</v>
      </c>
      <c r="V488" s="62">
        <f t="shared" si="537"/>
        <v>0</v>
      </c>
      <c r="W488" s="62">
        <f t="shared" si="537"/>
        <v>0</v>
      </c>
      <c r="X488" s="62">
        <f t="shared" si="537"/>
        <v>0</v>
      </c>
      <c r="Y488" s="62">
        <f t="shared" si="537"/>
        <v>0</v>
      </c>
      <c r="Z488" s="62">
        <f t="shared" si="537"/>
        <v>0</v>
      </c>
      <c r="AA488" s="62">
        <f t="shared" si="537"/>
        <v>0</v>
      </c>
      <c r="AB488" s="62">
        <f t="shared" si="537"/>
        <v>0</v>
      </c>
      <c r="AC488" s="62">
        <f t="shared" si="537"/>
        <v>0</v>
      </c>
      <c r="AD488" s="62">
        <f t="shared" si="537"/>
        <v>0</v>
      </c>
      <c r="AE488" s="62">
        <f t="shared" si="537"/>
        <v>0</v>
      </c>
      <c r="AF488" s="62">
        <f t="shared" si="537"/>
        <v>0</v>
      </c>
      <c r="AG488" s="62">
        <f t="shared" si="537"/>
        <v>0</v>
      </c>
      <c r="AH488" s="62">
        <f t="shared" si="537"/>
        <v>0</v>
      </c>
      <c r="AI488" s="62">
        <f t="shared" si="537"/>
        <v>0</v>
      </c>
      <c r="AJ488" s="62">
        <f t="shared" si="537"/>
        <v>0</v>
      </c>
      <c r="AK488" s="62">
        <f t="shared" si="537"/>
        <v>0</v>
      </c>
      <c r="AL488" s="62">
        <f t="shared" si="537"/>
        <v>0</v>
      </c>
      <c r="AM488" s="62">
        <f t="shared" si="537"/>
        <v>0</v>
      </c>
      <c r="AN488" s="62">
        <f t="shared" si="537"/>
        <v>0</v>
      </c>
      <c r="AO488" s="62">
        <f t="shared" si="537"/>
        <v>0</v>
      </c>
      <c r="AP488" s="62">
        <f t="shared" si="537"/>
        <v>0</v>
      </c>
      <c r="AQ488" s="62">
        <f t="shared" si="537"/>
        <v>0</v>
      </c>
      <c r="AR488" s="62">
        <f t="shared" si="537"/>
        <v>0</v>
      </c>
      <c r="AS488" s="62">
        <f t="shared" si="537"/>
        <v>0</v>
      </c>
      <c r="AT488" s="62">
        <f t="shared" si="537"/>
        <v>0</v>
      </c>
      <c r="AU488" s="62">
        <f t="shared" si="537"/>
        <v>0</v>
      </c>
      <c r="AV488" s="62">
        <f t="shared" si="537"/>
        <v>0</v>
      </c>
      <c r="AW488" s="62">
        <f t="shared" si="537"/>
        <v>0</v>
      </c>
      <c r="AX488" s="62">
        <f t="shared" si="537"/>
        <v>0</v>
      </c>
      <c r="AY488" s="62">
        <f t="shared" si="537"/>
        <v>0</v>
      </c>
      <c r="AZ488" s="62">
        <f t="shared" si="537"/>
        <v>0</v>
      </c>
      <c r="BA488" s="62">
        <f t="shared" si="537"/>
        <v>0</v>
      </c>
      <c r="BB488" s="62">
        <f t="shared" si="537"/>
        <v>0</v>
      </c>
      <c r="BC488" s="62">
        <f t="shared" si="537"/>
        <v>0</v>
      </c>
      <c r="BD488" s="62">
        <f t="shared" si="537"/>
        <v>0</v>
      </c>
      <c r="BE488" s="62">
        <f t="shared" si="537"/>
        <v>0</v>
      </c>
      <c r="BF488" s="62">
        <f t="shared" si="537"/>
        <v>0</v>
      </c>
      <c r="BG488" s="62">
        <f t="shared" si="537"/>
        <v>0</v>
      </c>
      <c r="BH488" s="62">
        <f t="shared" si="537"/>
        <v>0</v>
      </c>
      <c r="BI488" s="62">
        <f t="shared" si="537"/>
        <v>0</v>
      </c>
      <c r="BJ488" s="62">
        <f t="shared" si="537"/>
        <v>0</v>
      </c>
      <c r="BK488" s="62">
        <f t="shared" si="537"/>
        <v>1</v>
      </c>
      <c r="BL488" s="62">
        <f t="shared" si="537"/>
        <v>500</v>
      </c>
      <c r="BM488" s="62">
        <f t="shared" si="537"/>
        <v>0</v>
      </c>
      <c r="BN488" s="62">
        <f t="shared" si="537"/>
        <v>0</v>
      </c>
      <c r="BO488" s="62">
        <f t="shared" si="537"/>
        <v>0</v>
      </c>
      <c r="BP488" s="62">
        <f t="shared" si="537"/>
        <v>1</v>
      </c>
      <c r="BQ488" s="62">
        <f t="shared" si="537"/>
        <v>500</v>
      </c>
      <c r="BR488" s="62">
        <f t="shared" ref="BR488:EC488" si="538">SUM(BR489:BR490)</f>
        <v>0</v>
      </c>
      <c r="BS488" s="62">
        <f t="shared" si="538"/>
        <v>0</v>
      </c>
      <c r="BT488" s="62">
        <f t="shared" si="538"/>
        <v>0</v>
      </c>
      <c r="BU488" s="62">
        <f t="shared" si="538"/>
        <v>0</v>
      </c>
      <c r="BV488" s="62">
        <f t="shared" si="538"/>
        <v>0</v>
      </c>
      <c r="BW488" s="62">
        <f t="shared" si="538"/>
        <v>0</v>
      </c>
      <c r="BX488" s="62">
        <f t="shared" si="538"/>
        <v>0</v>
      </c>
      <c r="BY488" s="62">
        <f t="shared" si="538"/>
        <v>0</v>
      </c>
      <c r="BZ488" s="62">
        <f t="shared" si="538"/>
        <v>0</v>
      </c>
      <c r="CA488" s="62">
        <f t="shared" si="538"/>
        <v>0</v>
      </c>
      <c r="CB488" s="62">
        <f t="shared" si="538"/>
        <v>0</v>
      </c>
      <c r="CC488" s="62">
        <f t="shared" si="538"/>
        <v>0</v>
      </c>
      <c r="CD488" s="62">
        <f t="shared" si="538"/>
        <v>0</v>
      </c>
      <c r="CE488" s="62">
        <f t="shared" si="538"/>
        <v>0</v>
      </c>
      <c r="CF488" s="62">
        <f t="shared" si="538"/>
        <v>0</v>
      </c>
      <c r="CG488" s="62">
        <f t="shared" si="538"/>
        <v>0</v>
      </c>
      <c r="CH488" s="62">
        <f t="shared" si="538"/>
        <v>1</v>
      </c>
      <c r="CI488" s="62">
        <f t="shared" si="538"/>
        <v>500</v>
      </c>
      <c r="CJ488" s="62">
        <f t="shared" si="538"/>
        <v>0</v>
      </c>
      <c r="CK488" s="62">
        <f t="shared" si="538"/>
        <v>0</v>
      </c>
      <c r="CL488" s="62">
        <f t="shared" si="538"/>
        <v>0</v>
      </c>
      <c r="CM488" s="62">
        <f t="shared" si="538"/>
        <v>0</v>
      </c>
      <c r="CN488" s="62">
        <f t="shared" si="538"/>
        <v>0</v>
      </c>
      <c r="CO488" s="62">
        <f t="shared" si="538"/>
        <v>0</v>
      </c>
      <c r="CP488" s="62">
        <f t="shared" si="538"/>
        <v>0</v>
      </c>
      <c r="CQ488" s="62">
        <f t="shared" si="538"/>
        <v>0</v>
      </c>
      <c r="CR488" s="62">
        <f t="shared" si="538"/>
        <v>0</v>
      </c>
      <c r="CS488" s="62">
        <f t="shared" si="538"/>
        <v>0</v>
      </c>
      <c r="CT488" s="62">
        <f t="shared" si="538"/>
        <v>0</v>
      </c>
      <c r="CU488" s="62">
        <f t="shared" si="538"/>
        <v>0</v>
      </c>
      <c r="CV488" s="62">
        <f t="shared" si="538"/>
        <v>0</v>
      </c>
      <c r="CW488" s="62">
        <f t="shared" si="538"/>
        <v>0</v>
      </c>
      <c r="CX488" s="62">
        <f t="shared" si="538"/>
        <v>0</v>
      </c>
      <c r="CY488" s="62">
        <f t="shared" si="538"/>
        <v>0</v>
      </c>
      <c r="CZ488" s="62">
        <f t="shared" si="538"/>
        <v>0</v>
      </c>
      <c r="DA488" s="62">
        <f t="shared" si="538"/>
        <v>0</v>
      </c>
      <c r="DB488" s="62">
        <f t="shared" si="538"/>
        <v>0</v>
      </c>
      <c r="DC488" s="62">
        <f t="shared" si="538"/>
        <v>0</v>
      </c>
      <c r="DD488" s="62">
        <f t="shared" si="538"/>
        <v>0</v>
      </c>
      <c r="DE488" s="62">
        <f t="shared" si="538"/>
        <v>0</v>
      </c>
      <c r="DF488" s="62">
        <f t="shared" si="538"/>
        <v>0</v>
      </c>
      <c r="DG488" s="62">
        <f t="shared" si="538"/>
        <v>0</v>
      </c>
      <c r="DH488" s="62">
        <f t="shared" si="538"/>
        <v>1</v>
      </c>
      <c r="DI488" s="62">
        <f t="shared" si="538"/>
        <v>500</v>
      </c>
      <c r="DJ488" s="62">
        <f t="shared" si="538"/>
        <v>0</v>
      </c>
      <c r="DK488" s="62">
        <f t="shared" si="538"/>
        <v>0</v>
      </c>
      <c r="DL488" s="62">
        <f t="shared" si="538"/>
        <v>0</v>
      </c>
      <c r="DM488" s="62">
        <f t="shared" si="538"/>
        <v>0</v>
      </c>
      <c r="DN488" s="62">
        <f t="shared" si="538"/>
        <v>0</v>
      </c>
      <c r="DO488" s="62">
        <f t="shared" si="538"/>
        <v>0</v>
      </c>
      <c r="DP488" s="62">
        <f t="shared" si="538"/>
        <v>0</v>
      </c>
      <c r="DQ488" s="62">
        <f t="shared" si="538"/>
        <v>0</v>
      </c>
      <c r="DR488" s="62">
        <f t="shared" si="538"/>
        <v>0</v>
      </c>
      <c r="DS488" s="62">
        <f t="shared" si="538"/>
        <v>0</v>
      </c>
      <c r="DT488" s="62">
        <f t="shared" si="538"/>
        <v>0</v>
      </c>
      <c r="DU488" s="62">
        <f t="shared" si="538"/>
        <v>0</v>
      </c>
      <c r="DV488" s="62">
        <f t="shared" si="538"/>
        <v>0</v>
      </c>
      <c r="DW488" s="62">
        <f t="shared" si="538"/>
        <v>0</v>
      </c>
      <c r="DX488" s="62">
        <f t="shared" si="538"/>
        <v>0</v>
      </c>
      <c r="DY488" s="62">
        <f t="shared" si="538"/>
        <v>0</v>
      </c>
      <c r="DZ488" s="62">
        <f t="shared" si="538"/>
        <v>0</v>
      </c>
      <c r="EA488" s="62">
        <f t="shared" si="538"/>
        <v>0</v>
      </c>
      <c r="EB488" s="62">
        <f t="shared" si="538"/>
        <v>0</v>
      </c>
      <c r="EC488" s="62">
        <f t="shared" si="538"/>
        <v>0</v>
      </c>
      <c r="ED488" s="62">
        <f t="shared" ref="ED488:EO488" si="539">SUM(ED489:ED490)</f>
        <v>0</v>
      </c>
      <c r="EE488" s="62">
        <f t="shared" si="539"/>
        <v>0</v>
      </c>
      <c r="EF488" s="62">
        <f t="shared" si="539"/>
        <v>0</v>
      </c>
      <c r="EG488" s="62">
        <f t="shared" si="539"/>
        <v>0</v>
      </c>
      <c r="EH488" s="62">
        <f t="shared" si="539"/>
        <v>0</v>
      </c>
      <c r="EI488" s="62">
        <f t="shared" si="539"/>
        <v>0</v>
      </c>
      <c r="EJ488" s="62">
        <f t="shared" si="539"/>
        <v>0</v>
      </c>
      <c r="EK488" s="62">
        <f t="shared" si="539"/>
        <v>0</v>
      </c>
      <c r="EL488" s="62">
        <f t="shared" si="539"/>
        <v>0</v>
      </c>
      <c r="EM488" s="62">
        <f t="shared" si="539"/>
        <v>0</v>
      </c>
      <c r="EN488" s="62">
        <f t="shared" si="539"/>
        <v>0</v>
      </c>
      <c r="EO488" s="95">
        <f t="shared" si="539"/>
        <v>0</v>
      </c>
      <c r="EP488" s="66"/>
      <c r="EQ488" s="66"/>
      <c r="ER488" s="66"/>
    </row>
    <row r="489" spans="1:148" s="3" customFormat="1">
      <c r="A489" s="10"/>
      <c r="B489" s="21" t="s">
        <v>395</v>
      </c>
      <c r="C489" s="134">
        <v>500</v>
      </c>
      <c r="D489" s="135">
        <f t="shared" si="509"/>
        <v>1</v>
      </c>
      <c r="E489" s="178">
        <f t="shared" si="513"/>
        <v>500</v>
      </c>
      <c r="F489" s="27"/>
      <c r="G489" s="27"/>
      <c r="H489" s="41">
        <f t="shared" si="527"/>
        <v>0</v>
      </c>
      <c r="I489" s="32"/>
      <c r="J489" s="32"/>
      <c r="K489" s="41">
        <f t="shared" si="467"/>
        <v>0</v>
      </c>
      <c r="L489" s="26"/>
      <c r="M489" s="26"/>
      <c r="N489" s="42">
        <f t="shared" si="468"/>
        <v>0</v>
      </c>
      <c r="O489" s="26"/>
      <c r="P489" s="26"/>
      <c r="Q489" s="42">
        <f t="shared" si="469"/>
        <v>0</v>
      </c>
      <c r="R489" s="26"/>
      <c r="S489" s="26"/>
      <c r="T489" s="42">
        <f t="shared" si="470"/>
        <v>0</v>
      </c>
      <c r="U489" s="26"/>
      <c r="V489" s="26"/>
      <c r="W489" s="42">
        <f t="shared" si="471"/>
        <v>0</v>
      </c>
      <c r="X489" s="26"/>
      <c r="Y489" s="26"/>
      <c r="Z489" s="42">
        <f t="shared" si="472"/>
        <v>0</v>
      </c>
      <c r="AA489" s="26"/>
      <c r="AB489" s="26"/>
      <c r="AC489" s="42">
        <f t="shared" si="473"/>
        <v>0</v>
      </c>
      <c r="AD489" s="26"/>
      <c r="AE489" s="26"/>
      <c r="AF489" s="26"/>
      <c r="AG489" s="26"/>
      <c r="AH489" s="26"/>
      <c r="AI489" s="26"/>
      <c r="AJ489" s="26"/>
      <c r="AK489" s="26"/>
      <c r="AL489" s="42">
        <f t="shared" si="474"/>
        <v>0</v>
      </c>
      <c r="AM489" s="27"/>
      <c r="AN489" s="27"/>
      <c r="AO489" s="41">
        <f t="shared" si="475"/>
        <v>0</v>
      </c>
      <c r="AP489" s="84">
        <f t="shared" si="531"/>
        <v>0</v>
      </c>
      <c r="AQ489" s="79">
        <f t="shared" si="532"/>
        <v>0</v>
      </c>
      <c r="AR489" s="27"/>
      <c r="AS489" s="27"/>
      <c r="AT489" s="41">
        <f t="shared" si="476"/>
        <v>0</v>
      </c>
      <c r="AU489" s="27"/>
      <c r="AV489" s="27"/>
      <c r="AW489" s="41">
        <f t="shared" si="477"/>
        <v>0</v>
      </c>
      <c r="AX489" s="27"/>
      <c r="AY489" s="27"/>
      <c r="AZ489" s="41">
        <f t="shared" si="478"/>
        <v>0</v>
      </c>
      <c r="BA489" s="27"/>
      <c r="BB489" s="27"/>
      <c r="BC489" s="41">
        <f t="shared" si="479"/>
        <v>0</v>
      </c>
      <c r="BD489" s="27"/>
      <c r="BE489" s="27"/>
      <c r="BF489" s="41">
        <f t="shared" si="480"/>
        <v>0</v>
      </c>
      <c r="BG489" s="27"/>
      <c r="BH489" s="27"/>
      <c r="BI489" s="41">
        <f t="shared" si="481"/>
        <v>0</v>
      </c>
      <c r="BJ489" s="26"/>
      <c r="BK489" s="26"/>
      <c r="BL489" s="42">
        <f t="shared" si="482"/>
        <v>0</v>
      </c>
      <c r="BM489" s="26"/>
      <c r="BN489" s="26"/>
      <c r="BO489" s="42">
        <f t="shared" si="483"/>
        <v>0</v>
      </c>
      <c r="BP489" s="85">
        <f t="shared" si="533"/>
        <v>0</v>
      </c>
      <c r="BQ489" s="83">
        <f t="shared" si="533"/>
        <v>0</v>
      </c>
      <c r="BR489" s="26"/>
      <c r="BS489" s="26"/>
      <c r="BT489" s="42">
        <f t="shared" si="484"/>
        <v>0</v>
      </c>
      <c r="BU489" s="26"/>
      <c r="BV489" s="26"/>
      <c r="BW489" s="42">
        <f t="shared" si="485"/>
        <v>0</v>
      </c>
      <c r="BX489" s="26"/>
      <c r="BY489" s="26"/>
      <c r="BZ489" s="42">
        <f t="shared" si="486"/>
        <v>0</v>
      </c>
      <c r="CA489" s="26"/>
      <c r="CB489" s="26"/>
      <c r="CC489" s="42">
        <f t="shared" si="487"/>
        <v>0</v>
      </c>
      <c r="CD489" s="26"/>
      <c r="CE489" s="26"/>
      <c r="CF489" s="42">
        <f t="shared" si="488"/>
        <v>0</v>
      </c>
      <c r="CG489" s="26"/>
      <c r="CH489" s="26">
        <v>1</v>
      </c>
      <c r="CI489" s="42">
        <f t="shared" si="489"/>
        <v>500</v>
      </c>
      <c r="CJ489" s="26"/>
      <c r="CK489" s="26"/>
      <c r="CL489" s="42">
        <f t="shared" si="490"/>
        <v>0</v>
      </c>
      <c r="CM489" s="26"/>
      <c r="CN489" s="26"/>
      <c r="CO489" s="42">
        <f t="shared" si="491"/>
        <v>0</v>
      </c>
      <c r="CP489" s="26"/>
      <c r="CQ489" s="26"/>
      <c r="CR489" s="42">
        <f t="shared" si="492"/>
        <v>0</v>
      </c>
      <c r="CS489" s="26"/>
      <c r="CT489" s="26"/>
      <c r="CU489" s="42">
        <f t="shared" si="493"/>
        <v>0</v>
      </c>
      <c r="CV489" s="26"/>
      <c r="CW489" s="26"/>
      <c r="CX489" s="42">
        <f t="shared" si="494"/>
        <v>0</v>
      </c>
      <c r="CY489" s="26"/>
      <c r="CZ489" s="26"/>
      <c r="DA489" s="42">
        <f t="shared" si="495"/>
        <v>0</v>
      </c>
      <c r="DB489" s="26"/>
      <c r="DC489" s="26"/>
      <c r="DD489" s="42">
        <f t="shared" si="496"/>
        <v>0</v>
      </c>
      <c r="DE489" s="26"/>
      <c r="DF489" s="26"/>
      <c r="DG489" s="42">
        <f t="shared" si="497"/>
        <v>0</v>
      </c>
      <c r="DH489" s="85">
        <f t="shared" si="534"/>
        <v>1</v>
      </c>
      <c r="DI489" s="83">
        <f t="shared" si="534"/>
        <v>500</v>
      </c>
      <c r="DJ489" s="26"/>
      <c r="DK489" s="26"/>
      <c r="DL489" s="42">
        <f t="shared" si="498"/>
        <v>0</v>
      </c>
      <c r="DM489" s="26"/>
      <c r="DN489" s="26"/>
      <c r="DO489" s="42">
        <f t="shared" si="499"/>
        <v>0</v>
      </c>
      <c r="DP489" s="26"/>
      <c r="DQ489" s="26"/>
      <c r="DR489" s="42">
        <f t="shared" si="500"/>
        <v>0</v>
      </c>
      <c r="DS489" s="26"/>
      <c r="DT489" s="26"/>
      <c r="DU489" s="42">
        <f t="shared" si="501"/>
        <v>0</v>
      </c>
      <c r="DV489" s="26"/>
      <c r="DW489" s="26"/>
      <c r="DX489" s="42">
        <f t="shared" si="502"/>
        <v>0</v>
      </c>
      <c r="DY489" s="26"/>
      <c r="DZ489" s="26"/>
      <c r="EA489" s="42">
        <f t="shared" si="503"/>
        <v>0</v>
      </c>
      <c r="EB489" s="26"/>
      <c r="EC489" s="26"/>
      <c r="ED489" s="42">
        <f t="shared" si="504"/>
        <v>0</v>
      </c>
      <c r="EE489" s="26"/>
      <c r="EF489" s="26"/>
      <c r="EG489" s="42">
        <f t="shared" si="505"/>
        <v>0</v>
      </c>
      <c r="EH489" s="26"/>
      <c r="EI489" s="26"/>
      <c r="EJ489" s="42">
        <f t="shared" si="506"/>
        <v>0</v>
      </c>
      <c r="EK489" s="26"/>
      <c r="EL489" s="46"/>
      <c r="EM489" s="86">
        <f t="shared" si="507"/>
        <v>0</v>
      </c>
      <c r="EN489" s="85">
        <f t="shared" si="535"/>
        <v>0</v>
      </c>
      <c r="EO489" s="94">
        <f t="shared" si="536"/>
        <v>0</v>
      </c>
      <c r="EP489" s="26"/>
      <c r="EQ489" s="26"/>
      <c r="ER489" s="26"/>
    </row>
    <row r="490" spans="1:148" s="3" customFormat="1">
      <c r="A490" s="10"/>
      <c r="B490" s="21" t="s">
        <v>464</v>
      </c>
      <c r="C490" s="134">
        <v>500</v>
      </c>
      <c r="D490" s="135">
        <f t="shared" si="509"/>
        <v>1</v>
      </c>
      <c r="E490" s="178">
        <f t="shared" si="513"/>
        <v>500</v>
      </c>
      <c r="F490" s="27"/>
      <c r="G490" s="27"/>
      <c r="H490" s="41">
        <f t="shared" si="527"/>
        <v>0</v>
      </c>
      <c r="I490" s="32"/>
      <c r="J490" s="32"/>
      <c r="K490" s="41">
        <f t="shared" si="467"/>
        <v>0</v>
      </c>
      <c r="L490" s="26"/>
      <c r="M490" s="26"/>
      <c r="N490" s="42">
        <f t="shared" si="468"/>
        <v>0</v>
      </c>
      <c r="O490" s="26"/>
      <c r="P490" s="26"/>
      <c r="Q490" s="42">
        <f t="shared" si="469"/>
        <v>0</v>
      </c>
      <c r="R490" s="26"/>
      <c r="S490" s="26"/>
      <c r="T490" s="42">
        <f t="shared" si="470"/>
        <v>0</v>
      </c>
      <c r="U490" s="26"/>
      <c r="V490" s="26"/>
      <c r="W490" s="42">
        <f t="shared" si="471"/>
        <v>0</v>
      </c>
      <c r="X490" s="26"/>
      <c r="Y490" s="26"/>
      <c r="Z490" s="42">
        <f t="shared" si="472"/>
        <v>0</v>
      </c>
      <c r="AA490" s="26"/>
      <c r="AB490" s="26"/>
      <c r="AC490" s="42">
        <f t="shared" si="473"/>
        <v>0</v>
      </c>
      <c r="AD490" s="26"/>
      <c r="AE490" s="26"/>
      <c r="AF490" s="26"/>
      <c r="AG490" s="26"/>
      <c r="AH490" s="26"/>
      <c r="AI490" s="26"/>
      <c r="AJ490" s="26"/>
      <c r="AK490" s="26"/>
      <c r="AL490" s="42">
        <f t="shared" si="474"/>
        <v>0</v>
      </c>
      <c r="AM490" s="27"/>
      <c r="AN490" s="27"/>
      <c r="AO490" s="41">
        <f t="shared" si="475"/>
        <v>0</v>
      </c>
      <c r="AP490" s="84">
        <f t="shared" si="531"/>
        <v>0</v>
      </c>
      <c r="AQ490" s="79">
        <f t="shared" si="532"/>
        <v>0</v>
      </c>
      <c r="AR490" s="27"/>
      <c r="AS490" s="27"/>
      <c r="AT490" s="41">
        <f t="shared" si="476"/>
        <v>0</v>
      </c>
      <c r="AU490" s="27"/>
      <c r="AV490" s="27"/>
      <c r="AW490" s="41">
        <f t="shared" si="477"/>
        <v>0</v>
      </c>
      <c r="AX490" s="27"/>
      <c r="AY490" s="27"/>
      <c r="AZ490" s="41">
        <f t="shared" si="478"/>
        <v>0</v>
      </c>
      <c r="BA490" s="27"/>
      <c r="BB490" s="27"/>
      <c r="BC490" s="41">
        <f t="shared" si="479"/>
        <v>0</v>
      </c>
      <c r="BD490" s="27"/>
      <c r="BE490" s="27"/>
      <c r="BF490" s="41">
        <f t="shared" si="480"/>
        <v>0</v>
      </c>
      <c r="BG490" s="27"/>
      <c r="BH490" s="27"/>
      <c r="BI490" s="41">
        <f t="shared" si="481"/>
        <v>0</v>
      </c>
      <c r="BJ490" s="26"/>
      <c r="BK490" s="26">
        <v>1</v>
      </c>
      <c r="BL490" s="42">
        <f t="shared" si="482"/>
        <v>500</v>
      </c>
      <c r="BM490" s="26"/>
      <c r="BN490" s="26"/>
      <c r="BO490" s="42">
        <f t="shared" si="483"/>
        <v>0</v>
      </c>
      <c r="BP490" s="85">
        <f t="shared" si="533"/>
        <v>1</v>
      </c>
      <c r="BQ490" s="83">
        <f t="shared" si="533"/>
        <v>500</v>
      </c>
      <c r="BR490" s="26"/>
      <c r="BS490" s="26"/>
      <c r="BT490" s="42">
        <f t="shared" si="484"/>
        <v>0</v>
      </c>
      <c r="BU490" s="26"/>
      <c r="BV490" s="26"/>
      <c r="BW490" s="42">
        <f t="shared" si="485"/>
        <v>0</v>
      </c>
      <c r="BX490" s="26"/>
      <c r="BY490" s="26"/>
      <c r="BZ490" s="42">
        <f t="shared" si="486"/>
        <v>0</v>
      </c>
      <c r="CA490" s="26"/>
      <c r="CB490" s="26"/>
      <c r="CC490" s="42">
        <f t="shared" si="487"/>
        <v>0</v>
      </c>
      <c r="CD490" s="26"/>
      <c r="CE490" s="26"/>
      <c r="CF490" s="42">
        <f t="shared" si="488"/>
        <v>0</v>
      </c>
      <c r="CG490" s="26"/>
      <c r="CH490" s="26"/>
      <c r="CI490" s="42">
        <f t="shared" si="489"/>
        <v>0</v>
      </c>
      <c r="CJ490" s="26"/>
      <c r="CK490" s="26"/>
      <c r="CL490" s="42">
        <f t="shared" si="490"/>
        <v>0</v>
      </c>
      <c r="CM490" s="26"/>
      <c r="CN490" s="26"/>
      <c r="CO490" s="42">
        <f t="shared" si="491"/>
        <v>0</v>
      </c>
      <c r="CP490" s="26"/>
      <c r="CQ490" s="26"/>
      <c r="CR490" s="42">
        <f t="shared" si="492"/>
        <v>0</v>
      </c>
      <c r="CS490" s="26"/>
      <c r="CT490" s="26"/>
      <c r="CU490" s="42">
        <f t="shared" si="493"/>
        <v>0</v>
      </c>
      <c r="CV490" s="26"/>
      <c r="CW490" s="26"/>
      <c r="CX490" s="42">
        <f t="shared" si="494"/>
        <v>0</v>
      </c>
      <c r="CY490" s="26"/>
      <c r="CZ490" s="26"/>
      <c r="DA490" s="42">
        <f t="shared" si="495"/>
        <v>0</v>
      </c>
      <c r="DB490" s="26"/>
      <c r="DC490" s="26"/>
      <c r="DD490" s="42">
        <f t="shared" si="496"/>
        <v>0</v>
      </c>
      <c r="DE490" s="26"/>
      <c r="DF490" s="26"/>
      <c r="DG490" s="42">
        <f t="shared" si="497"/>
        <v>0</v>
      </c>
      <c r="DH490" s="85">
        <f t="shared" si="534"/>
        <v>0</v>
      </c>
      <c r="DI490" s="83">
        <f t="shared" si="534"/>
        <v>0</v>
      </c>
      <c r="DJ490" s="26"/>
      <c r="DK490" s="26"/>
      <c r="DL490" s="42">
        <f t="shared" si="498"/>
        <v>0</v>
      </c>
      <c r="DM490" s="26"/>
      <c r="DN490" s="26"/>
      <c r="DO490" s="42">
        <f t="shared" si="499"/>
        <v>0</v>
      </c>
      <c r="DP490" s="26"/>
      <c r="DQ490" s="26"/>
      <c r="DR490" s="42">
        <f t="shared" si="500"/>
        <v>0</v>
      </c>
      <c r="DS490" s="26"/>
      <c r="DT490" s="26"/>
      <c r="DU490" s="42">
        <f t="shared" si="501"/>
        <v>0</v>
      </c>
      <c r="DV490" s="26"/>
      <c r="DW490" s="26"/>
      <c r="DX490" s="42">
        <f t="shared" si="502"/>
        <v>0</v>
      </c>
      <c r="DY490" s="26"/>
      <c r="DZ490" s="26"/>
      <c r="EA490" s="42">
        <f t="shared" si="503"/>
        <v>0</v>
      </c>
      <c r="EB490" s="26"/>
      <c r="EC490" s="26"/>
      <c r="ED490" s="42">
        <f t="shared" si="504"/>
        <v>0</v>
      </c>
      <c r="EE490" s="26"/>
      <c r="EF490" s="26"/>
      <c r="EG490" s="42">
        <f t="shared" si="505"/>
        <v>0</v>
      </c>
      <c r="EH490" s="26"/>
      <c r="EI490" s="26"/>
      <c r="EJ490" s="42">
        <f t="shared" si="506"/>
        <v>0</v>
      </c>
      <c r="EK490" s="26"/>
      <c r="EL490" s="46"/>
      <c r="EM490" s="86">
        <f t="shared" si="507"/>
        <v>0</v>
      </c>
      <c r="EN490" s="85">
        <f t="shared" si="535"/>
        <v>0</v>
      </c>
      <c r="EO490" s="94">
        <f t="shared" si="536"/>
        <v>0</v>
      </c>
      <c r="EP490" s="26"/>
      <c r="EQ490" s="26"/>
      <c r="ER490" s="26"/>
    </row>
    <row r="491" spans="1:148" s="3" customFormat="1">
      <c r="A491" s="10"/>
      <c r="B491" s="21" t="s">
        <v>774</v>
      </c>
      <c r="C491" s="134">
        <v>6000</v>
      </c>
      <c r="D491" s="135">
        <v>1</v>
      </c>
      <c r="E491" s="178">
        <f t="shared" si="513"/>
        <v>6000</v>
      </c>
      <c r="F491" s="27"/>
      <c r="G491" s="27"/>
      <c r="H491" s="41"/>
      <c r="I491" s="32"/>
      <c r="J491" s="32"/>
      <c r="K491" s="41"/>
      <c r="L491" s="26"/>
      <c r="M491" s="26"/>
      <c r="N491" s="42"/>
      <c r="O491" s="26"/>
      <c r="P491" s="26"/>
      <c r="Q491" s="42"/>
      <c r="R491" s="26"/>
      <c r="S491" s="26"/>
      <c r="T491" s="42"/>
      <c r="U491" s="26"/>
      <c r="V491" s="26"/>
      <c r="W491" s="42"/>
      <c r="X491" s="26"/>
      <c r="Y491" s="26"/>
      <c r="Z491" s="42"/>
      <c r="AA491" s="26"/>
      <c r="AB491" s="26"/>
      <c r="AC491" s="42"/>
      <c r="AD491" s="26"/>
      <c r="AE491" s="26"/>
      <c r="AF491" s="26"/>
      <c r="AG491" s="26"/>
      <c r="AH491" s="26"/>
      <c r="AI491" s="26"/>
      <c r="AJ491" s="26"/>
      <c r="AK491" s="26"/>
      <c r="AL491" s="42"/>
      <c r="AM491" s="27"/>
      <c r="AN491" s="27"/>
      <c r="AO491" s="41"/>
      <c r="AP491" s="84"/>
      <c r="AQ491" s="79"/>
      <c r="AR491" s="27"/>
      <c r="AS491" s="27"/>
      <c r="AT491" s="41"/>
      <c r="AU491" s="27"/>
      <c r="AV491" s="27"/>
      <c r="AW491" s="41"/>
      <c r="AX491" s="27"/>
      <c r="AY491" s="27"/>
      <c r="AZ491" s="41"/>
      <c r="BA491" s="27"/>
      <c r="BB491" s="27"/>
      <c r="BC491" s="41"/>
      <c r="BD491" s="27"/>
      <c r="BE491" s="27"/>
      <c r="BF491" s="41"/>
      <c r="BG491" s="27"/>
      <c r="BH491" s="27"/>
      <c r="BI491" s="41"/>
      <c r="BJ491" s="26"/>
      <c r="BK491" s="26"/>
      <c r="BL491" s="42"/>
      <c r="BM491" s="26"/>
      <c r="BN491" s="26"/>
      <c r="BO491" s="42"/>
      <c r="BP491" s="85"/>
      <c r="BQ491" s="83"/>
      <c r="BR491" s="26"/>
      <c r="BS491" s="26"/>
      <c r="BT491" s="42"/>
      <c r="BU491" s="26"/>
      <c r="BV491" s="26"/>
      <c r="BW491" s="42"/>
      <c r="BX491" s="26"/>
      <c r="BY491" s="26"/>
      <c r="BZ491" s="42"/>
      <c r="CA491" s="26"/>
      <c r="CB491" s="26"/>
      <c r="CC491" s="42"/>
      <c r="CD491" s="26"/>
      <c r="CE491" s="26"/>
      <c r="CF491" s="42"/>
      <c r="CG491" s="26"/>
      <c r="CH491" s="26"/>
      <c r="CI491" s="42"/>
      <c r="CJ491" s="26"/>
      <c r="CK491" s="26"/>
      <c r="CL491" s="42"/>
      <c r="CM491" s="26"/>
      <c r="CN491" s="26"/>
      <c r="CO491" s="42"/>
      <c r="CP491" s="26"/>
      <c r="CQ491" s="26"/>
      <c r="CR491" s="42"/>
      <c r="CS491" s="26"/>
      <c r="CT491" s="26"/>
      <c r="CU491" s="42"/>
      <c r="CV491" s="26"/>
      <c r="CW491" s="26"/>
      <c r="CX491" s="42"/>
      <c r="CY491" s="26"/>
      <c r="CZ491" s="26"/>
      <c r="DA491" s="42"/>
      <c r="DB491" s="26"/>
      <c r="DC491" s="26"/>
      <c r="DD491" s="42"/>
      <c r="DE491" s="26"/>
      <c r="DF491" s="26"/>
      <c r="DG491" s="42"/>
      <c r="DH491" s="85"/>
      <c r="DI491" s="83"/>
      <c r="DJ491" s="26"/>
      <c r="DK491" s="26"/>
      <c r="DL491" s="42"/>
      <c r="DM491" s="26"/>
      <c r="DN491" s="26"/>
      <c r="DO491" s="42"/>
      <c r="DP491" s="26"/>
      <c r="DQ491" s="26"/>
      <c r="DR491" s="42"/>
      <c r="DS491" s="26"/>
      <c r="DT491" s="26"/>
      <c r="DU491" s="42"/>
      <c r="DV491" s="26"/>
      <c r="DW491" s="26"/>
      <c r="DX491" s="42"/>
      <c r="DY491" s="26"/>
      <c r="DZ491" s="26"/>
      <c r="EA491" s="42"/>
      <c r="EB491" s="26"/>
      <c r="EC491" s="26"/>
      <c r="ED491" s="42"/>
      <c r="EE491" s="26"/>
      <c r="EF491" s="26"/>
      <c r="EG491" s="42"/>
      <c r="EH491" s="26"/>
      <c r="EI491" s="26"/>
      <c r="EJ491" s="42"/>
      <c r="EK491" s="26"/>
      <c r="EL491" s="46"/>
      <c r="EM491" s="86"/>
      <c r="EN491" s="85"/>
      <c r="EO491" s="94"/>
      <c r="EP491" s="26"/>
      <c r="EQ491" s="26"/>
      <c r="ER491" s="26"/>
    </row>
    <row r="492" spans="1:148" s="69" customFormat="1" ht="15.75">
      <c r="A492" s="59">
        <v>54304</v>
      </c>
      <c r="B492" s="60" t="s">
        <v>24</v>
      </c>
      <c r="C492" s="61"/>
      <c r="D492" s="70"/>
      <c r="E492" s="62">
        <f>SUM(E493:E496)</f>
        <v>23315.200000000001</v>
      </c>
      <c r="F492" s="62">
        <f t="shared" ref="F492:BQ492" si="540">SUM(F493:F496)</f>
        <v>1</v>
      </c>
      <c r="G492" s="62">
        <f t="shared" si="540"/>
        <v>12</v>
      </c>
      <c r="H492" s="62">
        <f t="shared" si="540"/>
        <v>3600</v>
      </c>
      <c r="I492" s="147">
        <f t="shared" si="540"/>
        <v>0</v>
      </c>
      <c r="J492" s="147">
        <f t="shared" si="540"/>
        <v>0</v>
      </c>
      <c r="K492" s="62">
        <f t="shared" si="540"/>
        <v>0</v>
      </c>
      <c r="L492" s="62">
        <f t="shared" si="540"/>
        <v>0</v>
      </c>
      <c r="M492" s="62">
        <f t="shared" si="540"/>
        <v>0</v>
      </c>
      <c r="N492" s="62">
        <f t="shared" si="540"/>
        <v>0</v>
      </c>
      <c r="O492" s="62">
        <f t="shared" si="540"/>
        <v>0</v>
      </c>
      <c r="P492" s="62">
        <f t="shared" si="540"/>
        <v>0</v>
      </c>
      <c r="Q492" s="62">
        <f t="shared" si="540"/>
        <v>0</v>
      </c>
      <c r="R492" s="62">
        <f t="shared" si="540"/>
        <v>0</v>
      </c>
      <c r="S492" s="62">
        <f t="shared" si="540"/>
        <v>0</v>
      </c>
      <c r="T492" s="62">
        <f t="shared" si="540"/>
        <v>0</v>
      </c>
      <c r="U492" s="62">
        <f t="shared" si="540"/>
        <v>0</v>
      </c>
      <c r="V492" s="62">
        <f t="shared" si="540"/>
        <v>0</v>
      </c>
      <c r="W492" s="62">
        <f t="shared" si="540"/>
        <v>0</v>
      </c>
      <c r="X492" s="62">
        <f t="shared" si="540"/>
        <v>0</v>
      </c>
      <c r="Y492" s="62">
        <f t="shared" si="540"/>
        <v>0</v>
      </c>
      <c r="Z492" s="62">
        <f t="shared" si="540"/>
        <v>0</v>
      </c>
      <c r="AA492" s="62">
        <f t="shared" si="540"/>
        <v>0</v>
      </c>
      <c r="AB492" s="62">
        <f t="shared" si="540"/>
        <v>0</v>
      </c>
      <c r="AC492" s="62">
        <f t="shared" si="540"/>
        <v>0</v>
      </c>
      <c r="AD492" s="62">
        <f t="shared" si="540"/>
        <v>0</v>
      </c>
      <c r="AE492" s="62">
        <f t="shared" si="540"/>
        <v>0</v>
      </c>
      <c r="AF492" s="62">
        <f t="shared" si="540"/>
        <v>0</v>
      </c>
      <c r="AG492" s="62">
        <f t="shared" si="540"/>
        <v>0</v>
      </c>
      <c r="AH492" s="62">
        <f t="shared" si="540"/>
        <v>0</v>
      </c>
      <c r="AI492" s="62">
        <f t="shared" si="540"/>
        <v>0</v>
      </c>
      <c r="AJ492" s="62">
        <f t="shared" si="540"/>
        <v>0</v>
      </c>
      <c r="AK492" s="62">
        <f t="shared" si="540"/>
        <v>0</v>
      </c>
      <c r="AL492" s="62">
        <f t="shared" si="540"/>
        <v>0</v>
      </c>
      <c r="AM492" s="62">
        <f t="shared" si="540"/>
        <v>0</v>
      </c>
      <c r="AN492" s="62">
        <f t="shared" si="540"/>
        <v>0</v>
      </c>
      <c r="AO492" s="62">
        <f t="shared" si="540"/>
        <v>0</v>
      </c>
      <c r="AP492" s="62">
        <f t="shared" si="540"/>
        <v>12</v>
      </c>
      <c r="AQ492" s="62">
        <f t="shared" si="540"/>
        <v>3600</v>
      </c>
      <c r="AR492" s="62">
        <f t="shared" si="540"/>
        <v>0</v>
      </c>
      <c r="AS492" s="62">
        <f t="shared" si="540"/>
        <v>0</v>
      </c>
      <c r="AT492" s="62">
        <f t="shared" si="540"/>
        <v>0</v>
      </c>
      <c r="AU492" s="62">
        <f t="shared" si="540"/>
        <v>0</v>
      </c>
      <c r="AV492" s="62">
        <f t="shared" si="540"/>
        <v>0</v>
      </c>
      <c r="AW492" s="62">
        <f t="shared" si="540"/>
        <v>0</v>
      </c>
      <c r="AX492" s="62">
        <f t="shared" si="540"/>
        <v>0</v>
      </c>
      <c r="AY492" s="62">
        <f t="shared" si="540"/>
        <v>0</v>
      </c>
      <c r="AZ492" s="62">
        <f t="shared" si="540"/>
        <v>0</v>
      </c>
      <c r="BA492" s="62">
        <f t="shared" si="540"/>
        <v>0</v>
      </c>
      <c r="BB492" s="62">
        <f t="shared" si="540"/>
        <v>0</v>
      </c>
      <c r="BC492" s="62">
        <f t="shared" si="540"/>
        <v>0</v>
      </c>
      <c r="BD492" s="62">
        <f t="shared" si="540"/>
        <v>0</v>
      </c>
      <c r="BE492" s="62">
        <f t="shared" si="540"/>
        <v>0</v>
      </c>
      <c r="BF492" s="62">
        <f t="shared" si="540"/>
        <v>0</v>
      </c>
      <c r="BG492" s="62">
        <f t="shared" si="540"/>
        <v>0</v>
      </c>
      <c r="BH492" s="62">
        <f t="shared" si="540"/>
        <v>0</v>
      </c>
      <c r="BI492" s="62">
        <f t="shared" si="540"/>
        <v>0</v>
      </c>
      <c r="BJ492" s="62">
        <f t="shared" si="540"/>
        <v>0</v>
      </c>
      <c r="BK492" s="62">
        <f t="shared" si="540"/>
        <v>0</v>
      </c>
      <c r="BL492" s="62">
        <f t="shared" si="540"/>
        <v>0</v>
      </c>
      <c r="BM492" s="62">
        <f t="shared" si="540"/>
        <v>0</v>
      </c>
      <c r="BN492" s="62">
        <f t="shared" si="540"/>
        <v>0</v>
      </c>
      <c r="BO492" s="62">
        <f t="shared" si="540"/>
        <v>0</v>
      </c>
      <c r="BP492" s="62">
        <f t="shared" si="540"/>
        <v>0</v>
      </c>
      <c r="BQ492" s="62">
        <f t="shared" si="540"/>
        <v>0</v>
      </c>
      <c r="BR492" s="62">
        <f t="shared" ref="BR492:EC492" si="541">SUM(BR493:BR496)</f>
        <v>0</v>
      </c>
      <c r="BS492" s="62">
        <f t="shared" si="541"/>
        <v>0</v>
      </c>
      <c r="BT492" s="62">
        <f t="shared" si="541"/>
        <v>0</v>
      </c>
      <c r="BU492" s="62">
        <f t="shared" si="541"/>
        <v>0</v>
      </c>
      <c r="BV492" s="62">
        <f t="shared" si="541"/>
        <v>0</v>
      </c>
      <c r="BW492" s="62">
        <f t="shared" si="541"/>
        <v>0</v>
      </c>
      <c r="BX492" s="62">
        <f t="shared" si="541"/>
        <v>0</v>
      </c>
      <c r="BY492" s="62">
        <f t="shared" si="541"/>
        <v>0</v>
      </c>
      <c r="BZ492" s="62">
        <f t="shared" si="541"/>
        <v>0</v>
      </c>
      <c r="CA492" s="62">
        <f t="shared" si="541"/>
        <v>0</v>
      </c>
      <c r="CB492" s="62">
        <f t="shared" si="541"/>
        <v>0</v>
      </c>
      <c r="CC492" s="62">
        <f t="shared" si="541"/>
        <v>0</v>
      </c>
      <c r="CD492" s="62">
        <f t="shared" si="541"/>
        <v>0</v>
      </c>
      <c r="CE492" s="62">
        <f t="shared" si="541"/>
        <v>0</v>
      </c>
      <c r="CF492" s="62">
        <f t="shared" si="541"/>
        <v>0</v>
      </c>
      <c r="CG492" s="62">
        <f t="shared" si="541"/>
        <v>0</v>
      </c>
      <c r="CH492" s="62">
        <f t="shared" si="541"/>
        <v>0</v>
      </c>
      <c r="CI492" s="62">
        <f t="shared" si="541"/>
        <v>0</v>
      </c>
      <c r="CJ492" s="62">
        <f t="shared" si="541"/>
        <v>0</v>
      </c>
      <c r="CK492" s="62">
        <f t="shared" si="541"/>
        <v>0</v>
      </c>
      <c r="CL492" s="62">
        <f t="shared" si="541"/>
        <v>0</v>
      </c>
      <c r="CM492" s="62">
        <f t="shared" si="541"/>
        <v>0</v>
      </c>
      <c r="CN492" s="62">
        <f t="shared" si="541"/>
        <v>0</v>
      </c>
      <c r="CO492" s="62">
        <f t="shared" si="541"/>
        <v>0</v>
      </c>
      <c r="CP492" s="62">
        <f t="shared" si="541"/>
        <v>0</v>
      </c>
      <c r="CQ492" s="62">
        <f t="shared" si="541"/>
        <v>0</v>
      </c>
      <c r="CR492" s="62">
        <f t="shared" si="541"/>
        <v>0</v>
      </c>
      <c r="CS492" s="62">
        <f t="shared" si="541"/>
        <v>0</v>
      </c>
      <c r="CT492" s="62">
        <f t="shared" si="541"/>
        <v>0</v>
      </c>
      <c r="CU492" s="62">
        <f t="shared" si="541"/>
        <v>0</v>
      </c>
      <c r="CV492" s="62">
        <f t="shared" si="541"/>
        <v>0</v>
      </c>
      <c r="CW492" s="62">
        <f t="shared" si="541"/>
        <v>0</v>
      </c>
      <c r="CX492" s="62">
        <f t="shared" si="541"/>
        <v>0</v>
      </c>
      <c r="CY492" s="62">
        <f t="shared" si="541"/>
        <v>0</v>
      </c>
      <c r="CZ492" s="62">
        <f t="shared" si="541"/>
        <v>0</v>
      </c>
      <c r="DA492" s="62">
        <f t="shared" si="541"/>
        <v>0</v>
      </c>
      <c r="DB492" s="62">
        <f t="shared" si="541"/>
        <v>0</v>
      </c>
      <c r="DC492" s="62">
        <f t="shared" si="541"/>
        <v>0</v>
      </c>
      <c r="DD492" s="62">
        <f t="shared" si="541"/>
        <v>0</v>
      </c>
      <c r="DE492" s="62">
        <f t="shared" si="541"/>
        <v>0</v>
      </c>
      <c r="DF492" s="62">
        <f t="shared" si="541"/>
        <v>0</v>
      </c>
      <c r="DG492" s="62">
        <f t="shared" si="541"/>
        <v>0</v>
      </c>
      <c r="DH492" s="62">
        <f t="shared" si="541"/>
        <v>0</v>
      </c>
      <c r="DI492" s="62">
        <f t="shared" si="541"/>
        <v>0</v>
      </c>
      <c r="DJ492" s="62">
        <f t="shared" si="541"/>
        <v>0</v>
      </c>
      <c r="DK492" s="62">
        <f t="shared" si="541"/>
        <v>0</v>
      </c>
      <c r="DL492" s="62">
        <f t="shared" si="541"/>
        <v>0</v>
      </c>
      <c r="DM492" s="62">
        <f t="shared" si="541"/>
        <v>0</v>
      </c>
      <c r="DN492" s="62">
        <f t="shared" si="541"/>
        <v>0</v>
      </c>
      <c r="DO492" s="62">
        <f t="shared" si="541"/>
        <v>0</v>
      </c>
      <c r="DP492" s="62">
        <f t="shared" si="541"/>
        <v>0</v>
      </c>
      <c r="DQ492" s="62">
        <f t="shared" si="541"/>
        <v>0</v>
      </c>
      <c r="DR492" s="62">
        <f t="shared" si="541"/>
        <v>0</v>
      </c>
      <c r="DS492" s="62">
        <f t="shared" si="541"/>
        <v>0</v>
      </c>
      <c r="DT492" s="62">
        <f t="shared" si="541"/>
        <v>0</v>
      </c>
      <c r="DU492" s="62">
        <f t="shared" si="541"/>
        <v>0</v>
      </c>
      <c r="DV492" s="62">
        <f t="shared" si="541"/>
        <v>0</v>
      </c>
      <c r="DW492" s="62">
        <f t="shared" si="541"/>
        <v>0</v>
      </c>
      <c r="DX492" s="62">
        <f t="shared" si="541"/>
        <v>0</v>
      </c>
      <c r="DY492" s="62">
        <f t="shared" si="541"/>
        <v>0</v>
      </c>
      <c r="DZ492" s="62">
        <f t="shared" si="541"/>
        <v>0</v>
      </c>
      <c r="EA492" s="62">
        <f t="shared" si="541"/>
        <v>0</v>
      </c>
      <c r="EB492" s="62">
        <f t="shared" si="541"/>
        <v>0</v>
      </c>
      <c r="EC492" s="62">
        <f t="shared" si="541"/>
        <v>0</v>
      </c>
      <c r="ED492" s="62">
        <f t="shared" ref="ED492:EO492" si="542">SUM(ED493:ED496)</f>
        <v>0</v>
      </c>
      <c r="EE492" s="62">
        <f t="shared" si="542"/>
        <v>0</v>
      </c>
      <c r="EF492" s="62">
        <f t="shared" si="542"/>
        <v>0</v>
      </c>
      <c r="EG492" s="62">
        <f t="shared" si="542"/>
        <v>0</v>
      </c>
      <c r="EH492" s="62">
        <f t="shared" si="542"/>
        <v>0</v>
      </c>
      <c r="EI492" s="62">
        <f t="shared" si="542"/>
        <v>0</v>
      </c>
      <c r="EJ492" s="62">
        <f t="shared" si="542"/>
        <v>0</v>
      </c>
      <c r="EK492" s="62">
        <f t="shared" si="542"/>
        <v>0</v>
      </c>
      <c r="EL492" s="62">
        <f t="shared" si="542"/>
        <v>0</v>
      </c>
      <c r="EM492" s="62">
        <f t="shared" si="542"/>
        <v>0</v>
      </c>
      <c r="EN492" s="62">
        <f t="shared" si="542"/>
        <v>0</v>
      </c>
      <c r="EO492" s="95">
        <f t="shared" si="542"/>
        <v>0</v>
      </c>
      <c r="EP492" s="66"/>
      <c r="EQ492" s="66"/>
      <c r="ER492" s="66"/>
    </row>
    <row r="493" spans="1:148" s="3" customFormat="1">
      <c r="A493" s="12"/>
      <c r="B493" s="22" t="s">
        <v>434</v>
      </c>
      <c r="C493" s="134"/>
      <c r="D493" s="135"/>
      <c r="E493" s="136">
        <f t="shared" si="513"/>
        <v>0</v>
      </c>
      <c r="F493" s="27"/>
      <c r="G493" s="27"/>
      <c r="H493" s="41">
        <f t="shared" si="527"/>
        <v>0</v>
      </c>
      <c r="I493" s="32"/>
      <c r="J493" s="32"/>
      <c r="K493" s="41">
        <f t="shared" ref="K493:K556" si="543">J493*C493</f>
        <v>0</v>
      </c>
      <c r="L493" s="26"/>
      <c r="M493" s="26"/>
      <c r="N493" s="42">
        <f t="shared" ref="N493:N556" si="544">M493*C493</f>
        <v>0</v>
      </c>
      <c r="O493" s="26"/>
      <c r="P493" s="26"/>
      <c r="Q493" s="42">
        <f t="shared" ref="Q493:Q556" si="545">P493*C493</f>
        <v>0</v>
      </c>
      <c r="R493" s="26"/>
      <c r="S493" s="26"/>
      <c r="T493" s="42">
        <f t="shared" ref="T493:T556" si="546">S493*C493</f>
        <v>0</v>
      </c>
      <c r="U493" s="26"/>
      <c r="V493" s="26"/>
      <c r="W493" s="42">
        <f t="shared" ref="W493:W556" si="547">V493*C493</f>
        <v>0</v>
      </c>
      <c r="X493" s="26"/>
      <c r="Y493" s="26"/>
      <c r="Z493" s="42">
        <f t="shared" ref="Z493:Z556" si="548">Y493*C493</f>
        <v>0</v>
      </c>
      <c r="AA493" s="26"/>
      <c r="AB493" s="26"/>
      <c r="AC493" s="42">
        <f t="shared" ref="AC493:AC556" si="549">AB493*C493</f>
        <v>0</v>
      </c>
      <c r="AD493" s="26"/>
      <c r="AE493" s="26"/>
      <c r="AF493" s="26"/>
      <c r="AG493" s="26"/>
      <c r="AH493" s="26"/>
      <c r="AI493" s="26"/>
      <c r="AJ493" s="26"/>
      <c r="AK493" s="26"/>
      <c r="AL493" s="42">
        <f t="shared" ref="AL493:AL556" si="550">AK493*C493</f>
        <v>0</v>
      </c>
      <c r="AM493" s="27"/>
      <c r="AN493" s="27"/>
      <c r="AO493" s="41">
        <f t="shared" ref="AO493:AO556" si="551">AN493*C493</f>
        <v>0</v>
      </c>
      <c r="AP493" s="84">
        <f t="shared" si="531"/>
        <v>0</v>
      </c>
      <c r="AQ493" s="79">
        <f t="shared" si="532"/>
        <v>0</v>
      </c>
      <c r="AR493" s="27"/>
      <c r="AS493" s="27"/>
      <c r="AT493" s="41">
        <f t="shared" ref="AT493:AT556" si="552">AS493*C493</f>
        <v>0</v>
      </c>
      <c r="AU493" s="27"/>
      <c r="AV493" s="27"/>
      <c r="AW493" s="41">
        <f t="shared" ref="AW493:AW556" si="553">AV493*C493</f>
        <v>0</v>
      </c>
      <c r="AX493" s="27"/>
      <c r="AY493" s="27"/>
      <c r="AZ493" s="41">
        <f t="shared" ref="AZ493:AZ556" si="554">AY493*C493</f>
        <v>0</v>
      </c>
      <c r="BA493" s="27"/>
      <c r="BB493" s="27"/>
      <c r="BC493" s="41">
        <f t="shared" ref="BC493:BC556" si="555">BB493*C493</f>
        <v>0</v>
      </c>
      <c r="BD493" s="27"/>
      <c r="BE493" s="27"/>
      <c r="BF493" s="41">
        <f t="shared" ref="BF493:BF556" si="556">BE493*C493</f>
        <v>0</v>
      </c>
      <c r="BG493" s="27"/>
      <c r="BH493" s="27"/>
      <c r="BI493" s="41">
        <f t="shared" ref="BI493:BI556" si="557">BH493*C493</f>
        <v>0</v>
      </c>
      <c r="BJ493" s="26"/>
      <c r="BK493" s="26"/>
      <c r="BL493" s="42">
        <f t="shared" ref="BL493:BL556" si="558">BK493*C493</f>
        <v>0</v>
      </c>
      <c r="BM493" s="26"/>
      <c r="BN493" s="26"/>
      <c r="BO493" s="42">
        <f t="shared" ref="BO493:BO556" si="559">BN493*C493</f>
        <v>0</v>
      </c>
      <c r="BP493" s="85">
        <f t="shared" si="533"/>
        <v>0</v>
      </c>
      <c r="BQ493" s="83">
        <f t="shared" si="533"/>
        <v>0</v>
      </c>
      <c r="BR493" s="26"/>
      <c r="BS493" s="26"/>
      <c r="BT493" s="42">
        <f t="shared" ref="BT493:BT556" si="560">BS493*C493</f>
        <v>0</v>
      </c>
      <c r="BU493" s="26"/>
      <c r="BV493" s="26"/>
      <c r="BW493" s="42">
        <f t="shared" ref="BW493:BW556" si="561">BV493*C493</f>
        <v>0</v>
      </c>
      <c r="BX493" s="26"/>
      <c r="BY493" s="26"/>
      <c r="BZ493" s="42">
        <f t="shared" ref="BZ493:BZ556" si="562">BY493*C493</f>
        <v>0</v>
      </c>
      <c r="CA493" s="26"/>
      <c r="CB493" s="26"/>
      <c r="CC493" s="42">
        <f t="shared" ref="CC493:CC556" si="563">CB493*C493</f>
        <v>0</v>
      </c>
      <c r="CD493" s="26"/>
      <c r="CE493" s="26"/>
      <c r="CF493" s="42">
        <f t="shared" ref="CF493:CF556" si="564">CE493*C493</f>
        <v>0</v>
      </c>
      <c r="CG493" s="26"/>
      <c r="CH493" s="26"/>
      <c r="CI493" s="42">
        <f t="shared" ref="CI493:CI556" si="565">CH493*C493</f>
        <v>0</v>
      </c>
      <c r="CJ493" s="26"/>
      <c r="CK493" s="26"/>
      <c r="CL493" s="42">
        <f t="shared" ref="CL493:CL556" si="566">CK493*C493</f>
        <v>0</v>
      </c>
      <c r="CM493" s="26"/>
      <c r="CN493" s="26"/>
      <c r="CO493" s="42">
        <f t="shared" ref="CO493:CO556" si="567">CN493*C493</f>
        <v>0</v>
      </c>
      <c r="CP493" s="26"/>
      <c r="CQ493" s="26"/>
      <c r="CR493" s="42">
        <f t="shared" ref="CR493:CR556" si="568">CQ493*C493</f>
        <v>0</v>
      </c>
      <c r="CS493" s="26"/>
      <c r="CT493" s="26"/>
      <c r="CU493" s="42">
        <f t="shared" ref="CU493:CU518" si="569">CT493*C493</f>
        <v>0</v>
      </c>
      <c r="CV493" s="26"/>
      <c r="CW493" s="26"/>
      <c r="CX493" s="42">
        <f t="shared" ref="CX493:CX556" si="570">CW493*C493</f>
        <v>0</v>
      </c>
      <c r="CY493" s="26"/>
      <c r="CZ493" s="26"/>
      <c r="DA493" s="42">
        <f t="shared" ref="DA493:DA556" si="571">CZ493*C493</f>
        <v>0</v>
      </c>
      <c r="DB493" s="26"/>
      <c r="DC493" s="26"/>
      <c r="DD493" s="42">
        <f t="shared" ref="DD493:DD556" si="572">DC493*C493</f>
        <v>0</v>
      </c>
      <c r="DE493" s="26"/>
      <c r="DF493" s="26"/>
      <c r="DG493" s="42">
        <f t="shared" ref="DG493:DG556" si="573">DF493*C493</f>
        <v>0</v>
      </c>
      <c r="DH493" s="85">
        <f t="shared" si="534"/>
        <v>0</v>
      </c>
      <c r="DI493" s="83">
        <f t="shared" si="534"/>
        <v>0</v>
      </c>
      <c r="DJ493" s="26"/>
      <c r="DK493" s="26"/>
      <c r="DL493" s="42">
        <f t="shared" ref="DL493:DL556" si="574">DK493*C493</f>
        <v>0</v>
      </c>
      <c r="DM493" s="26"/>
      <c r="DN493" s="26"/>
      <c r="DO493" s="42">
        <f t="shared" ref="DO493:DO556" si="575">DN493*C493</f>
        <v>0</v>
      </c>
      <c r="DP493" s="26"/>
      <c r="DQ493" s="26"/>
      <c r="DR493" s="42">
        <f t="shared" ref="DR493:DR556" si="576">DQ493*C493</f>
        <v>0</v>
      </c>
      <c r="DS493" s="26"/>
      <c r="DT493" s="26"/>
      <c r="DU493" s="42">
        <f t="shared" ref="DU493:DU556" si="577">DT493*C493</f>
        <v>0</v>
      </c>
      <c r="DV493" s="26"/>
      <c r="DW493" s="26"/>
      <c r="DX493" s="42">
        <f t="shared" ref="DX493:DX556" si="578">DW493*C493</f>
        <v>0</v>
      </c>
      <c r="DY493" s="26"/>
      <c r="DZ493" s="26"/>
      <c r="EA493" s="42">
        <f t="shared" ref="EA493:EA556" si="579">DZ493*C493</f>
        <v>0</v>
      </c>
      <c r="EB493" s="26"/>
      <c r="EC493" s="26"/>
      <c r="ED493" s="42">
        <f t="shared" ref="ED493:ED556" si="580">EC493*C493</f>
        <v>0</v>
      </c>
      <c r="EE493" s="26"/>
      <c r="EF493" s="26"/>
      <c r="EG493" s="42">
        <f t="shared" ref="EG493:EG556" si="581">EF493*C493</f>
        <v>0</v>
      </c>
      <c r="EH493" s="26"/>
      <c r="EI493" s="26"/>
      <c r="EJ493" s="42">
        <f t="shared" ref="EJ493:EJ556" si="582">EI493*C493</f>
        <v>0</v>
      </c>
      <c r="EK493" s="26"/>
      <c r="EL493" s="46"/>
      <c r="EM493" s="86">
        <f t="shared" ref="EM493:EM556" si="583">EL493*C493</f>
        <v>0</v>
      </c>
      <c r="EN493" s="85">
        <f t="shared" si="535"/>
        <v>0</v>
      </c>
      <c r="EO493" s="94">
        <f t="shared" si="536"/>
        <v>0</v>
      </c>
      <c r="EP493" s="26"/>
      <c r="EQ493" s="26"/>
      <c r="ER493" s="26"/>
    </row>
    <row r="494" spans="1:148" s="3" customFormat="1">
      <c r="A494" s="12"/>
      <c r="B494" s="22" t="s">
        <v>435</v>
      </c>
      <c r="C494" s="134">
        <v>300</v>
      </c>
      <c r="D494" s="135">
        <f t="shared" si="509"/>
        <v>12</v>
      </c>
      <c r="E494" s="178">
        <f t="shared" si="513"/>
        <v>3600</v>
      </c>
      <c r="F494" s="27">
        <v>1</v>
      </c>
      <c r="G494" s="25">
        <f>F494*12</f>
        <v>12</v>
      </c>
      <c r="H494" s="41">
        <f t="shared" si="527"/>
        <v>3600</v>
      </c>
      <c r="I494" s="32"/>
      <c r="J494" s="32"/>
      <c r="K494" s="41">
        <f t="shared" si="543"/>
        <v>0</v>
      </c>
      <c r="L494" s="26"/>
      <c r="M494" s="26"/>
      <c r="N494" s="42">
        <f t="shared" si="544"/>
        <v>0</v>
      </c>
      <c r="O494" s="26"/>
      <c r="P494" s="26"/>
      <c r="Q494" s="42">
        <f t="shared" si="545"/>
        <v>0</v>
      </c>
      <c r="R494" s="26"/>
      <c r="S494" s="26"/>
      <c r="T494" s="42">
        <f t="shared" si="546"/>
        <v>0</v>
      </c>
      <c r="U494" s="26"/>
      <c r="V494" s="26"/>
      <c r="W494" s="42">
        <f t="shared" si="547"/>
        <v>0</v>
      </c>
      <c r="X494" s="26"/>
      <c r="Y494" s="26"/>
      <c r="Z494" s="42">
        <f t="shared" si="548"/>
        <v>0</v>
      </c>
      <c r="AA494" s="26"/>
      <c r="AB494" s="26"/>
      <c r="AC494" s="42">
        <f t="shared" si="549"/>
        <v>0</v>
      </c>
      <c r="AD494" s="26"/>
      <c r="AE494" s="26"/>
      <c r="AF494" s="26"/>
      <c r="AG494" s="26"/>
      <c r="AH494" s="26"/>
      <c r="AI494" s="26"/>
      <c r="AJ494" s="26"/>
      <c r="AK494" s="26"/>
      <c r="AL494" s="42">
        <f t="shared" si="550"/>
        <v>0</v>
      </c>
      <c r="AM494" s="27"/>
      <c r="AN494" s="27"/>
      <c r="AO494" s="41">
        <f t="shared" si="551"/>
        <v>0</v>
      </c>
      <c r="AP494" s="84">
        <f t="shared" si="531"/>
        <v>12</v>
      </c>
      <c r="AQ494" s="79">
        <f t="shared" si="532"/>
        <v>3600</v>
      </c>
      <c r="AR494" s="27"/>
      <c r="AS494" s="27"/>
      <c r="AT494" s="41">
        <f t="shared" si="552"/>
        <v>0</v>
      </c>
      <c r="AU494" s="27"/>
      <c r="AV494" s="27"/>
      <c r="AW494" s="41">
        <f t="shared" si="553"/>
        <v>0</v>
      </c>
      <c r="AX494" s="27"/>
      <c r="AY494" s="27"/>
      <c r="AZ494" s="41">
        <f t="shared" si="554"/>
        <v>0</v>
      </c>
      <c r="BA494" s="27"/>
      <c r="BB494" s="27"/>
      <c r="BC494" s="41">
        <f t="shared" si="555"/>
        <v>0</v>
      </c>
      <c r="BD494" s="27"/>
      <c r="BE494" s="27"/>
      <c r="BF494" s="41">
        <f t="shared" si="556"/>
        <v>0</v>
      </c>
      <c r="BG494" s="27"/>
      <c r="BH494" s="27"/>
      <c r="BI494" s="41">
        <f t="shared" si="557"/>
        <v>0</v>
      </c>
      <c r="BJ494" s="26"/>
      <c r="BK494" s="26"/>
      <c r="BL494" s="42">
        <f t="shared" si="558"/>
        <v>0</v>
      </c>
      <c r="BM494" s="26"/>
      <c r="BN494" s="26"/>
      <c r="BO494" s="42">
        <f t="shared" si="559"/>
        <v>0</v>
      </c>
      <c r="BP494" s="85">
        <f t="shared" si="533"/>
        <v>0</v>
      </c>
      <c r="BQ494" s="83">
        <f t="shared" si="533"/>
        <v>0</v>
      </c>
      <c r="BR494" s="26"/>
      <c r="BS494" s="26"/>
      <c r="BT494" s="42">
        <f t="shared" si="560"/>
        <v>0</v>
      </c>
      <c r="BU494" s="26"/>
      <c r="BV494" s="26"/>
      <c r="BW494" s="42">
        <f t="shared" si="561"/>
        <v>0</v>
      </c>
      <c r="BX494" s="26"/>
      <c r="BY494" s="26"/>
      <c r="BZ494" s="42">
        <f t="shared" si="562"/>
        <v>0</v>
      </c>
      <c r="CA494" s="26"/>
      <c r="CB494" s="26"/>
      <c r="CC494" s="42">
        <f t="shared" si="563"/>
        <v>0</v>
      </c>
      <c r="CD494" s="26"/>
      <c r="CE494" s="26"/>
      <c r="CF494" s="42">
        <f t="shared" si="564"/>
        <v>0</v>
      </c>
      <c r="CG494" s="26"/>
      <c r="CH494" s="26"/>
      <c r="CI494" s="42">
        <f t="shared" si="565"/>
        <v>0</v>
      </c>
      <c r="CJ494" s="26"/>
      <c r="CK494" s="26"/>
      <c r="CL494" s="42">
        <f t="shared" si="566"/>
        <v>0</v>
      </c>
      <c r="CM494" s="26"/>
      <c r="CN494" s="26"/>
      <c r="CO494" s="42">
        <f t="shared" si="567"/>
        <v>0</v>
      </c>
      <c r="CP494" s="26"/>
      <c r="CQ494" s="26"/>
      <c r="CR494" s="42">
        <f t="shared" si="568"/>
        <v>0</v>
      </c>
      <c r="CS494" s="26"/>
      <c r="CT494" s="26"/>
      <c r="CU494" s="42">
        <f t="shared" si="569"/>
        <v>0</v>
      </c>
      <c r="CV494" s="26"/>
      <c r="CW494" s="26"/>
      <c r="CX494" s="42">
        <f t="shared" si="570"/>
        <v>0</v>
      </c>
      <c r="CY494" s="26"/>
      <c r="CZ494" s="26"/>
      <c r="DA494" s="42">
        <f t="shared" si="571"/>
        <v>0</v>
      </c>
      <c r="DB494" s="26"/>
      <c r="DC494" s="26"/>
      <c r="DD494" s="42">
        <f t="shared" si="572"/>
        <v>0</v>
      </c>
      <c r="DE494" s="26"/>
      <c r="DF494" s="26"/>
      <c r="DG494" s="42">
        <f t="shared" si="573"/>
        <v>0</v>
      </c>
      <c r="DH494" s="85">
        <f t="shared" si="534"/>
        <v>0</v>
      </c>
      <c r="DI494" s="83">
        <f t="shared" si="534"/>
        <v>0</v>
      </c>
      <c r="DJ494" s="26"/>
      <c r="DK494" s="26"/>
      <c r="DL494" s="42">
        <f t="shared" si="574"/>
        <v>0</v>
      </c>
      <c r="DM494" s="26"/>
      <c r="DN494" s="26"/>
      <c r="DO494" s="42">
        <f t="shared" si="575"/>
        <v>0</v>
      </c>
      <c r="DP494" s="26"/>
      <c r="DQ494" s="26"/>
      <c r="DR494" s="42">
        <f t="shared" si="576"/>
        <v>0</v>
      </c>
      <c r="DS494" s="26"/>
      <c r="DT494" s="26"/>
      <c r="DU494" s="42">
        <f t="shared" si="577"/>
        <v>0</v>
      </c>
      <c r="DV494" s="26"/>
      <c r="DW494" s="26"/>
      <c r="DX494" s="42">
        <f t="shared" si="578"/>
        <v>0</v>
      </c>
      <c r="DY494" s="26"/>
      <c r="DZ494" s="26"/>
      <c r="EA494" s="42">
        <f t="shared" si="579"/>
        <v>0</v>
      </c>
      <c r="EB494" s="26"/>
      <c r="EC494" s="26"/>
      <c r="ED494" s="42">
        <f t="shared" si="580"/>
        <v>0</v>
      </c>
      <c r="EE494" s="26"/>
      <c r="EF494" s="26"/>
      <c r="EG494" s="42">
        <f t="shared" si="581"/>
        <v>0</v>
      </c>
      <c r="EH494" s="26"/>
      <c r="EI494" s="26"/>
      <c r="EJ494" s="42">
        <f t="shared" si="582"/>
        <v>0</v>
      </c>
      <c r="EK494" s="26"/>
      <c r="EL494" s="46"/>
      <c r="EM494" s="86">
        <f t="shared" si="583"/>
        <v>0</v>
      </c>
      <c r="EN494" s="85">
        <f t="shared" si="535"/>
        <v>0</v>
      </c>
      <c r="EO494" s="94">
        <f t="shared" si="536"/>
        <v>0</v>
      </c>
      <c r="EP494" s="26"/>
      <c r="EQ494" s="26"/>
      <c r="ER494" s="26"/>
    </row>
    <row r="495" spans="1:148" s="3" customFormat="1">
      <c r="A495" s="12"/>
      <c r="B495" s="22" t="s">
        <v>451</v>
      </c>
      <c r="C495" s="134">
        <v>600</v>
      </c>
      <c r="D495" s="135">
        <v>1</v>
      </c>
      <c r="E495" s="136">
        <f t="shared" si="513"/>
        <v>600</v>
      </c>
      <c r="F495" s="27"/>
      <c r="G495" s="27"/>
      <c r="H495" s="41">
        <f t="shared" si="527"/>
        <v>0</v>
      </c>
      <c r="I495" s="32"/>
      <c r="J495" s="32"/>
      <c r="K495" s="41">
        <f t="shared" si="543"/>
        <v>0</v>
      </c>
      <c r="L495" s="26"/>
      <c r="M495" s="26"/>
      <c r="N495" s="42">
        <f t="shared" si="544"/>
        <v>0</v>
      </c>
      <c r="O495" s="26"/>
      <c r="P495" s="26"/>
      <c r="Q495" s="42">
        <f t="shared" si="545"/>
        <v>0</v>
      </c>
      <c r="R495" s="26"/>
      <c r="S495" s="26"/>
      <c r="T495" s="42">
        <f t="shared" si="546"/>
        <v>0</v>
      </c>
      <c r="U495" s="26"/>
      <c r="V495" s="26"/>
      <c r="W495" s="42">
        <f t="shared" si="547"/>
        <v>0</v>
      </c>
      <c r="X495" s="26"/>
      <c r="Y495" s="26"/>
      <c r="Z495" s="42">
        <f t="shared" si="548"/>
        <v>0</v>
      </c>
      <c r="AA495" s="26"/>
      <c r="AB495" s="26"/>
      <c r="AC495" s="42">
        <f t="shared" si="549"/>
        <v>0</v>
      </c>
      <c r="AD495" s="26"/>
      <c r="AE495" s="26"/>
      <c r="AF495" s="26"/>
      <c r="AG495" s="26"/>
      <c r="AH495" s="26"/>
      <c r="AI495" s="26"/>
      <c r="AJ495" s="26"/>
      <c r="AK495" s="26"/>
      <c r="AL495" s="42">
        <f t="shared" si="550"/>
        <v>0</v>
      </c>
      <c r="AM495" s="27"/>
      <c r="AN495" s="27"/>
      <c r="AO495" s="41">
        <f t="shared" si="551"/>
        <v>0</v>
      </c>
      <c r="AP495" s="84">
        <f t="shared" si="531"/>
        <v>0</v>
      </c>
      <c r="AQ495" s="79">
        <f t="shared" si="532"/>
        <v>0</v>
      </c>
      <c r="AR495" s="27"/>
      <c r="AS495" s="27"/>
      <c r="AT495" s="41">
        <f t="shared" si="552"/>
        <v>0</v>
      </c>
      <c r="AU495" s="27"/>
      <c r="AV495" s="27"/>
      <c r="AW495" s="41">
        <f t="shared" si="553"/>
        <v>0</v>
      </c>
      <c r="AX495" s="27"/>
      <c r="AY495" s="27"/>
      <c r="AZ495" s="41">
        <f t="shared" si="554"/>
        <v>0</v>
      </c>
      <c r="BA495" s="27"/>
      <c r="BB495" s="27"/>
      <c r="BC495" s="41">
        <f t="shared" si="555"/>
        <v>0</v>
      </c>
      <c r="BD495" s="27"/>
      <c r="BE495" s="27"/>
      <c r="BF495" s="41">
        <f t="shared" si="556"/>
        <v>0</v>
      </c>
      <c r="BG495" s="27"/>
      <c r="BH495" s="27"/>
      <c r="BI495" s="41">
        <f t="shared" si="557"/>
        <v>0</v>
      </c>
      <c r="BJ495" s="26"/>
      <c r="BK495" s="26"/>
      <c r="BL495" s="42">
        <f t="shared" si="558"/>
        <v>0</v>
      </c>
      <c r="BM495" s="26"/>
      <c r="BN495" s="26"/>
      <c r="BO495" s="42">
        <f t="shared" si="559"/>
        <v>0</v>
      </c>
      <c r="BP495" s="85">
        <f t="shared" si="533"/>
        <v>0</v>
      </c>
      <c r="BQ495" s="83">
        <f t="shared" si="533"/>
        <v>0</v>
      </c>
      <c r="BR495" s="26"/>
      <c r="BS495" s="26"/>
      <c r="BT495" s="42">
        <f t="shared" si="560"/>
        <v>0</v>
      </c>
      <c r="BU495" s="26"/>
      <c r="BV495" s="26"/>
      <c r="BW495" s="42">
        <f t="shared" si="561"/>
        <v>0</v>
      </c>
      <c r="BX495" s="26"/>
      <c r="BY495" s="26"/>
      <c r="BZ495" s="42">
        <f t="shared" si="562"/>
        <v>0</v>
      </c>
      <c r="CA495" s="26"/>
      <c r="CB495" s="26"/>
      <c r="CC495" s="42">
        <f t="shared" si="563"/>
        <v>0</v>
      </c>
      <c r="CD495" s="26"/>
      <c r="CE495" s="26"/>
      <c r="CF495" s="42">
        <f t="shared" si="564"/>
        <v>0</v>
      </c>
      <c r="CG495" s="26"/>
      <c r="CH495" s="26"/>
      <c r="CI495" s="42">
        <f t="shared" si="565"/>
        <v>0</v>
      </c>
      <c r="CJ495" s="26"/>
      <c r="CK495" s="26"/>
      <c r="CL495" s="42">
        <f t="shared" si="566"/>
        <v>0</v>
      </c>
      <c r="CM495" s="26"/>
      <c r="CN495" s="26"/>
      <c r="CO495" s="42">
        <f t="shared" si="567"/>
        <v>0</v>
      </c>
      <c r="CP495" s="26"/>
      <c r="CQ495" s="26"/>
      <c r="CR495" s="42">
        <f t="shared" si="568"/>
        <v>0</v>
      </c>
      <c r="CS495" s="26"/>
      <c r="CT495" s="26"/>
      <c r="CU495" s="42">
        <f t="shared" si="569"/>
        <v>0</v>
      </c>
      <c r="CV495" s="26"/>
      <c r="CW495" s="26"/>
      <c r="CX495" s="42">
        <f t="shared" si="570"/>
        <v>0</v>
      </c>
      <c r="CY495" s="26"/>
      <c r="CZ495" s="26"/>
      <c r="DA495" s="42">
        <f t="shared" si="571"/>
        <v>0</v>
      </c>
      <c r="DB495" s="26"/>
      <c r="DC495" s="26"/>
      <c r="DD495" s="42">
        <f t="shared" si="572"/>
        <v>0</v>
      </c>
      <c r="DE495" s="26"/>
      <c r="DF495" s="26"/>
      <c r="DG495" s="42">
        <f t="shared" si="573"/>
        <v>0</v>
      </c>
      <c r="DH495" s="85">
        <f t="shared" si="534"/>
        <v>0</v>
      </c>
      <c r="DI495" s="83">
        <f t="shared" si="534"/>
        <v>0</v>
      </c>
      <c r="DJ495" s="26"/>
      <c r="DK495" s="26"/>
      <c r="DL495" s="42">
        <f t="shared" si="574"/>
        <v>0</v>
      </c>
      <c r="DM495" s="26"/>
      <c r="DN495" s="26"/>
      <c r="DO495" s="42">
        <f t="shared" si="575"/>
        <v>0</v>
      </c>
      <c r="DP495" s="26"/>
      <c r="DQ495" s="26"/>
      <c r="DR495" s="42">
        <f t="shared" si="576"/>
        <v>0</v>
      </c>
      <c r="DS495" s="26"/>
      <c r="DT495" s="26"/>
      <c r="DU495" s="42">
        <f t="shared" si="577"/>
        <v>0</v>
      </c>
      <c r="DV495" s="26"/>
      <c r="DW495" s="26"/>
      <c r="DX495" s="42">
        <f t="shared" si="578"/>
        <v>0</v>
      </c>
      <c r="DY495" s="26"/>
      <c r="DZ495" s="26"/>
      <c r="EA495" s="42">
        <f t="shared" si="579"/>
        <v>0</v>
      </c>
      <c r="EB495" s="26"/>
      <c r="EC495" s="26"/>
      <c r="ED495" s="42">
        <f t="shared" si="580"/>
        <v>0</v>
      </c>
      <c r="EE495" s="26"/>
      <c r="EF495" s="26"/>
      <c r="EG495" s="42">
        <f t="shared" si="581"/>
        <v>0</v>
      </c>
      <c r="EH495" s="26"/>
      <c r="EI495" s="26"/>
      <c r="EJ495" s="42">
        <f t="shared" si="582"/>
        <v>0</v>
      </c>
      <c r="EK495" s="26"/>
      <c r="EL495" s="46"/>
      <c r="EM495" s="86">
        <f t="shared" si="583"/>
        <v>0</v>
      </c>
      <c r="EN495" s="85">
        <f t="shared" si="535"/>
        <v>0</v>
      </c>
      <c r="EO495" s="94">
        <f t="shared" si="536"/>
        <v>0</v>
      </c>
      <c r="EP495" s="26"/>
      <c r="EQ495" s="26"/>
      <c r="ER495" s="26"/>
    </row>
    <row r="496" spans="1:148" s="3" customFormat="1">
      <c r="A496" s="12"/>
      <c r="B496" s="22" t="s">
        <v>775</v>
      </c>
      <c r="C496" s="134">
        <v>19115.2</v>
      </c>
      <c r="D496" s="135">
        <v>1</v>
      </c>
      <c r="E496" s="136">
        <f t="shared" si="513"/>
        <v>19115.2</v>
      </c>
      <c r="F496" s="27"/>
      <c r="G496" s="27"/>
      <c r="H496" s="41">
        <f t="shared" si="527"/>
        <v>0</v>
      </c>
      <c r="I496" s="32"/>
      <c r="J496" s="32"/>
      <c r="K496" s="41">
        <f t="shared" si="543"/>
        <v>0</v>
      </c>
      <c r="L496" s="26"/>
      <c r="M496" s="26"/>
      <c r="N496" s="42">
        <f t="shared" si="544"/>
        <v>0</v>
      </c>
      <c r="O496" s="26"/>
      <c r="P496" s="26"/>
      <c r="Q496" s="42">
        <f t="shared" si="545"/>
        <v>0</v>
      </c>
      <c r="R496" s="26"/>
      <c r="S496" s="26"/>
      <c r="T496" s="42">
        <f t="shared" si="546"/>
        <v>0</v>
      </c>
      <c r="U496" s="26"/>
      <c r="V496" s="26"/>
      <c r="W496" s="42">
        <f t="shared" si="547"/>
        <v>0</v>
      </c>
      <c r="X496" s="26"/>
      <c r="Y496" s="26"/>
      <c r="Z496" s="42">
        <f t="shared" si="548"/>
        <v>0</v>
      </c>
      <c r="AA496" s="26"/>
      <c r="AB496" s="26"/>
      <c r="AC496" s="42">
        <f t="shared" si="549"/>
        <v>0</v>
      </c>
      <c r="AD496" s="26"/>
      <c r="AE496" s="26"/>
      <c r="AF496" s="26"/>
      <c r="AG496" s="26"/>
      <c r="AH496" s="26"/>
      <c r="AI496" s="26"/>
      <c r="AJ496" s="26"/>
      <c r="AK496" s="26"/>
      <c r="AL496" s="42">
        <f t="shared" si="550"/>
        <v>0</v>
      </c>
      <c r="AM496" s="27"/>
      <c r="AN496" s="27"/>
      <c r="AO496" s="41">
        <f t="shared" si="551"/>
        <v>0</v>
      </c>
      <c r="AP496" s="84">
        <f t="shared" si="531"/>
        <v>0</v>
      </c>
      <c r="AQ496" s="79">
        <f t="shared" si="532"/>
        <v>0</v>
      </c>
      <c r="AR496" s="27"/>
      <c r="AS496" s="27"/>
      <c r="AT496" s="41">
        <f t="shared" si="552"/>
        <v>0</v>
      </c>
      <c r="AU496" s="27"/>
      <c r="AV496" s="27"/>
      <c r="AW496" s="41">
        <f t="shared" si="553"/>
        <v>0</v>
      </c>
      <c r="AX496" s="27"/>
      <c r="AY496" s="27"/>
      <c r="AZ496" s="41">
        <f t="shared" si="554"/>
        <v>0</v>
      </c>
      <c r="BA496" s="27"/>
      <c r="BB496" s="27"/>
      <c r="BC496" s="41">
        <f t="shared" si="555"/>
        <v>0</v>
      </c>
      <c r="BD496" s="27"/>
      <c r="BE496" s="27"/>
      <c r="BF496" s="41">
        <f t="shared" si="556"/>
        <v>0</v>
      </c>
      <c r="BG496" s="27"/>
      <c r="BH496" s="27"/>
      <c r="BI496" s="41">
        <f t="shared" si="557"/>
        <v>0</v>
      </c>
      <c r="BJ496" s="26"/>
      <c r="BK496" s="26"/>
      <c r="BL496" s="42">
        <f t="shared" si="558"/>
        <v>0</v>
      </c>
      <c r="BM496" s="26"/>
      <c r="BN496" s="26"/>
      <c r="BO496" s="42">
        <f t="shared" si="559"/>
        <v>0</v>
      </c>
      <c r="BP496" s="85">
        <f t="shared" si="533"/>
        <v>0</v>
      </c>
      <c r="BQ496" s="83">
        <f t="shared" si="533"/>
        <v>0</v>
      </c>
      <c r="BR496" s="26"/>
      <c r="BS496" s="26"/>
      <c r="BT496" s="42">
        <f t="shared" si="560"/>
        <v>0</v>
      </c>
      <c r="BU496" s="26"/>
      <c r="BV496" s="26"/>
      <c r="BW496" s="42">
        <f t="shared" si="561"/>
        <v>0</v>
      </c>
      <c r="BX496" s="26"/>
      <c r="BY496" s="26"/>
      <c r="BZ496" s="42">
        <f t="shared" si="562"/>
        <v>0</v>
      </c>
      <c r="CA496" s="26"/>
      <c r="CB496" s="26"/>
      <c r="CC496" s="42">
        <f t="shared" si="563"/>
        <v>0</v>
      </c>
      <c r="CD496" s="26"/>
      <c r="CE496" s="26"/>
      <c r="CF496" s="42">
        <f t="shared" si="564"/>
        <v>0</v>
      </c>
      <c r="CG496" s="26"/>
      <c r="CH496" s="26"/>
      <c r="CI496" s="42">
        <f t="shared" si="565"/>
        <v>0</v>
      </c>
      <c r="CJ496" s="26"/>
      <c r="CK496" s="26"/>
      <c r="CL496" s="42">
        <f t="shared" si="566"/>
        <v>0</v>
      </c>
      <c r="CM496" s="26"/>
      <c r="CN496" s="26"/>
      <c r="CO496" s="42">
        <f t="shared" si="567"/>
        <v>0</v>
      </c>
      <c r="CP496" s="26"/>
      <c r="CQ496" s="26"/>
      <c r="CR496" s="42">
        <f t="shared" si="568"/>
        <v>0</v>
      </c>
      <c r="CS496" s="26"/>
      <c r="CT496" s="26"/>
      <c r="CU496" s="42">
        <f t="shared" si="569"/>
        <v>0</v>
      </c>
      <c r="CV496" s="26"/>
      <c r="CW496" s="26"/>
      <c r="CX496" s="42">
        <f t="shared" si="570"/>
        <v>0</v>
      </c>
      <c r="CY496" s="26"/>
      <c r="CZ496" s="26"/>
      <c r="DA496" s="42">
        <f t="shared" si="571"/>
        <v>0</v>
      </c>
      <c r="DB496" s="26"/>
      <c r="DC496" s="26"/>
      <c r="DD496" s="42">
        <f t="shared" si="572"/>
        <v>0</v>
      </c>
      <c r="DE496" s="26"/>
      <c r="DF496" s="26"/>
      <c r="DG496" s="42">
        <f t="shared" si="573"/>
        <v>0</v>
      </c>
      <c r="DH496" s="85">
        <f t="shared" si="534"/>
        <v>0</v>
      </c>
      <c r="DI496" s="83">
        <f t="shared" si="534"/>
        <v>0</v>
      </c>
      <c r="DJ496" s="26"/>
      <c r="DK496" s="26"/>
      <c r="DL496" s="42">
        <f t="shared" si="574"/>
        <v>0</v>
      </c>
      <c r="DM496" s="26"/>
      <c r="DN496" s="26"/>
      <c r="DO496" s="42">
        <f t="shared" si="575"/>
        <v>0</v>
      </c>
      <c r="DP496" s="26"/>
      <c r="DQ496" s="26"/>
      <c r="DR496" s="42">
        <f t="shared" si="576"/>
        <v>0</v>
      </c>
      <c r="DS496" s="26"/>
      <c r="DT496" s="26"/>
      <c r="DU496" s="42">
        <f t="shared" si="577"/>
        <v>0</v>
      </c>
      <c r="DV496" s="26"/>
      <c r="DW496" s="26"/>
      <c r="DX496" s="42">
        <f t="shared" si="578"/>
        <v>0</v>
      </c>
      <c r="DY496" s="26"/>
      <c r="DZ496" s="26"/>
      <c r="EA496" s="42">
        <f t="shared" si="579"/>
        <v>0</v>
      </c>
      <c r="EB496" s="26"/>
      <c r="EC496" s="26"/>
      <c r="ED496" s="42">
        <f t="shared" si="580"/>
        <v>0</v>
      </c>
      <c r="EE496" s="26"/>
      <c r="EF496" s="26"/>
      <c r="EG496" s="42">
        <f t="shared" si="581"/>
        <v>0</v>
      </c>
      <c r="EH496" s="26"/>
      <c r="EI496" s="26"/>
      <c r="EJ496" s="42">
        <f t="shared" si="582"/>
        <v>0</v>
      </c>
      <c r="EK496" s="26"/>
      <c r="EL496" s="46"/>
      <c r="EM496" s="86">
        <f t="shared" si="583"/>
        <v>0</v>
      </c>
      <c r="EN496" s="85">
        <f t="shared" si="535"/>
        <v>0</v>
      </c>
      <c r="EO496" s="94">
        <f t="shared" si="536"/>
        <v>0</v>
      </c>
      <c r="EP496" s="26"/>
      <c r="EQ496" s="26"/>
      <c r="ER496" s="26"/>
    </row>
    <row r="497" spans="1:148" s="69" customFormat="1" ht="15.75">
      <c r="A497" s="59">
        <v>54305</v>
      </c>
      <c r="B497" s="60" t="s">
        <v>25</v>
      </c>
      <c r="C497" s="61"/>
      <c r="D497" s="70"/>
      <c r="E497" s="62">
        <f>SUM(E498:E499)</f>
        <v>12000</v>
      </c>
      <c r="F497" s="62">
        <f>SUM(F498:F499)</f>
        <v>0</v>
      </c>
      <c r="G497" s="62">
        <f>SUM(G498:G499)</f>
        <v>0</v>
      </c>
      <c r="H497" s="62">
        <f>SUM(H498:H499)</f>
        <v>0</v>
      </c>
      <c r="I497" s="147">
        <f t="shared" ref="I497:BT497" si="584">SUM(I498:I499)</f>
        <v>0</v>
      </c>
      <c r="J497" s="147">
        <f t="shared" si="584"/>
        <v>0</v>
      </c>
      <c r="K497" s="62">
        <f t="shared" si="584"/>
        <v>0</v>
      </c>
      <c r="L497" s="62">
        <f t="shared" si="584"/>
        <v>0</v>
      </c>
      <c r="M497" s="62">
        <f t="shared" si="584"/>
        <v>0</v>
      </c>
      <c r="N497" s="62">
        <f t="shared" si="584"/>
        <v>0</v>
      </c>
      <c r="O497" s="62">
        <f t="shared" si="584"/>
        <v>0</v>
      </c>
      <c r="P497" s="62">
        <f t="shared" si="584"/>
        <v>0</v>
      </c>
      <c r="Q497" s="62">
        <f t="shared" si="584"/>
        <v>0</v>
      </c>
      <c r="R497" s="62">
        <f t="shared" si="584"/>
        <v>0</v>
      </c>
      <c r="S497" s="62">
        <f t="shared" si="584"/>
        <v>0</v>
      </c>
      <c r="T497" s="62">
        <f t="shared" si="584"/>
        <v>0</v>
      </c>
      <c r="U497" s="62">
        <f t="shared" si="584"/>
        <v>0</v>
      </c>
      <c r="V497" s="62">
        <f t="shared" si="584"/>
        <v>0</v>
      </c>
      <c r="W497" s="62">
        <f t="shared" si="584"/>
        <v>0</v>
      </c>
      <c r="X497" s="62">
        <f t="shared" si="584"/>
        <v>0</v>
      </c>
      <c r="Y497" s="62">
        <f t="shared" si="584"/>
        <v>0</v>
      </c>
      <c r="Z497" s="62">
        <f t="shared" si="584"/>
        <v>0</v>
      </c>
      <c r="AA497" s="62">
        <f t="shared" si="584"/>
        <v>0</v>
      </c>
      <c r="AB497" s="62">
        <f t="shared" si="584"/>
        <v>0</v>
      </c>
      <c r="AC497" s="62">
        <f t="shared" si="584"/>
        <v>0</v>
      </c>
      <c r="AD497" s="62">
        <f t="shared" si="584"/>
        <v>0</v>
      </c>
      <c r="AE497" s="62">
        <f t="shared" si="584"/>
        <v>0</v>
      </c>
      <c r="AF497" s="62">
        <f t="shared" si="584"/>
        <v>0</v>
      </c>
      <c r="AG497" s="62">
        <f t="shared" si="584"/>
        <v>0</v>
      </c>
      <c r="AH497" s="62">
        <f t="shared" si="584"/>
        <v>0</v>
      </c>
      <c r="AI497" s="62">
        <f t="shared" si="584"/>
        <v>0</v>
      </c>
      <c r="AJ497" s="62">
        <f t="shared" si="584"/>
        <v>0</v>
      </c>
      <c r="AK497" s="62">
        <f t="shared" si="584"/>
        <v>0</v>
      </c>
      <c r="AL497" s="62">
        <f t="shared" si="584"/>
        <v>0</v>
      </c>
      <c r="AM497" s="62">
        <f>SUM(AM498:AM499)</f>
        <v>2</v>
      </c>
      <c r="AN497" s="62">
        <f>SUM(AN498:AN499)</f>
        <v>24</v>
      </c>
      <c r="AO497" s="62">
        <f>SUM(AO498:AO499)</f>
        <v>12000</v>
      </c>
      <c r="AP497" s="62">
        <f t="shared" si="584"/>
        <v>24</v>
      </c>
      <c r="AQ497" s="62">
        <f t="shared" si="584"/>
        <v>12000</v>
      </c>
      <c r="AR497" s="62">
        <f t="shared" si="584"/>
        <v>0</v>
      </c>
      <c r="AS497" s="62">
        <f t="shared" si="584"/>
        <v>0</v>
      </c>
      <c r="AT497" s="62">
        <f t="shared" si="584"/>
        <v>0</v>
      </c>
      <c r="AU497" s="62">
        <f t="shared" si="584"/>
        <v>0</v>
      </c>
      <c r="AV497" s="62">
        <f t="shared" si="584"/>
        <v>0</v>
      </c>
      <c r="AW497" s="62">
        <f t="shared" si="584"/>
        <v>0</v>
      </c>
      <c r="AX497" s="62">
        <f t="shared" si="584"/>
        <v>0</v>
      </c>
      <c r="AY497" s="62">
        <f t="shared" si="584"/>
        <v>0</v>
      </c>
      <c r="AZ497" s="62">
        <f t="shared" si="584"/>
        <v>0</v>
      </c>
      <c r="BA497" s="62">
        <f t="shared" si="584"/>
        <v>0</v>
      </c>
      <c r="BB497" s="62">
        <f t="shared" si="584"/>
        <v>0</v>
      </c>
      <c r="BC497" s="62">
        <f t="shared" si="584"/>
        <v>0</v>
      </c>
      <c r="BD497" s="62">
        <f t="shared" si="584"/>
        <v>0</v>
      </c>
      <c r="BE497" s="62">
        <f t="shared" si="584"/>
        <v>0</v>
      </c>
      <c r="BF497" s="62">
        <f t="shared" si="584"/>
        <v>0</v>
      </c>
      <c r="BG497" s="62">
        <f t="shared" si="584"/>
        <v>0</v>
      </c>
      <c r="BH497" s="62">
        <f t="shared" si="584"/>
        <v>0</v>
      </c>
      <c r="BI497" s="62">
        <f t="shared" si="584"/>
        <v>0</v>
      </c>
      <c r="BJ497" s="62">
        <f t="shared" si="584"/>
        <v>0</v>
      </c>
      <c r="BK497" s="62">
        <f t="shared" si="584"/>
        <v>0</v>
      </c>
      <c r="BL497" s="62">
        <f t="shared" si="584"/>
        <v>0</v>
      </c>
      <c r="BM497" s="62">
        <f t="shared" si="584"/>
        <v>0</v>
      </c>
      <c r="BN497" s="62">
        <f t="shared" si="584"/>
        <v>0</v>
      </c>
      <c r="BO497" s="62">
        <f t="shared" si="584"/>
        <v>0</v>
      </c>
      <c r="BP497" s="62">
        <f t="shared" si="584"/>
        <v>0</v>
      </c>
      <c r="BQ497" s="62">
        <f t="shared" si="584"/>
        <v>0</v>
      </c>
      <c r="BR497" s="62">
        <f t="shared" si="584"/>
        <v>0</v>
      </c>
      <c r="BS497" s="62">
        <f t="shared" si="584"/>
        <v>0</v>
      </c>
      <c r="BT497" s="62">
        <f t="shared" si="584"/>
        <v>0</v>
      </c>
      <c r="BU497" s="62">
        <f t="shared" ref="BU497:EF497" si="585">SUM(BU498:BU499)</f>
        <v>0</v>
      </c>
      <c r="BV497" s="62">
        <f t="shared" si="585"/>
        <v>0</v>
      </c>
      <c r="BW497" s="62">
        <f t="shared" si="585"/>
        <v>0</v>
      </c>
      <c r="BX497" s="62">
        <f t="shared" si="585"/>
        <v>0</v>
      </c>
      <c r="BY497" s="62">
        <f t="shared" si="585"/>
        <v>0</v>
      </c>
      <c r="BZ497" s="62">
        <f t="shared" si="585"/>
        <v>0</v>
      </c>
      <c r="CA497" s="62">
        <f t="shared" si="585"/>
        <v>0</v>
      </c>
      <c r="CB497" s="62">
        <f t="shared" si="585"/>
        <v>0</v>
      </c>
      <c r="CC497" s="62">
        <f t="shared" si="585"/>
        <v>0</v>
      </c>
      <c r="CD497" s="62">
        <f t="shared" si="585"/>
        <v>0</v>
      </c>
      <c r="CE497" s="62">
        <f t="shared" si="585"/>
        <v>0</v>
      </c>
      <c r="CF497" s="62">
        <f t="shared" si="585"/>
        <v>0</v>
      </c>
      <c r="CG497" s="62">
        <f t="shared" si="585"/>
        <v>0</v>
      </c>
      <c r="CH497" s="62">
        <f t="shared" si="585"/>
        <v>0</v>
      </c>
      <c r="CI497" s="62">
        <f t="shared" si="585"/>
        <v>0</v>
      </c>
      <c r="CJ497" s="62">
        <f t="shared" si="585"/>
        <v>0</v>
      </c>
      <c r="CK497" s="62">
        <f t="shared" si="585"/>
        <v>0</v>
      </c>
      <c r="CL497" s="62">
        <f t="shared" si="585"/>
        <v>0</v>
      </c>
      <c r="CM497" s="62">
        <f t="shared" si="585"/>
        <v>0</v>
      </c>
      <c r="CN497" s="62">
        <f t="shared" si="585"/>
        <v>0</v>
      </c>
      <c r="CO497" s="62">
        <f t="shared" si="585"/>
        <v>0</v>
      </c>
      <c r="CP497" s="62">
        <f t="shared" si="585"/>
        <v>0</v>
      </c>
      <c r="CQ497" s="62">
        <f t="shared" si="585"/>
        <v>0</v>
      </c>
      <c r="CR497" s="62">
        <f t="shared" si="585"/>
        <v>0</v>
      </c>
      <c r="CS497" s="62">
        <f t="shared" si="585"/>
        <v>0</v>
      </c>
      <c r="CT497" s="62">
        <f t="shared" si="585"/>
        <v>0</v>
      </c>
      <c r="CU497" s="62">
        <f t="shared" si="585"/>
        <v>0</v>
      </c>
      <c r="CV497" s="62">
        <f t="shared" si="585"/>
        <v>0</v>
      </c>
      <c r="CW497" s="62">
        <f t="shared" si="585"/>
        <v>0</v>
      </c>
      <c r="CX497" s="62">
        <f t="shared" si="585"/>
        <v>0</v>
      </c>
      <c r="CY497" s="62">
        <f t="shared" si="585"/>
        <v>0</v>
      </c>
      <c r="CZ497" s="62">
        <f t="shared" si="585"/>
        <v>0</v>
      </c>
      <c r="DA497" s="62">
        <f t="shared" si="585"/>
        <v>0</v>
      </c>
      <c r="DB497" s="62">
        <f t="shared" si="585"/>
        <v>0</v>
      </c>
      <c r="DC497" s="62">
        <f t="shared" si="585"/>
        <v>0</v>
      </c>
      <c r="DD497" s="62">
        <f t="shared" si="585"/>
        <v>0</v>
      </c>
      <c r="DE497" s="62">
        <f t="shared" si="585"/>
        <v>0</v>
      </c>
      <c r="DF497" s="62">
        <f t="shared" si="585"/>
        <v>0</v>
      </c>
      <c r="DG497" s="62">
        <f t="shared" si="585"/>
        <v>0</v>
      </c>
      <c r="DH497" s="62">
        <f t="shared" si="585"/>
        <v>0</v>
      </c>
      <c r="DI497" s="62">
        <f t="shared" si="585"/>
        <v>0</v>
      </c>
      <c r="DJ497" s="62">
        <f t="shared" si="585"/>
        <v>0</v>
      </c>
      <c r="DK497" s="62">
        <f t="shared" si="585"/>
        <v>0</v>
      </c>
      <c r="DL497" s="62">
        <f t="shared" si="585"/>
        <v>0</v>
      </c>
      <c r="DM497" s="62">
        <f t="shared" si="585"/>
        <v>0</v>
      </c>
      <c r="DN497" s="62">
        <f t="shared" si="585"/>
        <v>0</v>
      </c>
      <c r="DO497" s="62">
        <f t="shared" si="585"/>
        <v>0</v>
      </c>
      <c r="DP497" s="62">
        <f t="shared" si="585"/>
        <v>0</v>
      </c>
      <c r="DQ497" s="62">
        <f t="shared" si="585"/>
        <v>0</v>
      </c>
      <c r="DR497" s="62">
        <f t="shared" si="585"/>
        <v>0</v>
      </c>
      <c r="DS497" s="62">
        <f t="shared" si="585"/>
        <v>0</v>
      </c>
      <c r="DT497" s="62">
        <f t="shared" si="585"/>
        <v>0</v>
      </c>
      <c r="DU497" s="62">
        <f t="shared" si="585"/>
        <v>0</v>
      </c>
      <c r="DV497" s="62">
        <f t="shared" si="585"/>
        <v>0</v>
      </c>
      <c r="DW497" s="62">
        <f t="shared" si="585"/>
        <v>0</v>
      </c>
      <c r="DX497" s="62">
        <f t="shared" si="585"/>
        <v>0</v>
      </c>
      <c r="DY497" s="62">
        <f t="shared" si="585"/>
        <v>0</v>
      </c>
      <c r="DZ497" s="62">
        <f t="shared" si="585"/>
        <v>0</v>
      </c>
      <c r="EA497" s="62">
        <f t="shared" si="585"/>
        <v>0</v>
      </c>
      <c r="EB497" s="62">
        <f t="shared" si="585"/>
        <v>0</v>
      </c>
      <c r="EC497" s="62">
        <f t="shared" si="585"/>
        <v>0</v>
      </c>
      <c r="ED497" s="62">
        <f t="shared" si="585"/>
        <v>0</v>
      </c>
      <c r="EE497" s="62">
        <f t="shared" si="585"/>
        <v>0</v>
      </c>
      <c r="EF497" s="62">
        <f t="shared" si="585"/>
        <v>0</v>
      </c>
      <c r="EG497" s="62">
        <f t="shared" ref="EG497:EO497" si="586">SUM(EG498:EG499)</f>
        <v>0</v>
      </c>
      <c r="EH497" s="62">
        <f t="shared" si="586"/>
        <v>0</v>
      </c>
      <c r="EI497" s="62">
        <f t="shared" si="586"/>
        <v>0</v>
      </c>
      <c r="EJ497" s="62">
        <f t="shared" si="586"/>
        <v>0</v>
      </c>
      <c r="EK497" s="62">
        <f t="shared" si="586"/>
        <v>0</v>
      </c>
      <c r="EL497" s="62">
        <f t="shared" si="586"/>
        <v>0</v>
      </c>
      <c r="EM497" s="62">
        <f t="shared" si="586"/>
        <v>0</v>
      </c>
      <c r="EN497" s="62">
        <f t="shared" si="586"/>
        <v>0</v>
      </c>
      <c r="EO497" s="95">
        <f t="shared" si="586"/>
        <v>0</v>
      </c>
      <c r="EP497" s="66"/>
      <c r="EQ497" s="66"/>
      <c r="ER497" s="66"/>
    </row>
    <row r="498" spans="1:148" s="3" customFormat="1">
      <c r="A498" s="10"/>
      <c r="B498" s="21" t="s">
        <v>758</v>
      </c>
      <c r="C498" s="134">
        <v>500</v>
      </c>
      <c r="D498" s="135">
        <f>+G498+J498+M498+P498+S498+V498+Y498+AB498+AK498+AN498+AS498+AV498+AY498+BB498+BE498+BH498+BK498+BN498+BS498+BV498+BY498+CB498+CE498+CH498+CK498+CN498+CQ498+CT498+CW498+DC498+CZ498+DF498+DK498+DN498+DQ498+DT498+DW498+DZ498+EC498+EF498+EI498+EL498</f>
        <v>12</v>
      </c>
      <c r="E498" s="178">
        <f t="shared" si="513"/>
        <v>6000</v>
      </c>
      <c r="F498" s="27"/>
      <c r="G498" s="25"/>
      <c r="H498" s="41">
        <f t="shared" si="527"/>
        <v>0</v>
      </c>
      <c r="I498" s="32"/>
      <c r="J498" s="32"/>
      <c r="K498" s="41">
        <f t="shared" si="543"/>
        <v>0</v>
      </c>
      <c r="L498" s="26"/>
      <c r="M498" s="26"/>
      <c r="N498" s="42">
        <f t="shared" si="544"/>
        <v>0</v>
      </c>
      <c r="O498" s="26"/>
      <c r="P498" s="26"/>
      <c r="Q498" s="42">
        <f t="shared" si="545"/>
        <v>0</v>
      </c>
      <c r="R498" s="26"/>
      <c r="S498" s="26"/>
      <c r="T498" s="42">
        <f t="shared" si="546"/>
        <v>0</v>
      </c>
      <c r="U498" s="26"/>
      <c r="V498" s="26"/>
      <c r="W498" s="42">
        <f t="shared" si="547"/>
        <v>0</v>
      </c>
      <c r="X498" s="26"/>
      <c r="Y498" s="26"/>
      <c r="Z498" s="42">
        <f t="shared" si="548"/>
        <v>0</v>
      </c>
      <c r="AA498" s="26"/>
      <c r="AB498" s="26"/>
      <c r="AC498" s="42">
        <f t="shared" si="549"/>
        <v>0</v>
      </c>
      <c r="AD498" s="26"/>
      <c r="AE498" s="26"/>
      <c r="AF498" s="26"/>
      <c r="AG498" s="26"/>
      <c r="AH498" s="26"/>
      <c r="AI498" s="26"/>
      <c r="AJ498" s="26"/>
      <c r="AK498" s="26"/>
      <c r="AL498" s="42">
        <f t="shared" si="550"/>
        <v>0</v>
      </c>
      <c r="AM498" s="27">
        <v>1</v>
      </c>
      <c r="AN498" s="25">
        <f>AM498*12</f>
        <v>12</v>
      </c>
      <c r="AO498" s="41">
        <f t="shared" si="551"/>
        <v>6000</v>
      </c>
      <c r="AP498" s="84">
        <f>AN498+AK498+AI498+AG498+AE498+AB498+Y498+V498+S498+P498+M498+J498+G498</f>
        <v>12</v>
      </c>
      <c r="AQ498" s="79">
        <f>AO498+AL498+AC498+Z498+W498+T498+Q498+N498+K498+H498</f>
        <v>6000</v>
      </c>
      <c r="AR498" s="27"/>
      <c r="AS498" s="27"/>
      <c r="AT498" s="41">
        <f t="shared" si="552"/>
        <v>0</v>
      </c>
      <c r="AU498" s="27"/>
      <c r="AV498" s="27"/>
      <c r="AW498" s="41">
        <f t="shared" si="553"/>
        <v>0</v>
      </c>
      <c r="AX498" s="27"/>
      <c r="AY498" s="27"/>
      <c r="AZ498" s="41">
        <f t="shared" si="554"/>
        <v>0</v>
      </c>
      <c r="BA498" s="27"/>
      <c r="BB498" s="27"/>
      <c r="BC498" s="41">
        <f t="shared" si="555"/>
        <v>0</v>
      </c>
      <c r="BD498" s="27"/>
      <c r="BE498" s="27"/>
      <c r="BF498" s="41">
        <f t="shared" si="556"/>
        <v>0</v>
      </c>
      <c r="BG498" s="27"/>
      <c r="BH498" s="27"/>
      <c r="BI498" s="41">
        <f t="shared" si="557"/>
        <v>0</v>
      </c>
      <c r="BJ498" s="26"/>
      <c r="BK498" s="26"/>
      <c r="BL498" s="42">
        <f t="shared" si="558"/>
        <v>0</v>
      </c>
      <c r="BM498" s="26"/>
      <c r="BN498" s="26"/>
      <c r="BO498" s="42">
        <f t="shared" si="559"/>
        <v>0</v>
      </c>
      <c r="BP498" s="85">
        <f t="shared" si="533"/>
        <v>0</v>
      </c>
      <c r="BQ498" s="83">
        <f t="shared" si="533"/>
        <v>0</v>
      </c>
      <c r="BR498" s="26"/>
      <c r="BS498" s="26"/>
      <c r="BT498" s="42">
        <f t="shared" si="560"/>
        <v>0</v>
      </c>
      <c r="BU498" s="26"/>
      <c r="BV498" s="26"/>
      <c r="BW498" s="42">
        <f t="shared" si="561"/>
        <v>0</v>
      </c>
      <c r="BX498" s="26"/>
      <c r="BY498" s="26"/>
      <c r="BZ498" s="42">
        <f t="shared" si="562"/>
        <v>0</v>
      </c>
      <c r="CA498" s="26"/>
      <c r="CB498" s="26"/>
      <c r="CC498" s="42">
        <f t="shared" si="563"/>
        <v>0</v>
      </c>
      <c r="CD498" s="26"/>
      <c r="CE498" s="26"/>
      <c r="CF498" s="42">
        <f t="shared" si="564"/>
        <v>0</v>
      </c>
      <c r="CG498" s="26"/>
      <c r="CH498" s="26"/>
      <c r="CI498" s="42">
        <f t="shared" si="565"/>
        <v>0</v>
      </c>
      <c r="CJ498" s="26"/>
      <c r="CK498" s="26"/>
      <c r="CL498" s="42">
        <f t="shared" si="566"/>
        <v>0</v>
      </c>
      <c r="CM498" s="26"/>
      <c r="CN498" s="26"/>
      <c r="CO498" s="42">
        <f t="shared" si="567"/>
        <v>0</v>
      </c>
      <c r="CP498" s="26"/>
      <c r="CQ498" s="26"/>
      <c r="CR498" s="42">
        <f t="shared" si="568"/>
        <v>0</v>
      </c>
      <c r="CS498" s="26"/>
      <c r="CT498" s="26"/>
      <c r="CU498" s="42">
        <f t="shared" si="569"/>
        <v>0</v>
      </c>
      <c r="CV498" s="26"/>
      <c r="CW498" s="26"/>
      <c r="CX498" s="42">
        <f t="shared" si="570"/>
        <v>0</v>
      </c>
      <c r="CY498" s="26"/>
      <c r="CZ498" s="26"/>
      <c r="DA498" s="42">
        <f t="shared" si="571"/>
        <v>0</v>
      </c>
      <c r="DB498" s="26"/>
      <c r="DC498" s="26"/>
      <c r="DD498" s="42">
        <f t="shared" si="572"/>
        <v>0</v>
      </c>
      <c r="DE498" s="26"/>
      <c r="DF498" s="26"/>
      <c r="DG498" s="42">
        <f t="shared" si="573"/>
        <v>0</v>
      </c>
      <c r="DH498" s="85">
        <f t="shared" si="534"/>
        <v>0</v>
      </c>
      <c r="DI498" s="83">
        <f t="shared" si="534"/>
        <v>0</v>
      </c>
      <c r="DJ498" s="26"/>
      <c r="DK498" s="26"/>
      <c r="DL498" s="42">
        <f t="shared" si="574"/>
        <v>0</v>
      </c>
      <c r="DM498" s="26"/>
      <c r="DN498" s="26"/>
      <c r="DO498" s="42">
        <f t="shared" si="575"/>
        <v>0</v>
      </c>
      <c r="DP498" s="26"/>
      <c r="DQ498" s="26"/>
      <c r="DR498" s="42">
        <f t="shared" si="576"/>
        <v>0</v>
      </c>
      <c r="DS498" s="26"/>
      <c r="DT498" s="26"/>
      <c r="DU498" s="42">
        <f t="shared" si="577"/>
        <v>0</v>
      </c>
      <c r="DV498" s="26"/>
      <c r="DW498" s="26"/>
      <c r="DX498" s="42">
        <f t="shared" si="578"/>
        <v>0</v>
      </c>
      <c r="DY498" s="26"/>
      <c r="DZ498" s="26"/>
      <c r="EA498" s="42">
        <f t="shared" si="579"/>
        <v>0</v>
      </c>
      <c r="EB498" s="26"/>
      <c r="EC498" s="26"/>
      <c r="ED498" s="42">
        <f t="shared" si="580"/>
        <v>0</v>
      </c>
      <c r="EE498" s="26"/>
      <c r="EF498" s="26"/>
      <c r="EG498" s="42">
        <f t="shared" si="581"/>
        <v>0</v>
      </c>
      <c r="EH498" s="26"/>
      <c r="EI498" s="26"/>
      <c r="EJ498" s="42">
        <f t="shared" si="582"/>
        <v>0</v>
      </c>
      <c r="EK498" s="26"/>
      <c r="EL498" s="46"/>
      <c r="EM498" s="86">
        <f t="shared" si="583"/>
        <v>0</v>
      </c>
      <c r="EN498" s="85">
        <f t="shared" si="535"/>
        <v>0</v>
      </c>
      <c r="EO498" s="94">
        <f t="shared" si="536"/>
        <v>0</v>
      </c>
      <c r="EP498" s="26"/>
      <c r="EQ498" s="26"/>
      <c r="ER498" s="26"/>
    </row>
    <row r="499" spans="1:148" s="3" customFormat="1">
      <c r="A499" s="10"/>
      <c r="B499" s="21" t="s">
        <v>231</v>
      </c>
      <c r="C499" s="134">
        <v>500</v>
      </c>
      <c r="D499" s="135">
        <f>+G499+J499+M499+P499+S499+V499+Y499+AB499+AK499+AN499+AS499+AV499+AY499+BB499+BE499+BH499+BK499+BN499+BS499+BV499+BY499+CB499+CE499+CH499+CK499+CN499+CQ499+CT499+CW499+DC499+CZ499+DF499+DK499+DN499+DQ499+DT499+DW499+DZ499+EC499+EF499+EI499+EL499</f>
        <v>12</v>
      </c>
      <c r="E499" s="178">
        <f t="shared" si="513"/>
        <v>6000</v>
      </c>
      <c r="F499" s="27"/>
      <c r="G499" s="25"/>
      <c r="H499" s="41">
        <f t="shared" si="527"/>
        <v>0</v>
      </c>
      <c r="I499" s="32"/>
      <c r="J499" s="32"/>
      <c r="K499" s="41">
        <f t="shared" si="543"/>
        <v>0</v>
      </c>
      <c r="L499" s="26"/>
      <c r="M499" s="26"/>
      <c r="N499" s="42">
        <f t="shared" si="544"/>
        <v>0</v>
      </c>
      <c r="O499" s="26"/>
      <c r="P499" s="26"/>
      <c r="Q499" s="42">
        <f t="shared" si="545"/>
        <v>0</v>
      </c>
      <c r="R499" s="26"/>
      <c r="S499" s="26"/>
      <c r="T499" s="42">
        <f t="shared" si="546"/>
        <v>0</v>
      </c>
      <c r="U499" s="26"/>
      <c r="V499" s="26"/>
      <c r="W499" s="42">
        <f t="shared" si="547"/>
        <v>0</v>
      </c>
      <c r="X499" s="26"/>
      <c r="Y499" s="26"/>
      <c r="Z499" s="42">
        <f t="shared" si="548"/>
        <v>0</v>
      </c>
      <c r="AA499" s="26"/>
      <c r="AB499" s="26"/>
      <c r="AC499" s="42">
        <f t="shared" si="549"/>
        <v>0</v>
      </c>
      <c r="AD499" s="26"/>
      <c r="AE499" s="26"/>
      <c r="AF499" s="26"/>
      <c r="AG499" s="26"/>
      <c r="AH499" s="26"/>
      <c r="AI499" s="26"/>
      <c r="AJ499" s="26"/>
      <c r="AK499" s="26"/>
      <c r="AL499" s="42">
        <f t="shared" si="550"/>
        <v>0</v>
      </c>
      <c r="AM499" s="27">
        <v>1</v>
      </c>
      <c r="AN499" s="25">
        <f>AM499*12</f>
        <v>12</v>
      </c>
      <c r="AO499" s="41">
        <f t="shared" si="551"/>
        <v>6000</v>
      </c>
      <c r="AP499" s="84">
        <f>AN499+AK499+AI499+AG499+AE499+AB499+Y499+V499+S499+P499+M499+J499+G499</f>
        <v>12</v>
      </c>
      <c r="AQ499" s="79">
        <f>AO499+AL499+AC499+Z499+W499+T499+Q499+N499+K499+H499</f>
        <v>6000</v>
      </c>
      <c r="AR499" s="27"/>
      <c r="AS499" s="27"/>
      <c r="AT499" s="41">
        <f t="shared" si="552"/>
        <v>0</v>
      </c>
      <c r="AU499" s="27"/>
      <c r="AV499" s="27"/>
      <c r="AW499" s="41">
        <f t="shared" si="553"/>
        <v>0</v>
      </c>
      <c r="AX499" s="27"/>
      <c r="AY499" s="27"/>
      <c r="AZ499" s="41">
        <f t="shared" si="554"/>
        <v>0</v>
      </c>
      <c r="BA499" s="27"/>
      <c r="BB499" s="27"/>
      <c r="BC499" s="41">
        <f t="shared" si="555"/>
        <v>0</v>
      </c>
      <c r="BD499" s="27"/>
      <c r="BE499" s="27"/>
      <c r="BF499" s="41">
        <f t="shared" si="556"/>
        <v>0</v>
      </c>
      <c r="BG499" s="27"/>
      <c r="BH499" s="27"/>
      <c r="BI499" s="41">
        <f t="shared" si="557"/>
        <v>0</v>
      </c>
      <c r="BJ499" s="26"/>
      <c r="BK499" s="26"/>
      <c r="BL499" s="42">
        <f t="shared" si="558"/>
        <v>0</v>
      </c>
      <c r="BM499" s="26"/>
      <c r="BN499" s="26"/>
      <c r="BO499" s="42">
        <f t="shared" si="559"/>
        <v>0</v>
      </c>
      <c r="BP499" s="85">
        <f t="shared" si="533"/>
        <v>0</v>
      </c>
      <c r="BQ499" s="83">
        <f t="shared" si="533"/>
        <v>0</v>
      </c>
      <c r="BR499" s="26"/>
      <c r="BS499" s="26"/>
      <c r="BT499" s="42">
        <f t="shared" si="560"/>
        <v>0</v>
      </c>
      <c r="BU499" s="26"/>
      <c r="BV499" s="26"/>
      <c r="BW499" s="42">
        <f t="shared" si="561"/>
        <v>0</v>
      </c>
      <c r="BX499" s="26"/>
      <c r="BY499" s="26"/>
      <c r="BZ499" s="42">
        <f t="shared" si="562"/>
        <v>0</v>
      </c>
      <c r="CA499" s="26"/>
      <c r="CB499" s="26"/>
      <c r="CC499" s="42">
        <f t="shared" si="563"/>
        <v>0</v>
      </c>
      <c r="CD499" s="26"/>
      <c r="CE499" s="26"/>
      <c r="CF499" s="42">
        <f t="shared" si="564"/>
        <v>0</v>
      </c>
      <c r="CG499" s="26"/>
      <c r="CH499" s="26"/>
      <c r="CI499" s="42">
        <f t="shared" si="565"/>
        <v>0</v>
      </c>
      <c r="CJ499" s="26"/>
      <c r="CK499" s="26"/>
      <c r="CL499" s="42">
        <f t="shared" si="566"/>
        <v>0</v>
      </c>
      <c r="CM499" s="26"/>
      <c r="CN499" s="26"/>
      <c r="CO499" s="42">
        <f t="shared" si="567"/>
        <v>0</v>
      </c>
      <c r="CP499" s="26"/>
      <c r="CQ499" s="26"/>
      <c r="CR499" s="42">
        <f t="shared" si="568"/>
        <v>0</v>
      </c>
      <c r="CS499" s="26"/>
      <c r="CT499" s="26"/>
      <c r="CU499" s="42">
        <f t="shared" si="569"/>
        <v>0</v>
      </c>
      <c r="CV499" s="26"/>
      <c r="CW499" s="26"/>
      <c r="CX499" s="42">
        <f t="shared" si="570"/>
        <v>0</v>
      </c>
      <c r="CY499" s="26"/>
      <c r="CZ499" s="26"/>
      <c r="DA499" s="42">
        <f t="shared" si="571"/>
        <v>0</v>
      </c>
      <c r="DB499" s="26"/>
      <c r="DC499" s="26"/>
      <c r="DD499" s="42">
        <f t="shared" si="572"/>
        <v>0</v>
      </c>
      <c r="DE499" s="26"/>
      <c r="DF499" s="26"/>
      <c r="DG499" s="42">
        <f t="shared" si="573"/>
        <v>0</v>
      </c>
      <c r="DH499" s="85">
        <f t="shared" si="534"/>
        <v>0</v>
      </c>
      <c r="DI499" s="83">
        <f t="shared" si="534"/>
        <v>0</v>
      </c>
      <c r="DJ499" s="26"/>
      <c r="DK499" s="26"/>
      <c r="DL499" s="42">
        <f t="shared" si="574"/>
        <v>0</v>
      </c>
      <c r="DM499" s="26"/>
      <c r="DN499" s="26"/>
      <c r="DO499" s="42">
        <f t="shared" si="575"/>
        <v>0</v>
      </c>
      <c r="DP499" s="26"/>
      <c r="DQ499" s="26"/>
      <c r="DR499" s="42">
        <f t="shared" si="576"/>
        <v>0</v>
      </c>
      <c r="DS499" s="26"/>
      <c r="DT499" s="26"/>
      <c r="DU499" s="42">
        <f t="shared" si="577"/>
        <v>0</v>
      </c>
      <c r="DV499" s="26"/>
      <c r="DW499" s="26"/>
      <c r="DX499" s="42">
        <f t="shared" si="578"/>
        <v>0</v>
      </c>
      <c r="DY499" s="26"/>
      <c r="DZ499" s="26"/>
      <c r="EA499" s="42">
        <f t="shared" si="579"/>
        <v>0</v>
      </c>
      <c r="EB499" s="26"/>
      <c r="EC499" s="26"/>
      <c r="ED499" s="42">
        <f t="shared" si="580"/>
        <v>0</v>
      </c>
      <c r="EE499" s="26"/>
      <c r="EF499" s="26"/>
      <c r="EG499" s="42">
        <f t="shared" si="581"/>
        <v>0</v>
      </c>
      <c r="EH499" s="26"/>
      <c r="EI499" s="26"/>
      <c r="EJ499" s="42">
        <f t="shared" si="582"/>
        <v>0</v>
      </c>
      <c r="EK499" s="26"/>
      <c r="EL499" s="46"/>
      <c r="EM499" s="86">
        <f t="shared" si="583"/>
        <v>0</v>
      </c>
      <c r="EN499" s="85">
        <f t="shared" si="535"/>
        <v>0</v>
      </c>
      <c r="EO499" s="94">
        <f t="shared" si="536"/>
        <v>0</v>
      </c>
      <c r="EP499" s="26"/>
      <c r="EQ499" s="26"/>
      <c r="ER499" s="26"/>
    </row>
    <row r="500" spans="1:148" s="3" customFormat="1">
      <c r="A500" s="10">
        <v>54306</v>
      </c>
      <c r="B500" s="11" t="s">
        <v>100</v>
      </c>
      <c r="C500" s="134"/>
      <c r="D500" s="135">
        <f t="shared" si="509"/>
        <v>0</v>
      </c>
      <c r="E500" s="136">
        <f t="shared" si="513"/>
        <v>0</v>
      </c>
      <c r="F500" s="27"/>
      <c r="G500" s="27"/>
      <c r="H500" s="41">
        <f t="shared" si="527"/>
        <v>0</v>
      </c>
      <c r="I500" s="32"/>
      <c r="J500" s="32"/>
      <c r="K500" s="41">
        <f t="shared" si="543"/>
        <v>0</v>
      </c>
      <c r="L500" s="26"/>
      <c r="M500" s="26"/>
      <c r="N500" s="42">
        <f t="shared" si="544"/>
        <v>0</v>
      </c>
      <c r="O500" s="26"/>
      <c r="P500" s="26"/>
      <c r="Q500" s="42">
        <f t="shared" si="545"/>
        <v>0</v>
      </c>
      <c r="R500" s="26"/>
      <c r="S500" s="26"/>
      <c r="T500" s="42">
        <f t="shared" si="546"/>
        <v>0</v>
      </c>
      <c r="U500" s="26"/>
      <c r="V500" s="26"/>
      <c r="W500" s="42">
        <f t="shared" si="547"/>
        <v>0</v>
      </c>
      <c r="X500" s="26"/>
      <c r="Y500" s="26"/>
      <c r="Z500" s="42">
        <f t="shared" si="548"/>
        <v>0</v>
      </c>
      <c r="AA500" s="26"/>
      <c r="AB500" s="26"/>
      <c r="AC500" s="42">
        <f t="shared" si="549"/>
        <v>0</v>
      </c>
      <c r="AD500" s="26"/>
      <c r="AE500" s="26"/>
      <c r="AF500" s="26"/>
      <c r="AG500" s="26"/>
      <c r="AH500" s="26"/>
      <c r="AI500" s="26"/>
      <c r="AJ500" s="26"/>
      <c r="AK500" s="26"/>
      <c r="AL500" s="42">
        <f t="shared" si="550"/>
        <v>0</v>
      </c>
      <c r="AM500" s="27"/>
      <c r="AN500" s="27"/>
      <c r="AO500" s="41">
        <f t="shared" si="551"/>
        <v>0</v>
      </c>
      <c r="AP500" s="84">
        <f t="shared" si="531"/>
        <v>0</v>
      </c>
      <c r="AQ500" s="79">
        <f t="shared" si="532"/>
        <v>0</v>
      </c>
      <c r="AR500" s="27"/>
      <c r="AS500" s="27"/>
      <c r="AT500" s="41">
        <f t="shared" si="552"/>
        <v>0</v>
      </c>
      <c r="AU500" s="27"/>
      <c r="AV500" s="27"/>
      <c r="AW500" s="41">
        <f t="shared" si="553"/>
        <v>0</v>
      </c>
      <c r="AX500" s="27"/>
      <c r="AY500" s="27"/>
      <c r="AZ500" s="41">
        <f t="shared" si="554"/>
        <v>0</v>
      </c>
      <c r="BA500" s="27"/>
      <c r="BB500" s="27"/>
      <c r="BC500" s="41">
        <f t="shared" si="555"/>
        <v>0</v>
      </c>
      <c r="BD500" s="27"/>
      <c r="BE500" s="27"/>
      <c r="BF500" s="41">
        <f t="shared" si="556"/>
        <v>0</v>
      </c>
      <c r="BG500" s="27"/>
      <c r="BH500" s="27"/>
      <c r="BI500" s="41">
        <f t="shared" si="557"/>
        <v>0</v>
      </c>
      <c r="BJ500" s="26"/>
      <c r="BK500" s="26"/>
      <c r="BL500" s="42">
        <f t="shared" si="558"/>
        <v>0</v>
      </c>
      <c r="BM500" s="26"/>
      <c r="BN500" s="26"/>
      <c r="BO500" s="42">
        <f t="shared" si="559"/>
        <v>0</v>
      </c>
      <c r="BP500" s="85">
        <f t="shared" si="533"/>
        <v>0</v>
      </c>
      <c r="BQ500" s="83">
        <f t="shared" si="533"/>
        <v>0</v>
      </c>
      <c r="BR500" s="26"/>
      <c r="BS500" s="26"/>
      <c r="BT500" s="42">
        <f t="shared" si="560"/>
        <v>0</v>
      </c>
      <c r="BU500" s="26"/>
      <c r="BV500" s="26"/>
      <c r="BW500" s="42">
        <f t="shared" si="561"/>
        <v>0</v>
      </c>
      <c r="BX500" s="26"/>
      <c r="BY500" s="26"/>
      <c r="BZ500" s="42">
        <f t="shared" si="562"/>
        <v>0</v>
      </c>
      <c r="CA500" s="26"/>
      <c r="CB500" s="26"/>
      <c r="CC500" s="42">
        <f t="shared" si="563"/>
        <v>0</v>
      </c>
      <c r="CD500" s="26"/>
      <c r="CE500" s="26"/>
      <c r="CF500" s="42">
        <f t="shared" si="564"/>
        <v>0</v>
      </c>
      <c r="CG500" s="26"/>
      <c r="CH500" s="26"/>
      <c r="CI500" s="42">
        <f t="shared" si="565"/>
        <v>0</v>
      </c>
      <c r="CJ500" s="26"/>
      <c r="CK500" s="26"/>
      <c r="CL500" s="42">
        <f t="shared" si="566"/>
        <v>0</v>
      </c>
      <c r="CM500" s="26"/>
      <c r="CN500" s="26"/>
      <c r="CO500" s="42">
        <f t="shared" si="567"/>
        <v>0</v>
      </c>
      <c r="CP500" s="26"/>
      <c r="CQ500" s="26"/>
      <c r="CR500" s="42">
        <f t="shared" si="568"/>
        <v>0</v>
      </c>
      <c r="CS500" s="26"/>
      <c r="CT500" s="26"/>
      <c r="CU500" s="42">
        <f t="shared" si="569"/>
        <v>0</v>
      </c>
      <c r="CV500" s="26"/>
      <c r="CW500" s="26"/>
      <c r="CX500" s="42">
        <f t="shared" si="570"/>
        <v>0</v>
      </c>
      <c r="CY500" s="26"/>
      <c r="CZ500" s="26"/>
      <c r="DA500" s="42">
        <f t="shared" si="571"/>
        <v>0</v>
      </c>
      <c r="DB500" s="26"/>
      <c r="DC500" s="26"/>
      <c r="DD500" s="42">
        <f t="shared" si="572"/>
        <v>0</v>
      </c>
      <c r="DE500" s="26"/>
      <c r="DF500" s="26"/>
      <c r="DG500" s="42">
        <f t="shared" si="573"/>
        <v>0</v>
      </c>
      <c r="DH500" s="85">
        <f t="shared" si="534"/>
        <v>0</v>
      </c>
      <c r="DI500" s="83">
        <f t="shared" si="534"/>
        <v>0</v>
      </c>
      <c r="DJ500" s="26"/>
      <c r="DK500" s="26"/>
      <c r="DL500" s="42">
        <f t="shared" si="574"/>
        <v>0</v>
      </c>
      <c r="DM500" s="26"/>
      <c r="DN500" s="26"/>
      <c r="DO500" s="42">
        <f t="shared" si="575"/>
        <v>0</v>
      </c>
      <c r="DP500" s="26"/>
      <c r="DQ500" s="26"/>
      <c r="DR500" s="42">
        <f t="shared" si="576"/>
        <v>0</v>
      </c>
      <c r="DS500" s="26"/>
      <c r="DT500" s="26"/>
      <c r="DU500" s="42">
        <f t="shared" si="577"/>
        <v>0</v>
      </c>
      <c r="DV500" s="26"/>
      <c r="DW500" s="26"/>
      <c r="DX500" s="42">
        <f t="shared" si="578"/>
        <v>0</v>
      </c>
      <c r="DY500" s="26"/>
      <c r="DZ500" s="26"/>
      <c r="EA500" s="42">
        <f t="shared" si="579"/>
        <v>0</v>
      </c>
      <c r="EB500" s="26"/>
      <c r="EC500" s="26"/>
      <c r="ED500" s="42">
        <f t="shared" si="580"/>
        <v>0</v>
      </c>
      <c r="EE500" s="26"/>
      <c r="EF500" s="26"/>
      <c r="EG500" s="42">
        <f t="shared" si="581"/>
        <v>0</v>
      </c>
      <c r="EH500" s="26"/>
      <c r="EI500" s="26"/>
      <c r="EJ500" s="42">
        <f t="shared" si="582"/>
        <v>0</v>
      </c>
      <c r="EK500" s="26"/>
      <c r="EL500" s="46"/>
      <c r="EM500" s="86">
        <f t="shared" si="583"/>
        <v>0</v>
      </c>
      <c r="EN500" s="85">
        <f t="shared" si="535"/>
        <v>0</v>
      </c>
      <c r="EO500" s="94">
        <f t="shared" si="536"/>
        <v>0</v>
      </c>
      <c r="EP500" s="26"/>
      <c r="EQ500" s="26"/>
      <c r="ER500" s="26"/>
    </row>
    <row r="501" spans="1:148" s="3" customFormat="1">
      <c r="A501" s="10">
        <v>54307</v>
      </c>
      <c r="B501" s="11" t="s">
        <v>101</v>
      </c>
      <c r="C501" s="134"/>
      <c r="D501" s="135">
        <f t="shared" si="509"/>
        <v>0</v>
      </c>
      <c r="E501" s="136">
        <f t="shared" si="513"/>
        <v>0</v>
      </c>
      <c r="F501" s="27"/>
      <c r="G501" s="27"/>
      <c r="H501" s="41">
        <f t="shared" si="527"/>
        <v>0</v>
      </c>
      <c r="I501" s="32"/>
      <c r="J501" s="32"/>
      <c r="K501" s="41">
        <f t="shared" si="543"/>
        <v>0</v>
      </c>
      <c r="L501" s="26"/>
      <c r="M501" s="26"/>
      <c r="N501" s="42">
        <f t="shared" si="544"/>
        <v>0</v>
      </c>
      <c r="O501" s="26"/>
      <c r="P501" s="26"/>
      <c r="Q501" s="42">
        <f t="shared" si="545"/>
        <v>0</v>
      </c>
      <c r="R501" s="26"/>
      <c r="S501" s="26"/>
      <c r="T501" s="42">
        <f t="shared" si="546"/>
        <v>0</v>
      </c>
      <c r="U501" s="26"/>
      <c r="V501" s="26"/>
      <c r="W501" s="42">
        <f t="shared" si="547"/>
        <v>0</v>
      </c>
      <c r="X501" s="26"/>
      <c r="Y501" s="26"/>
      <c r="Z501" s="42">
        <f t="shared" si="548"/>
        <v>0</v>
      </c>
      <c r="AA501" s="26"/>
      <c r="AB501" s="26"/>
      <c r="AC501" s="42">
        <f t="shared" si="549"/>
        <v>0</v>
      </c>
      <c r="AD501" s="26"/>
      <c r="AE501" s="26"/>
      <c r="AF501" s="26"/>
      <c r="AG501" s="26"/>
      <c r="AH501" s="26"/>
      <c r="AI501" s="26"/>
      <c r="AJ501" s="26"/>
      <c r="AK501" s="26"/>
      <c r="AL501" s="42">
        <f t="shared" si="550"/>
        <v>0</v>
      </c>
      <c r="AM501" s="27"/>
      <c r="AN501" s="27"/>
      <c r="AO501" s="41">
        <f t="shared" si="551"/>
        <v>0</v>
      </c>
      <c r="AP501" s="84">
        <f t="shared" si="531"/>
        <v>0</v>
      </c>
      <c r="AQ501" s="79">
        <f t="shared" si="532"/>
        <v>0</v>
      </c>
      <c r="AR501" s="27"/>
      <c r="AS501" s="27"/>
      <c r="AT501" s="41">
        <f t="shared" si="552"/>
        <v>0</v>
      </c>
      <c r="AU501" s="27"/>
      <c r="AV501" s="27"/>
      <c r="AW501" s="41">
        <f t="shared" si="553"/>
        <v>0</v>
      </c>
      <c r="AX501" s="27"/>
      <c r="AY501" s="27"/>
      <c r="AZ501" s="41">
        <f t="shared" si="554"/>
        <v>0</v>
      </c>
      <c r="BA501" s="27"/>
      <c r="BB501" s="27"/>
      <c r="BC501" s="41">
        <f t="shared" si="555"/>
        <v>0</v>
      </c>
      <c r="BD501" s="27"/>
      <c r="BE501" s="27"/>
      <c r="BF501" s="41">
        <f t="shared" si="556"/>
        <v>0</v>
      </c>
      <c r="BG501" s="27"/>
      <c r="BH501" s="27"/>
      <c r="BI501" s="41">
        <f t="shared" si="557"/>
        <v>0</v>
      </c>
      <c r="BJ501" s="26"/>
      <c r="BK501" s="26"/>
      <c r="BL501" s="42">
        <f t="shared" si="558"/>
        <v>0</v>
      </c>
      <c r="BM501" s="26"/>
      <c r="BN501" s="26"/>
      <c r="BO501" s="42">
        <f t="shared" si="559"/>
        <v>0</v>
      </c>
      <c r="BP501" s="85">
        <f t="shared" si="533"/>
        <v>0</v>
      </c>
      <c r="BQ501" s="83">
        <f t="shared" si="533"/>
        <v>0</v>
      </c>
      <c r="BR501" s="26"/>
      <c r="BS501" s="26"/>
      <c r="BT501" s="42">
        <f t="shared" si="560"/>
        <v>0</v>
      </c>
      <c r="BU501" s="26"/>
      <c r="BV501" s="26"/>
      <c r="BW501" s="42">
        <f t="shared" si="561"/>
        <v>0</v>
      </c>
      <c r="BX501" s="26"/>
      <c r="BY501" s="26"/>
      <c r="BZ501" s="42">
        <f t="shared" si="562"/>
        <v>0</v>
      </c>
      <c r="CA501" s="26"/>
      <c r="CB501" s="26"/>
      <c r="CC501" s="42">
        <f t="shared" si="563"/>
        <v>0</v>
      </c>
      <c r="CD501" s="26"/>
      <c r="CE501" s="26"/>
      <c r="CF501" s="42">
        <f t="shared" si="564"/>
        <v>0</v>
      </c>
      <c r="CG501" s="26"/>
      <c r="CH501" s="26"/>
      <c r="CI501" s="42">
        <f t="shared" si="565"/>
        <v>0</v>
      </c>
      <c r="CJ501" s="26"/>
      <c r="CK501" s="26"/>
      <c r="CL501" s="42">
        <f t="shared" si="566"/>
        <v>0</v>
      </c>
      <c r="CM501" s="26"/>
      <c r="CN501" s="26"/>
      <c r="CO501" s="42">
        <f t="shared" si="567"/>
        <v>0</v>
      </c>
      <c r="CP501" s="26"/>
      <c r="CQ501" s="26"/>
      <c r="CR501" s="42">
        <f t="shared" si="568"/>
        <v>0</v>
      </c>
      <c r="CS501" s="26"/>
      <c r="CT501" s="26"/>
      <c r="CU501" s="42">
        <f t="shared" si="569"/>
        <v>0</v>
      </c>
      <c r="CV501" s="26"/>
      <c r="CW501" s="26"/>
      <c r="CX501" s="42">
        <f t="shared" si="570"/>
        <v>0</v>
      </c>
      <c r="CY501" s="26"/>
      <c r="CZ501" s="26"/>
      <c r="DA501" s="42">
        <f t="shared" si="571"/>
        <v>0</v>
      </c>
      <c r="DB501" s="26"/>
      <c r="DC501" s="26"/>
      <c r="DD501" s="42">
        <f t="shared" si="572"/>
        <v>0</v>
      </c>
      <c r="DE501" s="26"/>
      <c r="DF501" s="26"/>
      <c r="DG501" s="42">
        <f t="shared" si="573"/>
        <v>0</v>
      </c>
      <c r="DH501" s="85">
        <f t="shared" si="534"/>
        <v>0</v>
      </c>
      <c r="DI501" s="83">
        <f t="shared" si="534"/>
        <v>0</v>
      </c>
      <c r="DJ501" s="26"/>
      <c r="DK501" s="26"/>
      <c r="DL501" s="42">
        <f t="shared" si="574"/>
        <v>0</v>
      </c>
      <c r="DM501" s="26"/>
      <c r="DN501" s="26"/>
      <c r="DO501" s="42">
        <f t="shared" si="575"/>
        <v>0</v>
      </c>
      <c r="DP501" s="26"/>
      <c r="DQ501" s="26"/>
      <c r="DR501" s="42">
        <f t="shared" si="576"/>
        <v>0</v>
      </c>
      <c r="DS501" s="26"/>
      <c r="DT501" s="26"/>
      <c r="DU501" s="42">
        <f t="shared" si="577"/>
        <v>0</v>
      </c>
      <c r="DV501" s="26"/>
      <c r="DW501" s="26"/>
      <c r="DX501" s="42">
        <f t="shared" si="578"/>
        <v>0</v>
      </c>
      <c r="DY501" s="26"/>
      <c r="DZ501" s="26"/>
      <c r="EA501" s="42">
        <f t="shared" si="579"/>
        <v>0</v>
      </c>
      <c r="EB501" s="26"/>
      <c r="EC501" s="26"/>
      <c r="ED501" s="42">
        <f t="shared" si="580"/>
        <v>0</v>
      </c>
      <c r="EE501" s="26"/>
      <c r="EF501" s="26"/>
      <c r="EG501" s="42">
        <f t="shared" si="581"/>
        <v>0</v>
      </c>
      <c r="EH501" s="26"/>
      <c r="EI501" s="26"/>
      <c r="EJ501" s="42">
        <f t="shared" si="582"/>
        <v>0</v>
      </c>
      <c r="EK501" s="26"/>
      <c r="EL501" s="46"/>
      <c r="EM501" s="86">
        <f t="shared" si="583"/>
        <v>0</v>
      </c>
      <c r="EN501" s="85">
        <f t="shared" si="535"/>
        <v>0</v>
      </c>
      <c r="EO501" s="94">
        <f t="shared" si="536"/>
        <v>0</v>
      </c>
      <c r="EP501" s="26"/>
      <c r="EQ501" s="26"/>
      <c r="ER501" s="26"/>
    </row>
    <row r="502" spans="1:148" s="3" customFormat="1">
      <c r="A502" s="10">
        <v>54308</v>
      </c>
      <c r="B502" s="11" t="s">
        <v>102</v>
      </c>
      <c r="C502" s="134"/>
      <c r="D502" s="135">
        <f t="shared" si="509"/>
        <v>0</v>
      </c>
      <c r="E502" s="136">
        <f t="shared" si="513"/>
        <v>0</v>
      </c>
      <c r="F502" s="27"/>
      <c r="G502" s="27"/>
      <c r="H502" s="41">
        <f t="shared" si="527"/>
        <v>0</v>
      </c>
      <c r="I502" s="32"/>
      <c r="J502" s="32"/>
      <c r="K502" s="41">
        <f t="shared" si="543"/>
        <v>0</v>
      </c>
      <c r="L502" s="26"/>
      <c r="M502" s="26"/>
      <c r="N502" s="42">
        <f t="shared" si="544"/>
        <v>0</v>
      </c>
      <c r="O502" s="26"/>
      <c r="P502" s="26"/>
      <c r="Q502" s="42">
        <f t="shared" si="545"/>
        <v>0</v>
      </c>
      <c r="R502" s="26"/>
      <c r="S502" s="26"/>
      <c r="T502" s="42">
        <f t="shared" si="546"/>
        <v>0</v>
      </c>
      <c r="U502" s="26"/>
      <c r="V502" s="26"/>
      <c r="W502" s="42">
        <f t="shared" si="547"/>
        <v>0</v>
      </c>
      <c r="X502" s="26"/>
      <c r="Y502" s="26"/>
      <c r="Z502" s="42">
        <f t="shared" si="548"/>
        <v>0</v>
      </c>
      <c r="AA502" s="26"/>
      <c r="AB502" s="26"/>
      <c r="AC502" s="42">
        <f t="shared" si="549"/>
        <v>0</v>
      </c>
      <c r="AD502" s="26"/>
      <c r="AE502" s="26"/>
      <c r="AF502" s="26"/>
      <c r="AG502" s="26"/>
      <c r="AH502" s="26"/>
      <c r="AI502" s="26"/>
      <c r="AJ502" s="26"/>
      <c r="AK502" s="26"/>
      <c r="AL502" s="42">
        <f t="shared" si="550"/>
        <v>0</v>
      </c>
      <c r="AM502" s="27"/>
      <c r="AN502" s="27"/>
      <c r="AO502" s="41">
        <f t="shared" si="551"/>
        <v>0</v>
      </c>
      <c r="AP502" s="84">
        <f t="shared" si="531"/>
        <v>0</v>
      </c>
      <c r="AQ502" s="79">
        <f t="shared" si="532"/>
        <v>0</v>
      </c>
      <c r="AR502" s="27"/>
      <c r="AS502" s="27"/>
      <c r="AT502" s="41">
        <f t="shared" si="552"/>
        <v>0</v>
      </c>
      <c r="AU502" s="27"/>
      <c r="AV502" s="27"/>
      <c r="AW502" s="41">
        <f t="shared" si="553"/>
        <v>0</v>
      </c>
      <c r="AX502" s="27"/>
      <c r="AY502" s="27"/>
      <c r="AZ502" s="41">
        <f t="shared" si="554"/>
        <v>0</v>
      </c>
      <c r="BA502" s="27"/>
      <c r="BB502" s="27"/>
      <c r="BC502" s="41">
        <f t="shared" si="555"/>
        <v>0</v>
      </c>
      <c r="BD502" s="27"/>
      <c r="BE502" s="27"/>
      <c r="BF502" s="41">
        <f t="shared" si="556"/>
        <v>0</v>
      </c>
      <c r="BG502" s="27"/>
      <c r="BH502" s="27"/>
      <c r="BI502" s="41">
        <f t="shared" si="557"/>
        <v>0</v>
      </c>
      <c r="BJ502" s="26"/>
      <c r="BK502" s="26"/>
      <c r="BL502" s="42">
        <f t="shared" si="558"/>
        <v>0</v>
      </c>
      <c r="BM502" s="26"/>
      <c r="BN502" s="26"/>
      <c r="BO502" s="42">
        <f t="shared" si="559"/>
        <v>0</v>
      </c>
      <c r="BP502" s="85">
        <f t="shared" si="533"/>
        <v>0</v>
      </c>
      <c r="BQ502" s="83">
        <f t="shared" si="533"/>
        <v>0</v>
      </c>
      <c r="BR502" s="26"/>
      <c r="BS502" s="26"/>
      <c r="BT502" s="42">
        <f t="shared" si="560"/>
        <v>0</v>
      </c>
      <c r="BU502" s="26"/>
      <c r="BV502" s="26"/>
      <c r="BW502" s="42">
        <f t="shared" si="561"/>
        <v>0</v>
      </c>
      <c r="BX502" s="26"/>
      <c r="BY502" s="26"/>
      <c r="BZ502" s="42">
        <f t="shared" si="562"/>
        <v>0</v>
      </c>
      <c r="CA502" s="26"/>
      <c r="CB502" s="26"/>
      <c r="CC502" s="42">
        <f t="shared" si="563"/>
        <v>0</v>
      </c>
      <c r="CD502" s="26"/>
      <c r="CE502" s="26"/>
      <c r="CF502" s="42">
        <f t="shared" si="564"/>
        <v>0</v>
      </c>
      <c r="CG502" s="26"/>
      <c r="CH502" s="26"/>
      <c r="CI502" s="42">
        <f t="shared" si="565"/>
        <v>0</v>
      </c>
      <c r="CJ502" s="26"/>
      <c r="CK502" s="26"/>
      <c r="CL502" s="42">
        <f t="shared" si="566"/>
        <v>0</v>
      </c>
      <c r="CM502" s="26"/>
      <c r="CN502" s="26"/>
      <c r="CO502" s="42">
        <f t="shared" si="567"/>
        <v>0</v>
      </c>
      <c r="CP502" s="26"/>
      <c r="CQ502" s="26"/>
      <c r="CR502" s="42">
        <f t="shared" si="568"/>
        <v>0</v>
      </c>
      <c r="CS502" s="26"/>
      <c r="CT502" s="26"/>
      <c r="CU502" s="42">
        <f t="shared" si="569"/>
        <v>0</v>
      </c>
      <c r="CV502" s="26"/>
      <c r="CW502" s="26"/>
      <c r="CX502" s="42">
        <f t="shared" si="570"/>
        <v>0</v>
      </c>
      <c r="CY502" s="26"/>
      <c r="CZ502" s="26"/>
      <c r="DA502" s="42">
        <f t="shared" si="571"/>
        <v>0</v>
      </c>
      <c r="DB502" s="26"/>
      <c r="DC502" s="26"/>
      <c r="DD502" s="42">
        <f t="shared" si="572"/>
        <v>0</v>
      </c>
      <c r="DE502" s="26"/>
      <c r="DF502" s="26"/>
      <c r="DG502" s="42">
        <f t="shared" si="573"/>
        <v>0</v>
      </c>
      <c r="DH502" s="85">
        <f t="shared" si="534"/>
        <v>0</v>
      </c>
      <c r="DI502" s="83">
        <f t="shared" si="534"/>
        <v>0</v>
      </c>
      <c r="DJ502" s="26"/>
      <c r="DK502" s="26"/>
      <c r="DL502" s="42">
        <f t="shared" si="574"/>
        <v>0</v>
      </c>
      <c r="DM502" s="26"/>
      <c r="DN502" s="26"/>
      <c r="DO502" s="42">
        <f t="shared" si="575"/>
        <v>0</v>
      </c>
      <c r="DP502" s="26"/>
      <c r="DQ502" s="26"/>
      <c r="DR502" s="42">
        <f t="shared" si="576"/>
        <v>0</v>
      </c>
      <c r="DS502" s="26"/>
      <c r="DT502" s="26"/>
      <c r="DU502" s="42">
        <f t="shared" si="577"/>
        <v>0</v>
      </c>
      <c r="DV502" s="26"/>
      <c r="DW502" s="26"/>
      <c r="DX502" s="42">
        <f t="shared" si="578"/>
        <v>0</v>
      </c>
      <c r="DY502" s="26"/>
      <c r="DZ502" s="26"/>
      <c r="EA502" s="42">
        <f t="shared" si="579"/>
        <v>0</v>
      </c>
      <c r="EB502" s="26"/>
      <c r="EC502" s="26"/>
      <c r="ED502" s="42">
        <f t="shared" si="580"/>
        <v>0</v>
      </c>
      <c r="EE502" s="26"/>
      <c r="EF502" s="26"/>
      <c r="EG502" s="42">
        <f t="shared" si="581"/>
        <v>0</v>
      </c>
      <c r="EH502" s="26"/>
      <c r="EI502" s="26"/>
      <c r="EJ502" s="42">
        <f t="shared" si="582"/>
        <v>0</v>
      </c>
      <c r="EK502" s="26"/>
      <c r="EL502" s="46"/>
      <c r="EM502" s="86">
        <f t="shared" si="583"/>
        <v>0</v>
      </c>
      <c r="EN502" s="85">
        <f t="shared" si="535"/>
        <v>0</v>
      </c>
      <c r="EO502" s="94">
        <f t="shared" si="536"/>
        <v>0</v>
      </c>
      <c r="EP502" s="26"/>
      <c r="EQ502" s="26"/>
      <c r="ER502" s="26"/>
    </row>
    <row r="503" spans="1:148" s="3" customFormat="1">
      <c r="A503" s="10">
        <v>54309</v>
      </c>
      <c r="B503" s="11" t="s">
        <v>103</v>
      </c>
      <c r="C503" s="134"/>
      <c r="D503" s="135">
        <f t="shared" si="509"/>
        <v>0</v>
      </c>
      <c r="E503" s="136">
        <f t="shared" si="513"/>
        <v>0</v>
      </c>
      <c r="F503" s="27"/>
      <c r="G503" s="27"/>
      <c r="H503" s="41">
        <f t="shared" si="527"/>
        <v>0</v>
      </c>
      <c r="I503" s="32"/>
      <c r="J503" s="32"/>
      <c r="K503" s="41">
        <f t="shared" si="543"/>
        <v>0</v>
      </c>
      <c r="L503" s="26"/>
      <c r="M503" s="26"/>
      <c r="N503" s="42">
        <f t="shared" si="544"/>
        <v>0</v>
      </c>
      <c r="O503" s="26"/>
      <c r="P503" s="26"/>
      <c r="Q503" s="42">
        <f t="shared" si="545"/>
        <v>0</v>
      </c>
      <c r="R503" s="26"/>
      <c r="S503" s="26"/>
      <c r="T503" s="42">
        <f t="shared" si="546"/>
        <v>0</v>
      </c>
      <c r="U503" s="26"/>
      <c r="V503" s="26"/>
      <c r="W503" s="42">
        <f t="shared" si="547"/>
        <v>0</v>
      </c>
      <c r="X503" s="26"/>
      <c r="Y503" s="26"/>
      <c r="Z503" s="42">
        <f t="shared" si="548"/>
        <v>0</v>
      </c>
      <c r="AA503" s="26"/>
      <c r="AB503" s="26"/>
      <c r="AC503" s="42">
        <f t="shared" si="549"/>
        <v>0</v>
      </c>
      <c r="AD503" s="26"/>
      <c r="AE503" s="26"/>
      <c r="AF503" s="26"/>
      <c r="AG503" s="26"/>
      <c r="AH503" s="26"/>
      <c r="AI503" s="26"/>
      <c r="AJ503" s="26"/>
      <c r="AK503" s="26"/>
      <c r="AL503" s="42">
        <f t="shared" si="550"/>
        <v>0</v>
      </c>
      <c r="AM503" s="27"/>
      <c r="AN503" s="27"/>
      <c r="AO503" s="41">
        <f t="shared" si="551"/>
        <v>0</v>
      </c>
      <c r="AP503" s="84">
        <f t="shared" si="531"/>
        <v>0</v>
      </c>
      <c r="AQ503" s="79">
        <f t="shared" si="532"/>
        <v>0</v>
      </c>
      <c r="AR503" s="27"/>
      <c r="AS503" s="27"/>
      <c r="AT503" s="41">
        <f t="shared" si="552"/>
        <v>0</v>
      </c>
      <c r="AU503" s="27"/>
      <c r="AV503" s="27"/>
      <c r="AW503" s="41">
        <f t="shared" si="553"/>
        <v>0</v>
      </c>
      <c r="AX503" s="27"/>
      <c r="AY503" s="27"/>
      <c r="AZ503" s="41">
        <f t="shared" si="554"/>
        <v>0</v>
      </c>
      <c r="BA503" s="27"/>
      <c r="BB503" s="27"/>
      <c r="BC503" s="41">
        <f t="shared" si="555"/>
        <v>0</v>
      </c>
      <c r="BD503" s="27"/>
      <c r="BE503" s="27"/>
      <c r="BF503" s="41">
        <f t="shared" si="556"/>
        <v>0</v>
      </c>
      <c r="BG503" s="27"/>
      <c r="BH503" s="27"/>
      <c r="BI503" s="41">
        <f t="shared" si="557"/>
        <v>0</v>
      </c>
      <c r="BJ503" s="26"/>
      <c r="BK503" s="26"/>
      <c r="BL503" s="42">
        <f t="shared" si="558"/>
        <v>0</v>
      </c>
      <c r="BM503" s="26"/>
      <c r="BN503" s="26"/>
      <c r="BO503" s="42">
        <f t="shared" si="559"/>
        <v>0</v>
      </c>
      <c r="BP503" s="85">
        <f t="shared" si="533"/>
        <v>0</v>
      </c>
      <c r="BQ503" s="83">
        <f t="shared" si="533"/>
        <v>0</v>
      </c>
      <c r="BR503" s="26"/>
      <c r="BS503" s="26"/>
      <c r="BT503" s="42">
        <f t="shared" si="560"/>
        <v>0</v>
      </c>
      <c r="BU503" s="26"/>
      <c r="BV503" s="26"/>
      <c r="BW503" s="42">
        <f t="shared" si="561"/>
        <v>0</v>
      </c>
      <c r="BX503" s="26"/>
      <c r="BY503" s="26"/>
      <c r="BZ503" s="42">
        <f t="shared" si="562"/>
        <v>0</v>
      </c>
      <c r="CA503" s="26"/>
      <c r="CB503" s="26"/>
      <c r="CC503" s="42">
        <f t="shared" si="563"/>
        <v>0</v>
      </c>
      <c r="CD503" s="26"/>
      <c r="CE503" s="26"/>
      <c r="CF503" s="42">
        <f t="shared" si="564"/>
        <v>0</v>
      </c>
      <c r="CG503" s="26"/>
      <c r="CH503" s="26"/>
      <c r="CI503" s="42">
        <f t="shared" si="565"/>
        <v>0</v>
      </c>
      <c r="CJ503" s="26"/>
      <c r="CK503" s="26"/>
      <c r="CL503" s="42">
        <f t="shared" si="566"/>
        <v>0</v>
      </c>
      <c r="CM503" s="26"/>
      <c r="CN503" s="26"/>
      <c r="CO503" s="42">
        <f t="shared" si="567"/>
        <v>0</v>
      </c>
      <c r="CP503" s="26"/>
      <c r="CQ503" s="26"/>
      <c r="CR503" s="42">
        <f t="shared" si="568"/>
        <v>0</v>
      </c>
      <c r="CS503" s="26"/>
      <c r="CT503" s="26"/>
      <c r="CU503" s="42">
        <f t="shared" si="569"/>
        <v>0</v>
      </c>
      <c r="CV503" s="26"/>
      <c r="CW503" s="26"/>
      <c r="CX503" s="42">
        <f t="shared" si="570"/>
        <v>0</v>
      </c>
      <c r="CY503" s="26"/>
      <c r="CZ503" s="26"/>
      <c r="DA503" s="42">
        <f t="shared" si="571"/>
        <v>0</v>
      </c>
      <c r="DB503" s="26"/>
      <c r="DC503" s="26"/>
      <c r="DD503" s="42">
        <f t="shared" si="572"/>
        <v>0</v>
      </c>
      <c r="DE503" s="26"/>
      <c r="DF503" s="26"/>
      <c r="DG503" s="42">
        <f t="shared" si="573"/>
        <v>0</v>
      </c>
      <c r="DH503" s="85">
        <f t="shared" si="534"/>
        <v>0</v>
      </c>
      <c r="DI503" s="83">
        <f t="shared" si="534"/>
        <v>0</v>
      </c>
      <c r="DJ503" s="26"/>
      <c r="DK503" s="26"/>
      <c r="DL503" s="42">
        <f t="shared" si="574"/>
        <v>0</v>
      </c>
      <c r="DM503" s="26"/>
      <c r="DN503" s="26"/>
      <c r="DO503" s="42">
        <f t="shared" si="575"/>
        <v>0</v>
      </c>
      <c r="DP503" s="26"/>
      <c r="DQ503" s="26"/>
      <c r="DR503" s="42">
        <f t="shared" si="576"/>
        <v>0</v>
      </c>
      <c r="DS503" s="26"/>
      <c r="DT503" s="26"/>
      <c r="DU503" s="42">
        <f t="shared" si="577"/>
        <v>0</v>
      </c>
      <c r="DV503" s="26"/>
      <c r="DW503" s="26"/>
      <c r="DX503" s="42">
        <f t="shared" si="578"/>
        <v>0</v>
      </c>
      <c r="DY503" s="26"/>
      <c r="DZ503" s="26"/>
      <c r="EA503" s="42">
        <f t="shared" si="579"/>
        <v>0</v>
      </c>
      <c r="EB503" s="26"/>
      <c r="EC503" s="26"/>
      <c r="ED503" s="42">
        <f t="shared" si="580"/>
        <v>0</v>
      </c>
      <c r="EE503" s="26"/>
      <c r="EF503" s="26"/>
      <c r="EG503" s="42">
        <f t="shared" si="581"/>
        <v>0</v>
      </c>
      <c r="EH503" s="26"/>
      <c r="EI503" s="26"/>
      <c r="EJ503" s="42">
        <f t="shared" si="582"/>
        <v>0</v>
      </c>
      <c r="EK503" s="26"/>
      <c r="EL503" s="46"/>
      <c r="EM503" s="86">
        <f t="shared" si="583"/>
        <v>0</v>
      </c>
      <c r="EN503" s="85">
        <f t="shared" si="535"/>
        <v>0</v>
      </c>
      <c r="EO503" s="94">
        <f t="shared" si="536"/>
        <v>0</v>
      </c>
      <c r="EP503" s="26"/>
      <c r="EQ503" s="26"/>
      <c r="ER503" s="26"/>
    </row>
    <row r="504" spans="1:148" s="3" customFormat="1">
      <c r="A504" s="10">
        <v>54310</v>
      </c>
      <c r="B504" s="11" t="s">
        <v>26</v>
      </c>
      <c r="C504" s="134"/>
      <c r="D504" s="135">
        <f t="shared" si="509"/>
        <v>0</v>
      </c>
      <c r="E504" s="136">
        <f t="shared" si="513"/>
        <v>0</v>
      </c>
      <c r="F504" s="27"/>
      <c r="G504" s="27"/>
      <c r="H504" s="41">
        <f t="shared" si="527"/>
        <v>0</v>
      </c>
      <c r="I504" s="32"/>
      <c r="J504" s="32"/>
      <c r="K504" s="41">
        <f t="shared" si="543"/>
        <v>0</v>
      </c>
      <c r="L504" s="26"/>
      <c r="M504" s="26"/>
      <c r="N504" s="42">
        <f t="shared" si="544"/>
        <v>0</v>
      </c>
      <c r="O504" s="26"/>
      <c r="P504" s="26"/>
      <c r="Q504" s="42">
        <f t="shared" si="545"/>
        <v>0</v>
      </c>
      <c r="R504" s="26"/>
      <c r="S504" s="26"/>
      <c r="T504" s="42">
        <f t="shared" si="546"/>
        <v>0</v>
      </c>
      <c r="U504" s="26"/>
      <c r="V504" s="26"/>
      <c r="W504" s="42">
        <f t="shared" si="547"/>
        <v>0</v>
      </c>
      <c r="X504" s="26"/>
      <c r="Y504" s="26"/>
      <c r="Z504" s="42">
        <f t="shared" si="548"/>
        <v>0</v>
      </c>
      <c r="AA504" s="26"/>
      <c r="AB504" s="26"/>
      <c r="AC504" s="42">
        <f t="shared" si="549"/>
        <v>0</v>
      </c>
      <c r="AD504" s="26"/>
      <c r="AE504" s="26"/>
      <c r="AF504" s="26"/>
      <c r="AG504" s="26"/>
      <c r="AH504" s="26"/>
      <c r="AI504" s="26"/>
      <c r="AJ504" s="26"/>
      <c r="AK504" s="26"/>
      <c r="AL504" s="42">
        <f t="shared" si="550"/>
        <v>0</v>
      </c>
      <c r="AM504" s="27"/>
      <c r="AN504" s="27"/>
      <c r="AO504" s="41">
        <f t="shared" si="551"/>
        <v>0</v>
      </c>
      <c r="AP504" s="84">
        <f t="shared" si="531"/>
        <v>0</v>
      </c>
      <c r="AQ504" s="79">
        <f t="shared" si="532"/>
        <v>0</v>
      </c>
      <c r="AR504" s="27"/>
      <c r="AS504" s="27"/>
      <c r="AT504" s="41">
        <f t="shared" si="552"/>
        <v>0</v>
      </c>
      <c r="AU504" s="27"/>
      <c r="AV504" s="27"/>
      <c r="AW504" s="41">
        <f t="shared" si="553"/>
        <v>0</v>
      </c>
      <c r="AX504" s="27"/>
      <c r="AY504" s="27"/>
      <c r="AZ504" s="41">
        <f t="shared" si="554"/>
        <v>0</v>
      </c>
      <c r="BA504" s="27"/>
      <c r="BB504" s="27"/>
      <c r="BC504" s="41">
        <f t="shared" si="555"/>
        <v>0</v>
      </c>
      <c r="BD504" s="27"/>
      <c r="BE504" s="27"/>
      <c r="BF504" s="41">
        <f t="shared" si="556"/>
        <v>0</v>
      </c>
      <c r="BG504" s="27"/>
      <c r="BH504" s="27"/>
      <c r="BI504" s="41">
        <f t="shared" si="557"/>
        <v>0</v>
      </c>
      <c r="BJ504" s="26"/>
      <c r="BK504" s="26"/>
      <c r="BL504" s="42">
        <f t="shared" si="558"/>
        <v>0</v>
      </c>
      <c r="BM504" s="26"/>
      <c r="BN504" s="26"/>
      <c r="BO504" s="42">
        <f t="shared" si="559"/>
        <v>0</v>
      </c>
      <c r="BP504" s="85">
        <f t="shared" si="533"/>
        <v>0</v>
      </c>
      <c r="BQ504" s="83">
        <f t="shared" si="533"/>
        <v>0</v>
      </c>
      <c r="BR504" s="26"/>
      <c r="BS504" s="26"/>
      <c r="BT504" s="42">
        <f t="shared" si="560"/>
        <v>0</v>
      </c>
      <c r="BU504" s="26"/>
      <c r="BV504" s="26"/>
      <c r="BW504" s="42">
        <f t="shared" si="561"/>
        <v>0</v>
      </c>
      <c r="BX504" s="26"/>
      <c r="BY504" s="26"/>
      <c r="BZ504" s="42">
        <f t="shared" si="562"/>
        <v>0</v>
      </c>
      <c r="CA504" s="26"/>
      <c r="CB504" s="26"/>
      <c r="CC504" s="42">
        <f t="shared" si="563"/>
        <v>0</v>
      </c>
      <c r="CD504" s="26"/>
      <c r="CE504" s="26"/>
      <c r="CF504" s="42">
        <f t="shared" si="564"/>
        <v>0</v>
      </c>
      <c r="CG504" s="26"/>
      <c r="CH504" s="26"/>
      <c r="CI504" s="42">
        <f t="shared" si="565"/>
        <v>0</v>
      </c>
      <c r="CJ504" s="26"/>
      <c r="CK504" s="26"/>
      <c r="CL504" s="42">
        <f t="shared" si="566"/>
        <v>0</v>
      </c>
      <c r="CM504" s="26"/>
      <c r="CN504" s="26"/>
      <c r="CO504" s="42">
        <f t="shared" si="567"/>
        <v>0</v>
      </c>
      <c r="CP504" s="26"/>
      <c r="CQ504" s="26"/>
      <c r="CR504" s="42">
        <f t="shared" si="568"/>
        <v>0</v>
      </c>
      <c r="CS504" s="26"/>
      <c r="CT504" s="26"/>
      <c r="CU504" s="42">
        <f t="shared" si="569"/>
        <v>0</v>
      </c>
      <c r="CV504" s="26"/>
      <c r="CW504" s="26"/>
      <c r="CX504" s="42">
        <f t="shared" si="570"/>
        <v>0</v>
      </c>
      <c r="CY504" s="26"/>
      <c r="CZ504" s="26"/>
      <c r="DA504" s="42">
        <f t="shared" si="571"/>
        <v>0</v>
      </c>
      <c r="DB504" s="26"/>
      <c r="DC504" s="26"/>
      <c r="DD504" s="42">
        <f t="shared" si="572"/>
        <v>0</v>
      </c>
      <c r="DE504" s="26"/>
      <c r="DF504" s="26"/>
      <c r="DG504" s="42">
        <f t="shared" si="573"/>
        <v>0</v>
      </c>
      <c r="DH504" s="85">
        <f t="shared" si="534"/>
        <v>0</v>
      </c>
      <c r="DI504" s="83">
        <f t="shared" si="534"/>
        <v>0</v>
      </c>
      <c r="DJ504" s="26"/>
      <c r="DK504" s="26"/>
      <c r="DL504" s="42">
        <f t="shared" si="574"/>
        <v>0</v>
      </c>
      <c r="DM504" s="26"/>
      <c r="DN504" s="26"/>
      <c r="DO504" s="42">
        <f t="shared" si="575"/>
        <v>0</v>
      </c>
      <c r="DP504" s="26"/>
      <c r="DQ504" s="26"/>
      <c r="DR504" s="42">
        <f t="shared" si="576"/>
        <v>0</v>
      </c>
      <c r="DS504" s="26"/>
      <c r="DT504" s="26"/>
      <c r="DU504" s="42">
        <f t="shared" si="577"/>
        <v>0</v>
      </c>
      <c r="DV504" s="26"/>
      <c r="DW504" s="26"/>
      <c r="DX504" s="42">
        <f t="shared" si="578"/>
        <v>0</v>
      </c>
      <c r="DY504" s="26"/>
      <c r="DZ504" s="26"/>
      <c r="EA504" s="42">
        <f t="shared" si="579"/>
        <v>0</v>
      </c>
      <c r="EB504" s="26"/>
      <c r="EC504" s="26"/>
      <c r="ED504" s="42">
        <f t="shared" si="580"/>
        <v>0</v>
      </c>
      <c r="EE504" s="26"/>
      <c r="EF504" s="26"/>
      <c r="EG504" s="42">
        <f t="shared" si="581"/>
        <v>0</v>
      </c>
      <c r="EH504" s="26"/>
      <c r="EI504" s="26"/>
      <c r="EJ504" s="42">
        <f t="shared" si="582"/>
        <v>0</v>
      </c>
      <c r="EK504" s="26"/>
      <c r="EL504" s="46"/>
      <c r="EM504" s="86">
        <f t="shared" si="583"/>
        <v>0</v>
      </c>
      <c r="EN504" s="85">
        <f t="shared" si="535"/>
        <v>0</v>
      </c>
      <c r="EO504" s="94">
        <f t="shared" si="536"/>
        <v>0</v>
      </c>
      <c r="EP504" s="26"/>
      <c r="EQ504" s="26"/>
      <c r="ER504" s="26"/>
    </row>
    <row r="505" spans="1:148" s="3" customFormat="1">
      <c r="A505" s="10">
        <v>54311</v>
      </c>
      <c r="B505" s="11" t="s">
        <v>27</v>
      </c>
      <c r="C505" s="134"/>
      <c r="D505" s="135">
        <f t="shared" si="509"/>
        <v>0</v>
      </c>
      <c r="E505" s="136">
        <f t="shared" si="513"/>
        <v>0</v>
      </c>
      <c r="F505" s="27"/>
      <c r="G505" s="27"/>
      <c r="H505" s="41">
        <f t="shared" si="527"/>
        <v>0</v>
      </c>
      <c r="I505" s="32"/>
      <c r="J505" s="32"/>
      <c r="K505" s="41">
        <f t="shared" si="543"/>
        <v>0</v>
      </c>
      <c r="L505" s="26"/>
      <c r="M505" s="26"/>
      <c r="N505" s="42">
        <f t="shared" si="544"/>
        <v>0</v>
      </c>
      <c r="O505" s="26"/>
      <c r="P505" s="26"/>
      <c r="Q505" s="42">
        <f t="shared" si="545"/>
        <v>0</v>
      </c>
      <c r="R505" s="26"/>
      <c r="S505" s="26"/>
      <c r="T505" s="42">
        <f t="shared" si="546"/>
        <v>0</v>
      </c>
      <c r="U505" s="26"/>
      <c r="V505" s="26"/>
      <c r="W505" s="42">
        <f t="shared" si="547"/>
        <v>0</v>
      </c>
      <c r="X505" s="26"/>
      <c r="Y505" s="26"/>
      <c r="Z505" s="42">
        <f t="shared" si="548"/>
        <v>0</v>
      </c>
      <c r="AA505" s="26"/>
      <c r="AB505" s="26"/>
      <c r="AC505" s="42">
        <f t="shared" si="549"/>
        <v>0</v>
      </c>
      <c r="AD505" s="26"/>
      <c r="AE505" s="26"/>
      <c r="AF505" s="26"/>
      <c r="AG505" s="26"/>
      <c r="AH505" s="26"/>
      <c r="AI505" s="26"/>
      <c r="AJ505" s="26"/>
      <c r="AK505" s="26"/>
      <c r="AL505" s="42">
        <f t="shared" si="550"/>
        <v>0</v>
      </c>
      <c r="AM505" s="27"/>
      <c r="AN505" s="27"/>
      <c r="AO505" s="41">
        <f t="shared" si="551"/>
        <v>0</v>
      </c>
      <c r="AP505" s="84">
        <f t="shared" si="531"/>
        <v>0</v>
      </c>
      <c r="AQ505" s="79">
        <f t="shared" si="532"/>
        <v>0</v>
      </c>
      <c r="AR505" s="27"/>
      <c r="AS505" s="27"/>
      <c r="AT505" s="41">
        <f t="shared" si="552"/>
        <v>0</v>
      </c>
      <c r="AU505" s="27"/>
      <c r="AV505" s="27"/>
      <c r="AW505" s="41">
        <f t="shared" si="553"/>
        <v>0</v>
      </c>
      <c r="AX505" s="27"/>
      <c r="AY505" s="27"/>
      <c r="AZ505" s="41">
        <f t="shared" si="554"/>
        <v>0</v>
      </c>
      <c r="BA505" s="27"/>
      <c r="BB505" s="27"/>
      <c r="BC505" s="41">
        <f t="shared" si="555"/>
        <v>0</v>
      </c>
      <c r="BD505" s="27"/>
      <c r="BE505" s="27"/>
      <c r="BF505" s="41">
        <f t="shared" si="556"/>
        <v>0</v>
      </c>
      <c r="BG505" s="27"/>
      <c r="BH505" s="27"/>
      <c r="BI505" s="41">
        <f t="shared" si="557"/>
        <v>0</v>
      </c>
      <c r="BJ505" s="26"/>
      <c r="BK505" s="26"/>
      <c r="BL505" s="42">
        <f t="shared" si="558"/>
        <v>0</v>
      </c>
      <c r="BM505" s="26"/>
      <c r="BN505" s="26"/>
      <c r="BO505" s="42">
        <f t="shared" si="559"/>
        <v>0</v>
      </c>
      <c r="BP505" s="85">
        <f t="shared" si="533"/>
        <v>0</v>
      </c>
      <c r="BQ505" s="83">
        <f t="shared" si="533"/>
        <v>0</v>
      </c>
      <c r="BR505" s="26"/>
      <c r="BS505" s="26"/>
      <c r="BT505" s="42">
        <f t="shared" si="560"/>
        <v>0</v>
      </c>
      <c r="BU505" s="26"/>
      <c r="BV505" s="26"/>
      <c r="BW505" s="42">
        <f t="shared" si="561"/>
        <v>0</v>
      </c>
      <c r="BX505" s="26"/>
      <c r="BY505" s="26"/>
      <c r="BZ505" s="42">
        <f t="shared" si="562"/>
        <v>0</v>
      </c>
      <c r="CA505" s="26"/>
      <c r="CB505" s="26"/>
      <c r="CC505" s="42">
        <f t="shared" si="563"/>
        <v>0</v>
      </c>
      <c r="CD505" s="26"/>
      <c r="CE505" s="26"/>
      <c r="CF505" s="42">
        <f t="shared" si="564"/>
        <v>0</v>
      </c>
      <c r="CG505" s="26"/>
      <c r="CH505" s="26"/>
      <c r="CI505" s="42">
        <f t="shared" si="565"/>
        <v>0</v>
      </c>
      <c r="CJ505" s="26"/>
      <c r="CK505" s="26"/>
      <c r="CL505" s="42">
        <f t="shared" si="566"/>
        <v>0</v>
      </c>
      <c r="CM505" s="26"/>
      <c r="CN505" s="26"/>
      <c r="CO505" s="42">
        <f t="shared" si="567"/>
        <v>0</v>
      </c>
      <c r="CP505" s="26"/>
      <c r="CQ505" s="26"/>
      <c r="CR505" s="42">
        <f t="shared" si="568"/>
        <v>0</v>
      </c>
      <c r="CS505" s="26"/>
      <c r="CT505" s="26"/>
      <c r="CU505" s="42">
        <f t="shared" si="569"/>
        <v>0</v>
      </c>
      <c r="CV505" s="26"/>
      <c r="CW505" s="26"/>
      <c r="CX505" s="42">
        <f t="shared" si="570"/>
        <v>0</v>
      </c>
      <c r="CY505" s="26"/>
      <c r="CZ505" s="26"/>
      <c r="DA505" s="42">
        <f t="shared" si="571"/>
        <v>0</v>
      </c>
      <c r="DB505" s="26"/>
      <c r="DC505" s="26"/>
      <c r="DD505" s="42">
        <f t="shared" si="572"/>
        <v>0</v>
      </c>
      <c r="DE505" s="26"/>
      <c r="DF505" s="26"/>
      <c r="DG505" s="42">
        <f t="shared" si="573"/>
        <v>0</v>
      </c>
      <c r="DH505" s="85">
        <f t="shared" si="534"/>
        <v>0</v>
      </c>
      <c r="DI505" s="83">
        <f t="shared" si="534"/>
        <v>0</v>
      </c>
      <c r="DJ505" s="26"/>
      <c r="DK505" s="26"/>
      <c r="DL505" s="42">
        <f t="shared" si="574"/>
        <v>0</v>
      </c>
      <c r="DM505" s="26"/>
      <c r="DN505" s="26"/>
      <c r="DO505" s="42">
        <f t="shared" si="575"/>
        <v>0</v>
      </c>
      <c r="DP505" s="26"/>
      <c r="DQ505" s="26"/>
      <c r="DR505" s="42">
        <f t="shared" si="576"/>
        <v>0</v>
      </c>
      <c r="DS505" s="26"/>
      <c r="DT505" s="26"/>
      <c r="DU505" s="42">
        <f t="shared" si="577"/>
        <v>0</v>
      </c>
      <c r="DV505" s="26"/>
      <c r="DW505" s="26"/>
      <c r="DX505" s="42">
        <f t="shared" si="578"/>
        <v>0</v>
      </c>
      <c r="DY505" s="26"/>
      <c r="DZ505" s="26"/>
      <c r="EA505" s="42">
        <f t="shared" si="579"/>
        <v>0</v>
      </c>
      <c r="EB505" s="26"/>
      <c r="EC505" s="26"/>
      <c r="ED505" s="42">
        <f t="shared" si="580"/>
        <v>0</v>
      </c>
      <c r="EE505" s="26"/>
      <c r="EF505" s="26"/>
      <c r="EG505" s="42">
        <f t="shared" si="581"/>
        <v>0</v>
      </c>
      <c r="EH505" s="26"/>
      <c r="EI505" s="26"/>
      <c r="EJ505" s="42">
        <f t="shared" si="582"/>
        <v>0</v>
      </c>
      <c r="EK505" s="26"/>
      <c r="EL505" s="46"/>
      <c r="EM505" s="86">
        <f t="shared" si="583"/>
        <v>0</v>
      </c>
      <c r="EN505" s="85">
        <f t="shared" si="535"/>
        <v>0</v>
      </c>
      <c r="EO505" s="94">
        <f t="shared" si="536"/>
        <v>0</v>
      </c>
      <c r="EP505" s="26"/>
      <c r="EQ505" s="26"/>
      <c r="ER505" s="26"/>
    </row>
    <row r="506" spans="1:148" s="69" customFormat="1" ht="15.75">
      <c r="A506" s="59">
        <v>54313</v>
      </c>
      <c r="B506" s="60" t="s">
        <v>28</v>
      </c>
      <c r="C506" s="61"/>
      <c r="D506" s="70">
        <f t="shared" si="509"/>
        <v>48572.4</v>
      </c>
      <c r="E506" s="62">
        <f>SUM(E507:E521)</f>
        <v>48678.8</v>
      </c>
      <c r="F506" s="62">
        <f t="shared" ref="F506:BQ506" si="587">SUM(F507:F519)</f>
        <v>0</v>
      </c>
      <c r="G506" s="62">
        <f t="shared" si="587"/>
        <v>51</v>
      </c>
      <c r="H506" s="62">
        <f t="shared" si="587"/>
        <v>21</v>
      </c>
      <c r="I506" s="147">
        <f t="shared" si="587"/>
        <v>101</v>
      </c>
      <c r="J506" s="147">
        <f t="shared" si="587"/>
        <v>1213</v>
      </c>
      <c r="K506" s="62">
        <f t="shared" si="587"/>
        <v>400</v>
      </c>
      <c r="L506" s="62">
        <f t="shared" si="587"/>
        <v>20</v>
      </c>
      <c r="M506" s="62">
        <f t="shared" si="587"/>
        <v>244</v>
      </c>
      <c r="N506" s="62">
        <f t="shared" si="587"/>
        <v>87.2</v>
      </c>
      <c r="O506" s="62">
        <f t="shared" si="587"/>
        <v>51</v>
      </c>
      <c r="P506" s="62">
        <f t="shared" si="587"/>
        <v>614</v>
      </c>
      <c r="Q506" s="62">
        <f t="shared" si="587"/>
        <v>272</v>
      </c>
      <c r="R506" s="62">
        <f t="shared" si="587"/>
        <v>0</v>
      </c>
      <c r="S506" s="62">
        <f t="shared" si="587"/>
        <v>0</v>
      </c>
      <c r="T506" s="62">
        <f t="shared" si="587"/>
        <v>0</v>
      </c>
      <c r="U506" s="62">
        <f t="shared" si="587"/>
        <v>0</v>
      </c>
      <c r="V506" s="62">
        <f t="shared" si="587"/>
        <v>57</v>
      </c>
      <c r="W506" s="62">
        <f t="shared" si="587"/>
        <v>12071</v>
      </c>
      <c r="X506" s="62">
        <f t="shared" si="587"/>
        <v>0</v>
      </c>
      <c r="Y506" s="62">
        <f t="shared" si="587"/>
        <v>62</v>
      </c>
      <c r="Z506" s="62">
        <f t="shared" si="587"/>
        <v>48.6</v>
      </c>
      <c r="AA506" s="62">
        <f t="shared" si="587"/>
        <v>0</v>
      </c>
      <c r="AB506" s="62">
        <f t="shared" si="587"/>
        <v>123</v>
      </c>
      <c r="AC506" s="62">
        <f t="shared" si="587"/>
        <v>53.6</v>
      </c>
      <c r="AD506" s="62">
        <f t="shared" si="587"/>
        <v>0</v>
      </c>
      <c r="AE506" s="62">
        <f t="shared" si="587"/>
        <v>0</v>
      </c>
      <c r="AF506" s="62">
        <f t="shared" si="587"/>
        <v>0</v>
      </c>
      <c r="AG506" s="62">
        <f t="shared" si="587"/>
        <v>0</v>
      </c>
      <c r="AH506" s="62">
        <f t="shared" si="587"/>
        <v>0</v>
      </c>
      <c r="AI506" s="62">
        <f t="shared" si="587"/>
        <v>0</v>
      </c>
      <c r="AJ506" s="62">
        <f t="shared" si="587"/>
        <v>2</v>
      </c>
      <c r="AK506" s="62">
        <f t="shared" si="587"/>
        <v>1324</v>
      </c>
      <c r="AL506" s="62">
        <f t="shared" si="587"/>
        <v>1544</v>
      </c>
      <c r="AM506" s="62">
        <f t="shared" si="587"/>
        <v>10</v>
      </c>
      <c r="AN506" s="62">
        <f t="shared" si="587"/>
        <v>8690.4</v>
      </c>
      <c r="AO506" s="62">
        <f t="shared" si="587"/>
        <v>21976</v>
      </c>
      <c r="AP506" s="62">
        <f t="shared" si="587"/>
        <v>12378.4</v>
      </c>
      <c r="AQ506" s="62">
        <f t="shared" si="587"/>
        <v>36473.4</v>
      </c>
      <c r="AR506" s="62">
        <f t="shared" si="587"/>
        <v>0</v>
      </c>
      <c r="AS506" s="62">
        <f t="shared" si="587"/>
        <v>0</v>
      </c>
      <c r="AT506" s="62">
        <f t="shared" si="587"/>
        <v>0</v>
      </c>
      <c r="AU506" s="62">
        <f t="shared" si="587"/>
        <v>31</v>
      </c>
      <c r="AV506" s="62">
        <f t="shared" si="587"/>
        <v>373</v>
      </c>
      <c r="AW506" s="62">
        <f t="shared" si="587"/>
        <v>242.8</v>
      </c>
      <c r="AX506" s="62">
        <f t="shared" si="587"/>
        <v>0</v>
      </c>
      <c r="AY506" s="62">
        <f t="shared" si="587"/>
        <v>52</v>
      </c>
      <c r="AZ506" s="62">
        <f t="shared" si="587"/>
        <v>38</v>
      </c>
      <c r="BA506" s="62">
        <f t="shared" si="587"/>
        <v>52</v>
      </c>
      <c r="BB506" s="62">
        <f t="shared" si="587"/>
        <v>629</v>
      </c>
      <c r="BC506" s="62">
        <f t="shared" si="587"/>
        <v>1056</v>
      </c>
      <c r="BD506" s="62">
        <f t="shared" si="587"/>
        <v>31</v>
      </c>
      <c r="BE506" s="62">
        <f t="shared" si="587"/>
        <v>372</v>
      </c>
      <c r="BF506" s="62">
        <f t="shared" si="587"/>
        <v>232.8</v>
      </c>
      <c r="BG506" s="62">
        <f t="shared" si="587"/>
        <v>0</v>
      </c>
      <c r="BH506" s="62">
        <f t="shared" si="587"/>
        <v>16</v>
      </c>
      <c r="BI506" s="62">
        <f t="shared" si="587"/>
        <v>18.2</v>
      </c>
      <c r="BJ506" s="62">
        <f t="shared" si="587"/>
        <v>0</v>
      </c>
      <c r="BK506" s="62">
        <f t="shared" si="587"/>
        <v>162</v>
      </c>
      <c r="BL506" s="62">
        <f t="shared" si="587"/>
        <v>216</v>
      </c>
      <c r="BM506" s="62">
        <f t="shared" si="587"/>
        <v>0</v>
      </c>
      <c r="BN506" s="62">
        <f t="shared" si="587"/>
        <v>504</v>
      </c>
      <c r="BO506" s="62">
        <f t="shared" si="587"/>
        <v>101</v>
      </c>
      <c r="BP506" s="62">
        <f t="shared" si="587"/>
        <v>2108</v>
      </c>
      <c r="BQ506" s="62">
        <f t="shared" si="587"/>
        <v>1904.8</v>
      </c>
      <c r="BR506" s="62">
        <f t="shared" ref="BR506:EC506" si="588">SUM(BR507:BR519)</f>
        <v>0</v>
      </c>
      <c r="BS506" s="62">
        <f t="shared" si="588"/>
        <v>5</v>
      </c>
      <c r="BT506" s="62">
        <f t="shared" si="588"/>
        <v>85</v>
      </c>
      <c r="BU506" s="62">
        <f t="shared" si="588"/>
        <v>0</v>
      </c>
      <c r="BV506" s="62">
        <f t="shared" si="588"/>
        <v>0</v>
      </c>
      <c r="BW506" s="62">
        <f t="shared" si="588"/>
        <v>0</v>
      </c>
      <c r="BX506" s="62">
        <f t="shared" si="588"/>
        <v>26</v>
      </c>
      <c r="BY506" s="62">
        <f t="shared" si="588"/>
        <v>312</v>
      </c>
      <c r="BZ506" s="62">
        <f t="shared" si="588"/>
        <v>228</v>
      </c>
      <c r="CA506" s="62">
        <f t="shared" si="588"/>
        <v>0</v>
      </c>
      <c r="CB506" s="62">
        <f t="shared" si="588"/>
        <v>102</v>
      </c>
      <c r="CC506" s="62">
        <f t="shared" si="588"/>
        <v>42</v>
      </c>
      <c r="CD506" s="62">
        <f t="shared" si="588"/>
        <v>25</v>
      </c>
      <c r="CE506" s="62">
        <f t="shared" si="588"/>
        <v>305</v>
      </c>
      <c r="CF506" s="62">
        <f t="shared" si="588"/>
        <v>109</v>
      </c>
      <c r="CG506" s="62">
        <f t="shared" si="588"/>
        <v>20</v>
      </c>
      <c r="CH506" s="62">
        <f t="shared" si="588"/>
        <v>243</v>
      </c>
      <c r="CI506" s="62">
        <f t="shared" si="588"/>
        <v>70.2</v>
      </c>
      <c r="CJ506" s="62">
        <f t="shared" si="588"/>
        <v>0</v>
      </c>
      <c r="CK506" s="62">
        <f t="shared" si="588"/>
        <v>202</v>
      </c>
      <c r="CL506" s="62">
        <f t="shared" si="588"/>
        <v>50</v>
      </c>
      <c r="CM506" s="62">
        <f t="shared" si="588"/>
        <v>0</v>
      </c>
      <c r="CN506" s="62">
        <f t="shared" si="588"/>
        <v>302</v>
      </c>
      <c r="CO506" s="62">
        <f t="shared" si="588"/>
        <v>144</v>
      </c>
      <c r="CP506" s="62">
        <f t="shared" si="588"/>
        <v>0</v>
      </c>
      <c r="CQ506" s="62">
        <f t="shared" si="588"/>
        <v>151</v>
      </c>
      <c r="CR506" s="62">
        <f t="shared" si="588"/>
        <v>29</v>
      </c>
      <c r="CS506" s="62">
        <f t="shared" si="588"/>
        <v>1</v>
      </c>
      <c r="CT506" s="62">
        <f t="shared" si="588"/>
        <v>30072</v>
      </c>
      <c r="CU506" s="62">
        <f t="shared" si="588"/>
        <v>7104</v>
      </c>
      <c r="CV506" s="62">
        <f t="shared" si="588"/>
        <v>0</v>
      </c>
      <c r="CW506" s="62">
        <f t="shared" si="588"/>
        <v>21</v>
      </c>
      <c r="CX506" s="62">
        <f t="shared" si="588"/>
        <v>18.600000000000001</v>
      </c>
      <c r="CY506" s="62">
        <f t="shared" si="588"/>
        <v>0</v>
      </c>
      <c r="CZ506" s="62">
        <f t="shared" si="588"/>
        <v>21</v>
      </c>
      <c r="DA506" s="62">
        <f t="shared" si="588"/>
        <v>18.600000000000001</v>
      </c>
      <c r="DB506" s="62">
        <f t="shared" si="588"/>
        <v>0</v>
      </c>
      <c r="DC506" s="62">
        <f t="shared" si="588"/>
        <v>2021</v>
      </c>
      <c r="DD506" s="62">
        <f t="shared" si="588"/>
        <v>1898.6</v>
      </c>
      <c r="DE506" s="62">
        <f t="shared" si="588"/>
        <v>0</v>
      </c>
      <c r="DF506" s="62">
        <f t="shared" si="588"/>
        <v>0</v>
      </c>
      <c r="DG506" s="62">
        <f t="shared" si="588"/>
        <v>0</v>
      </c>
      <c r="DH506" s="62">
        <f t="shared" si="588"/>
        <v>33757</v>
      </c>
      <c r="DI506" s="62">
        <f t="shared" si="588"/>
        <v>9797</v>
      </c>
      <c r="DJ506" s="62">
        <f t="shared" si="588"/>
        <v>0</v>
      </c>
      <c r="DK506" s="62">
        <f t="shared" si="588"/>
        <v>203</v>
      </c>
      <c r="DL506" s="62">
        <f t="shared" si="588"/>
        <v>67</v>
      </c>
      <c r="DM506" s="62">
        <f t="shared" si="588"/>
        <v>0</v>
      </c>
      <c r="DN506" s="62">
        <f t="shared" si="588"/>
        <v>21</v>
      </c>
      <c r="DO506" s="62">
        <f t="shared" si="588"/>
        <v>18.600000000000001</v>
      </c>
      <c r="DP506" s="62">
        <f t="shared" si="588"/>
        <v>0</v>
      </c>
      <c r="DQ506" s="62">
        <f t="shared" si="588"/>
        <v>0</v>
      </c>
      <c r="DR506" s="62">
        <f t="shared" si="588"/>
        <v>0</v>
      </c>
      <c r="DS506" s="62">
        <f t="shared" si="588"/>
        <v>0</v>
      </c>
      <c r="DT506" s="62">
        <f t="shared" si="588"/>
        <v>0</v>
      </c>
      <c r="DU506" s="62">
        <f t="shared" si="588"/>
        <v>0</v>
      </c>
      <c r="DV506" s="62">
        <f t="shared" si="588"/>
        <v>0</v>
      </c>
      <c r="DW506" s="62">
        <f t="shared" si="588"/>
        <v>0</v>
      </c>
      <c r="DX506" s="62">
        <f t="shared" si="588"/>
        <v>0</v>
      </c>
      <c r="DY506" s="62">
        <f t="shared" si="588"/>
        <v>0</v>
      </c>
      <c r="DZ506" s="62">
        <f t="shared" si="588"/>
        <v>0</v>
      </c>
      <c r="EA506" s="62">
        <f t="shared" si="588"/>
        <v>0</v>
      </c>
      <c r="EB506" s="62">
        <f t="shared" si="588"/>
        <v>0</v>
      </c>
      <c r="EC506" s="62">
        <f t="shared" si="588"/>
        <v>0</v>
      </c>
      <c r="ED506" s="62">
        <f t="shared" ref="ED506:EO506" si="589">SUM(ED507:ED519)</f>
        <v>0</v>
      </c>
      <c r="EE506" s="62">
        <f t="shared" si="589"/>
        <v>0</v>
      </c>
      <c r="EF506" s="62">
        <f t="shared" si="589"/>
        <v>21</v>
      </c>
      <c r="EG506" s="62">
        <f t="shared" si="589"/>
        <v>18.600000000000001</v>
      </c>
      <c r="EH506" s="62">
        <f t="shared" si="589"/>
        <v>0</v>
      </c>
      <c r="EI506" s="62">
        <f t="shared" si="589"/>
        <v>63</v>
      </c>
      <c r="EJ506" s="62">
        <f t="shared" si="589"/>
        <v>55.8</v>
      </c>
      <c r="EK506" s="62">
        <f t="shared" si="589"/>
        <v>0</v>
      </c>
      <c r="EL506" s="62">
        <f t="shared" si="589"/>
        <v>21</v>
      </c>
      <c r="EM506" s="62">
        <f t="shared" si="589"/>
        <v>18.600000000000001</v>
      </c>
      <c r="EN506" s="62">
        <f t="shared" si="589"/>
        <v>329</v>
      </c>
      <c r="EO506" s="95">
        <f t="shared" si="589"/>
        <v>178.6</v>
      </c>
      <c r="EP506" s="66"/>
      <c r="EQ506" s="66"/>
      <c r="ER506" s="66"/>
    </row>
    <row r="507" spans="1:148" s="13" customFormat="1">
      <c r="A507" s="12"/>
      <c r="B507" s="22" t="s">
        <v>246</v>
      </c>
      <c r="C507" s="134">
        <v>0.94</v>
      </c>
      <c r="D507" s="135">
        <f t="shared" si="509"/>
        <v>8100</v>
      </c>
      <c r="E507" s="178">
        <f t="shared" si="513"/>
        <v>7614</v>
      </c>
      <c r="F507" s="27"/>
      <c r="G507" s="27"/>
      <c r="H507" s="41">
        <f t="shared" si="527"/>
        <v>0</v>
      </c>
      <c r="I507" s="33"/>
      <c r="J507" s="33"/>
      <c r="K507" s="41">
        <f t="shared" si="543"/>
        <v>0</v>
      </c>
      <c r="L507" s="27"/>
      <c r="M507" s="27"/>
      <c r="N507" s="41">
        <f t="shared" si="544"/>
        <v>0</v>
      </c>
      <c r="O507" s="27"/>
      <c r="P507" s="27"/>
      <c r="Q507" s="41">
        <f t="shared" si="545"/>
        <v>0</v>
      </c>
      <c r="R507" s="27"/>
      <c r="S507" s="27"/>
      <c r="T507" s="41">
        <f t="shared" si="546"/>
        <v>0</v>
      </c>
      <c r="U507" s="27"/>
      <c r="V507" s="27"/>
      <c r="W507" s="41">
        <f t="shared" si="547"/>
        <v>0</v>
      </c>
      <c r="X507" s="27"/>
      <c r="Y507" s="27"/>
      <c r="Z507" s="41">
        <f t="shared" si="548"/>
        <v>0</v>
      </c>
      <c r="AA507" s="27"/>
      <c r="AB507" s="27"/>
      <c r="AC507" s="41">
        <f t="shared" si="549"/>
        <v>0</v>
      </c>
      <c r="AD507" s="27"/>
      <c r="AE507" s="27"/>
      <c r="AF507" s="27"/>
      <c r="AG507" s="27"/>
      <c r="AH507" s="27"/>
      <c r="AI507" s="27"/>
      <c r="AJ507" s="27"/>
      <c r="AK507" s="27">
        <v>1200</v>
      </c>
      <c r="AL507" s="41">
        <f t="shared" si="550"/>
        <v>1128</v>
      </c>
      <c r="AM507" s="27"/>
      <c r="AN507" s="27">
        <v>4800</v>
      </c>
      <c r="AO507" s="41">
        <f t="shared" si="551"/>
        <v>4512</v>
      </c>
      <c r="AP507" s="84">
        <f t="shared" si="531"/>
        <v>6000</v>
      </c>
      <c r="AQ507" s="79">
        <f t="shared" si="532"/>
        <v>5640</v>
      </c>
      <c r="AR507" s="27"/>
      <c r="AS507" s="27"/>
      <c r="AT507" s="41">
        <f t="shared" si="552"/>
        <v>0</v>
      </c>
      <c r="AU507" s="27"/>
      <c r="AV507" s="27"/>
      <c r="AW507" s="41">
        <f t="shared" si="553"/>
        <v>0</v>
      </c>
      <c r="AX507" s="27"/>
      <c r="AY507" s="27"/>
      <c r="AZ507" s="41">
        <f t="shared" si="554"/>
        <v>0</v>
      </c>
      <c r="BA507" s="27"/>
      <c r="BB507" s="27"/>
      <c r="BC507" s="41">
        <f t="shared" si="555"/>
        <v>0</v>
      </c>
      <c r="BD507" s="27"/>
      <c r="BE507" s="27"/>
      <c r="BF507" s="41">
        <f t="shared" si="556"/>
        <v>0</v>
      </c>
      <c r="BG507" s="27"/>
      <c r="BH507" s="27"/>
      <c r="BI507" s="41">
        <f t="shared" si="557"/>
        <v>0</v>
      </c>
      <c r="BJ507" s="27"/>
      <c r="BK507" s="27"/>
      <c r="BL507" s="41">
        <f t="shared" si="558"/>
        <v>0</v>
      </c>
      <c r="BM507" s="27"/>
      <c r="BN507" s="27"/>
      <c r="BO507" s="41">
        <f t="shared" si="559"/>
        <v>0</v>
      </c>
      <c r="BP507" s="85">
        <f t="shared" si="533"/>
        <v>0</v>
      </c>
      <c r="BQ507" s="83">
        <f t="shared" si="533"/>
        <v>0</v>
      </c>
      <c r="BR507" s="27"/>
      <c r="BS507" s="27"/>
      <c r="BT507" s="41">
        <f t="shared" si="560"/>
        <v>0</v>
      </c>
      <c r="BU507" s="27"/>
      <c r="BV507" s="27"/>
      <c r="BW507" s="41">
        <f t="shared" si="561"/>
        <v>0</v>
      </c>
      <c r="BX507" s="27"/>
      <c r="BY507" s="27"/>
      <c r="BZ507" s="41">
        <f t="shared" si="562"/>
        <v>0</v>
      </c>
      <c r="CA507" s="27"/>
      <c r="CB507" s="27"/>
      <c r="CC507" s="41">
        <f t="shared" si="563"/>
        <v>0</v>
      </c>
      <c r="CD507" s="27"/>
      <c r="CE507" s="27"/>
      <c r="CF507" s="41">
        <f t="shared" si="564"/>
        <v>0</v>
      </c>
      <c r="CG507" s="27"/>
      <c r="CH507" s="27"/>
      <c r="CI507" s="41">
        <f t="shared" si="565"/>
        <v>0</v>
      </c>
      <c r="CJ507" s="27"/>
      <c r="CK507" s="27"/>
      <c r="CL507" s="41">
        <f t="shared" si="566"/>
        <v>0</v>
      </c>
      <c r="CM507" s="27"/>
      <c r="CN507" s="27">
        <v>100</v>
      </c>
      <c r="CO507" s="41">
        <f t="shared" si="567"/>
        <v>94</v>
      </c>
      <c r="CP507" s="27"/>
      <c r="CQ507" s="27"/>
      <c r="CR507" s="41">
        <f t="shared" si="568"/>
        <v>0</v>
      </c>
      <c r="CS507" s="27"/>
      <c r="CT507" s="27"/>
      <c r="CU507" s="41">
        <f t="shared" si="569"/>
        <v>0</v>
      </c>
      <c r="CV507" s="27"/>
      <c r="CW507" s="27"/>
      <c r="CX507" s="41">
        <f t="shared" si="570"/>
        <v>0</v>
      </c>
      <c r="CY507" s="27"/>
      <c r="CZ507" s="27"/>
      <c r="DA507" s="41">
        <f t="shared" si="571"/>
        <v>0</v>
      </c>
      <c r="DB507" s="27"/>
      <c r="DC507" s="27">
        <v>2000</v>
      </c>
      <c r="DD507" s="41">
        <f t="shared" si="572"/>
        <v>1880</v>
      </c>
      <c r="DE507" s="27"/>
      <c r="DF507" s="27"/>
      <c r="DG507" s="41">
        <f t="shared" si="573"/>
        <v>0</v>
      </c>
      <c r="DH507" s="85">
        <f t="shared" si="534"/>
        <v>2100</v>
      </c>
      <c r="DI507" s="83">
        <f t="shared" si="534"/>
        <v>1974</v>
      </c>
      <c r="DJ507" s="27"/>
      <c r="DK507" s="27"/>
      <c r="DL507" s="41">
        <f t="shared" si="574"/>
        <v>0</v>
      </c>
      <c r="DM507" s="27"/>
      <c r="DN507" s="27"/>
      <c r="DO507" s="41">
        <f t="shared" si="575"/>
        <v>0</v>
      </c>
      <c r="DP507" s="27"/>
      <c r="DQ507" s="27"/>
      <c r="DR507" s="41">
        <f t="shared" si="576"/>
        <v>0</v>
      </c>
      <c r="DS507" s="27"/>
      <c r="DT507" s="27"/>
      <c r="DU507" s="41">
        <f t="shared" si="577"/>
        <v>0</v>
      </c>
      <c r="DV507" s="27"/>
      <c r="DW507" s="27"/>
      <c r="DX507" s="41">
        <f t="shared" si="578"/>
        <v>0</v>
      </c>
      <c r="DY507" s="27"/>
      <c r="DZ507" s="27"/>
      <c r="EA507" s="41">
        <f t="shared" si="579"/>
        <v>0</v>
      </c>
      <c r="EB507" s="27"/>
      <c r="EC507" s="27"/>
      <c r="ED507" s="41">
        <f t="shared" si="580"/>
        <v>0</v>
      </c>
      <c r="EE507" s="27"/>
      <c r="EF507" s="27"/>
      <c r="EG507" s="41">
        <f t="shared" si="581"/>
        <v>0</v>
      </c>
      <c r="EH507" s="27"/>
      <c r="EI507" s="27"/>
      <c r="EJ507" s="41">
        <f t="shared" si="582"/>
        <v>0</v>
      </c>
      <c r="EK507" s="27"/>
      <c r="EL507" s="47"/>
      <c r="EM507" s="88">
        <f t="shared" si="583"/>
        <v>0</v>
      </c>
      <c r="EN507" s="85">
        <f t="shared" si="535"/>
        <v>0</v>
      </c>
      <c r="EO507" s="94">
        <f t="shared" si="536"/>
        <v>0</v>
      </c>
      <c r="EP507" s="27"/>
      <c r="EQ507" s="27"/>
      <c r="ER507" s="27"/>
    </row>
    <row r="508" spans="1:148" s="13" customFormat="1">
      <c r="A508" s="12"/>
      <c r="B508" s="22" t="s">
        <v>230</v>
      </c>
      <c r="C508" s="134">
        <v>1.76</v>
      </c>
      <c r="D508" s="135">
        <f t="shared" si="509"/>
        <v>2510</v>
      </c>
      <c r="E508" s="178">
        <f t="shared" si="513"/>
        <v>4417.6000000000004</v>
      </c>
      <c r="F508" s="27"/>
      <c r="G508" s="27"/>
      <c r="H508" s="41">
        <f t="shared" si="527"/>
        <v>0</v>
      </c>
      <c r="I508" s="33"/>
      <c r="J508" s="33"/>
      <c r="K508" s="41">
        <f t="shared" si="543"/>
        <v>0</v>
      </c>
      <c r="L508" s="27"/>
      <c r="M508" s="27"/>
      <c r="N508" s="41">
        <f t="shared" si="544"/>
        <v>0</v>
      </c>
      <c r="O508" s="27"/>
      <c r="P508" s="27"/>
      <c r="Q508" s="41">
        <f t="shared" si="545"/>
        <v>0</v>
      </c>
      <c r="R508" s="27"/>
      <c r="S508" s="27"/>
      <c r="T508" s="41">
        <f t="shared" si="546"/>
        <v>0</v>
      </c>
      <c r="U508" s="27"/>
      <c r="V508" s="27"/>
      <c r="W508" s="41">
        <f t="shared" si="547"/>
        <v>0</v>
      </c>
      <c r="X508" s="27"/>
      <c r="Y508" s="27">
        <v>10</v>
      </c>
      <c r="Z508" s="41">
        <f t="shared" si="548"/>
        <v>17.600000000000001</v>
      </c>
      <c r="AA508" s="27"/>
      <c r="AB508" s="27"/>
      <c r="AC508" s="41">
        <f t="shared" si="549"/>
        <v>0</v>
      </c>
      <c r="AD508" s="27"/>
      <c r="AE508" s="27"/>
      <c r="AF508" s="27"/>
      <c r="AG508" s="27"/>
      <c r="AH508" s="27"/>
      <c r="AI508" s="27"/>
      <c r="AJ508" s="27"/>
      <c r="AK508" s="27"/>
      <c r="AL508" s="41">
        <f t="shared" si="550"/>
        <v>0</v>
      </c>
      <c r="AM508" s="27"/>
      <c r="AN508" s="27">
        <v>2500</v>
      </c>
      <c r="AO508" s="41">
        <f t="shared" si="551"/>
        <v>4400</v>
      </c>
      <c r="AP508" s="84">
        <f t="shared" si="531"/>
        <v>2510</v>
      </c>
      <c r="AQ508" s="79">
        <f t="shared" si="532"/>
        <v>4417.6000000000004</v>
      </c>
      <c r="AR508" s="27"/>
      <c r="AS508" s="27"/>
      <c r="AT508" s="41">
        <f t="shared" si="552"/>
        <v>0</v>
      </c>
      <c r="AU508" s="27"/>
      <c r="AV508" s="27"/>
      <c r="AW508" s="41">
        <f t="shared" si="553"/>
        <v>0</v>
      </c>
      <c r="AX508" s="27"/>
      <c r="AY508" s="27"/>
      <c r="AZ508" s="41">
        <f t="shared" si="554"/>
        <v>0</v>
      </c>
      <c r="BA508" s="27"/>
      <c r="BB508" s="27"/>
      <c r="BC508" s="41">
        <f t="shared" si="555"/>
        <v>0</v>
      </c>
      <c r="BD508" s="27"/>
      <c r="BE508" s="27"/>
      <c r="BF508" s="41">
        <f t="shared" si="556"/>
        <v>0</v>
      </c>
      <c r="BG508" s="27"/>
      <c r="BH508" s="27"/>
      <c r="BI508" s="41">
        <f t="shared" si="557"/>
        <v>0</v>
      </c>
      <c r="BJ508" s="27"/>
      <c r="BK508" s="27"/>
      <c r="BL508" s="41">
        <f t="shared" si="558"/>
        <v>0</v>
      </c>
      <c r="BM508" s="27"/>
      <c r="BN508" s="27"/>
      <c r="BO508" s="41">
        <f t="shared" si="559"/>
        <v>0</v>
      </c>
      <c r="BP508" s="85">
        <f t="shared" si="533"/>
        <v>0</v>
      </c>
      <c r="BQ508" s="83">
        <f t="shared" si="533"/>
        <v>0</v>
      </c>
      <c r="BR508" s="27"/>
      <c r="BS508" s="27"/>
      <c r="BT508" s="41">
        <f t="shared" si="560"/>
        <v>0</v>
      </c>
      <c r="BU508" s="27"/>
      <c r="BV508" s="27"/>
      <c r="BW508" s="41">
        <f t="shared" si="561"/>
        <v>0</v>
      </c>
      <c r="BX508" s="27"/>
      <c r="BY508" s="27"/>
      <c r="BZ508" s="41">
        <f t="shared" si="562"/>
        <v>0</v>
      </c>
      <c r="CA508" s="27"/>
      <c r="CB508" s="27"/>
      <c r="CC508" s="41">
        <f t="shared" si="563"/>
        <v>0</v>
      </c>
      <c r="CD508" s="27"/>
      <c r="CE508" s="27"/>
      <c r="CF508" s="41">
        <f t="shared" si="564"/>
        <v>0</v>
      </c>
      <c r="CG508" s="27"/>
      <c r="CH508" s="27"/>
      <c r="CI508" s="41">
        <f t="shared" si="565"/>
        <v>0</v>
      </c>
      <c r="CJ508" s="27"/>
      <c r="CK508" s="27"/>
      <c r="CL508" s="41">
        <f t="shared" si="566"/>
        <v>0</v>
      </c>
      <c r="CM508" s="27"/>
      <c r="CN508" s="27"/>
      <c r="CO508" s="41">
        <f t="shared" si="567"/>
        <v>0</v>
      </c>
      <c r="CP508" s="27"/>
      <c r="CQ508" s="27"/>
      <c r="CR508" s="41">
        <f t="shared" si="568"/>
        <v>0</v>
      </c>
      <c r="CS508" s="27"/>
      <c r="CT508" s="27"/>
      <c r="CU508" s="41">
        <f t="shared" si="569"/>
        <v>0</v>
      </c>
      <c r="CV508" s="27"/>
      <c r="CW508" s="27"/>
      <c r="CX508" s="41">
        <f t="shared" si="570"/>
        <v>0</v>
      </c>
      <c r="CY508" s="27"/>
      <c r="CZ508" s="27"/>
      <c r="DA508" s="41">
        <f t="shared" si="571"/>
        <v>0</v>
      </c>
      <c r="DB508" s="27"/>
      <c r="DC508" s="27"/>
      <c r="DD508" s="41">
        <f t="shared" si="572"/>
        <v>0</v>
      </c>
      <c r="DE508" s="27"/>
      <c r="DF508" s="27"/>
      <c r="DG508" s="41">
        <f t="shared" si="573"/>
        <v>0</v>
      </c>
      <c r="DH508" s="85">
        <f t="shared" si="534"/>
        <v>0</v>
      </c>
      <c r="DI508" s="83">
        <f t="shared" si="534"/>
        <v>0</v>
      </c>
      <c r="DJ508" s="27"/>
      <c r="DK508" s="27"/>
      <c r="DL508" s="41">
        <f t="shared" si="574"/>
        <v>0</v>
      </c>
      <c r="DM508" s="27"/>
      <c r="DN508" s="27"/>
      <c r="DO508" s="41">
        <f t="shared" si="575"/>
        <v>0</v>
      </c>
      <c r="DP508" s="27"/>
      <c r="DQ508" s="27"/>
      <c r="DR508" s="41">
        <f t="shared" si="576"/>
        <v>0</v>
      </c>
      <c r="DS508" s="27"/>
      <c r="DT508" s="27"/>
      <c r="DU508" s="41">
        <f t="shared" si="577"/>
        <v>0</v>
      </c>
      <c r="DV508" s="27"/>
      <c r="DW508" s="27"/>
      <c r="DX508" s="41">
        <f t="shared" si="578"/>
        <v>0</v>
      </c>
      <c r="DY508" s="27"/>
      <c r="DZ508" s="27"/>
      <c r="EA508" s="41">
        <f t="shared" si="579"/>
        <v>0</v>
      </c>
      <c r="EB508" s="27"/>
      <c r="EC508" s="27"/>
      <c r="ED508" s="41">
        <f t="shared" si="580"/>
        <v>0</v>
      </c>
      <c r="EE508" s="27"/>
      <c r="EF508" s="27"/>
      <c r="EG508" s="41">
        <f t="shared" si="581"/>
        <v>0</v>
      </c>
      <c r="EH508" s="27"/>
      <c r="EI508" s="27"/>
      <c r="EJ508" s="41">
        <f t="shared" si="582"/>
        <v>0</v>
      </c>
      <c r="EK508" s="27"/>
      <c r="EL508" s="47"/>
      <c r="EM508" s="88">
        <f t="shared" si="583"/>
        <v>0</v>
      </c>
      <c r="EN508" s="85">
        <f t="shared" si="535"/>
        <v>0</v>
      </c>
      <c r="EO508" s="94">
        <f t="shared" si="536"/>
        <v>0</v>
      </c>
      <c r="EP508" s="27"/>
      <c r="EQ508" s="27"/>
      <c r="ER508" s="27"/>
    </row>
    <row r="509" spans="1:148" s="13" customFormat="1">
      <c r="A509" s="12"/>
      <c r="B509" s="22" t="s">
        <v>232</v>
      </c>
      <c r="C509" s="137">
        <v>10000</v>
      </c>
      <c r="D509" s="135">
        <f t="shared" si="509"/>
        <v>1</v>
      </c>
      <c r="E509" s="178">
        <f t="shared" si="513"/>
        <v>10000</v>
      </c>
      <c r="F509" s="27"/>
      <c r="G509" s="27"/>
      <c r="H509" s="41">
        <f t="shared" si="527"/>
        <v>0</v>
      </c>
      <c r="I509" s="33"/>
      <c r="J509" s="33"/>
      <c r="K509" s="41">
        <f t="shared" si="543"/>
        <v>0</v>
      </c>
      <c r="L509" s="27"/>
      <c r="M509" s="27"/>
      <c r="N509" s="41">
        <f t="shared" si="544"/>
        <v>0</v>
      </c>
      <c r="O509" s="27"/>
      <c r="P509" s="27"/>
      <c r="Q509" s="41">
        <f t="shared" si="545"/>
        <v>0</v>
      </c>
      <c r="R509" s="27"/>
      <c r="S509" s="27"/>
      <c r="T509" s="41">
        <f t="shared" si="546"/>
        <v>0</v>
      </c>
      <c r="U509" s="27"/>
      <c r="V509" s="27"/>
      <c r="W509" s="41">
        <f t="shared" si="547"/>
        <v>0</v>
      </c>
      <c r="X509" s="27"/>
      <c r="Y509" s="27"/>
      <c r="Z509" s="41">
        <f t="shared" si="548"/>
        <v>0</v>
      </c>
      <c r="AA509" s="27"/>
      <c r="AB509" s="27"/>
      <c r="AC509" s="41">
        <f t="shared" si="549"/>
        <v>0</v>
      </c>
      <c r="AD509" s="27"/>
      <c r="AE509" s="27"/>
      <c r="AF509" s="27"/>
      <c r="AG509" s="27"/>
      <c r="AH509" s="27"/>
      <c r="AI509" s="27"/>
      <c r="AJ509" s="27"/>
      <c r="AK509" s="27"/>
      <c r="AL509" s="41">
        <f t="shared" si="550"/>
        <v>0</v>
      </c>
      <c r="AM509" s="27"/>
      <c r="AN509" s="27">
        <v>1</v>
      </c>
      <c r="AO509" s="41">
        <f t="shared" si="551"/>
        <v>10000</v>
      </c>
      <c r="AP509" s="84">
        <f t="shared" si="531"/>
        <v>1</v>
      </c>
      <c r="AQ509" s="79">
        <f t="shared" si="532"/>
        <v>10000</v>
      </c>
      <c r="AR509" s="27"/>
      <c r="AS509" s="27"/>
      <c r="AT509" s="41">
        <f t="shared" si="552"/>
        <v>0</v>
      </c>
      <c r="AU509" s="27"/>
      <c r="AV509" s="27"/>
      <c r="AW509" s="41">
        <f t="shared" si="553"/>
        <v>0</v>
      </c>
      <c r="AX509" s="27"/>
      <c r="AY509" s="27"/>
      <c r="AZ509" s="41">
        <f t="shared" si="554"/>
        <v>0</v>
      </c>
      <c r="BA509" s="27"/>
      <c r="BB509" s="27"/>
      <c r="BC509" s="41">
        <f t="shared" si="555"/>
        <v>0</v>
      </c>
      <c r="BD509" s="27"/>
      <c r="BE509" s="27"/>
      <c r="BF509" s="41">
        <f t="shared" si="556"/>
        <v>0</v>
      </c>
      <c r="BG509" s="27"/>
      <c r="BH509" s="27"/>
      <c r="BI509" s="41">
        <f t="shared" si="557"/>
        <v>0</v>
      </c>
      <c r="BJ509" s="27"/>
      <c r="BK509" s="27"/>
      <c r="BL509" s="41">
        <f t="shared" si="558"/>
        <v>0</v>
      </c>
      <c r="BM509" s="27"/>
      <c r="BN509" s="27"/>
      <c r="BO509" s="41">
        <f t="shared" si="559"/>
        <v>0</v>
      </c>
      <c r="BP509" s="85">
        <f t="shared" si="533"/>
        <v>0</v>
      </c>
      <c r="BQ509" s="83">
        <f t="shared" si="533"/>
        <v>0</v>
      </c>
      <c r="BR509" s="27"/>
      <c r="BS509" s="27"/>
      <c r="BT509" s="41">
        <f t="shared" si="560"/>
        <v>0</v>
      </c>
      <c r="BU509" s="27"/>
      <c r="BV509" s="27"/>
      <c r="BW509" s="41">
        <f t="shared" si="561"/>
        <v>0</v>
      </c>
      <c r="BX509" s="27"/>
      <c r="BY509" s="27"/>
      <c r="BZ509" s="41">
        <f t="shared" si="562"/>
        <v>0</v>
      </c>
      <c r="CA509" s="27"/>
      <c r="CB509" s="27"/>
      <c r="CC509" s="41">
        <f t="shared" si="563"/>
        <v>0</v>
      </c>
      <c r="CD509" s="27"/>
      <c r="CE509" s="27"/>
      <c r="CF509" s="41">
        <f t="shared" si="564"/>
        <v>0</v>
      </c>
      <c r="CG509" s="27"/>
      <c r="CH509" s="27"/>
      <c r="CI509" s="41">
        <f t="shared" si="565"/>
        <v>0</v>
      </c>
      <c r="CJ509" s="27"/>
      <c r="CK509" s="27"/>
      <c r="CL509" s="41">
        <f t="shared" si="566"/>
        <v>0</v>
      </c>
      <c r="CM509" s="27"/>
      <c r="CN509" s="27"/>
      <c r="CO509" s="41">
        <f t="shared" si="567"/>
        <v>0</v>
      </c>
      <c r="CP509" s="27"/>
      <c r="CQ509" s="27"/>
      <c r="CR509" s="41">
        <f t="shared" si="568"/>
        <v>0</v>
      </c>
      <c r="CS509" s="27"/>
      <c r="CT509" s="27"/>
      <c r="CU509" s="41">
        <f t="shared" si="569"/>
        <v>0</v>
      </c>
      <c r="CV509" s="27"/>
      <c r="CW509" s="27"/>
      <c r="CX509" s="41">
        <f t="shared" si="570"/>
        <v>0</v>
      </c>
      <c r="CY509" s="27"/>
      <c r="CZ509" s="27"/>
      <c r="DA509" s="41">
        <f t="shared" si="571"/>
        <v>0</v>
      </c>
      <c r="DB509" s="27"/>
      <c r="DC509" s="27"/>
      <c r="DD509" s="41">
        <f t="shared" si="572"/>
        <v>0</v>
      </c>
      <c r="DE509" s="27"/>
      <c r="DF509" s="27"/>
      <c r="DG509" s="41">
        <f t="shared" si="573"/>
        <v>0</v>
      </c>
      <c r="DH509" s="85">
        <f t="shared" si="534"/>
        <v>0</v>
      </c>
      <c r="DI509" s="83">
        <f t="shared" si="534"/>
        <v>0</v>
      </c>
      <c r="DJ509" s="27"/>
      <c r="DK509" s="27"/>
      <c r="DL509" s="41">
        <f t="shared" si="574"/>
        <v>0</v>
      </c>
      <c r="DM509" s="27"/>
      <c r="DN509" s="27"/>
      <c r="DO509" s="41">
        <f t="shared" si="575"/>
        <v>0</v>
      </c>
      <c r="DP509" s="27"/>
      <c r="DQ509" s="27"/>
      <c r="DR509" s="41">
        <f t="shared" si="576"/>
        <v>0</v>
      </c>
      <c r="DS509" s="27"/>
      <c r="DT509" s="27"/>
      <c r="DU509" s="41">
        <f t="shared" si="577"/>
        <v>0</v>
      </c>
      <c r="DV509" s="27"/>
      <c r="DW509" s="27"/>
      <c r="DX509" s="41">
        <f t="shared" si="578"/>
        <v>0</v>
      </c>
      <c r="DY509" s="27"/>
      <c r="DZ509" s="27"/>
      <c r="EA509" s="41">
        <f t="shared" si="579"/>
        <v>0</v>
      </c>
      <c r="EB509" s="27"/>
      <c r="EC509" s="27"/>
      <c r="ED509" s="41">
        <f t="shared" si="580"/>
        <v>0</v>
      </c>
      <c r="EE509" s="27"/>
      <c r="EF509" s="27"/>
      <c r="EG509" s="41">
        <f t="shared" si="581"/>
        <v>0</v>
      </c>
      <c r="EH509" s="27"/>
      <c r="EI509" s="27"/>
      <c r="EJ509" s="41">
        <f t="shared" si="582"/>
        <v>0</v>
      </c>
      <c r="EK509" s="27"/>
      <c r="EL509" s="47"/>
      <c r="EM509" s="88">
        <f t="shared" si="583"/>
        <v>0</v>
      </c>
      <c r="EN509" s="85">
        <f t="shared" si="535"/>
        <v>0</v>
      </c>
      <c r="EO509" s="94">
        <f t="shared" si="536"/>
        <v>0</v>
      </c>
      <c r="EP509" s="27"/>
      <c r="EQ509" s="27"/>
      <c r="ER509" s="27"/>
    </row>
    <row r="510" spans="1:148" s="13" customFormat="1">
      <c r="A510" s="12"/>
      <c r="B510" s="22" t="s">
        <v>678</v>
      </c>
      <c r="C510" s="134">
        <v>1</v>
      </c>
      <c r="D510" s="135">
        <f t="shared" si="509"/>
        <v>1227.4000000000001</v>
      </c>
      <c r="E510" s="178">
        <f t="shared" si="513"/>
        <v>1227.4000000000001</v>
      </c>
      <c r="F510" s="27"/>
      <c r="G510" s="27"/>
      <c r="H510" s="41">
        <f t="shared" si="527"/>
        <v>0</v>
      </c>
      <c r="I510" s="33"/>
      <c r="J510" s="33"/>
      <c r="K510" s="41">
        <f t="shared" si="543"/>
        <v>0</v>
      </c>
      <c r="L510" s="27"/>
      <c r="M510" s="27"/>
      <c r="N510" s="41">
        <f t="shared" si="544"/>
        <v>0</v>
      </c>
      <c r="O510" s="27"/>
      <c r="P510" s="27"/>
      <c r="Q510" s="41">
        <f t="shared" si="545"/>
        <v>0</v>
      </c>
      <c r="R510" s="27"/>
      <c r="S510" s="27"/>
      <c r="T510" s="41">
        <f t="shared" si="546"/>
        <v>0</v>
      </c>
      <c r="U510" s="27"/>
      <c r="V510" s="27"/>
      <c r="W510" s="41">
        <f t="shared" si="547"/>
        <v>0</v>
      </c>
      <c r="X510" s="27"/>
      <c r="Y510" s="27"/>
      <c r="Z510" s="41">
        <f t="shared" si="548"/>
        <v>0</v>
      </c>
      <c r="AA510" s="27"/>
      <c r="AB510" s="27"/>
      <c r="AC510" s="41">
        <f t="shared" si="549"/>
        <v>0</v>
      </c>
      <c r="AD510" s="27"/>
      <c r="AE510" s="27"/>
      <c r="AF510" s="27"/>
      <c r="AG510" s="27"/>
      <c r="AH510" s="25"/>
      <c r="AI510" s="27"/>
      <c r="AJ510" s="27"/>
      <c r="AK510" s="27"/>
      <c r="AL510" s="41">
        <f t="shared" si="550"/>
        <v>0</v>
      </c>
      <c r="AM510" s="27"/>
      <c r="AN510" s="27">
        <v>1227.4000000000001</v>
      </c>
      <c r="AO510" s="41">
        <f t="shared" si="551"/>
        <v>1227.4000000000001</v>
      </c>
      <c r="AP510" s="84">
        <f t="shared" si="531"/>
        <v>1227.4000000000001</v>
      </c>
      <c r="AQ510" s="79">
        <f t="shared" si="532"/>
        <v>1227.4000000000001</v>
      </c>
      <c r="AR510" s="27"/>
      <c r="AS510" s="27"/>
      <c r="AT510" s="41">
        <f t="shared" si="552"/>
        <v>0</v>
      </c>
      <c r="AU510" s="27"/>
      <c r="AV510" s="27"/>
      <c r="AW510" s="41">
        <f t="shared" si="553"/>
        <v>0</v>
      </c>
      <c r="AX510" s="27"/>
      <c r="AY510" s="27"/>
      <c r="AZ510" s="41">
        <f t="shared" si="554"/>
        <v>0</v>
      </c>
      <c r="BA510" s="27"/>
      <c r="BB510" s="27"/>
      <c r="BC510" s="41">
        <f t="shared" si="555"/>
        <v>0</v>
      </c>
      <c r="BD510" s="27"/>
      <c r="BE510" s="27"/>
      <c r="BF510" s="41">
        <f t="shared" si="556"/>
        <v>0</v>
      </c>
      <c r="BG510" s="27"/>
      <c r="BH510" s="27"/>
      <c r="BI510" s="41">
        <f t="shared" si="557"/>
        <v>0</v>
      </c>
      <c r="BJ510" s="27"/>
      <c r="BK510" s="27"/>
      <c r="BL510" s="41">
        <f t="shared" si="558"/>
        <v>0</v>
      </c>
      <c r="BM510" s="27"/>
      <c r="BN510" s="27"/>
      <c r="BO510" s="41">
        <f t="shared" si="559"/>
        <v>0</v>
      </c>
      <c r="BP510" s="85">
        <f t="shared" si="533"/>
        <v>0</v>
      </c>
      <c r="BQ510" s="83">
        <f t="shared" si="533"/>
        <v>0</v>
      </c>
      <c r="BR510" s="27"/>
      <c r="BS510" s="27"/>
      <c r="BT510" s="41">
        <f t="shared" si="560"/>
        <v>0</v>
      </c>
      <c r="BU510" s="27"/>
      <c r="BV510" s="27"/>
      <c r="BW510" s="41">
        <f t="shared" si="561"/>
        <v>0</v>
      </c>
      <c r="BX510" s="27"/>
      <c r="BY510" s="27"/>
      <c r="BZ510" s="41">
        <f t="shared" si="562"/>
        <v>0</v>
      </c>
      <c r="CA510" s="27"/>
      <c r="CB510" s="27"/>
      <c r="CC510" s="41">
        <f t="shared" si="563"/>
        <v>0</v>
      </c>
      <c r="CD510" s="27"/>
      <c r="CE510" s="27"/>
      <c r="CF510" s="41">
        <f t="shared" si="564"/>
        <v>0</v>
      </c>
      <c r="CG510" s="27"/>
      <c r="CH510" s="27"/>
      <c r="CI510" s="41">
        <f t="shared" si="565"/>
        <v>0</v>
      </c>
      <c r="CJ510" s="27"/>
      <c r="CK510" s="27"/>
      <c r="CL510" s="41">
        <f t="shared" si="566"/>
        <v>0</v>
      </c>
      <c r="CM510" s="27"/>
      <c r="CN510" s="27"/>
      <c r="CO510" s="41">
        <f t="shared" si="567"/>
        <v>0</v>
      </c>
      <c r="CP510" s="27"/>
      <c r="CQ510" s="27"/>
      <c r="CR510" s="41">
        <f t="shared" si="568"/>
        <v>0</v>
      </c>
      <c r="CS510" s="27"/>
      <c r="CT510" s="27"/>
      <c r="CU510" s="41">
        <f t="shared" si="569"/>
        <v>0</v>
      </c>
      <c r="CV510" s="27"/>
      <c r="CW510" s="27"/>
      <c r="CX510" s="41">
        <f t="shared" si="570"/>
        <v>0</v>
      </c>
      <c r="CY510" s="27"/>
      <c r="CZ510" s="27"/>
      <c r="DA510" s="41">
        <f t="shared" si="571"/>
        <v>0</v>
      </c>
      <c r="DB510" s="27"/>
      <c r="DC510" s="27"/>
      <c r="DD510" s="41">
        <f t="shared" si="572"/>
        <v>0</v>
      </c>
      <c r="DE510" s="27"/>
      <c r="DF510" s="27"/>
      <c r="DG510" s="41">
        <f t="shared" si="573"/>
        <v>0</v>
      </c>
      <c r="DH510" s="85">
        <f t="shared" si="534"/>
        <v>0</v>
      </c>
      <c r="DI510" s="83">
        <f t="shared" si="534"/>
        <v>0</v>
      </c>
      <c r="DJ510" s="27"/>
      <c r="DK510" s="27"/>
      <c r="DL510" s="41">
        <f t="shared" si="574"/>
        <v>0</v>
      </c>
      <c r="DM510" s="27"/>
      <c r="DN510" s="27"/>
      <c r="DO510" s="41">
        <f t="shared" si="575"/>
        <v>0</v>
      </c>
      <c r="DP510" s="27"/>
      <c r="DQ510" s="27"/>
      <c r="DR510" s="41">
        <f t="shared" si="576"/>
        <v>0</v>
      </c>
      <c r="DS510" s="27"/>
      <c r="DT510" s="27"/>
      <c r="DU510" s="41">
        <f t="shared" si="577"/>
        <v>0</v>
      </c>
      <c r="DV510" s="27"/>
      <c r="DW510" s="27"/>
      <c r="DX510" s="41">
        <f t="shared" si="578"/>
        <v>0</v>
      </c>
      <c r="DY510" s="27"/>
      <c r="DZ510" s="27"/>
      <c r="EA510" s="41">
        <f t="shared" si="579"/>
        <v>0</v>
      </c>
      <c r="EB510" s="27"/>
      <c r="EC510" s="27"/>
      <c r="ED510" s="41">
        <f t="shared" si="580"/>
        <v>0</v>
      </c>
      <c r="EE510" s="27"/>
      <c r="EF510" s="27"/>
      <c r="EG510" s="41">
        <f t="shared" si="581"/>
        <v>0</v>
      </c>
      <c r="EH510" s="27"/>
      <c r="EI510" s="27"/>
      <c r="EJ510" s="41">
        <f t="shared" si="582"/>
        <v>0</v>
      </c>
      <c r="EK510" s="27"/>
      <c r="EL510" s="47"/>
      <c r="EM510" s="88">
        <f t="shared" si="583"/>
        <v>0</v>
      </c>
      <c r="EN510" s="85">
        <f t="shared" si="535"/>
        <v>0</v>
      </c>
      <c r="EO510" s="94">
        <f t="shared" si="536"/>
        <v>0</v>
      </c>
      <c r="EP510" s="27"/>
      <c r="EQ510" s="27"/>
      <c r="ER510" s="27"/>
    </row>
    <row r="511" spans="1:148" s="13" customFormat="1">
      <c r="A511" s="12"/>
      <c r="B511" s="22" t="s">
        <v>677</v>
      </c>
      <c r="C511" s="134">
        <v>10</v>
      </c>
      <c r="D511" s="135">
        <f t="shared" si="509"/>
        <v>12</v>
      </c>
      <c r="E511" s="178">
        <f t="shared" si="513"/>
        <v>120</v>
      </c>
      <c r="F511" s="27"/>
      <c r="G511" s="27"/>
      <c r="H511" s="41">
        <f t="shared" si="527"/>
        <v>0</v>
      </c>
      <c r="I511" s="33"/>
      <c r="J511" s="33"/>
      <c r="K511" s="41">
        <f t="shared" si="543"/>
        <v>0</v>
      </c>
      <c r="L511" s="27"/>
      <c r="M511" s="27"/>
      <c r="N511" s="42">
        <f t="shared" si="544"/>
        <v>0</v>
      </c>
      <c r="O511" s="27"/>
      <c r="P511" s="27">
        <v>2</v>
      </c>
      <c r="Q511" s="42">
        <f t="shared" si="545"/>
        <v>20</v>
      </c>
      <c r="R511" s="27"/>
      <c r="S511" s="27"/>
      <c r="T511" s="42">
        <f t="shared" si="546"/>
        <v>0</v>
      </c>
      <c r="U511" s="27"/>
      <c r="V511" s="27">
        <v>5</v>
      </c>
      <c r="W511" s="42">
        <f t="shared" si="547"/>
        <v>50</v>
      </c>
      <c r="X511" s="27"/>
      <c r="Y511" s="27">
        <v>1</v>
      </c>
      <c r="Z511" s="42">
        <f t="shared" si="548"/>
        <v>10</v>
      </c>
      <c r="AA511" s="27"/>
      <c r="AB511" s="27">
        <v>1</v>
      </c>
      <c r="AC511" s="42">
        <f t="shared" si="549"/>
        <v>10</v>
      </c>
      <c r="AD511" s="27"/>
      <c r="AE511" s="27"/>
      <c r="AF511" s="27"/>
      <c r="AG511" s="27"/>
      <c r="AH511" s="27"/>
      <c r="AI511" s="27"/>
      <c r="AJ511" s="27"/>
      <c r="AK511" s="27"/>
      <c r="AL511" s="42">
        <f t="shared" si="550"/>
        <v>0</v>
      </c>
      <c r="AM511" s="27"/>
      <c r="AN511" s="27">
        <v>1</v>
      </c>
      <c r="AO511" s="41">
        <f t="shared" si="551"/>
        <v>10</v>
      </c>
      <c r="AP511" s="84">
        <f t="shared" si="531"/>
        <v>10</v>
      </c>
      <c r="AQ511" s="79">
        <f t="shared" si="532"/>
        <v>100</v>
      </c>
      <c r="AR511" s="27"/>
      <c r="AS511" s="27"/>
      <c r="AT511" s="41">
        <f t="shared" si="552"/>
        <v>0</v>
      </c>
      <c r="AU511" s="27"/>
      <c r="AV511" s="27">
        <v>1</v>
      </c>
      <c r="AW511" s="41">
        <f t="shared" si="553"/>
        <v>10</v>
      </c>
      <c r="AX511" s="27"/>
      <c r="AY511" s="27"/>
      <c r="AZ511" s="41">
        <f t="shared" si="554"/>
        <v>0</v>
      </c>
      <c r="BA511" s="27"/>
      <c r="BB511" s="27"/>
      <c r="BC511" s="41">
        <f t="shared" si="555"/>
        <v>0</v>
      </c>
      <c r="BD511" s="27"/>
      <c r="BE511" s="27"/>
      <c r="BF511" s="41">
        <f t="shared" si="556"/>
        <v>0</v>
      </c>
      <c r="BG511" s="27"/>
      <c r="BH511" s="27"/>
      <c r="BI511" s="41">
        <f t="shared" si="557"/>
        <v>0</v>
      </c>
      <c r="BJ511" s="27"/>
      <c r="BK511" s="27"/>
      <c r="BL511" s="42">
        <f t="shared" si="558"/>
        <v>0</v>
      </c>
      <c r="BM511" s="27"/>
      <c r="BN511" s="27">
        <v>1</v>
      </c>
      <c r="BO511" s="42">
        <f t="shared" si="559"/>
        <v>10</v>
      </c>
      <c r="BP511" s="85">
        <f t="shared" si="533"/>
        <v>2</v>
      </c>
      <c r="BQ511" s="83">
        <f t="shared" si="533"/>
        <v>20</v>
      </c>
      <c r="BR511" s="27"/>
      <c r="BS511" s="27"/>
      <c r="BT511" s="42">
        <f t="shared" si="560"/>
        <v>0</v>
      </c>
      <c r="BU511" s="27"/>
      <c r="BV511" s="27"/>
      <c r="BW511" s="42">
        <f t="shared" si="561"/>
        <v>0</v>
      </c>
      <c r="BX511" s="27"/>
      <c r="BY511" s="27"/>
      <c r="BZ511" s="42">
        <f t="shared" si="562"/>
        <v>0</v>
      </c>
      <c r="CA511" s="27"/>
      <c r="CB511" s="27"/>
      <c r="CC511" s="42">
        <f t="shared" si="563"/>
        <v>0</v>
      </c>
      <c r="CD511" s="27"/>
      <c r="CE511" s="27"/>
      <c r="CF511" s="42">
        <f t="shared" si="564"/>
        <v>0</v>
      </c>
      <c r="CG511" s="27"/>
      <c r="CH511" s="27"/>
      <c r="CI511" s="42">
        <f t="shared" si="565"/>
        <v>0</v>
      </c>
      <c r="CJ511" s="27"/>
      <c r="CK511" s="27"/>
      <c r="CL511" s="42">
        <f t="shared" si="566"/>
        <v>0</v>
      </c>
      <c r="CM511" s="27"/>
      <c r="CN511" s="27"/>
      <c r="CO511" s="42">
        <f t="shared" si="567"/>
        <v>0</v>
      </c>
      <c r="CP511" s="27"/>
      <c r="CQ511" s="27"/>
      <c r="CR511" s="42">
        <f t="shared" si="568"/>
        <v>0</v>
      </c>
      <c r="CS511" s="27"/>
      <c r="CT511" s="27"/>
      <c r="CU511" s="42">
        <f t="shared" si="569"/>
        <v>0</v>
      </c>
      <c r="CV511" s="27"/>
      <c r="CW511" s="27"/>
      <c r="CX511" s="42">
        <f t="shared" si="570"/>
        <v>0</v>
      </c>
      <c r="CY511" s="27"/>
      <c r="CZ511" s="27"/>
      <c r="DA511" s="42">
        <f t="shared" si="571"/>
        <v>0</v>
      </c>
      <c r="DB511" s="27"/>
      <c r="DC511" s="27"/>
      <c r="DD511" s="42">
        <f t="shared" si="572"/>
        <v>0</v>
      </c>
      <c r="DE511" s="27"/>
      <c r="DF511" s="27"/>
      <c r="DG511" s="42">
        <f t="shared" si="573"/>
        <v>0</v>
      </c>
      <c r="DH511" s="85">
        <f t="shared" si="534"/>
        <v>0</v>
      </c>
      <c r="DI511" s="83">
        <f t="shared" si="534"/>
        <v>0</v>
      </c>
      <c r="DJ511" s="27"/>
      <c r="DK511" s="27"/>
      <c r="DL511" s="42">
        <f t="shared" si="574"/>
        <v>0</v>
      </c>
      <c r="DM511" s="27"/>
      <c r="DN511" s="27"/>
      <c r="DO511" s="42">
        <f t="shared" si="575"/>
        <v>0</v>
      </c>
      <c r="DP511" s="27"/>
      <c r="DQ511" s="27"/>
      <c r="DR511" s="42">
        <f t="shared" si="576"/>
        <v>0</v>
      </c>
      <c r="DS511" s="27"/>
      <c r="DT511" s="27"/>
      <c r="DU511" s="42">
        <f t="shared" si="577"/>
        <v>0</v>
      </c>
      <c r="DV511" s="27"/>
      <c r="DW511" s="27"/>
      <c r="DX511" s="42">
        <f t="shared" si="578"/>
        <v>0</v>
      </c>
      <c r="DY511" s="27"/>
      <c r="DZ511" s="27"/>
      <c r="EA511" s="42">
        <f t="shared" si="579"/>
        <v>0</v>
      </c>
      <c r="EB511" s="27"/>
      <c r="EC511" s="27"/>
      <c r="ED511" s="42">
        <f t="shared" si="580"/>
        <v>0</v>
      </c>
      <c r="EE511" s="27"/>
      <c r="EF511" s="27"/>
      <c r="EG511" s="42">
        <f t="shared" si="581"/>
        <v>0</v>
      </c>
      <c r="EH511" s="27"/>
      <c r="EI511" s="27"/>
      <c r="EJ511" s="42">
        <f t="shared" si="582"/>
        <v>0</v>
      </c>
      <c r="EK511" s="27"/>
      <c r="EL511" s="47"/>
      <c r="EM511" s="86">
        <f t="shared" si="583"/>
        <v>0</v>
      </c>
      <c r="EN511" s="85">
        <f t="shared" si="535"/>
        <v>0</v>
      </c>
      <c r="EO511" s="94">
        <f t="shared" si="536"/>
        <v>0</v>
      </c>
      <c r="EP511" s="27"/>
      <c r="EQ511" s="27"/>
      <c r="ER511" s="27"/>
    </row>
    <row r="512" spans="1:148" s="13" customFormat="1">
      <c r="A512" s="12"/>
      <c r="B512" s="22" t="s">
        <v>460</v>
      </c>
      <c r="C512" s="137">
        <v>100</v>
      </c>
      <c r="D512" s="135">
        <f t="shared" si="509"/>
        <v>1</v>
      </c>
      <c r="E512" s="178">
        <f t="shared" si="513"/>
        <v>100</v>
      </c>
      <c r="F512" s="27"/>
      <c r="G512" s="27"/>
      <c r="H512" s="41">
        <f t="shared" si="527"/>
        <v>0</v>
      </c>
      <c r="I512" s="33"/>
      <c r="J512" s="33">
        <v>1</v>
      </c>
      <c r="K512" s="41">
        <f t="shared" si="543"/>
        <v>100</v>
      </c>
      <c r="L512" s="27"/>
      <c r="M512" s="27"/>
      <c r="N512" s="42">
        <f t="shared" si="544"/>
        <v>0</v>
      </c>
      <c r="O512" s="27"/>
      <c r="P512" s="27"/>
      <c r="Q512" s="42">
        <f t="shared" si="545"/>
        <v>0</v>
      </c>
      <c r="R512" s="27"/>
      <c r="S512" s="27"/>
      <c r="T512" s="42">
        <f t="shared" si="546"/>
        <v>0</v>
      </c>
      <c r="U512" s="27"/>
      <c r="V512" s="27"/>
      <c r="W512" s="42">
        <f t="shared" si="547"/>
        <v>0</v>
      </c>
      <c r="X512" s="27"/>
      <c r="Y512" s="27"/>
      <c r="Z512" s="42">
        <f t="shared" si="548"/>
        <v>0</v>
      </c>
      <c r="AA512" s="27"/>
      <c r="AB512" s="27"/>
      <c r="AC512" s="42">
        <f t="shared" si="549"/>
        <v>0</v>
      </c>
      <c r="AD512" s="27"/>
      <c r="AE512" s="27"/>
      <c r="AF512" s="27"/>
      <c r="AG512" s="27"/>
      <c r="AH512" s="27"/>
      <c r="AI512" s="27"/>
      <c r="AJ512" s="27"/>
      <c r="AK512" s="27"/>
      <c r="AL512" s="42">
        <f t="shared" si="550"/>
        <v>0</v>
      </c>
      <c r="AM512" s="27"/>
      <c r="AN512" s="27"/>
      <c r="AO512" s="41">
        <f t="shared" si="551"/>
        <v>0</v>
      </c>
      <c r="AP512" s="84">
        <f t="shared" si="531"/>
        <v>1</v>
      </c>
      <c r="AQ512" s="79">
        <f t="shared" si="532"/>
        <v>100</v>
      </c>
      <c r="AR512" s="27"/>
      <c r="AS512" s="27"/>
      <c r="AT512" s="41">
        <f t="shared" si="552"/>
        <v>0</v>
      </c>
      <c r="AU512" s="27"/>
      <c r="AV512" s="27"/>
      <c r="AW512" s="41">
        <f t="shared" si="553"/>
        <v>0</v>
      </c>
      <c r="AX512" s="27"/>
      <c r="AY512" s="27"/>
      <c r="AZ512" s="41">
        <f t="shared" si="554"/>
        <v>0</v>
      </c>
      <c r="BA512" s="27"/>
      <c r="BB512" s="27"/>
      <c r="BC512" s="41">
        <f t="shared" si="555"/>
        <v>0</v>
      </c>
      <c r="BD512" s="27"/>
      <c r="BE512" s="27"/>
      <c r="BF512" s="41">
        <f t="shared" si="556"/>
        <v>0</v>
      </c>
      <c r="BG512" s="27"/>
      <c r="BH512" s="27"/>
      <c r="BI512" s="41">
        <f t="shared" si="557"/>
        <v>0</v>
      </c>
      <c r="BJ512" s="27"/>
      <c r="BK512" s="27"/>
      <c r="BL512" s="42">
        <f t="shared" si="558"/>
        <v>0</v>
      </c>
      <c r="BM512" s="27"/>
      <c r="BN512" s="27"/>
      <c r="BO512" s="42">
        <f t="shared" si="559"/>
        <v>0</v>
      </c>
      <c r="BP512" s="85">
        <f t="shared" si="533"/>
        <v>0</v>
      </c>
      <c r="BQ512" s="83">
        <f t="shared" si="533"/>
        <v>0</v>
      </c>
      <c r="BR512" s="27"/>
      <c r="BS512" s="27"/>
      <c r="BT512" s="42">
        <f t="shared" si="560"/>
        <v>0</v>
      </c>
      <c r="BU512" s="27"/>
      <c r="BV512" s="27"/>
      <c r="BW512" s="42">
        <f t="shared" si="561"/>
        <v>0</v>
      </c>
      <c r="BX512" s="27"/>
      <c r="BY512" s="27"/>
      <c r="BZ512" s="42">
        <f t="shared" si="562"/>
        <v>0</v>
      </c>
      <c r="CA512" s="27"/>
      <c r="CB512" s="27"/>
      <c r="CC512" s="42">
        <f t="shared" si="563"/>
        <v>0</v>
      </c>
      <c r="CD512" s="27"/>
      <c r="CE512" s="27"/>
      <c r="CF512" s="42">
        <f t="shared" si="564"/>
        <v>0</v>
      </c>
      <c r="CG512" s="27"/>
      <c r="CH512" s="27"/>
      <c r="CI512" s="42">
        <f t="shared" si="565"/>
        <v>0</v>
      </c>
      <c r="CJ512" s="27"/>
      <c r="CK512" s="27"/>
      <c r="CL512" s="42">
        <f t="shared" si="566"/>
        <v>0</v>
      </c>
      <c r="CM512" s="27"/>
      <c r="CN512" s="27"/>
      <c r="CO512" s="42">
        <f t="shared" si="567"/>
        <v>0</v>
      </c>
      <c r="CP512" s="27"/>
      <c r="CQ512" s="27"/>
      <c r="CR512" s="42">
        <f t="shared" si="568"/>
        <v>0</v>
      </c>
      <c r="CS512" s="27"/>
      <c r="CT512" s="27"/>
      <c r="CU512" s="42">
        <f t="shared" si="569"/>
        <v>0</v>
      </c>
      <c r="CV512" s="27"/>
      <c r="CW512" s="27"/>
      <c r="CX512" s="42">
        <f t="shared" si="570"/>
        <v>0</v>
      </c>
      <c r="CY512" s="27"/>
      <c r="CZ512" s="27"/>
      <c r="DA512" s="42">
        <f t="shared" si="571"/>
        <v>0</v>
      </c>
      <c r="DB512" s="27"/>
      <c r="DC512" s="27"/>
      <c r="DD512" s="42">
        <f t="shared" si="572"/>
        <v>0</v>
      </c>
      <c r="DE512" s="27"/>
      <c r="DF512" s="27"/>
      <c r="DG512" s="42">
        <f t="shared" si="573"/>
        <v>0</v>
      </c>
      <c r="DH512" s="85">
        <f t="shared" si="534"/>
        <v>0</v>
      </c>
      <c r="DI512" s="83">
        <f t="shared" si="534"/>
        <v>0</v>
      </c>
      <c r="DJ512" s="27"/>
      <c r="DK512" s="27"/>
      <c r="DL512" s="42">
        <f t="shared" si="574"/>
        <v>0</v>
      </c>
      <c r="DM512" s="27"/>
      <c r="DN512" s="27"/>
      <c r="DO512" s="42">
        <f t="shared" si="575"/>
        <v>0</v>
      </c>
      <c r="DP512" s="27"/>
      <c r="DQ512" s="27"/>
      <c r="DR512" s="42">
        <f t="shared" si="576"/>
        <v>0</v>
      </c>
      <c r="DS512" s="27"/>
      <c r="DT512" s="27"/>
      <c r="DU512" s="42">
        <f t="shared" si="577"/>
        <v>0</v>
      </c>
      <c r="DV512" s="27"/>
      <c r="DW512" s="27"/>
      <c r="DX512" s="42">
        <f t="shared" si="578"/>
        <v>0</v>
      </c>
      <c r="DY512" s="27"/>
      <c r="DZ512" s="27"/>
      <c r="EA512" s="42">
        <f t="shared" si="579"/>
        <v>0</v>
      </c>
      <c r="EB512" s="27"/>
      <c r="EC512" s="27"/>
      <c r="ED512" s="42">
        <f t="shared" si="580"/>
        <v>0</v>
      </c>
      <c r="EE512" s="27"/>
      <c r="EF512" s="27"/>
      <c r="EG512" s="42">
        <f t="shared" si="581"/>
        <v>0</v>
      </c>
      <c r="EH512" s="27"/>
      <c r="EI512" s="27"/>
      <c r="EJ512" s="42">
        <f t="shared" si="582"/>
        <v>0</v>
      </c>
      <c r="EK512" s="27"/>
      <c r="EL512" s="47"/>
      <c r="EM512" s="86">
        <f t="shared" si="583"/>
        <v>0</v>
      </c>
      <c r="EN512" s="85">
        <f t="shared" si="535"/>
        <v>0</v>
      </c>
      <c r="EO512" s="94">
        <f t="shared" si="536"/>
        <v>0</v>
      </c>
      <c r="EP512" s="27"/>
      <c r="EQ512" s="27"/>
      <c r="ER512" s="27"/>
    </row>
    <row r="513" spans="1:148" s="13" customFormat="1">
      <c r="A513" s="12"/>
      <c r="B513" s="22" t="s">
        <v>465</v>
      </c>
      <c r="C513" s="134">
        <v>0.03</v>
      </c>
      <c r="D513" s="135">
        <f t="shared" si="509"/>
        <v>0</v>
      </c>
      <c r="E513" s="178">
        <f t="shared" si="513"/>
        <v>0</v>
      </c>
      <c r="F513" s="27"/>
      <c r="G513" s="27"/>
      <c r="H513" s="41">
        <f t="shared" si="527"/>
        <v>0</v>
      </c>
      <c r="I513" s="33"/>
      <c r="J513" s="33"/>
      <c r="K513" s="41">
        <f t="shared" si="543"/>
        <v>0</v>
      </c>
      <c r="L513" s="27"/>
      <c r="M513" s="27"/>
      <c r="N513" s="42">
        <f t="shared" si="544"/>
        <v>0</v>
      </c>
      <c r="O513" s="27"/>
      <c r="P513" s="27"/>
      <c r="Q513" s="42">
        <f t="shared" si="545"/>
        <v>0</v>
      </c>
      <c r="R513" s="27"/>
      <c r="S513" s="27"/>
      <c r="T513" s="42">
        <f t="shared" si="546"/>
        <v>0</v>
      </c>
      <c r="U513" s="27"/>
      <c r="V513" s="27"/>
      <c r="W513" s="42">
        <f t="shared" si="547"/>
        <v>0</v>
      </c>
      <c r="X513" s="27"/>
      <c r="Y513" s="27"/>
      <c r="Z513" s="42">
        <f t="shared" si="548"/>
        <v>0</v>
      </c>
      <c r="AA513" s="27"/>
      <c r="AB513" s="27"/>
      <c r="AC513" s="42">
        <f t="shared" si="549"/>
        <v>0</v>
      </c>
      <c r="AD513" s="27"/>
      <c r="AE513" s="27"/>
      <c r="AF513" s="27"/>
      <c r="AG513" s="27"/>
      <c r="AH513" s="27"/>
      <c r="AI513" s="27"/>
      <c r="AJ513" s="27"/>
      <c r="AK513" s="27"/>
      <c r="AL513" s="42">
        <f t="shared" si="550"/>
        <v>0</v>
      </c>
      <c r="AM513" s="27"/>
      <c r="AN513" s="27"/>
      <c r="AO513" s="41">
        <f t="shared" si="551"/>
        <v>0</v>
      </c>
      <c r="AP513" s="84">
        <f t="shared" si="531"/>
        <v>0</v>
      </c>
      <c r="AQ513" s="79">
        <f t="shared" si="532"/>
        <v>0</v>
      </c>
      <c r="AR513" s="27"/>
      <c r="AS513" s="27"/>
      <c r="AT513" s="41">
        <f t="shared" si="552"/>
        <v>0</v>
      </c>
      <c r="AU513" s="27"/>
      <c r="AV513" s="27"/>
      <c r="AW513" s="41">
        <f t="shared" si="553"/>
        <v>0</v>
      </c>
      <c r="AX513" s="27"/>
      <c r="AY513" s="27"/>
      <c r="AZ513" s="41">
        <f t="shared" si="554"/>
        <v>0</v>
      </c>
      <c r="BA513" s="27"/>
      <c r="BB513" s="27"/>
      <c r="BC513" s="41">
        <f t="shared" si="555"/>
        <v>0</v>
      </c>
      <c r="BD513" s="27"/>
      <c r="BE513" s="27"/>
      <c r="BF513" s="41">
        <f t="shared" si="556"/>
        <v>0</v>
      </c>
      <c r="BG513" s="27"/>
      <c r="BH513" s="27"/>
      <c r="BI513" s="41">
        <f t="shared" si="557"/>
        <v>0</v>
      </c>
      <c r="BJ513" s="27"/>
      <c r="BK513" s="27"/>
      <c r="BL513" s="42">
        <f t="shared" si="558"/>
        <v>0</v>
      </c>
      <c r="BM513" s="27"/>
      <c r="BN513" s="27"/>
      <c r="BO513" s="42">
        <f t="shared" si="559"/>
        <v>0</v>
      </c>
      <c r="BP513" s="85">
        <f t="shared" si="533"/>
        <v>0</v>
      </c>
      <c r="BQ513" s="83">
        <f t="shared" si="533"/>
        <v>0</v>
      </c>
      <c r="BR513" s="27"/>
      <c r="BS513" s="27"/>
      <c r="BT513" s="42">
        <f t="shared" si="560"/>
        <v>0</v>
      </c>
      <c r="BU513" s="27"/>
      <c r="BV513" s="27"/>
      <c r="BW513" s="42">
        <f t="shared" si="561"/>
        <v>0</v>
      </c>
      <c r="BX513" s="27"/>
      <c r="BY513" s="27"/>
      <c r="BZ513" s="42">
        <f t="shared" si="562"/>
        <v>0</v>
      </c>
      <c r="CA513" s="27"/>
      <c r="CB513" s="27"/>
      <c r="CC513" s="42">
        <f t="shared" si="563"/>
        <v>0</v>
      </c>
      <c r="CD513" s="27"/>
      <c r="CE513" s="27"/>
      <c r="CF513" s="42">
        <f t="shared" si="564"/>
        <v>0</v>
      </c>
      <c r="CG513" s="27"/>
      <c r="CH513" s="27"/>
      <c r="CI513" s="42">
        <f t="shared" si="565"/>
        <v>0</v>
      </c>
      <c r="CJ513" s="27"/>
      <c r="CK513" s="27"/>
      <c r="CL513" s="42">
        <f t="shared" si="566"/>
        <v>0</v>
      </c>
      <c r="CM513" s="27"/>
      <c r="CN513" s="27"/>
      <c r="CO513" s="42">
        <f t="shared" si="567"/>
        <v>0</v>
      </c>
      <c r="CP513" s="27"/>
      <c r="CQ513" s="27"/>
      <c r="CR513" s="42">
        <f t="shared" si="568"/>
        <v>0</v>
      </c>
      <c r="CS513" s="27"/>
      <c r="CT513" s="27"/>
      <c r="CU513" s="42">
        <f t="shared" si="569"/>
        <v>0</v>
      </c>
      <c r="CV513" s="27"/>
      <c r="CW513" s="27"/>
      <c r="CX513" s="42">
        <f t="shared" si="570"/>
        <v>0</v>
      </c>
      <c r="CY513" s="27"/>
      <c r="CZ513" s="27"/>
      <c r="DA513" s="42">
        <f t="shared" si="571"/>
        <v>0</v>
      </c>
      <c r="DB513" s="27"/>
      <c r="DC513" s="27"/>
      <c r="DD513" s="42">
        <f t="shared" si="572"/>
        <v>0</v>
      </c>
      <c r="DE513" s="27"/>
      <c r="DF513" s="27"/>
      <c r="DG513" s="42">
        <f t="shared" si="573"/>
        <v>0</v>
      </c>
      <c r="DH513" s="85">
        <f t="shared" si="534"/>
        <v>0</v>
      </c>
      <c r="DI513" s="83">
        <f t="shared" si="534"/>
        <v>0</v>
      </c>
      <c r="DJ513" s="27"/>
      <c r="DK513" s="27"/>
      <c r="DL513" s="42">
        <f t="shared" si="574"/>
        <v>0</v>
      </c>
      <c r="DM513" s="27"/>
      <c r="DN513" s="27"/>
      <c r="DO513" s="42">
        <f t="shared" si="575"/>
        <v>0</v>
      </c>
      <c r="DP513" s="27"/>
      <c r="DQ513" s="27"/>
      <c r="DR513" s="42">
        <f t="shared" si="576"/>
        <v>0</v>
      </c>
      <c r="DS513" s="27"/>
      <c r="DT513" s="27"/>
      <c r="DU513" s="42">
        <f t="shared" si="577"/>
        <v>0</v>
      </c>
      <c r="DV513" s="27"/>
      <c r="DW513" s="27"/>
      <c r="DX513" s="42">
        <f t="shared" si="578"/>
        <v>0</v>
      </c>
      <c r="DY513" s="27"/>
      <c r="DZ513" s="27"/>
      <c r="EA513" s="42">
        <f t="shared" si="579"/>
        <v>0</v>
      </c>
      <c r="EB513" s="27"/>
      <c r="EC513" s="27"/>
      <c r="ED513" s="42">
        <f t="shared" si="580"/>
        <v>0</v>
      </c>
      <c r="EE513" s="27"/>
      <c r="EF513" s="27"/>
      <c r="EG513" s="42">
        <f t="shared" si="581"/>
        <v>0</v>
      </c>
      <c r="EH513" s="27"/>
      <c r="EI513" s="27"/>
      <c r="EJ513" s="42">
        <f t="shared" si="582"/>
        <v>0</v>
      </c>
      <c r="EK513" s="27"/>
      <c r="EL513" s="47"/>
      <c r="EM513" s="86">
        <f t="shared" si="583"/>
        <v>0</v>
      </c>
      <c r="EN513" s="85">
        <f t="shared" si="535"/>
        <v>0</v>
      </c>
      <c r="EO513" s="94">
        <f t="shared" si="536"/>
        <v>0</v>
      </c>
      <c r="EP513" s="27"/>
      <c r="EQ513" s="27"/>
      <c r="ER513" s="27"/>
    </row>
    <row r="514" spans="1:148" s="13" customFormat="1">
      <c r="A514" s="12"/>
      <c r="B514" s="22" t="s">
        <v>466</v>
      </c>
      <c r="C514" s="134">
        <v>45</v>
      </c>
      <c r="D514" s="135">
        <f t="shared" si="509"/>
        <v>40</v>
      </c>
      <c r="E514" s="178">
        <f t="shared" si="513"/>
        <v>1800</v>
      </c>
      <c r="F514" s="27"/>
      <c r="G514" s="27"/>
      <c r="H514" s="41">
        <f t="shared" si="527"/>
        <v>0</v>
      </c>
      <c r="I514" s="33"/>
      <c r="J514" s="33"/>
      <c r="K514" s="41">
        <f t="shared" si="543"/>
        <v>0</v>
      </c>
      <c r="L514" s="27"/>
      <c r="M514" s="27"/>
      <c r="N514" s="42">
        <f t="shared" si="544"/>
        <v>0</v>
      </c>
      <c r="O514" s="27"/>
      <c r="P514" s="27"/>
      <c r="Q514" s="42">
        <f t="shared" si="545"/>
        <v>0</v>
      </c>
      <c r="R514" s="27"/>
      <c r="S514" s="27"/>
      <c r="T514" s="42">
        <f t="shared" si="546"/>
        <v>0</v>
      </c>
      <c r="U514" s="27"/>
      <c r="V514" s="27"/>
      <c r="W514" s="42">
        <f t="shared" si="547"/>
        <v>0</v>
      </c>
      <c r="X514" s="27"/>
      <c r="Y514" s="27"/>
      <c r="Z514" s="42">
        <f t="shared" si="548"/>
        <v>0</v>
      </c>
      <c r="AA514" s="27"/>
      <c r="AB514" s="27"/>
      <c r="AC514" s="42">
        <f t="shared" si="549"/>
        <v>0</v>
      </c>
      <c r="AD514" s="27"/>
      <c r="AE514" s="27"/>
      <c r="AF514" s="27"/>
      <c r="AG514" s="27"/>
      <c r="AH514" s="27"/>
      <c r="AI514" s="27"/>
      <c r="AJ514" s="27"/>
      <c r="AK514" s="27"/>
      <c r="AL514" s="42">
        <f t="shared" si="550"/>
        <v>0</v>
      </c>
      <c r="AM514" s="27"/>
      <c r="AN514" s="27">
        <v>40</v>
      </c>
      <c r="AO514" s="41">
        <f t="shared" si="551"/>
        <v>1800</v>
      </c>
      <c r="AP514" s="84">
        <f t="shared" si="531"/>
        <v>40</v>
      </c>
      <c r="AQ514" s="79">
        <f t="shared" si="532"/>
        <v>1800</v>
      </c>
      <c r="AR514" s="27"/>
      <c r="AS514" s="27"/>
      <c r="AT514" s="41">
        <f t="shared" si="552"/>
        <v>0</v>
      </c>
      <c r="AU514" s="27"/>
      <c r="AV514" s="27"/>
      <c r="AW514" s="41">
        <f t="shared" si="553"/>
        <v>0</v>
      </c>
      <c r="AX514" s="27"/>
      <c r="AY514" s="27"/>
      <c r="AZ514" s="41">
        <f t="shared" si="554"/>
        <v>0</v>
      </c>
      <c r="BA514" s="27"/>
      <c r="BB514" s="27"/>
      <c r="BC514" s="41">
        <f t="shared" si="555"/>
        <v>0</v>
      </c>
      <c r="BD514" s="27"/>
      <c r="BE514" s="27"/>
      <c r="BF514" s="41">
        <f t="shared" si="556"/>
        <v>0</v>
      </c>
      <c r="BG514" s="27"/>
      <c r="BH514" s="27"/>
      <c r="BI514" s="41">
        <f t="shared" si="557"/>
        <v>0</v>
      </c>
      <c r="BJ514" s="27"/>
      <c r="BK514" s="27"/>
      <c r="BL514" s="42">
        <f t="shared" si="558"/>
        <v>0</v>
      </c>
      <c r="BM514" s="27"/>
      <c r="BN514" s="27"/>
      <c r="BO514" s="42">
        <f t="shared" si="559"/>
        <v>0</v>
      </c>
      <c r="BP514" s="85">
        <f t="shared" si="533"/>
        <v>0</v>
      </c>
      <c r="BQ514" s="83">
        <f t="shared" si="533"/>
        <v>0</v>
      </c>
      <c r="BR514" s="27"/>
      <c r="BS514" s="27"/>
      <c r="BT514" s="42">
        <f t="shared" si="560"/>
        <v>0</v>
      </c>
      <c r="BU514" s="27"/>
      <c r="BV514" s="27"/>
      <c r="BW514" s="42">
        <f t="shared" si="561"/>
        <v>0</v>
      </c>
      <c r="BX514" s="27"/>
      <c r="BY514" s="27"/>
      <c r="BZ514" s="42">
        <f t="shared" si="562"/>
        <v>0</v>
      </c>
      <c r="CA514" s="27"/>
      <c r="CB514" s="27"/>
      <c r="CC514" s="42">
        <f t="shared" si="563"/>
        <v>0</v>
      </c>
      <c r="CD514" s="27"/>
      <c r="CE514" s="27"/>
      <c r="CF514" s="42">
        <f t="shared" si="564"/>
        <v>0</v>
      </c>
      <c r="CG514" s="27"/>
      <c r="CH514" s="27"/>
      <c r="CI514" s="42">
        <f t="shared" si="565"/>
        <v>0</v>
      </c>
      <c r="CJ514" s="27"/>
      <c r="CK514" s="27"/>
      <c r="CL514" s="42">
        <f t="shared" si="566"/>
        <v>0</v>
      </c>
      <c r="CM514" s="27"/>
      <c r="CN514" s="27"/>
      <c r="CO514" s="42">
        <f t="shared" si="567"/>
        <v>0</v>
      </c>
      <c r="CP514" s="27"/>
      <c r="CQ514" s="27"/>
      <c r="CR514" s="42">
        <f t="shared" si="568"/>
        <v>0</v>
      </c>
      <c r="CS514" s="27"/>
      <c r="CT514" s="27"/>
      <c r="CU514" s="42">
        <f t="shared" si="569"/>
        <v>0</v>
      </c>
      <c r="CV514" s="27"/>
      <c r="CW514" s="27"/>
      <c r="CX514" s="42">
        <f t="shared" si="570"/>
        <v>0</v>
      </c>
      <c r="CY514" s="27"/>
      <c r="CZ514" s="27"/>
      <c r="DA514" s="42">
        <f t="shared" si="571"/>
        <v>0</v>
      </c>
      <c r="DB514" s="27"/>
      <c r="DC514" s="27"/>
      <c r="DD514" s="42">
        <f t="shared" si="572"/>
        <v>0</v>
      </c>
      <c r="DE514" s="27"/>
      <c r="DF514" s="27"/>
      <c r="DG514" s="42">
        <f t="shared" si="573"/>
        <v>0</v>
      </c>
      <c r="DH514" s="85">
        <f t="shared" si="534"/>
        <v>0</v>
      </c>
      <c r="DI514" s="83">
        <f t="shared" si="534"/>
        <v>0</v>
      </c>
      <c r="DJ514" s="27"/>
      <c r="DK514" s="27"/>
      <c r="DL514" s="42">
        <f t="shared" si="574"/>
        <v>0</v>
      </c>
      <c r="DM514" s="27"/>
      <c r="DN514" s="27"/>
      <c r="DO514" s="42">
        <f t="shared" si="575"/>
        <v>0</v>
      </c>
      <c r="DP514" s="27"/>
      <c r="DQ514" s="27"/>
      <c r="DR514" s="42">
        <f t="shared" si="576"/>
        <v>0</v>
      </c>
      <c r="DS514" s="27"/>
      <c r="DT514" s="27"/>
      <c r="DU514" s="42">
        <f t="shared" si="577"/>
        <v>0</v>
      </c>
      <c r="DV514" s="27"/>
      <c r="DW514" s="27"/>
      <c r="DX514" s="42">
        <f t="shared" si="578"/>
        <v>0</v>
      </c>
      <c r="DY514" s="27"/>
      <c r="DZ514" s="27"/>
      <c r="EA514" s="42">
        <f t="shared" si="579"/>
        <v>0</v>
      </c>
      <c r="EB514" s="27"/>
      <c r="EC514" s="27"/>
      <c r="ED514" s="42">
        <f t="shared" si="580"/>
        <v>0</v>
      </c>
      <c r="EE514" s="27"/>
      <c r="EF514" s="27"/>
      <c r="EG514" s="42">
        <f t="shared" si="581"/>
        <v>0</v>
      </c>
      <c r="EH514" s="27"/>
      <c r="EI514" s="27"/>
      <c r="EJ514" s="42">
        <f t="shared" si="582"/>
        <v>0</v>
      </c>
      <c r="EK514" s="27"/>
      <c r="EL514" s="47"/>
      <c r="EM514" s="86">
        <f t="shared" si="583"/>
        <v>0</v>
      </c>
      <c r="EN514" s="85">
        <f t="shared" si="535"/>
        <v>0</v>
      </c>
      <c r="EO514" s="94">
        <f t="shared" si="536"/>
        <v>0</v>
      </c>
      <c r="EP514" s="27"/>
      <c r="EQ514" s="27"/>
      <c r="ER514" s="27"/>
    </row>
    <row r="515" spans="1:148" s="13" customFormat="1">
      <c r="A515" s="12"/>
      <c r="B515" s="110" t="s">
        <v>481</v>
      </c>
      <c r="C515" s="134">
        <v>12000</v>
      </c>
      <c r="D515" s="135">
        <f t="shared" si="509"/>
        <v>1</v>
      </c>
      <c r="E515" s="178">
        <f t="shared" si="513"/>
        <v>12000</v>
      </c>
      <c r="F515" s="27"/>
      <c r="G515" s="27"/>
      <c r="H515" s="41">
        <f t="shared" si="527"/>
        <v>0</v>
      </c>
      <c r="I515" s="33"/>
      <c r="J515" s="33"/>
      <c r="K515" s="41">
        <f t="shared" si="543"/>
        <v>0</v>
      </c>
      <c r="L515" s="27"/>
      <c r="M515" s="27"/>
      <c r="N515" s="42">
        <f t="shared" si="544"/>
        <v>0</v>
      </c>
      <c r="O515" s="27"/>
      <c r="P515" s="27"/>
      <c r="Q515" s="42">
        <f t="shared" si="545"/>
        <v>0</v>
      </c>
      <c r="R515" s="27"/>
      <c r="S515" s="27"/>
      <c r="T515" s="42">
        <f t="shared" si="546"/>
        <v>0</v>
      </c>
      <c r="U515" s="27"/>
      <c r="V515" s="52">
        <v>1</v>
      </c>
      <c r="W515" s="42">
        <f t="shared" si="547"/>
        <v>12000</v>
      </c>
      <c r="X515" s="27"/>
      <c r="Y515" s="27"/>
      <c r="Z515" s="42">
        <f t="shared" si="548"/>
        <v>0</v>
      </c>
      <c r="AA515" s="27"/>
      <c r="AB515" s="27"/>
      <c r="AC515" s="42">
        <f t="shared" si="549"/>
        <v>0</v>
      </c>
      <c r="AD515" s="27"/>
      <c r="AE515" s="27"/>
      <c r="AF515" s="27"/>
      <c r="AG515" s="27"/>
      <c r="AH515" s="27"/>
      <c r="AI515" s="27"/>
      <c r="AJ515" s="27"/>
      <c r="AK515" s="27"/>
      <c r="AL515" s="42">
        <f t="shared" si="550"/>
        <v>0</v>
      </c>
      <c r="AM515" s="27"/>
      <c r="AN515" s="27"/>
      <c r="AO515" s="41">
        <f t="shared" si="551"/>
        <v>0</v>
      </c>
      <c r="AP515" s="84">
        <f t="shared" si="531"/>
        <v>1</v>
      </c>
      <c r="AQ515" s="79">
        <f t="shared" si="532"/>
        <v>12000</v>
      </c>
      <c r="AR515" s="27"/>
      <c r="AS515" s="27"/>
      <c r="AT515" s="41">
        <f t="shared" si="552"/>
        <v>0</v>
      </c>
      <c r="AU515" s="27"/>
      <c r="AV515" s="27"/>
      <c r="AW515" s="41">
        <f t="shared" si="553"/>
        <v>0</v>
      </c>
      <c r="AX515" s="27"/>
      <c r="AY515" s="27"/>
      <c r="AZ515" s="41">
        <f t="shared" si="554"/>
        <v>0</v>
      </c>
      <c r="BA515" s="27"/>
      <c r="BB515" s="27"/>
      <c r="BC515" s="41">
        <f t="shared" si="555"/>
        <v>0</v>
      </c>
      <c r="BD515" s="27"/>
      <c r="BE515" s="27"/>
      <c r="BF515" s="41">
        <f t="shared" si="556"/>
        <v>0</v>
      </c>
      <c r="BG515" s="27"/>
      <c r="BH515" s="27"/>
      <c r="BI515" s="41">
        <f t="shared" si="557"/>
        <v>0</v>
      </c>
      <c r="BJ515" s="27"/>
      <c r="BK515" s="27"/>
      <c r="BL515" s="42">
        <f t="shared" si="558"/>
        <v>0</v>
      </c>
      <c r="BM515" s="27"/>
      <c r="BN515" s="27"/>
      <c r="BO515" s="42">
        <f t="shared" si="559"/>
        <v>0</v>
      </c>
      <c r="BP515" s="85">
        <f t="shared" si="533"/>
        <v>0</v>
      </c>
      <c r="BQ515" s="83">
        <f t="shared" si="533"/>
        <v>0</v>
      </c>
      <c r="BR515" s="27"/>
      <c r="BS515" s="27"/>
      <c r="BT515" s="42">
        <f t="shared" si="560"/>
        <v>0</v>
      </c>
      <c r="BU515" s="27"/>
      <c r="BV515" s="27"/>
      <c r="BW515" s="42">
        <f t="shared" si="561"/>
        <v>0</v>
      </c>
      <c r="BX515" s="27"/>
      <c r="BY515" s="27"/>
      <c r="BZ515" s="42">
        <f t="shared" si="562"/>
        <v>0</v>
      </c>
      <c r="CA515" s="27"/>
      <c r="CB515" s="27"/>
      <c r="CC515" s="42">
        <f t="shared" si="563"/>
        <v>0</v>
      </c>
      <c r="CD515" s="27"/>
      <c r="CE515" s="27"/>
      <c r="CF515" s="42">
        <f t="shared" si="564"/>
        <v>0</v>
      </c>
      <c r="CG515" s="27"/>
      <c r="CH515" s="27"/>
      <c r="CI515" s="42">
        <f t="shared" si="565"/>
        <v>0</v>
      </c>
      <c r="CJ515" s="27"/>
      <c r="CK515" s="27"/>
      <c r="CL515" s="42">
        <f t="shared" si="566"/>
        <v>0</v>
      </c>
      <c r="CM515" s="27"/>
      <c r="CN515" s="27"/>
      <c r="CO515" s="42">
        <f t="shared" si="567"/>
        <v>0</v>
      </c>
      <c r="CP515" s="27"/>
      <c r="CQ515" s="27"/>
      <c r="CR515" s="42">
        <f t="shared" si="568"/>
        <v>0</v>
      </c>
      <c r="CS515" s="27"/>
      <c r="CT515" s="27"/>
      <c r="CU515" s="42">
        <f t="shared" si="569"/>
        <v>0</v>
      </c>
      <c r="CV515" s="27"/>
      <c r="CW515" s="27"/>
      <c r="CX515" s="42">
        <f t="shared" si="570"/>
        <v>0</v>
      </c>
      <c r="CY515" s="27"/>
      <c r="CZ515" s="27"/>
      <c r="DA515" s="42">
        <f t="shared" si="571"/>
        <v>0</v>
      </c>
      <c r="DB515" s="27"/>
      <c r="DC515" s="27"/>
      <c r="DD515" s="42">
        <f t="shared" si="572"/>
        <v>0</v>
      </c>
      <c r="DE515" s="27"/>
      <c r="DF515" s="27"/>
      <c r="DG515" s="42">
        <f t="shared" si="573"/>
        <v>0</v>
      </c>
      <c r="DH515" s="85">
        <f t="shared" si="534"/>
        <v>0</v>
      </c>
      <c r="DI515" s="83">
        <f t="shared" si="534"/>
        <v>0</v>
      </c>
      <c r="DJ515" s="27"/>
      <c r="DK515" s="27"/>
      <c r="DL515" s="42">
        <f t="shared" si="574"/>
        <v>0</v>
      </c>
      <c r="DM515" s="27"/>
      <c r="DN515" s="27"/>
      <c r="DO515" s="42">
        <f t="shared" si="575"/>
        <v>0</v>
      </c>
      <c r="DP515" s="27"/>
      <c r="DQ515" s="27"/>
      <c r="DR515" s="42">
        <f t="shared" si="576"/>
        <v>0</v>
      </c>
      <c r="DS515" s="27"/>
      <c r="DT515" s="27"/>
      <c r="DU515" s="42">
        <f t="shared" si="577"/>
        <v>0</v>
      </c>
      <c r="DV515" s="27"/>
      <c r="DW515" s="27"/>
      <c r="DX515" s="42">
        <f t="shared" si="578"/>
        <v>0</v>
      </c>
      <c r="DY515" s="27"/>
      <c r="DZ515" s="27"/>
      <c r="EA515" s="42">
        <f t="shared" si="579"/>
        <v>0</v>
      </c>
      <c r="EB515" s="27"/>
      <c r="EC515" s="27"/>
      <c r="ED515" s="42">
        <f t="shared" si="580"/>
        <v>0</v>
      </c>
      <c r="EE515" s="27"/>
      <c r="EF515" s="27"/>
      <c r="EG515" s="42">
        <f t="shared" si="581"/>
        <v>0</v>
      </c>
      <c r="EH515" s="27"/>
      <c r="EI515" s="27"/>
      <c r="EJ515" s="42">
        <f t="shared" si="582"/>
        <v>0</v>
      </c>
      <c r="EK515" s="27"/>
      <c r="EL515" s="47"/>
      <c r="EM515" s="86">
        <f t="shared" si="583"/>
        <v>0</v>
      </c>
      <c r="EN515" s="85">
        <f t="shared" si="535"/>
        <v>0</v>
      </c>
      <c r="EO515" s="94">
        <f t="shared" si="536"/>
        <v>0</v>
      </c>
      <c r="EP515" s="27"/>
      <c r="EQ515" s="27"/>
      <c r="ER515" s="27"/>
    </row>
    <row r="516" spans="1:148" s="13" customFormat="1">
      <c r="A516" s="12"/>
      <c r="B516" s="110" t="s">
        <v>532</v>
      </c>
      <c r="C516" s="134">
        <v>120</v>
      </c>
      <c r="D516" s="135">
        <f t="shared" si="509"/>
        <v>5</v>
      </c>
      <c r="E516" s="178">
        <f t="shared" si="513"/>
        <v>600</v>
      </c>
      <c r="F516" s="27"/>
      <c r="G516" s="27"/>
      <c r="H516" s="41">
        <f t="shared" si="527"/>
        <v>0</v>
      </c>
      <c r="I516" s="33"/>
      <c r="J516" s="33"/>
      <c r="K516" s="41">
        <f t="shared" si="543"/>
        <v>0</v>
      </c>
      <c r="L516" s="27"/>
      <c r="M516" s="27"/>
      <c r="N516" s="42">
        <f t="shared" si="544"/>
        <v>0</v>
      </c>
      <c r="O516" s="27"/>
      <c r="P516" s="27"/>
      <c r="Q516" s="42">
        <f t="shared" si="545"/>
        <v>0</v>
      </c>
      <c r="R516" s="27"/>
      <c r="S516" s="27"/>
      <c r="T516" s="42">
        <f t="shared" si="546"/>
        <v>0</v>
      </c>
      <c r="U516" s="27"/>
      <c r="V516" s="35"/>
      <c r="W516" s="42">
        <f t="shared" si="547"/>
        <v>0</v>
      </c>
      <c r="X516" s="27"/>
      <c r="Y516" s="27"/>
      <c r="Z516" s="42">
        <f t="shared" si="548"/>
        <v>0</v>
      </c>
      <c r="AA516" s="27"/>
      <c r="AB516" s="27"/>
      <c r="AC516" s="42">
        <f t="shared" si="549"/>
        <v>0</v>
      </c>
      <c r="AD516" s="27"/>
      <c r="AE516" s="27"/>
      <c r="AF516" s="27"/>
      <c r="AG516" s="27"/>
      <c r="AH516" s="27"/>
      <c r="AI516" s="27"/>
      <c r="AJ516" s="27"/>
      <c r="AK516" s="27"/>
      <c r="AL516" s="42">
        <f t="shared" si="550"/>
        <v>0</v>
      </c>
      <c r="AM516" s="27"/>
      <c r="AN516" s="27"/>
      <c r="AO516" s="41">
        <f t="shared" si="551"/>
        <v>0</v>
      </c>
      <c r="AP516" s="84">
        <f t="shared" si="531"/>
        <v>0</v>
      </c>
      <c r="AQ516" s="79">
        <f t="shared" si="532"/>
        <v>0</v>
      </c>
      <c r="AR516" s="27"/>
      <c r="AS516" s="27"/>
      <c r="AT516" s="41">
        <f t="shared" si="552"/>
        <v>0</v>
      </c>
      <c r="AU516" s="27"/>
      <c r="AV516" s="27"/>
      <c r="AW516" s="41">
        <f t="shared" si="553"/>
        <v>0</v>
      </c>
      <c r="AX516" s="27"/>
      <c r="AY516" s="27"/>
      <c r="AZ516" s="41">
        <f t="shared" si="554"/>
        <v>0</v>
      </c>
      <c r="BA516" s="27"/>
      <c r="BB516" s="27">
        <v>5</v>
      </c>
      <c r="BC516" s="41">
        <f t="shared" si="555"/>
        <v>600</v>
      </c>
      <c r="BD516" s="27"/>
      <c r="BE516" s="27"/>
      <c r="BF516" s="41">
        <f t="shared" si="556"/>
        <v>0</v>
      </c>
      <c r="BG516" s="27"/>
      <c r="BH516" s="27"/>
      <c r="BI516" s="41">
        <f t="shared" si="557"/>
        <v>0</v>
      </c>
      <c r="BJ516" s="27"/>
      <c r="BK516" s="27"/>
      <c r="BL516" s="42">
        <f t="shared" si="558"/>
        <v>0</v>
      </c>
      <c r="BM516" s="27"/>
      <c r="BN516" s="27"/>
      <c r="BO516" s="42">
        <f t="shared" si="559"/>
        <v>0</v>
      </c>
      <c r="BP516" s="85">
        <f t="shared" si="533"/>
        <v>5</v>
      </c>
      <c r="BQ516" s="83">
        <f t="shared" si="533"/>
        <v>600</v>
      </c>
      <c r="BR516" s="27"/>
      <c r="BS516" s="27"/>
      <c r="BT516" s="42">
        <f t="shared" si="560"/>
        <v>0</v>
      </c>
      <c r="BU516" s="27"/>
      <c r="BV516" s="27"/>
      <c r="BW516" s="42">
        <f t="shared" si="561"/>
        <v>0</v>
      </c>
      <c r="BX516" s="27"/>
      <c r="BY516" s="27"/>
      <c r="BZ516" s="42">
        <f t="shared" si="562"/>
        <v>0</v>
      </c>
      <c r="CA516" s="27"/>
      <c r="CB516" s="27"/>
      <c r="CC516" s="42">
        <f t="shared" si="563"/>
        <v>0</v>
      </c>
      <c r="CD516" s="27"/>
      <c r="CE516" s="27"/>
      <c r="CF516" s="42">
        <f t="shared" si="564"/>
        <v>0</v>
      </c>
      <c r="CG516" s="27"/>
      <c r="CH516" s="27"/>
      <c r="CI516" s="42">
        <f t="shared" si="565"/>
        <v>0</v>
      </c>
      <c r="CJ516" s="27"/>
      <c r="CK516" s="27"/>
      <c r="CL516" s="42">
        <f t="shared" si="566"/>
        <v>0</v>
      </c>
      <c r="CM516" s="27"/>
      <c r="CN516" s="27"/>
      <c r="CO516" s="42">
        <f t="shared" si="567"/>
        <v>0</v>
      </c>
      <c r="CP516" s="27"/>
      <c r="CQ516" s="27"/>
      <c r="CR516" s="42">
        <f t="shared" si="568"/>
        <v>0</v>
      </c>
      <c r="CS516" s="27"/>
      <c r="CT516" s="27"/>
      <c r="CU516" s="42">
        <f t="shared" si="569"/>
        <v>0</v>
      </c>
      <c r="CV516" s="27"/>
      <c r="CW516" s="27"/>
      <c r="CX516" s="42">
        <f t="shared" si="570"/>
        <v>0</v>
      </c>
      <c r="CY516" s="27"/>
      <c r="CZ516" s="27"/>
      <c r="DA516" s="42">
        <f t="shared" si="571"/>
        <v>0</v>
      </c>
      <c r="DB516" s="27"/>
      <c r="DC516" s="27"/>
      <c r="DD516" s="42">
        <f t="shared" si="572"/>
        <v>0</v>
      </c>
      <c r="DE516" s="27"/>
      <c r="DF516" s="27"/>
      <c r="DG516" s="42">
        <f t="shared" si="573"/>
        <v>0</v>
      </c>
      <c r="DH516" s="85">
        <f t="shared" si="534"/>
        <v>0</v>
      </c>
      <c r="DI516" s="83">
        <f t="shared" si="534"/>
        <v>0</v>
      </c>
      <c r="DJ516" s="27"/>
      <c r="DK516" s="27"/>
      <c r="DL516" s="42">
        <f t="shared" si="574"/>
        <v>0</v>
      </c>
      <c r="DM516" s="27"/>
      <c r="DN516" s="27"/>
      <c r="DO516" s="42">
        <f t="shared" si="575"/>
        <v>0</v>
      </c>
      <c r="DP516" s="27"/>
      <c r="DQ516" s="27"/>
      <c r="DR516" s="42">
        <f t="shared" si="576"/>
        <v>0</v>
      </c>
      <c r="DS516" s="27"/>
      <c r="DT516" s="27"/>
      <c r="DU516" s="42">
        <f t="shared" si="577"/>
        <v>0</v>
      </c>
      <c r="DV516" s="27"/>
      <c r="DW516" s="27"/>
      <c r="DX516" s="42">
        <f t="shared" si="578"/>
        <v>0</v>
      </c>
      <c r="DY516" s="27"/>
      <c r="DZ516" s="27"/>
      <c r="EA516" s="42">
        <f t="shared" si="579"/>
        <v>0</v>
      </c>
      <c r="EB516" s="27"/>
      <c r="EC516" s="27"/>
      <c r="ED516" s="42">
        <f t="shared" si="580"/>
        <v>0</v>
      </c>
      <c r="EE516" s="27"/>
      <c r="EF516" s="27"/>
      <c r="EG516" s="42">
        <f t="shared" si="581"/>
        <v>0</v>
      </c>
      <c r="EH516" s="27"/>
      <c r="EI516" s="27"/>
      <c r="EJ516" s="42">
        <f t="shared" si="582"/>
        <v>0</v>
      </c>
      <c r="EK516" s="27"/>
      <c r="EL516" s="47"/>
      <c r="EM516" s="86">
        <f t="shared" si="583"/>
        <v>0</v>
      </c>
      <c r="EN516" s="85">
        <f t="shared" si="535"/>
        <v>0</v>
      </c>
      <c r="EO516" s="94">
        <f t="shared" si="536"/>
        <v>0</v>
      </c>
      <c r="EP516" s="27"/>
      <c r="EQ516" s="27"/>
      <c r="ER516" s="27"/>
    </row>
    <row r="517" spans="1:148">
      <c r="A517" s="10"/>
      <c r="B517" s="110" t="s">
        <v>168</v>
      </c>
      <c r="C517" s="134">
        <v>17</v>
      </c>
      <c r="D517" s="135">
        <f t="shared" si="509"/>
        <v>180</v>
      </c>
      <c r="E517" s="178">
        <f t="shared" si="513"/>
        <v>3060</v>
      </c>
      <c r="F517" s="25"/>
      <c r="G517" s="25">
        <v>1</v>
      </c>
      <c r="H517" s="41">
        <f t="shared" si="527"/>
        <v>17</v>
      </c>
      <c r="I517" s="30">
        <v>1</v>
      </c>
      <c r="J517" s="30">
        <f>I517*12</f>
        <v>12</v>
      </c>
      <c r="K517" s="41">
        <f t="shared" si="543"/>
        <v>204</v>
      </c>
      <c r="L517" s="24"/>
      <c r="M517" s="24">
        <v>4</v>
      </c>
      <c r="N517" s="42">
        <f t="shared" si="544"/>
        <v>68</v>
      </c>
      <c r="O517" s="24">
        <v>1</v>
      </c>
      <c r="P517" s="24">
        <f>O517*12</f>
        <v>12</v>
      </c>
      <c r="Q517" s="42">
        <f t="shared" si="545"/>
        <v>204</v>
      </c>
      <c r="R517" s="24"/>
      <c r="S517" s="24"/>
      <c r="T517" s="42">
        <f t="shared" si="546"/>
        <v>0</v>
      </c>
      <c r="U517" s="24"/>
      <c r="V517" s="24">
        <v>1</v>
      </c>
      <c r="W517" s="42">
        <f t="shared" si="547"/>
        <v>17</v>
      </c>
      <c r="X517" s="24"/>
      <c r="Y517" s="24">
        <v>1</v>
      </c>
      <c r="Z517" s="42">
        <f t="shared" si="548"/>
        <v>17</v>
      </c>
      <c r="AA517" s="24"/>
      <c r="AB517" s="24">
        <v>2</v>
      </c>
      <c r="AC517" s="42">
        <f t="shared" si="549"/>
        <v>34</v>
      </c>
      <c r="AD517" s="24"/>
      <c r="AE517" s="24"/>
      <c r="AF517" s="24"/>
      <c r="AG517" s="24"/>
      <c r="AH517" s="24"/>
      <c r="AI517" s="24"/>
      <c r="AJ517" s="24">
        <v>2</v>
      </c>
      <c r="AK517" s="24">
        <f>AJ517*12</f>
        <v>24</v>
      </c>
      <c r="AL517" s="42">
        <f t="shared" si="550"/>
        <v>408</v>
      </c>
      <c r="AM517" s="25"/>
      <c r="AN517" s="25">
        <v>1</v>
      </c>
      <c r="AO517" s="41">
        <f t="shared" si="551"/>
        <v>17</v>
      </c>
      <c r="AP517" s="84">
        <f t="shared" si="531"/>
        <v>58</v>
      </c>
      <c r="AQ517" s="79">
        <f t="shared" si="532"/>
        <v>986</v>
      </c>
      <c r="AR517" s="25"/>
      <c r="AS517" s="25"/>
      <c r="AT517" s="41">
        <f t="shared" si="552"/>
        <v>0</v>
      </c>
      <c r="AU517" s="25">
        <v>1</v>
      </c>
      <c r="AV517" s="25">
        <f>AU517*12</f>
        <v>12</v>
      </c>
      <c r="AW517" s="41">
        <f t="shared" si="553"/>
        <v>204</v>
      </c>
      <c r="AX517" s="25"/>
      <c r="AY517" s="25">
        <v>2</v>
      </c>
      <c r="AZ517" s="41">
        <f t="shared" si="554"/>
        <v>34</v>
      </c>
      <c r="BA517" s="25">
        <v>2</v>
      </c>
      <c r="BB517" s="25">
        <f>BA517*12</f>
        <v>24</v>
      </c>
      <c r="BC517" s="41">
        <f t="shared" si="555"/>
        <v>408</v>
      </c>
      <c r="BD517" s="25">
        <v>1</v>
      </c>
      <c r="BE517" s="25">
        <f>BD517*12</f>
        <v>12</v>
      </c>
      <c r="BF517" s="41">
        <f t="shared" si="556"/>
        <v>204</v>
      </c>
      <c r="BG517" s="25"/>
      <c r="BH517" s="25">
        <v>1</v>
      </c>
      <c r="BI517" s="41">
        <f t="shared" si="557"/>
        <v>17</v>
      </c>
      <c r="BJ517" s="24"/>
      <c r="BK517" s="24">
        <f>2+6+1+3</f>
        <v>12</v>
      </c>
      <c r="BL517" s="42">
        <f t="shared" si="558"/>
        <v>204</v>
      </c>
      <c r="BM517" s="24"/>
      <c r="BN517" s="24">
        <v>3</v>
      </c>
      <c r="BO517" s="42">
        <f t="shared" si="559"/>
        <v>51</v>
      </c>
      <c r="BP517" s="85">
        <f t="shared" si="533"/>
        <v>66</v>
      </c>
      <c r="BQ517" s="83">
        <f t="shared" si="533"/>
        <v>1122</v>
      </c>
      <c r="BR517" s="24"/>
      <c r="BS517" s="24">
        <v>5</v>
      </c>
      <c r="BT517" s="42">
        <f t="shared" si="560"/>
        <v>85</v>
      </c>
      <c r="BU517" s="24"/>
      <c r="BV517" s="24"/>
      <c r="BW517" s="42">
        <f t="shared" si="561"/>
        <v>0</v>
      </c>
      <c r="BX517" s="24">
        <v>1</v>
      </c>
      <c r="BY517" s="24">
        <f>BX517*12</f>
        <v>12</v>
      </c>
      <c r="BZ517" s="42">
        <f t="shared" si="562"/>
        <v>204</v>
      </c>
      <c r="CA517" s="24"/>
      <c r="CB517" s="24">
        <v>2</v>
      </c>
      <c r="CC517" s="42">
        <f t="shared" si="563"/>
        <v>34</v>
      </c>
      <c r="CD517" s="24"/>
      <c r="CE517" s="24">
        <v>5</v>
      </c>
      <c r="CF517" s="42">
        <f t="shared" si="564"/>
        <v>85</v>
      </c>
      <c r="CG517" s="24"/>
      <c r="CH517" s="24">
        <v>3</v>
      </c>
      <c r="CI517" s="42">
        <f t="shared" si="565"/>
        <v>51</v>
      </c>
      <c r="CJ517" s="24"/>
      <c r="CK517" s="24">
        <v>2</v>
      </c>
      <c r="CL517" s="42">
        <f t="shared" si="566"/>
        <v>34</v>
      </c>
      <c r="CM517" s="24"/>
      <c r="CN517" s="24">
        <v>2</v>
      </c>
      <c r="CO517" s="42">
        <f t="shared" si="567"/>
        <v>34</v>
      </c>
      <c r="CP517" s="24"/>
      <c r="CQ517" s="24">
        <v>1</v>
      </c>
      <c r="CR517" s="42">
        <f t="shared" si="568"/>
        <v>17</v>
      </c>
      <c r="CS517" s="24">
        <v>1</v>
      </c>
      <c r="CT517" s="24">
        <f>CS517*12</f>
        <v>12</v>
      </c>
      <c r="CU517" s="42">
        <f t="shared" si="569"/>
        <v>204</v>
      </c>
      <c r="CV517" s="24"/>
      <c r="CW517" s="24">
        <v>1</v>
      </c>
      <c r="CX517" s="42">
        <f t="shared" si="570"/>
        <v>17</v>
      </c>
      <c r="CY517" s="24"/>
      <c r="CZ517" s="24">
        <v>1</v>
      </c>
      <c r="DA517" s="42">
        <f t="shared" si="571"/>
        <v>17</v>
      </c>
      <c r="DB517" s="24"/>
      <c r="DC517" s="24">
        <v>1</v>
      </c>
      <c r="DD517" s="42">
        <f t="shared" si="572"/>
        <v>17</v>
      </c>
      <c r="DE517" s="24"/>
      <c r="DF517" s="24"/>
      <c r="DG517" s="42">
        <f t="shared" si="573"/>
        <v>0</v>
      </c>
      <c r="DH517" s="85">
        <f t="shared" si="534"/>
        <v>47</v>
      </c>
      <c r="DI517" s="83">
        <f t="shared" si="534"/>
        <v>799</v>
      </c>
      <c r="DJ517" s="24"/>
      <c r="DK517" s="24">
        <v>3</v>
      </c>
      <c r="DL517" s="42">
        <f t="shared" si="574"/>
        <v>51</v>
      </c>
      <c r="DM517" s="24"/>
      <c r="DN517" s="24">
        <v>1</v>
      </c>
      <c r="DO517" s="42">
        <f t="shared" si="575"/>
        <v>17</v>
      </c>
      <c r="DP517" s="24"/>
      <c r="DQ517" s="24"/>
      <c r="DR517" s="42">
        <f t="shared" si="576"/>
        <v>0</v>
      </c>
      <c r="DS517" s="24"/>
      <c r="DT517" s="24"/>
      <c r="DU517" s="42">
        <f t="shared" si="577"/>
        <v>0</v>
      </c>
      <c r="DV517" s="24"/>
      <c r="DW517" s="24"/>
      <c r="DX517" s="42">
        <f t="shared" si="578"/>
        <v>0</v>
      </c>
      <c r="DY517" s="24"/>
      <c r="DZ517" s="24"/>
      <c r="EA517" s="42">
        <f t="shared" si="579"/>
        <v>0</v>
      </c>
      <c r="EB517" s="24"/>
      <c r="EC517" s="24"/>
      <c r="ED517" s="42">
        <f t="shared" si="580"/>
        <v>0</v>
      </c>
      <c r="EE517" s="24"/>
      <c r="EF517" s="24">
        <v>1</v>
      </c>
      <c r="EG517" s="42">
        <f t="shared" si="581"/>
        <v>17</v>
      </c>
      <c r="EH517" s="24"/>
      <c r="EI517" s="24">
        <v>3</v>
      </c>
      <c r="EJ517" s="42">
        <f t="shared" si="582"/>
        <v>51</v>
      </c>
      <c r="EK517" s="24"/>
      <c r="EL517" s="44">
        <v>1</v>
      </c>
      <c r="EM517" s="86">
        <f t="shared" si="583"/>
        <v>17</v>
      </c>
      <c r="EN517" s="85">
        <f t="shared" si="535"/>
        <v>9</v>
      </c>
      <c r="EO517" s="94">
        <f t="shared" si="536"/>
        <v>153</v>
      </c>
      <c r="EP517" s="24"/>
      <c r="EQ517" s="24"/>
      <c r="ER517" s="24"/>
    </row>
    <row r="518" spans="1:148">
      <c r="A518" s="10"/>
      <c r="B518" s="110" t="s">
        <v>676</v>
      </c>
      <c r="C518" s="134">
        <v>75</v>
      </c>
      <c r="D518" s="135">
        <f t="shared" si="509"/>
        <v>60</v>
      </c>
      <c r="E518" s="178">
        <f t="shared" si="513"/>
        <v>4500</v>
      </c>
      <c r="F518" s="25"/>
      <c r="G518" s="25"/>
      <c r="H518" s="41">
        <f t="shared" si="527"/>
        <v>0</v>
      </c>
      <c r="I518" s="30"/>
      <c r="J518" s="30"/>
      <c r="K518" s="41">
        <f t="shared" si="543"/>
        <v>0</v>
      </c>
      <c r="L518" s="24"/>
      <c r="M518" s="24"/>
      <c r="N518" s="42">
        <f t="shared" si="544"/>
        <v>0</v>
      </c>
      <c r="O518" s="24"/>
      <c r="P518" s="24"/>
      <c r="Q518" s="42">
        <f t="shared" si="545"/>
        <v>0</v>
      </c>
      <c r="R518" s="24"/>
      <c r="S518" s="24"/>
      <c r="T518" s="42">
        <f t="shared" si="546"/>
        <v>0</v>
      </c>
      <c r="U518" s="24"/>
      <c r="V518" s="24"/>
      <c r="W518" s="42">
        <f t="shared" si="547"/>
        <v>0</v>
      </c>
      <c r="X518" s="24"/>
      <c r="Y518" s="24"/>
      <c r="Z518" s="42">
        <f t="shared" si="548"/>
        <v>0</v>
      </c>
      <c r="AA518" s="24"/>
      <c r="AB518" s="24"/>
      <c r="AC518" s="42">
        <f t="shared" si="549"/>
        <v>0</v>
      </c>
      <c r="AD518" s="24"/>
      <c r="AE518" s="24"/>
      <c r="AF518" s="24"/>
      <c r="AG518" s="24"/>
      <c r="AH518" s="24"/>
      <c r="AI518" s="24"/>
      <c r="AJ518" s="24"/>
      <c r="AK518" s="24"/>
      <c r="AL518" s="42">
        <f t="shared" si="550"/>
        <v>0</v>
      </c>
      <c r="AM518" s="25"/>
      <c r="AN518" s="25"/>
      <c r="AO518" s="41">
        <f t="shared" si="551"/>
        <v>0</v>
      </c>
      <c r="AP518" s="84">
        <f t="shared" si="531"/>
        <v>0</v>
      </c>
      <c r="AQ518" s="79">
        <f t="shared" si="532"/>
        <v>0</v>
      </c>
      <c r="AR518" s="25"/>
      <c r="AS518" s="25"/>
      <c r="AT518" s="41">
        <f t="shared" si="552"/>
        <v>0</v>
      </c>
      <c r="AU518" s="25"/>
      <c r="AV518" s="25"/>
      <c r="AW518" s="41">
        <f t="shared" si="553"/>
        <v>0</v>
      </c>
      <c r="AX518" s="25"/>
      <c r="AY518" s="25"/>
      <c r="AZ518" s="41">
        <f t="shared" si="554"/>
        <v>0</v>
      </c>
      <c r="BA518" s="25"/>
      <c r="BB518" s="25"/>
      <c r="BC518" s="41">
        <f t="shared" si="555"/>
        <v>0</v>
      </c>
      <c r="BD518" s="25"/>
      <c r="BE518" s="25"/>
      <c r="BF518" s="41">
        <f t="shared" si="556"/>
        <v>0</v>
      </c>
      <c r="BG518" s="25"/>
      <c r="BH518" s="25"/>
      <c r="BI518" s="41">
        <f t="shared" si="557"/>
        <v>0</v>
      </c>
      <c r="BJ518" s="24"/>
      <c r="BK518" s="24"/>
      <c r="BL518" s="42">
        <f t="shared" si="558"/>
        <v>0</v>
      </c>
      <c r="BM518" s="24"/>
      <c r="BN518" s="24"/>
      <c r="BO518" s="42">
        <f t="shared" si="559"/>
        <v>0</v>
      </c>
      <c r="BP518" s="85">
        <f t="shared" si="533"/>
        <v>0</v>
      </c>
      <c r="BQ518" s="83">
        <f t="shared" si="533"/>
        <v>0</v>
      </c>
      <c r="BR518" s="24"/>
      <c r="BS518" s="24"/>
      <c r="BT518" s="42">
        <f t="shared" si="560"/>
        <v>0</v>
      </c>
      <c r="BU518" s="24"/>
      <c r="BV518" s="24"/>
      <c r="BW518" s="42">
        <f t="shared" si="561"/>
        <v>0</v>
      </c>
      <c r="BX518" s="24"/>
      <c r="BY518" s="24"/>
      <c r="BZ518" s="42">
        <f t="shared" si="562"/>
        <v>0</v>
      </c>
      <c r="CA518" s="24"/>
      <c r="CB518" s="24"/>
      <c r="CC518" s="42">
        <f t="shared" si="563"/>
        <v>0</v>
      </c>
      <c r="CD518" s="24"/>
      <c r="CE518" s="24"/>
      <c r="CF518" s="42">
        <f t="shared" si="564"/>
        <v>0</v>
      </c>
      <c r="CG518" s="24"/>
      <c r="CH518" s="24"/>
      <c r="CI518" s="42">
        <f t="shared" si="565"/>
        <v>0</v>
      </c>
      <c r="CJ518" s="24"/>
      <c r="CK518" s="24"/>
      <c r="CL518" s="42">
        <f t="shared" si="566"/>
        <v>0</v>
      </c>
      <c r="CM518" s="24"/>
      <c r="CN518" s="24"/>
      <c r="CO518" s="42">
        <f t="shared" si="567"/>
        <v>0</v>
      </c>
      <c r="CP518" s="24"/>
      <c r="CQ518" s="24"/>
      <c r="CR518" s="42">
        <f t="shared" si="568"/>
        <v>0</v>
      </c>
      <c r="CT518" s="24">
        <v>60</v>
      </c>
      <c r="CU518" s="42">
        <f t="shared" si="569"/>
        <v>4500</v>
      </c>
      <c r="CV518" s="24"/>
      <c r="CW518" s="24"/>
      <c r="CX518" s="42">
        <f t="shared" si="570"/>
        <v>0</v>
      </c>
      <c r="CY518" s="24"/>
      <c r="CZ518" s="24"/>
      <c r="DA518" s="42">
        <f t="shared" si="571"/>
        <v>0</v>
      </c>
      <c r="DB518" s="24"/>
      <c r="DC518" s="24"/>
      <c r="DD518" s="42">
        <f t="shared" si="572"/>
        <v>0</v>
      </c>
      <c r="DE518" s="24"/>
      <c r="DF518" s="24"/>
      <c r="DG518" s="42">
        <f t="shared" si="573"/>
        <v>0</v>
      </c>
      <c r="DH518" s="85">
        <f t="shared" si="534"/>
        <v>60</v>
      </c>
      <c r="DI518" s="83">
        <f t="shared" si="534"/>
        <v>4500</v>
      </c>
      <c r="DJ518" s="24"/>
      <c r="DK518" s="24"/>
      <c r="DL518" s="42">
        <f t="shared" si="574"/>
        <v>0</v>
      </c>
      <c r="DM518" s="24"/>
      <c r="DN518" s="24"/>
      <c r="DO518" s="42">
        <f t="shared" si="575"/>
        <v>0</v>
      </c>
      <c r="DP518" s="24"/>
      <c r="DQ518" s="24"/>
      <c r="DR518" s="42">
        <f t="shared" si="576"/>
        <v>0</v>
      </c>
      <c r="DS518" s="24"/>
      <c r="DT518" s="24"/>
      <c r="DU518" s="42">
        <f t="shared" si="577"/>
        <v>0</v>
      </c>
      <c r="DV518" s="24"/>
      <c r="DW518" s="24"/>
      <c r="DX518" s="42">
        <f t="shared" si="578"/>
        <v>0</v>
      </c>
      <c r="DY518" s="24"/>
      <c r="DZ518" s="24"/>
      <c r="EA518" s="42">
        <f t="shared" si="579"/>
        <v>0</v>
      </c>
      <c r="EB518" s="24"/>
      <c r="EC518" s="24"/>
      <c r="ED518" s="42">
        <f t="shared" si="580"/>
        <v>0</v>
      </c>
      <c r="EE518" s="24"/>
      <c r="EF518" s="24"/>
      <c r="EG518" s="42">
        <f t="shared" si="581"/>
        <v>0</v>
      </c>
      <c r="EH518" s="24"/>
      <c r="EI518" s="24"/>
      <c r="EJ518" s="42">
        <f t="shared" si="582"/>
        <v>0</v>
      </c>
      <c r="EK518" s="24"/>
      <c r="EL518" s="44"/>
      <c r="EM518" s="86">
        <f t="shared" si="583"/>
        <v>0</v>
      </c>
      <c r="EN518" s="85">
        <f t="shared" si="535"/>
        <v>0</v>
      </c>
      <c r="EO518" s="94">
        <f t="shared" si="536"/>
        <v>0</v>
      </c>
      <c r="EP518" s="24"/>
      <c r="EQ518" s="24"/>
      <c r="ER518" s="24"/>
    </row>
    <row r="519" spans="1:148">
      <c r="A519" s="10"/>
      <c r="B519" s="110" t="s">
        <v>675</v>
      </c>
      <c r="C519" s="134">
        <v>0.08</v>
      </c>
      <c r="D519" s="135">
        <f t="shared" si="509"/>
        <v>36435</v>
      </c>
      <c r="E519" s="178">
        <f t="shared" si="513"/>
        <v>2914.8</v>
      </c>
      <c r="F519" s="25"/>
      <c r="G519" s="25">
        <v>50</v>
      </c>
      <c r="H519" s="41">
        <f t="shared" si="527"/>
        <v>4</v>
      </c>
      <c r="I519" s="30">
        <v>100</v>
      </c>
      <c r="J519" s="30">
        <f>I519*12</f>
        <v>1200</v>
      </c>
      <c r="K519" s="41">
        <f t="shared" si="543"/>
        <v>96</v>
      </c>
      <c r="L519" s="24">
        <v>20</v>
      </c>
      <c r="M519" s="24">
        <f>L519*12</f>
        <v>240</v>
      </c>
      <c r="N519" s="42">
        <f t="shared" si="544"/>
        <v>19.2</v>
      </c>
      <c r="O519" s="24">
        <v>50</v>
      </c>
      <c r="P519" s="24">
        <f>O519*12</f>
        <v>600</v>
      </c>
      <c r="Q519" s="42">
        <f t="shared" si="545"/>
        <v>48</v>
      </c>
      <c r="R519" s="24"/>
      <c r="S519" s="24"/>
      <c r="T519" s="42">
        <f t="shared" si="546"/>
        <v>0</v>
      </c>
      <c r="U519" s="24"/>
      <c r="V519" s="24">
        <v>50</v>
      </c>
      <c r="W519" s="42">
        <f t="shared" si="547"/>
        <v>4</v>
      </c>
      <c r="X519" s="24"/>
      <c r="Y519" s="24">
        <v>50</v>
      </c>
      <c r="Z519" s="42">
        <f t="shared" si="548"/>
        <v>4</v>
      </c>
      <c r="AA519" s="24"/>
      <c r="AB519" s="24">
        <v>120</v>
      </c>
      <c r="AC519" s="42">
        <f t="shared" si="549"/>
        <v>9.6</v>
      </c>
      <c r="AD519" s="24"/>
      <c r="AE519" s="24"/>
      <c r="AF519" s="24"/>
      <c r="AG519" s="24"/>
      <c r="AH519" s="24"/>
      <c r="AI519" s="24"/>
      <c r="AJ519" s="24"/>
      <c r="AK519" s="24">
        <v>100</v>
      </c>
      <c r="AL519" s="42">
        <f t="shared" si="550"/>
        <v>8</v>
      </c>
      <c r="AM519" s="25">
        <v>10</v>
      </c>
      <c r="AN519" s="25">
        <f>AM519*12</f>
        <v>120</v>
      </c>
      <c r="AO519" s="41">
        <f t="shared" si="551"/>
        <v>9.6</v>
      </c>
      <c r="AP519" s="84">
        <f t="shared" si="531"/>
        <v>2530</v>
      </c>
      <c r="AQ519" s="79">
        <f t="shared" si="532"/>
        <v>202.4</v>
      </c>
      <c r="AR519" s="25"/>
      <c r="AS519" s="25"/>
      <c r="AT519" s="41">
        <f t="shared" si="552"/>
        <v>0</v>
      </c>
      <c r="AU519" s="25">
        <v>30</v>
      </c>
      <c r="AV519" s="25">
        <f>AU519*12</f>
        <v>360</v>
      </c>
      <c r="AW519" s="41">
        <f t="shared" si="553"/>
        <v>28.8</v>
      </c>
      <c r="AX519" s="25"/>
      <c r="AY519" s="25">
        <v>50</v>
      </c>
      <c r="AZ519" s="41">
        <f t="shared" si="554"/>
        <v>4</v>
      </c>
      <c r="BA519" s="25">
        <v>50</v>
      </c>
      <c r="BB519" s="25">
        <f>BA519*12</f>
        <v>600</v>
      </c>
      <c r="BC519" s="41">
        <f t="shared" si="555"/>
        <v>48</v>
      </c>
      <c r="BD519" s="25">
        <v>30</v>
      </c>
      <c r="BE519" s="25">
        <f>BD519*12</f>
        <v>360</v>
      </c>
      <c r="BF519" s="41">
        <f t="shared" si="556"/>
        <v>28.8</v>
      </c>
      <c r="BG519" s="25"/>
      <c r="BH519" s="25">
        <v>15</v>
      </c>
      <c r="BI519" s="41">
        <f t="shared" si="557"/>
        <v>1.2</v>
      </c>
      <c r="BJ519" s="24"/>
      <c r="BK519" s="24">
        <v>150</v>
      </c>
      <c r="BL519" s="42">
        <f t="shared" si="558"/>
        <v>12</v>
      </c>
      <c r="BM519" s="24"/>
      <c r="BN519" s="24">
        <v>500</v>
      </c>
      <c r="BO519" s="42">
        <f t="shared" si="559"/>
        <v>40</v>
      </c>
      <c r="BP519" s="85">
        <f t="shared" si="533"/>
        <v>2035</v>
      </c>
      <c r="BQ519" s="83">
        <f t="shared" si="533"/>
        <v>162.80000000000001</v>
      </c>
      <c r="BR519" s="24"/>
      <c r="BS519" s="24"/>
      <c r="BT519" s="42">
        <f t="shared" si="560"/>
        <v>0</v>
      </c>
      <c r="BU519" s="24"/>
      <c r="BV519" s="24"/>
      <c r="BW519" s="42">
        <f t="shared" si="561"/>
        <v>0</v>
      </c>
      <c r="BX519" s="24">
        <v>25</v>
      </c>
      <c r="BY519" s="24">
        <f>BX519*12</f>
        <v>300</v>
      </c>
      <c r="BZ519" s="42">
        <f t="shared" si="562"/>
        <v>24</v>
      </c>
      <c r="CA519" s="24"/>
      <c r="CB519" s="24">
        <v>100</v>
      </c>
      <c r="CC519" s="42">
        <f t="shared" si="563"/>
        <v>8</v>
      </c>
      <c r="CD519" s="24">
        <v>25</v>
      </c>
      <c r="CE519" s="24">
        <f>CD519*12</f>
        <v>300</v>
      </c>
      <c r="CF519" s="42">
        <f t="shared" si="564"/>
        <v>24</v>
      </c>
      <c r="CG519" s="24">
        <v>20</v>
      </c>
      <c r="CH519" s="24">
        <f>CG519*12</f>
        <v>240</v>
      </c>
      <c r="CI519" s="42">
        <f t="shared" si="565"/>
        <v>19.2</v>
      </c>
      <c r="CJ519" s="24"/>
      <c r="CK519" s="24">
        <v>200</v>
      </c>
      <c r="CL519" s="42">
        <f t="shared" si="566"/>
        <v>16</v>
      </c>
      <c r="CM519" s="24"/>
      <c r="CN519" s="24">
        <v>200</v>
      </c>
      <c r="CO519" s="42">
        <f t="shared" si="567"/>
        <v>16</v>
      </c>
      <c r="CP519" s="24"/>
      <c r="CQ519" s="24">
        <v>150</v>
      </c>
      <c r="CR519" s="42">
        <f t="shared" si="568"/>
        <v>12</v>
      </c>
      <c r="CS519" s="24"/>
      <c r="CT519" s="24">
        <v>30000</v>
      </c>
      <c r="CU519" s="42">
        <f>CT519*C519</f>
        <v>2400</v>
      </c>
      <c r="CV519" s="24"/>
      <c r="CW519" s="24">
        <v>20</v>
      </c>
      <c r="CX519" s="42">
        <f t="shared" si="570"/>
        <v>1.6</v>
      </c>
      <c r="CY519" s="24"/>
      <c r="CZ519" s="24">
        <v>20</v>
      </c>
      <c r="DA519" s="42">
        <f t="shared" si="571"/>
        <v>1.6</v>
      </c>
      <c r="DB519" s="24"/>
      <c r="DC519" s="24">
        <v>20</v>
      </c>
      <c r="DD519" s="42">
        <f t="shared" si="572"/>
        <v>1.6</v>
      </c>
      <c r="DE519" s="24"/>
      <c r="DF519" s="24"/>
      <c r="DG519" s="42">
        <f t="shared" si="573"/>
        <v>0</v>
      </c>
      <c r="DH519" s="85">
        <f t="shared" si="534"/>
        <v>31550</v>
      </c>
      <c r="DI519" s="83">
        <f t="shared" si="534"/>
        <v>2524</v>
      </c>
      <c r="DJ519" s="24"/>
      <c r="DK519" s="24">
        <v>200</v>
      </c>
      <c r="DL519" s="42">
        <f t="shared" si="574"/>
        <v>16</v>
      </c>
      <c r="DM519" s="24"/>
      <c r="DN519" s="24">
        <v>20</v>
      </c>
      <c r="DO519" s="42">
        <f t="shared" si="575"/>
        <v>1.6</v>
      </c>
      <c r="DP519" s="24"/>
      <c r="DQ519" s="24"/>
      <c r="DR519" s="42">
        <f t="shared" si="576"/>
        <v>0</v>
      </c>
      <c r="DS519" s="24"/>
      <c r="DT519" s="24"/>
      <c r="DU519" s="42">
        <f t="shared" si="577"/>
        <v>0</v>
      </c>
      <c r="DV519" s="24"/>
      <c r="DW519" s="24"/>
      <c r="DX519" s="42">
        <f t="shared" si="578"/>
        <v>0</v>
      </c>
      <c r="DY519" s="24"/>
      <c r="DZ519" s="24"/>
      <c r="EA519" s="42">
        <f t="shared" si="579"/>
        <v>0</v>
      </c>
      <c r="EB519" s="24"/>
      <c r="EC519" s="24"/>
      <c r="ED519" s="42">
        <f t="shared" si="580"/>
        <v>0</v>
      </c>
      <c r="EE519" s="24"/>
      <c r="EF519" s="24">
        <v>20</v>
      </c>
      <c r="EG519" s="42">
        <f t="shared" si="581"/>
        <v>1.6</v>
      </c>
      <c r="EH519" s="24"/>
      <c r="EI519" s="24">
        <v>60</v>
      </c>
      <c r="EJ519" s="42">
        <f t="shared" si="582"/>
        <v>4.8</v>
      </c>
      <c r="EK519" s="24"/>
      <c r="EL519" s="44">
        <v>20</v>
      </c>
      <c r="EM519" s="86">
        <f t="shared" si="583"/>
        <v>1.6</v>
      </c>
      <c r="EN519" s="85">
        <f t="shared" si="535"/>
        <v>320</v>
      </c>
      <c r="EO519" s="94">
        <f t="shared" si="536"/>
        <v>25.6</v>
      </c>
      <c r="EP519" s="24"/>
      <c r="EQ519" s="24"/>
      <c r="ER519" s="24"/>
    </row>
    <row r="520" spans="1:148">
      <c r="A520" s="10"/>
      <c r="B520" s="110" t="s">
        <v>733</v>
      </c>
      <c r="C520" s="134">
        <v>25</v>
      </c>
      <c r="D520" s="135">
        <f>+G520+J520+M520+P520+S520+V520+Y520+AB520+AK520+AN520+AS520+AV520+AY520+BB520+BE520+BH520+BK520+BN520+BS520+BV520+BY520+CB520+CE520+CH520+CK520+CN520+CQ520+CT520+CW520+DC520+CZ520+DF520+DK520+DN520+DQ520+DT520+DW520+DZ520+EC520+EF520+EI520+EL520</f>
        <v>7</v>
      </c>
      <c r="E520" s="178">
        <f>D520*C520</f>
        <v>175</v>
      </c>
      <c r="F520" s="25"/>
      <c r="G520" s="25"/>
      <c r="H520" s="41">
        <f>G520*C520</f>
        <v>0</v>
      </c>
      <c r="I520" s="30"/>
      <c r="J520" s="30"/>
      <c r="K520" s="41">
        <f>J520*C520</f>
        <v>0</v>
      </c>
      <c r="L520" s="24"/>
      <c r="M520" s="24"/>
      <c r="N520" s="42">
        <f>M520*C520</f>
        <v>0</v>
      </c>
      <c r="O520" s="24"/>
      <c r="P520" s="24"/>
      <c r="Q520" s="42">
        <f>P520*C520</f>
        <v>0</v>
      </c>
      <c r="R520" s="24"/>
      <c r="S520" s="24"/>
      <c r="T520" s="42">
        <f>S520*C520</f>
        <v>0</v>
      </c>
      <c r="U520" s="24"/>
      <c r="V520" s="24"/>
      <c r="W520" s="42">
        <f>V520*C520</f>
        <v>0</v>
      </c>
      <c r="X520" s="24"/>
      <c r="Y520" s="24"/>
      <c r="Z520" s="42">
        <f>Y520*C520</f>
        <v>0</v>
      </c>
      <c r="AA520" s="24"/>
      <c r="AB520" s="24"/>
      <c r="AC520" s="42">
        <f>AB520*C520</f>
        <v>0</v>
      </c>
      <c r="AD520" s="24"/>
      <c r="AE520" s="24"/>
      <c r="AF520" s="24"/>
      <c r="AG520" s="24"/>
      <c r="AH520" s="24"/>
      <c r="AI520" s="24"/>
      <c r="AJ520" s="24"/>
      <c r="AK520" s="24"/>
      <c r="AL520" s="42">
        <f>AK520*C520</f>
        <v>0</v>
      </c>
      <c r="AM520" s="25"/>
      <c r="AN520" s="25"/>
      <c r="AO520" s="41">
        <f>AN520*C520</f>
        <v>0</v>
      </c>
      <c r="AP520" s="84">
        <f>AN520+AK520+AI520+AG520+AE520+AB520+Y520+V520+S520+P520+M520+J520+G520</f>
        <v>0</v>
      </c>
      <c r="AQ520" s="79">
        <f>AO520+AL520+AC520+Z520+W520+T520+Q520+N520+K520+H520</f>
        <v>0</v>
      </c>
      <c r="AR520" s="25"/>
      <c r="AS520" s="25"/>
      <c r="AT520" s="41">
        <f>AS520*C520</f>
        <v>0</v>
      </c>
      <c r="AU520" s="25"/>
      <c r="AV520" s="25"/>
      <c r="AW520" s="41">
        <f>AV520*C520</f>
        <v>0</v>
      </c>
      <c r="AX520" s="25"/>
      <c r="AY520" s="25"/>
      <c r="AZ520" s="41">
        <f>AY520*C520</f>
        <v>0</v>
      </c>
      <c r="BA520" s="25"/>
      <c r="BB520" s="25">
        <v>7</v>
      </c>
      <c r="BC520" s="41">
        <f>BB520*C520</f>
        <v>175</v>
      </c>
      <c r="BD520" s="25"/>
      <c r="BE520" s="25"/>
      <c r="BF520" s="41">
        <f>BE520*C520</f>
        <v>0</v>
      </c>
      <c r="BG520" s="25"/>
      <c r="BH520" s="25"/>
      <c r="BI520" s="41">
        <f>BH520*C520</f>
        <v>0</v>
      </c>
      <c r="BJ520" s="24"/>
      <c r="BK520" s="24"/>
      <c r="BL520" s="42">
        <f>BK520*C520</f>
        <v>0</v>
      </c>
      <c r="BM520" s="24"/>
      <c r="BN520" s="24"/>
      <c r="BO520" s="42">
        <f>BN520*C520</f>
        <v>0</v>
      </c>
      <c r="BP520" s="85">
        <f>BN520+BK520+BH520+BE520+BB520+AY520+AV520+AS520</f>
        <v>7</v>
      </c>
      <c r="BQ520" s="83">
        <f>BO520+BL520+BI520+BF520+BC520+AZ520+AW520+AT520</f>
        <v>175</v>
      </c>
      <c r="BR520" s="24"/>
      <c r="BS520" s="24"/>
      <c r="BT520" s="42">
        <f>BS520*C520</f>
        <v>0</v>
      </c>
      <c r="BU520" s="24"/>
      <c r="BV520" s="24"/>
      <c r="BW520" s="42">
        <f>BV520*C520</f>
        <v>0</v>
      </c>
      <c r="BX520" s="24"/>
      <c r="BY520" s="24"/>
      <c r="BZ520" s="42">
        <f>BY520*C520</f>
        <v>0</v>
      </c>
      <c r="CA520" s="24"/>
      <c r="CB520" s="24"/>
      <c r="CC520" s="42">
        <f>CB520*C520</f>
        <v>0</v>
      </c>
      <c r="CD520" s="24"/>
      <c r="CE520" s="24"/>
      <c r="CF520" s="42">
        <f>CE520*C520</f>
        <v>0</v>
      </c>
      <c r="CG520" s="24"/>
      <c r="CH520" s="24"/>
      <c r="CI520" s="42">
        <f>CH520*C520</f>
        <v>0</v>
      </c>
      <c r="CJ520" s="24"/>
      <c r="CK520" s="24"/>
      <c r="CL520" s="42">
        <f>CK520*C520</f>
        <v>0</v>
      </c>
      <c r="CM520" s="24"/>
      <c r="CN520" s="24"/>
      <c r="CO520" s="42">
        <f>CN520*C520</f>
        <v>0</v>
      </c>
      <c r="CP520" s="24"/>
      <c r="CQ520" s="24"/>
      <c r="CR520" s="42">
        <f>CQ520*C520</f>
        <v>0</v>
      </c>
      <c r="CS520" s="24"/>
      <c r="CT520" s="24"/>
      <c r="CU520" s="42">
        <f>CT520*C520</f>
        <v>0</v>
      </c>
      <c r="CV520" s="24"/>
      <c r="CW520" s="24"/>
      <c r="CX520" s="42">
        <f>CW520*C520</f>
        <v>0</v>
      </c>
      <c r="CY520" s="24"/>
      <c r="CZ520" s="24"/>
      <c r="DA520" s="42">
        <f>CZ520*C520</f>
        <v>0</v>
      </c>
      <c r="DB520" s="24"/>
      <c r="DC520" s="24"/>
      <c r="DD520" s="42">
        <f>DC520*C520</f>
        <v>0</v>
      </c>
      <c r="DE520" s="24"/>
      <c r="DF520" s="24"/>
      <c r="DG520" s="42">
        <f>DF520*C520</f>
        <v>0</v>
      </c>
      <c r="DH520" s="85">
        <f>+DF520+DC520+CZ520+CW520+CT520+CQ520+CN520+CK520+CH520+CE520+CB520+BY520+BV520+BS520</f>
        <v>0</v>
      </c>
      <c r="DI520" s="83">
        <f>+DG520+DD520+DA520+CX520+CU520+CR520+CO520+CL520+CI520+CF520+CC520+BZ520+BW520+BT520</f>
        <v>0</v>
      </c>
      <c r="DJ520" s="24"/>
      <c r="DK520" s="24"/>
      <c r="DL520" s="42">
        <f>DK520*C520</f>
        <v>0</v>
      </c>
      <c r="DM520" s="24"/>
      <c r="DN520" s="24"/>
      <c r="DO520" s="42">
        <f>DN520*C520</f>
        <v>0</v>
      </c>
      <c r="DP520" s="24"/>
      <c r="DQ520" s="24"/>
      <c r="DR520" s="42">
        <f>DQ520*C520</f>
        <v>0</v>
      </c>
      <c r="DS520" s="24"/>
      <c r="DT520" s="24"/>
      <c r="DU520" s="42">
        <f>DT520*C520</f>
        <v>0</v>
      </c>
      <c r="DV520" s="24"/>
      <c r="DW520" s="24"/>
      <c r="DX520" s="42">
        <f>DW520*C520</f>
        <v>0</v>
      </c>
      <c r="DY520" s="24"/>
      <c r="DZ520" s="24"/>
      <c r="EA520" s="42">
        <f>DZ520*C520</f>
        <v>0</v>
      </c>
      <c r="EB520" s="24"/>
      <c r="EC520" s="24"/>
      <c r="ED520" s="42">
        <f>EC520*C520</f>
        <v>0</v>
      </c>
      <c r="EE520" s="24"/>
      <c r="EF520" s="24"/>
      <c r="EG520" s="42">
        <f>EF520*C520</f>
        <v>0</v>
      </c>
      <c r="EH520" s="24"/>
      <c r="EI520" s="24"/>
      <c r="EJ520" s="42">
        <f>EI520*C520</f>
        <v>0</v>
      </c>
      <c r="EK520" s="24"/>
      <c r="EL520" s="44"/>
      <c r="EM520" s="86">
        <f>EL520*C520</f>
        <v>0</v>
      </c>
      <c r="EN520" s="85">
        <f>+EL520+EI520+EF520+EC520+DZ520+DW520+DT520+DQ520+DN520+DK520</f>
        <v>0</v>
      </c>
      <c r="EO520" s="94">
        <f>EM520+EJ520+EG520+ED520+EA520+DX520+DU520+DR520+DO520+DL520</f>
        <v>0</v>
      </c>
      <c r="EP520" s="24"/>
      <c r="EQ520" s="24"/>
      <c r="ER520" s="24"/>
    </row>
    <row r="521" spans="1:148">
      <c r="A521" s="10"/>
      <c r="B521" s="110" t="s">
        <v>734</v>
      </c>
      <c r="C521" s="134">
        <v>25</v>
      </c>
      <c r="D521" s="135">
        <f>+G521+J521+M521+P521+S521+V521+Y521+AB521+AK521+AN521+AS521+AV521+AY521+BB521+BE521+BH521+BK521+BN521+BS521+BV521+BY521+CB521+CE521+CH521+CK521+CN521+CQ521+CT521+CW521+DC521+CZ521+DF521+DK521+DN521+DQ521+DT521+DW521+DZ521+EC521+EF521+EI521+EL521</f>
        <v>6</v>
      </c>
      <c r="E521" s="178">
        <f>D521*C521</f>
        <v>150</v>
      </c>
      <c r="F521" s="25"/>
      <c r="G521" s="25"/>
      <c r="H521" s="41">
        <f>G521*C521</f>
        <v>0</v>
      </c>
      <c r="I521" s="30"/>
      <c r="J521" s="30"/>
      <c r="K521" s="41">
        <f>J521*C521</f>
        <v>0</v>
      </c>
      <c r="L521" s="24"/>
      <c r="M521" s="24"/>
      <c r="N521" s="42">
        <f>M521*C521</f>
        <v>0</v>
      </c>
      <c r="O521" s="24"/>
      <c r="P521" s="24"/>
      <c r="Q521" s="42">
        <f>P521*C521</f>
        <v>0</v>
      </c>
      <c r="R521" s="24"/>
      <c r="S521" s="24"/>
      <c r="T521" s="42">
        <f>S521*C521</f>
        <v>0</v>
      </c>
      <c r="U521" s="24"/>
      <c r="V521" s="24"/>
      <c r="W521" s="42">
        <f>V521*C521</f>
        <v>0</v>
      </c>
      <c r="X521" s="24"/>
      <c r="Y521" s="24"/>
      <c r="Z521" s="42">
        <f>Y521*C521</f>
        <v>0</v>
      </c>
      <c r="AA521" s="24"/>
      <c r="AB521" s="24"/>
      <c r="AC521" s="42">
        <f>AB521*C521</f>
        <v>0</v>
      </c>
      <c r="AD521" s="24"/>
      <c r="AE521" s="24"/>
      <c r="AF521" s="24"/>
      <c r="AG521" s="24"/>
      <c r="AH521" s="24"/>
      <c r="AI521" s="24"/>
      <c r="AJ521" s="24"/>
      <c r="AK521" s="24"/>
      <c r="AL521" s="42">
        <f>AK521*C521</f>
        <v>0</v>
      </c>
      <c r="AM521" s="25"/>
      <c r="AN521" s="25"/>
      <c r="AO521" s="41">
        <f>AN521*C521</f>
        <v>0</v>
      </c>
      <c r="AP521" s="84">
        <f>AN521+AK521+AI521+AG521+AE521+AB521+Y521+V521+S521+P521+M521+J521+G521</f>
        <v>0</v>
      </c>
      <c r="AQ521" s="79">
        <f>AO521+AL521+AC521+Z521+W521+T521+Q521+N521+K521+H521</f>
        <v>0</v>
      </c>
      <c r="AR521" s="25"/>
      <c r="AS521" s="25"/>
      <c r="AT521" s="41">
        <f>AS521*C521</f>
        <v>0</v>
      </c>
      <c r="AU521" s="25"/>
      <c r="AV521" s="25"/>
      <c r="AW521" s="41">
        <f>AV521*C521</f>
        <v>0</v>
      </c>
      <c r="AX521" s="25"/>
      <c r="AY521" s="25"/>
      <c r="AZ521" s="41">
        <f>AY521*C521</f>
        <v>0</v>
      </c>
      <c r="BA521" s="25"/>
      <c r="BB521" s="25">
        <v>6</v>
      </c>
      <c r="BC521" s="41">
        <f>BB521*C521</f>
        <v>150</v>
      </c>
      <c r="BD521" s="25"/>
      <c r="BE521" s="25"/>
      <c r="BF521" s="41">
        <f>BE521*C521</f>
        <v>0</v>
      </c>
      <c r="BG521" s="25"/>
      <c r="BH521" s="25"/>
      <c r="BI521" s="41">
        <f>BH521*C521</f>
        <v>0</v>
      </c>
      <c r="BJ521" s="24"/>
      <c r="BK521" s="24"/>
      <c r="BL521" s="42">
        <f>BK521*C521</f>
        <v>0</v>
      </c>
      <c r="BM521" s="24"/>
      <c r="BN521" s="24"/>
      <c r="BO521" s="42">
        <f>BN521*C521</f>
        <v>0</v>
      </c>
      <c r="BP521" s="85">
        <f>BN521+BK521+BH521+BE521+BB521+AY521+AV521+AS521</f>
        <v>6</v>
      </c>
      <c r="BQ521" s="83">
        <f>BO521+BL521+BI521+BF521+BC521+AZ521+AW521+AT521</f>
        <v>150</v>
      </c>
      <c r="BR521" s="24"/>
      <c r="BS521" s="24"/>
      <c r="BT521" s="42">
        <f>BS521*C521</f>
        <v>0</v>
      </c>
      <c r="BU521" s="24"/>
      <c r="BV521" s="24"/>
      <c r="BW521" s="42">
        <f>BV521*C521</f>
        <v>0</v>
      </c>
      <c r="BX521" s="24"/>
      <c r="BY521" s="24"/>
      <c r="BZ521" s="42">
        <f>BY521*C521</f>
        <v>0</v>
      </c>
      <c r="CA521" s="24"/>
      <c r="CB521" s="24"/>
      <c r="CC521" s="42">
        <f>CB521*C521</f>
        <v>0</v>
      </c>
      <c r="CD521" s="24"/>
      <c r="CE521" s="24"/>
      <c r="CF521" s="42">
        <f>CE521*C521</f>
        <v>0</v>
      </c>
      <c r="CG521" s="24"/>
      <c r="CH521" s="24"/>
      <c r="CI521" s="42">
        <f>CH521*C521</f>
        <v>0</v>
      </c>
      <c r="CJ521" s="24"/>
      <c r="CK521" s="24"/>
      <c r="CL521" s="42">
        <f>CK521*C521</f>
        <v>0</v>
      </c>
      <c r="CM521" s="24"/>
      <c r="CN521" s="24"/>
      <c r="CO521" s="42">
        <f>CN521*C521</f>
        <v>0</v>
      </c>
      <c r="CP521" s="24"/>
      <c r="CQ521" s="24"/>
      <c r="CR521" s="42">
        <f>CQ521*C521</f>
        <v>0</v>
      </c>
      <c r="CS521" s="24"/>
      <c r="CT521" s="24"/>
      <c r="CU521" s="42">
        <f>CT521*C521</f>
        <v>0</v>
      </c>
      <c r="CV521" s="24"/>
      <c r="CW521" s="24"/>
      <c r="CX521" s="42">
        <f>CW521*C521</f>
        <v>0</v>
      </c>
      <c r="CY521" s="24"/>
      <c r="CZ521" s="24"/>
      <c r="DA521" s="42">
        <f>CZ521*C521</f>
        <v>0</v>
      </c>
      <c r="DB521" s="24"/>
      <c r="DC521" s="24"/>
      <c r="DD521" s="42">
        <f>DC521*C521</f>
        <v>0</v>
      </c>
      <c r="DE521" s="24"/>
      <c r="DF521" s="24"/>
      <c r="DG521" s="42">
        <f>DF521*C521</f>
        <v>0</v>
      </c>
      <c r="DH521" s="85">
        <f>+DF521+DC521+CZ521+CW521+CT521+CQ521+CN521+CK521+CH521+CE521+CB521+BY521+BV521+BS521</f>
        <v>0</v>
      </c>
      <c r="DI521" s="83">
        <f>+DG521+DD521+DA521+CX521+CU521+CR521+CO521+CL521+CI521+CF521+CC521+BZ521+BW521+BT521</f>
        <v>0</v>
      </c>
      <c r="DJ521" s="24"/>
      <c r="DK521" s="24"/>
      <c r="DL521" s="42">
        <f>DK521*C521</f>
        <v>0</v>
      </c>
      <c r="DM521" s="24"/>
      <c r="DN521" s="24"/>
      <c r="DO521" s="42">
        <f>DN521*C521</f>
        <v>0</v>
      </c>
      <c r="DP521" s="24"/>
      <c r="DQ521" s="24"/>
      <c r="DR521" s="42">
        <f>DQ521*C521</f>
        <v>0</v>
      </c>
      <c r="DS521" s="24"/>
      <c r="DT521" s="24"/>
      <c r="DU521" s="42">
        <f>DT521*C521</f>
        <v>0</v>
      </c>
      <c r="DV521" s="24"/>
      <c r="DW521" s="24"/>
      <c r="DX521" s="42">
        <f>DW521*C521</f>
        <v>0</v>
      </c>
      <c r="DY521" s="24"/>
      <c r="DZ521" s="24"/>
      <c r="EA521" s="42">
        <f>DZ521*C521</f>
        <v>0</v>
      </c>
      <c r="EB521" s="24"/>
      <c r="EC521" s="24"/>
      <c r="ED521" s="42">
        <f>EC521*C521</f>
        <v>0</v>
      </c>
      <c r="EE521" s="24"/>
      <c r="EF521" s="24"/>
      <c r="EG521" s="42">
        <f>EF521*C521</f>
        <v>0</v>
      </c>
      <c r="EH521" s="24"/>
      <c r="EI521" s="24"/>
      <c r="EJ521" s="42">
        <f>EI521*C521</f>
        <v>0</v>
      </c>
      <c r="EK521" s="24"/>
      <c r="EL521" s="44"/>
      <c r="EM521" s="86">
        <f>EL521*C521</f>
        <v>0</v>
      </c>
      <c r="EN521" s="85">
        <f>+EL521+EI521+EF521+EC521+DZ521+DW521+DT521+DQ521+DN521+DK521</f>
        <v>0</v>
      </c>
      <c r="EO521" s="94">
        <f>EM521+EJ521+EG521+ED521+EA521+DX521+DU521+DR521+DO521+DL521</f>
        <v>0</v>
      </c>
      <c r="EP521" s="24"/>
      <c r="EQ521" s="24"/>
      <c r="ER521" s="24"/>
    </row>
    <row r="522" spans="1:148" s="69" customFormat="1" ht="15.75">
      <c r="A522" s="59">
        <v>54314</v>
      </c>
      <c r="B522" s="60" t="s">
        <v>29</v>
      </c>
      <c r="C522" s="61"/>
      <c r="D522" s="70">
        <f t="shared" si="509"/>
        <v>1</v>
      </c>
      <c r="E522" s="62">
        <f>SUM(E523)</f>
        <v>170000</v>
      </c>
      <c r="F522" s="62">
        <f t="shared" ref="F522:BQ522" si="590">SUM(F523)</f>
        <v>0</v>
      </c>
      <c r="G522" s="62">
        <f t="shared" si="590"/>
        <v>1</v>
      </c>
      <c r="H522" s="62">
        <f t="shared" si="590"/>
        <v>170000</v>
      </c>
      <c r="I522" s="147">
        <f t="shared" si="590"/>
        <v>0</v>
      </c>
      <c r="J522" s="147">
        <f t="shared" si="590"/>
        <v>0</v>
      </c>
      <c r="K522" s="62">
        <f t="shared" si="590"/>
        <v>0</v>
      </c>
      <c r="L522" s="62">
        <f t="shared" si="590"/>
        <v>0</v>
      </c>
      <c r="M522" s="62">
        <f t="shared" si="590"/>
        <v>0</v>
      </c>
      <c r="N522" s="62">
        <f t="shared" si="590"/>
        <v>0</v>
      </c>
      <c r="O522" s="62">
        <f t="shared" si="590"/>
        <v>0</v>
      </c>
      <c r="P522" s="62">
        <f t="shared" si="590"/>
        <v>0</v>
      </c>
      <c r="Q522" s="62">
        <f t="shared" si="590"/>
        <v>0</v>
      </c>
      <c r="R522" s="62">
        <f t="shared" si="590"/>
        <v>0</v>
      </c>
      <c r="S522" s="62">
        <f t="shared" si="590"/>
        <v>0</v>
      </c>
      <c r="T522" s="62">
        <f t="shared" si="590"/>
        <v>0</v>
      </c>
      <c r="U522" s="62">
        <f t="shared" si="590"/>
        <v>0</v>
      </c>
      <c r="V522" s="62">
        <f t="shared" si="590"/>
        <v>0</v>
      </c>
      <c r="W522" s="62">
        <f t="shared" si="590"/>
        <v>0</v>
      </c>
      <c r="X522" s="62">
        <f t="shared" si="590"/>
        <v>0</v>
      </c>
      <c r="Y522" s="62">
        <f t="shared" si="590"/>
        <v>0</v>
      </c>
      <c r="Z522" s="62">
        <f t="shared" si="590"/>
        <v>0</v>
      </c>
      <c r="AA522" s="62">
        <f t="shared" si="590"/>
        <v>0</v>
      </c>
      <c r="AB522" s="62">
        <f t="shared" si="590"/>
        <v>0</v>
      </c>
      <c r="AC522" s="62">
        <f t="shared" si="590"/>
        <v>0</v>
      </c>
      <c r="AD522" s="62">
        <f t="shared" si="590"/>
        <v>0</v>
      </c>
      <c r="AE522" s="62">
        <f t="shared" si="590"/>
        <v>0</v>
      </c>
      <c r="AF522" s="62">
        <f t="shared" si="590"/>
        <v>0</v>
      </c>
      <c r="AG522" s="62">
        <f t="shared" si="590"/>
        <v>0</v>
      </c>
      <c r="AH522" s="62">
        <f t="shared" si="590"/>
        <v>0</v>
      </c>
      <c r="AI522" s="62">
        <f t="shared" si="590"/>
        <v>0</v>
      </c>
      <c r="AJ522" s="62">
        <f t="shared" si="590"/>
        <v>0</v>
      </c>
      <c r="AK522" s="62">
        <f t="shared" si="590"/>
        <v>0</v>
      </c>
      <c r="AL522" s="62">
        <f t="shared" si="590"/>
        <v>0</v>
      </c>
      <c r="AM522" s="62">
        <f t="shared" si="590"/>
        <v>0</v>
      </c>
      <c r="AN522" s="62">
        <f t="shared" si="590"/>
        <v>0</v>
      </c>
      <c r="AO522" s="62">
        <f t="shared" si="590"/>
        <v>0</v>
      </c>
      <c r="AP522" s="62">
        <f t="shared" si="590"/>
        <v>1</v>
      </c>
      <c r="AQ522" s="62">
        <f t="shared" si="590"/>
        <v>170000</v>
      </c>
      <c r="AR522" s="62">
        <f t="shared" si="590"/>
        <v>0</v>
      </c>
      <c r="AS522" s="62">
        <f t="shared" si="590"/>
        <v>0</v>
      </c>
      <c r="AT522" s="62">
        <f t="shared" si="590"/>
        <v>0</v>
      </c>
      <c r="AU522" s="62">
        <f t="shared" si="590"/>
        <v>0</v>
      </c>
      <c r="AV522" s="62">
        <f t="shared" si="590"/>
        <v>0</v>
      </c>
      <c r="AW522" s="62">
        <f t="shared" si="590"/>
        <v>0</v>
      </c>
      <c r="AX522" s="62">
        <f t="shared" si="590"/>
        <v>0</v>
      </c>
      <c r="AY522" s="62">
        <f t="shared" si="590"/>
        <v>0</v>
      </c>
      <c r="AZ522" s="62">
        <f t="shared" si="590"/>
        <v>0</v>
      </c>
      <c r="BA522" s="62">
        <f t="shared" si="590"/>
        <v>0</v>
      </c>
      <c r="BB522" s="62">
        <f t="shared" si="590"/>
        <v>0</v>
      </c>
      <c r="BC522" s="62">
        <f t="shared" si="590"/>
        <v>0</v>
      </c>
      <c r="BD522" s="62">
        <f t="shared" si="590"/>
        <v>0</v>
      </c>
      <c r="BE522" s="62">
        <f t="shared" si="590"/>
        <v>0</v>
      </c>
      <c r="BF522" s="62">
        <f t="shared" si="590"/>
        <v>0</v>
      </c>
      <c r="BG522" s="62">
        <f t="shared" si="590"/>
        <v>0</v>
      </c>
      <c r="BH522" s="62">
        <f t="shared" si="590"/>
        <v>0</v>
      </c>
      <c r="BI522" s="62">
        <f t="shared" si="590"/>
        <v>0</v>
      </c>
      <c r="BJ522" s="62">
        <f t="shared" si="590"/>
        <v>0</v>
      </c>
      <c r="BK522" s="62">
        <f t="shared" si="590"/>
        <v>0</v>
      </c>
      <c r="BL522" s="62">
        <f t="shared" si="590"/>
        <v>0</v>
      </c>
      <c r="BM522" s="62">
        <f t="shared" si="590"/>
        <v>0</v>
      </c>
      <c r="BN522" s="62">
        <f t="shared" si="590"/>
        <v>0</v>
      </c>
      <c r="BO522" s="62">
        <f t="shared" si="590"/>
        <v>0</v>
      </c>
      <c r="BP522" s="62">
        <f t="shared" si="590"/>
        <v>0</v>
      </c>
      <c r="BQ522" s="62">
        <f t="shared" si="590"/>
        <v>0</v>
      </c>
      <c r="BR522" s="62">
        <f t="shared" ref="BR522:EC522" si="591">SUM(BR523)</f>
        <v>0</v>
      </c>
      <c r="BS522" s="62">
        <f t="shared" si="591"/>
        <v>0</v>
      </c>
      <c r="BT522" s="62">
        <f t="shared" si="591"/>
        <v>0</v>
      </c>
      <c r="BU522" s="62">
        <f t="shared" si="591"/>
        <v>0</v>
      </c>
      <c r="BV522" s="62">
        <f t="shared" si="591"/>
        <v>0</v>
      </c>
      <c r="BW522" s="62">
        <f t="shared" si="591"/>
        <v>0</v>
      </c>
      <c r="BX522" s="62">
        <f t="shared" si="591"/>
        <v>0</v>
      </c>
      <c r="BY522" s="62">
        <f t="shared" si="591"/>
        <v>0</v>
      </c>
      <c r="BZ522" s="62">
        <f t="shared" si="591"/>
        <v>0</v>
      </c>
      <c r="CA522" s="62">
        <f t="shared" si="591"/>
        <v>0</v>
      </c>
      <c r="CB522" s="62">
        <f t="shared" si="591"/>
        <v>0</v>
      </c>
      <c r="CC522" s="62">
        <f t="shared" si="591"/>
        <v>0</v>
      </c>
      <c r="CD522" s="62">
        <f t="shared" si="591"/>
        <v>0</v>
      </c>
      <c r="CE522" s="62">
        <f t="shared" si="591"/>
        <v>0</v>
      </c>
      <c r="CF522" s="62">
        <f t="shared" si="591"/>
        <v>0</v>
      </c>
      <c r="CG522" s="62">
        <f t="shared" si="591"/>
        <v>0</v>
      </c>
      <c r="CH522" s="62">
        <f t="shared" si="591"/>
        <v>0</v>
      </c>
      <c r="CI522" s="62">
        <f t="shared" si="591"/>
        <v>0</v>
      </c>
      <c r="CJ522" s="62">
        <f t="shared" si="591"/>
        <v>0</v>
      </c>
      <c r="CK522" s="62">
        <f t="shared" si="591"/>
        <v>0</v>
      </c>
      <c r="CL522" s="62">
        <f t="shared" si="591"/>
        <v>0</v>
      </c>
      <c r="CM522" s="62">
        <f t="shared" si="591"/>
        <v>0</v>
      </c>
      <c r="CN522" s="62">
        <f t="shared" si="591"/>
        <v>0</v>
      </c>
      <c r="CO522" s="62">
        <f t="shared" si="591"/>
        <v>0</v>
      </c>
      <c r="CP522" s="62">
        <f t="shared" si="591"/>
        <v>0</v>
      </c>
      <c r="CQ522" s="62">
        <f t="shared" si="591"/>
        <v>0</v>
      </c>
      <c r="CR522" s="62">
        <f t="shared" si="591"/>
        <v>0</v>
      </c>
      <c r="CS522" s="62">
        <f t="shared" si="591"/>
        <v>0</v>
      </c>
      <c r="CT522" s="62">
        <f t="shared" si="591"/>
        <v>0</v>
      </c>
      <c r="CU522" s="62">
        <f t="shared" si="591"/>
        <v>0</v>
      </c>
      <c r="CV522" s="62">
        <f t="shared" si="591"/>
        <v>0</v>
      </c>
      <c r="CW522" s="62">
        <f t="shared" si="591"/>
        <v>0</v>
      </c>
      <c r="CX522" s="62">
        <f t="shared" si="591"/>
        <v>0</v>
      </c>
      <c r="CY522" s="62">
        <f t="shared" si="591"/>
        <v>0</v>
      </c>
      <c r="CZ522" s="62">
        <f t="shared" si="591"/>
        <v>0</v>
      </c>
      <c r="DA522" s="62">
        <f t="shared" si="591"/>
        <v>0</v>
      </c>
      <c r="DB522" s="62">
        <f t="shared" si="591"/>
        <v>0</v>
      </c>
      <c r="DC522" s="62">
        <f t="shared" si="591"/>
        <v>0</v>
      </c>
      <c r="DD522" s="62">
        <f t="shared" si="591"/>
        <v>0</v>
      </c>
      <c r="DE522" s="62">
        <f t="shared" si="591"/>
        <v>0</v>
      </c>
      <c r="DF522" s="62">
        <f t="shared" si="591"/>
        <v>0</v>
      </c>
      <c r="DG522" s="62">
        <f t="shared" si="591"/>
        <v>0</v>
      </c>
      <c r="DH522" s="62">
        <f t="shared" si="591"/>
        <v>0</v>
      </c>
      <c r="DI522" s="62">
        <f t="shared" si="591"/>
        <v>0</v>
      </c>
      <c r="DJ522" s="62">
        <f t="shared" si="591"/>
        <v>0</v>
      </c>
      <c r="DK522" s="62">
        <f t="shared" si="591"/>
        <v>0</v>
      </c>
      <c r="DL522" s="62">
        <f t="shared" si="591"/>
        <v>0</v>
      </c>
      <c r="DM522" s="62">
        <f t="shared" si="591"/>
        <v>0</v>
      </c>
      <c r="DN522" s="62">
        <f t="shared" si="591"/>
        <v>0</v>
      </c>
      <c r="DO522" s="62">
        <f t="shared" si="591"/>
        <v>0</v>
      </c>
      <c r="DP522" s="62">
        <f t="shared" si="591"/>
        <v>0</v>
      </c>
      <c r="DQ522" s="62">
        <f t="shared" si="591"/>
        <v>0</v>
      </c>
      <c r="DR522" s="62">
        <f t="shared" si="591"/>
        <v>0</v>
      </c>
      <c r="DS522" s="62">
        <f t="shared" si="591"/>
        <v>0</v>
      </c>
      <c r="DT522" s="62">
        <f t="shared" si="591"/>
        <v>0</v>
      </c>
      <c r="DU522" s="62">
        <f t="shared" si="591"/>
        <v>0</v>
      </c>
      <c r="DV522" s="62">
        <f t="shared" si="591"/>
        <v>0</v>
      </c>
      <c r="DW522" s="62">
        <f t="shared" si="591"/>
        <v>0</v>
      </c>
      <c r="DX522" s="62">
        <f t="shared" si="591"/>
        <v>0</v>
      </c>
      <c r="DY522" s="62">
        <f t="shared" si="591"/>
        <v>0</v>
      </c>
      <c r="DZ522" s="62">
        <f t="shared" si="591"/>
        <v>0</v>
      </c>
      <c r="EA522" s="62">
        <f t="shared" si="591"/>
        <v>0</v>
      </c>
      <c r="EB522" s="62">
        <f t="shared" si="591"/>
        <v>0</v>
      </c>
      <c r="EC522" s="62">
        <f t="shared" si="591"/>
        <v>0</v>
      </c>
      <c r="ED522" s="62">
        <f t="shared" ref="ED522:EO522" si="592">SUM(ED523)</f>
        <v>0</v>
      </c>
      <c r="EE522" s="62">
        <f t="shared" si="592"/>
        <v>0</v>
      </c>
      <c r="EF522" s="62">
        <f t="shared" si="592"/>
        <v>0</v>
      </c>
      <c r="EG522" s="62">
        <f t="shared" si="592"/>
        <v>0</v>
      </c>
      <c r="EH522" s="62">
        <f t="shared" si="592"/>
        <v>0</v>
      </c>
      <c r="EI522" s="62">
        <f t="shared" si="592"/>
        <v>0</v>
      </c>
      <c r="EJ522" s="62">
        <f t="shared" si="592"/>
        <v>0</v>
      </c>
      <c r="EK522" s="62">
        <f t="shared" si="592"/>
        <v>0</v>
      </c>
      <c r="EL522" s="62">
        <f t="shared" si="592"/>
        <v>0</v>
      </c>
      <c r="EM522" s="62">
        <f t="shared" si="592"/>
        <v>0</v>
      </c>
      <c r="EN522" s="62">
        <f t="shared" si="592"/>
        <v>0</v>
      </c>
      <c r="EO522" s="95">
        <f t="shared" si="592"/>
        <v>0</v>
      </c>
      <c r="EP522" s="66"/>
      <c r="EQ522" s="66"/>
      <c r="ER522" s="66"/>
    </row>
    <row r="523" spans="1:148" s="3" customFormat="1">
      <c r="A523" s="10"/>
      <c r="B523" s="21" t="s">
        <v>698</v>
      </c>
      <c r="C523" s="134">
        <v>170000</v>
      </c>
      <c r="D523" s="135">
        <f t="shared" si="509"/>
        <v>1</v>
      </c>
      <c r="E523" s="178">
        <f t="shared" si="513"/>
        <v>170000</v>
      </c>
      <c r="F523" s="27"/>
      <c r="G523" s="27">
        <v>1</v>
      </c>
      <c r="H523" s="41">
        <f t="shared" si="527"/>
        <v>170000</v>
      </c>
      <c r="I523" s="32"/>
      <c r="J523" s="32"/>
      <c r="K523" s="41">
        <f t="shared" si="543"/>
        <v>0</v>
      </c>
      <c r="L523" s="26"/>
      <c r="M523" s="26"/>
      <c r="N523" s="42">
        <f t="shared" si="544"/>
        <v>0</v>
      </c>
      <c r="O523" s="26"/>
      <c r="P523" s="26"/>
      <c r="Q523" s="42">
        <f t="shared" si="545"/>
        <v>0</v>
      </c>
      <c r="R523" s="26"/>
      <c r="S523" s="26"/>
      <c r="T523" s="42">
        <f t="shared" si="546"/>
        <v>0</v>
      </c>
      <c r="U523" s="26"/>
      <c r="V523" s="26"/>
      <c r="W523" s="42">
        <f t="shared" si="547"/>
        <v>0</v>
      </c>
      <c r="X523" s="26"/>
      <c r="Y523" s="26"/>
      <c r="Z523" s="42">
        <f t="shared" si="548"/>
        <v>0</v>
      </c>
      <c r="AA523" s="26"/>
      <c r="AB523" s="26"/>
      <c r="AC523" s="42">
        <f t="shared" si="549"/>
        <v>0</v>
      </c>
      <c r="AD523" s="26"/>
      <c r="AE523" s="26"/>
      <c r="AF523" s="26"/>
      <c r="AG523" s="26"/>
      <c r="AH523" s="26"/>
      <c r="AI523" s="26"/>
      <c r="AJ523" s="26"/>
      <c r="AK523" s="26"/>
      <c r="AL523" s="42">
        <f t="shared" si="550"/>
        <v>0</v>
      </c>
      <c r="AM523" s="27"/>
      <c r="AN523" s="27"/>
      <c r="AO523" s="41">
        <f t="shared" si="551"/>
        <v>0</v>
      </c>
      <c r="AP523" s="84">
        <f t="shared" si="531"/>
        <v>1</v>
      </c>
      <c r="AQ523" s="79">
        <f t="shared" si="532"/>
        <v>170000</v>
      </c>
      <c r="AR523" s="27"/>
      <c r="AS523" s="27"/>
      <c r="AT523" s="41">
        <f t="shared" si="552"/>
        <v>0</v>
      </c>
      <c r="AU523" s="27"/>
      <c r="AV523" s="27"/>
      <c r="AW523" s="41">
        <f t="shared" si="553"/>
        <v>0</v>
      </c>
      <c r="AX523" s="27"/>
      <c r="AY523" s="27"/>
      <c r="AZ523" s="41">
        <f t="shared" si="554"/>
        <v>0</v>
      </c>
      <c r="BA523" s="27"/>
      <c r="BB523" s="27"/>
      <c r="BC523" s="41">
        <f t="shared" si="555"/>
        <v>0</v>
      </c>
      <c r="BD523" s="27"/>
      <c r="BE523" s="27"/>
      <c r="BF523" s="41">
        <f t="shared" si="556"/>
        <v>0</v>
      </c>
      <c r="BG523" s="27"/>
      <c r="BH523" s="27"/>
      <c r="BI523" s="41">
        <f t="shared" si="557"/>
        <v>0</v>
      </c>
      <c r="BJ523" s="26"/>
      <c r="BK523" s="26"/>
      <c r="BL523" s="42">
        <f t="shared" si="558"/>
        <v>0</v>
      </c>
      <c r="BM523" s="26"/>
      <c r="BN523" s="26"/>
      <c r="BO523" s="42">
        <f t="shared" si="559"/>
        <v>0</v>
      </c>
      <c r="BP523" s="85">
        <f t="shared" si="533"/>
        <v>0</v>
      </c>
      <c r="BQ523" s="83">
        <f t="shared" si="533"/>
        <v>0</v>
      </c>
      <c r="BR523" s="26"/>
      <c r="BS523" s="26"/>
      <c r="BT523" s="42">
        <f t="shared" si="560"/>
        <v>0</v>
      </c>
      <c r="BU523" s="26"/>
      <c r="BV523" s="26"/>
      <c r="BW523" s="42">
        <f t="shared" si="561"/>
        <v>0</v>
      </c>
      <c r="BX523" s="26"/>
      <c r="BY523" s="26"/>
      <c r="BZ523" s="42">
        <f t="shared" si="562"/>
        <v>0</v>
      </c>
      <c r="CA523" s="26"/>
      <c r="CB523" s="26"/>
      <c r="CC523" s="42">
        <f t="shared" si="563"/>
        <v>0</v>
      </c>
      <c r="CD523" s="26"/>
      <c r="CE523" s="26"/>
      <c r="CF523" s="42">
        <f t="shared" si="564"/>
        <v>0</v>
      </c>
      <c r="CG523" s="26"/>
      <c r="CH523" s="26"/>
      <c r="CI523" s="42">
        <f t="shared" si="565"/>
        <v>0</v>
      </c>
      <c r="CJ523" s="26"/>
      <c r="CK523" s="26"/>
      <c r="CL523" s="42">
        <f t="shared" si="566"/>
        <v>0</v>
      </c>
      <c r="CM523" s="26"/>
      <c r="CN523" s="26"/>
      <c r="CO523" s="42">
        <f t="shared" si="567"/>
        <v>0</v>
      </c>
      <c r="CP523" s="26"/>
      <c r="CQ523" s="26"/>
      <c r="CR523" s="42">
        <f t="shared" si="568"/>
        <v>0</v>
      </c>
      <c r="CS523" s="26"/>
      <c r="CT523" s="26"/>
      <c r="CU523" s="42">
        <f t="shared" ref="CU523:CU559" si="593">CT523*C523</f>
        <v>0</v>
      </c>
      <c r="CV523" s="26"/>
      <c r="CW523" s="26"/>
      <c r="CX523" s="42">
        <f t="shared" si="570"/>
        <v>0</v>
      </c>
      <c r="CY523" s="26"/>
      <c r="CZ523" s="26"/>
      <c r="DA523" s="42">
        <f t="shared" si="571"/>
        <v>0</v>
      </c>
      <c r="DB523" s="26"/>
      <c r="DC523" s="26"/>
      <c r="DD523" s="42">
        <f t="shared" si="572"/>
        <v>0</v>
      </c>
      <c r="DE523" s="26"/>
      <c r="DF523" s="26"/>
      <c r="DG523" s="42">
        <f t="shared" si="573"/>
        <v>0</v>
      </c>
      <c r="DH523" s="85">
        <f t="shared" si="534"/>
        <v>0</v>
      </c>
      <c r="DI523" s="83">
        <f t="shared" si="534"/>
        <v>0</v>
      </c>
      <c r="DJ523" s="26"/>
      <c r="DK523" s="26"/>
      <c r="DL523" s="42">
        <f t="shared" si="574"/>
        <v>0</v>
      </c>
      <c r="DM523" s="26"/>
      <c r="DN523" s="26"/>
      <c r="DO523" s="42">
        <f t="shared" si="575"/>
        <v>0</v>
      </c>
      <c r="DP523" s="26"/>
      <c r="DQ523" s="26"/>
      <c r="DR523" s="42">
        <f t="shared" si="576"/>
        <v>0</v>
      </c>
      <c r="DS523" s="26"/>
      <c r="DT523" s="26"/>
      <c r="DU523" s="42">
        <f t="shared" si="577"/>
        <v>0</v>
      </c>
      <c r="DV523" s="26"/>
      <c r="DW523" s="26"/>
      <c r="DX523" s="42">
        <f t="shared" si="578"/>
        <v>0</v>
      </c>
      <c r="DY523" s="26"/>
      <c r="DZ523" s="26"/>
      <c r="EA523" s="42">
        <f t="shared" si="579"/>
        <v>0</v>
      </c>
      <c r="EB523" s="26"/>
      <c r="EC523" s="26"/>
      <c r="ED523" s="42">
        <f t="shared" si="580"/>
        <v>0</v>
      </c>
      <c r="EE523" s="26"/>
      <c r="EF523" s="26"/>
      <c r="EG523" s="42">
        <f t="shared" si="581"/>
        <v>0</v>
      </c>
      <c r="EH523" s="26"/>
      <c r="EI523" s="26"/>
      <c r="EJ523" s="42">
        <f t="shared" si="582"/>
        <v>0</v>
      </c>
      <c r="EK523" s="26"/>
      <c r="EL523" s="46"/>
      <c r="EM523" s="86">
        <f t="shared" si="583"/>
        <v>0</v>
      </c>
      <c r="EN523" s="85">
        <f t="shared" si="535"/>
        <v>0</v>
      </c>
      <c r="EO523" s="94">
        <f t="shared" si="536"/>
        <v>0</v>
      </c>
      <c r="EP523" s="26"/>
      <c r="EQ523" s="26"/>
      <c r="ER523" s="26"/>
    </row>
    <row r="524" spans="1:148" s="3" customFormat="1" ht="15.75">
      <c r="A524" s="8">
        <v>54316</v>
      </c>
      <c r="B524" s="9" t="s">
        <v>30</v>
      </c>
      <c r="C524" s="37"/>
      <c r="D524" s="53">
        <f t="shared" si="509"/>
        <v>144</v>
      </c>
      <c r="E524" s="159">
        <f>SUM(E525:E529)</f>
        <v>26136</v>
      </c>
      <c r="F524" s="62">
        <f t="shared" ref="F524:BQ524" si="594">SUM(F525:F529)</f>
        <v>0</v>
      </c>
      <c r="G524" s="62">
        <f t="shared" si="594"/>
        <v>0</v>
      </c>
      <c r="H524" s="62">
        <f t="shared" si="594"/>
        <v>0</v>
      </c>
      <c r="I524" s="147">
        <f t="shared" si="594"/>
        <v>0</v>
      </c>
      <c r="J524" s="147">
        <f t="shared" si="594"/>
        <v>0</v>
      </c>
      <c r="K524" s="62">
        <f t="shared" si="594"/>
        <v>0</v>
      </c>
      <c r="L524" s="62">
        <f t="shared" si="594"/>
        <v>0</v>
      </c>
      <c r="M524" s="62">
        <f t="shared" si="594"/>
        <v>0</v>
      </c>
      <c r="N524" s="62">
        <f t="shared" si="594"/>
        <v>0</v>
      </c>
      <c r="O524" s="62">
        <f t="shared" si="594"/>
        <v>0</v>
      </c>
      <c r="P524" s="62">
        <f t="shared" si="594"/>
        <v>0</v>
      </c>
      <c r="Q524" s="62">
        <f t="shared" si="594"/>
        <v>0</v>
      </c>
      <c r="R524" s="62">
        <f t="shared" si="594"/>
        <v>0</v>
      </c>
      <c r="S524" s="62">
        <f t="shared" si="594"/>
        <v>0</v>
      </c>
      <c r="T524" s="62">
        <f t="shared" si="594"/>
        <v>0</v>
      </c>
      <c r="U524" s="62">
        <f t="shared" si="594"/>
        <v>0</v>
      </c>
      <c r="V524" s="62">
        <f t="shared" si="594"/>
        <v>0</v>
      </c>
      <c r="W524" s="62">
        <f t="shared" si="594"/>
        <v>0</v>
      </c>
      <c r="X524" s="62">
        <f t="shared" si="594"/>
        <v>0</v>
      </c>
      <c r="Y524" s="62">
        <f t="shared" si="594"/>
        <v>0</v>
      </c>
      <c r="Z524" s="62">
        <f t="shared" si="594"/>
        <v>0</v>
      </c>
      <c r="AA524" s="62">
        <f t="shared" si="594"/>
        <v>12</v>
      </c>
      <c r="AB524" s="62">
        <f t="shared" si="594"/>
        <v>144</v>
      </c>
      <c r="AC524" s="62">
        <f t="shared" si="594"/>
        <v>26136</v>
      </c>
      <c r="AD524" s="62">
        <f t="shared" si="594"/>
        <v>0</v>
      </c>
      <c r="AE524" s="62">
        <f t="shared" si="594"/>
        <v>0</v>
      </c>
      <c r="AF524" s="62">
        <f t="shared" si="594"/>
        <v>0</v>
      </c>
      <c r="AG524" s="62">
        <f t="shared" si="594"/>
        <v>0</v>
      </c>
      <c r="AH524" s="62">
        <f t="shared" si="594"/>
        <v>0</v>
      </c>
      <c r="AI524" s="62">
        <f t="shared" si="594"/>
        <v>0</v>
      </c>
      <c r="AJ524" s="62">
        <f t="shared" si="594"/>
        <v>0</v>
      </c>
      <c r="AK524" s="62">
        <f t="shared" si="594"/>
        <v>0</v>
      </c>
      <c r="AL524" s="62">
        <f t="shared" si="594"/>
        <v>0</v>
      </c>
      <c r="AM524" s="62">
        <f t="shared" si="594"/>
        <v>0</v>
      </c>
      <c r="AN524" s="62">
        <f t="shared" si="594"/>
        <v>0</v>
      </c>
      <c r="AO524" s="62">
        <f t="shared" si="594"/>
        <v>0</v>
      </c>
      <c r="AP524" s="62">
        <f t="shared" si="594"/>
        <v>144</v>
      </c>
      <c r="AQ524" s="62">
        <f t="shared" si="594"/>
        <v>26136</v>
      </c>
      <c r="AR524" s="62">
        <f t="shared" si="594"/>
        <v>0</v>
      </c>
      <c r="AS524" s="62">
        <f t="shared" si="594"/>
        <v>0</v>
      </c>
      <c r="AT524" s="62">
        <f t="shared" si="594"/>
        <v>0</v>
      </c>
      <c r="AU524" s="62">
        <f t="shared" si="594"/>
        <v>0</v>
      </c>
      <c r="AV524" s="62">
        <f t="shared" si="594"/>
        <v>0</v>
      </c>
      <c r="AW524" s="62">
        <f t="shared" si="594"/>
        <v>0</v>
      </c>
      <c r="AX524" s="62">
        <f t="shared" si="594"/>
        <v>0</v>
      </c>
      <c r="AY524" s="62">
        <f t="shared" si="594"/>
        <v>0</v>
      </c>
      <c r="AZ524" s="62">
        <f t="shared" si="594"/>
        <v>0</v>
      </c>
      <c r="BA524" s="62">
        <f t="shared" si="594"/>
        <v>0</v>
      </c>
      <c r="BB524" s="62">
        <f t="shared" si="594"/>
        <v>0</v>
      </c>
      <c r="BC524" s="62">
        <f t="shared" si="594"/>
        <v>0</v>
      </c>
      <c r="BD524" s="62">
        <f t="shared" si="594"/>
        <v>0</v>
      </c>
      <c r="BE524" s="62">
        <f t="shared" si="594"/>
        <v>0</v>
      </c>
      <c r="BF524" s="62">
        <f t="shared" si="594"/>
        <v>0</v>
      </c>
      <c r="BG524" s="62">
        <f t="shared" si="594"/>
        <v>0</v>
      </c>
      <c r="BH524" s="62">
        <f t="shared" si="594"/>
        <v>0</v>
      </c>
      <c r="BI524" s="62">
        <f t="shared" si="594"/>
        <v>0</v>
      </c>
      <c r="BJ524" s="62">
        <f t="shared" si="594"/>
        <v>0</v>
      </c>
      <c r="BK524" s="62">
        <f t="shared" si="594"/>
        <v>0</v>
      </c>
      <c r="BL524" s="62">
        <f t="shared" si="594"/>
        <v>0</v>
      </c>
      <c r="BM524" s="62">
        <f t="shared" si="594"/>
        <v>0</v>
      </c>
      <c r="BN524" s="62">
        <f t="shared" si="594"/>
        <v>0</v>
      </c>
      <c r="BO524" s="62">
        <f t="shared" si="594"/>
        <v>0</v>
      </c>
      <c r="BP524" s="62">
        <f t="shared" si="594"/>
        <v>0</v>
      </c>
      <c r="BQ524" s="62">
        <f t="shared" si="594"/>
        <v>0</v>
      </c>
      <c r="BR524" s="62">
        <f t="shared" ref="BR524:EC524" si="595">SUM(BR525:BR529)</f>
        <v>0</v>
      </c>
      <c r="BS524" s="62">
        <f t="shared" si="595"/>
        <v>0</v>
      </c>
      <c r="BT524" s="62">
        <f t="shared" si="595"/>
        <v>0</v>
      </c>
      <c r="BU524" s="62">
        <f t="shared" si="595"/>
        <v>0</v>
      </c>
      <c r="BV524" s="62">
        <f t="shared" si="595"/>
        <v>0</v>
      </c>
      <c r="BW524" s="62">
        <f t="shared" si="595"/>
        <v>0</v>
      </c>
      <c r="BX524" s="62">
        <f t="shared" si="595"/>
        <v>0</v>
      </c>
      <c r="BY524" s="62">
        <f t="shared" si="595"/>
        <v>0</v>
      </c>
      <c r="BZ524" s="62">
        <f t="shared" si="595"/>
        <v>0</v>
      </c>
      <c r="CA524" s="62">
        <f t="shared" si="595"/>
        <v>0</v>
      </c>
      <c r="CB524" s="62">
        <f t="shared" si="595"/>
        <v>0</v>
      </c>
      <c r="CC524" s="62">
        <f t="shared" si="595"/>
        <v>0</v>
      </c>
      <c r="CD524" s="62">
        <f t="shared" si="595"/>
        <v>0</v>
      </c>
      <c r="CE524" s="62">
        <f t="shared" si="595"/>
        <v>0</v>
      </c>
      <c r="CF524" s="62">
        <f t="shared" si="595"/>
        <v>0</v>
      </c>
      <c r="CG524" s="62">
        <f t="shared" si="595"/>
        <v>0</v>
      </c>
      <c r="CH524" s="62">
        <f t="shared" si="595"/>
        <v>0</v>
      </c>
      <c r="CI524" s="62">
        <f t="shared" si="595"/>
        <v>0</v>
      </c>
      <c r="CJ524" s="62">
        <f t="shared" si="595"/>
        <v>0</v>
      </c>
      <c r="CK524" s="62">
        <f t="shared" si="595"/>
        <v>0</v>
      </c>
      <c r="CL524" s="62">
        <f t="shared" si="595"/>
        <v>0</v>
      </c>
      <c r="CM524" s="62">
        <f t="shared" si="595"/>
        <v>0</v>
      </c>
      <c r="CN524" s="62">
        <f t="shared" si="595"/>
        <v>0</v>
      </c>
      <c r="CO524" s="62">
        <f t="shared" si="595"/>
        <v>0</v>
      </c>
      <c r="CP524" s="62">
        <f t="shared" si="595"/>
        <v>0</v>
      </c>
      <c r="CQ524" s="62">
        <f t="shared" si="595"/>
        <v>0</v>
      </c>
      <c r="CR524" s="62">
        <f t="shared" si="595"/>
        <v>0</v>
      </c>
      <c r="CS524" s="62">
        <f t="shared" si="595"/>
        <v>0</v>
      </c>
      <c r="CT524" s="62">
        <f t="shared" si="595"/>
        <v>0</v>
      </c>
      <c r="CU524" s="62">
        <f t="shared" si="595"/>
        <v>0</v>
      </c>
      <c r="CV524" s="62">
        <f t="shared" si="595"/>
        <v>0</v>
      </c>
      <c r="CW524" s="62">
        <f t="shared" si="595"/>
        <v>0</v>
      </c>
      <c r="CX524" s="62">
        <f t="shared" si="595"/>
        <v>0</v>
      </c>
      <c r="CY524" s="62">
        <f t="shared" si="595"/>
        <v>0</v>
      </c>
      <c r="CZ524" s="62">
        <f t="shared" si="595"/>
        <v>0</v>
      </c>
      <c r="DA524" s="62">
        <f t="shared" si="595"/>
        <v>0</v>
      </c>
      <c r="DB524" s="62">
        <f t="shared" si="595"/>
        <v>0</v>
      </c>
      <c r="DC524" s="62">
        <f t="shared" si="595"/>
        <v>0</v>
      </c>
      <c r="DD524" s="62">
        <f t="shared" si="595"/>
        <v>0</v>
      </c>
      <c r="DE524" s="62">
        <f t="shared" si="595"/>
        <v>0</v>
      </c>
      <c r="DF524" s="62">
        <f t="shared" si="595"/>
        <v>0</v>
      </c>
      <c r="DG524" s="62">
        <f t="shared" si="595"/>
        <v>0</v>
      </c>
      <c r="DH524" s="62">
        <f t="shared" si="595"/>
        <v>0</v>
      </c>
      <c r="DI524" s="62">
        <f t="shared" si="595"/>
        <v>0</v>
      </c>
      <c r="DJ524" s="62">
        <f t="shared" si="595"/>
        <v>0</v>
      </c>
      <c r="DK524" s="62">
        <f t="shared" si="595"/>
        <v>0</v>
      </c>
      <c r="DL524" s="62">
        <f t="shared" si="595"/>
        <v>0</v>
      </c>
      <c r="DM524" s="62">
        <f t="shared" si="595"/>
        <v>0</v>
      </c>
      <c r="DN524" s="62">
        <f t="shared" si="595"/>
        <v>0</v>
      </c>
      <c r="DO524" s="62">
        <f t="shared" si="595"/>
        <v>0</v>
      </c>
      <c r="DP524" s="62">
        <f t="shared" si="595"/>
        <v>0</v>
      </c>
      <c r="DQ524" s="62">
        <f t="shared" si="595"/>
        <v>0</v>
      </c>
      <c r="DR524" s="62">
        <f t="shared" si="595"/>
        <v>0</v>
      </c>
      <c r="DS524" s="62">
        <f t="shared" si="595"/>
        <v>0</v>
      </c>
      <c r="DT524" s="62">
        <f t="shared" si="595"/>
        <v>0</v>
      </c>
      <c r="DU524" s="62">
        <f t="shared" si="595"/>
        <v>0</v>
      </c>
      <c r="DV524" s="62">
        <f t="shared" si="595"/>
        <v>0</v>
      </c>
      <c r="DW524" s="62">
        <f t="shared" si="595"/>
        <v>0</v>
      </c>
      <c r="DX524" s="62">
        <f t="shared" si="595"/>
        <v>0</v>
      </c>
      <c r="DY524" s="62">
        <f t="shared" si="595"/>
        <v>0</v>
      </c>
      <c r="DZ524" s="62">
        <f t="shared" si="595"/>
        <v>0</v>
      </c>
      <c r="EA524" s="62">
        <f t="shared" si="595"/>
        <v>0</v>
      </c>
      <c r="EB524" s="62">
        <f t="shared" si="595"/>
        <v>0</v>
      </c>
      <c r="EC524" s="62">
        <f t="shared" si="595"/>
        <v>0</v>
      </c>
      <c r="ED524" s="62">
        <f t="shared" ref="ED524:EO524" si="596">SUM(ED525:ED529)</f>
        <v>0</v>
      </c>
      <c r="EE524" s="62">
        <f t="shared" si="596"/>
        <v>0</v>
      </c>
      <c r="EF524" s="62">
        <f t="shared" si="596"/>
        <v>0</v>
      </c>
      <c r="EG524" s="62">
        <f t="shared" si="596"/>
        <v>0</v>
      </c>
      <c r="EH524" s="62">
        <f t="shared" si="596"/>
        <v>0</v>
      </c>
      <c r="EI524" s="62">
        <f t="shared" si="596"/>
        <v>0</v>
      </c>
      <c r="EJ524" s="62">
        <f t="shared" si="596"/>
        <v>0</v>
      </c>
      <c r="EK524" s="62">
        <f t="shared" si="596"/>
        <v>0</v>
      </c>
      <c r="EL524" s="62">
        <f t="shared" si="596"/>
        <v>0</v>
      </c>
      <c r="EM524" s="62">
        <f t="shared" si="596"/>
        <v>0</v>
      </c>
      <c r="EN524" s="62">
        <f t="shared" si="596"/>
        <v>0</v>
      </c>
      <c r="EO524" s="62">
        <f t="shared" si="596"/>
        <v>0</v>
      </c>
      <c r="EP524" s="109"/>
      <c r="EQ524" s="109"/>
      <c r="ER524" s="109"/>
    </row>
    <row r="525" spans="1:148" s="3" customFormat="1">
      <c r="A525" s="10"/>
      <c r="B525" s="11" t="s">
        <v>768</v>
      </c>
      <c r="C525" s="134">
        <v>452</v>
      </c>
      <c r="D525" s="135">
        <f t="shared" si="509"/>
        <v>24</v>
      </c>
      <c r="E525" s="179">
        <f t="shared" si="513"/>
        <v>10848</v>
      </c>
      <c r="F525" s="27"/>
      <c r="G525" s="27"/>
      <c r="H525" s="41">
        <f t="shared" si="527"/>
        <v>0</v>
      </c>
      <c r="I525" s="32"/>
      <c r="J525" s="32"/>
      <c r="K525" s="41">
        <f t="shared" si="543"/>
        <v>0</v>
      </c>
      <c r="L525" s="26"/>
      <c r="M525" s="26"/>
      <c r="N525" s="42">
        <f t="shared" si="544"/>
        <v>0</v>
      </c>
      <c r="O525" s="26"/>
      <c r="P525" s="26"/>
      <c r="Q525" s="42">
        <f t="shared" si="545"/>
        <v>0</v>
      </c>
      <c r="R525" s="26"/>
      <c r="S525" s="26"/>
      <c r="T525" s="42">
        <f t="shared" si="546"/>
        <v>0</v>
      </c>
      <c r="U525" s="26"/>
      <c r="V525" s="26"/>
      <c r="W525" s="42">
        <f t="shared" si="547"/>
        <v>0</v>
      </c>
      <c r="X525" s="26"/>
      <c r="Y525" s="26"/>
      <c r="Z525" s="42"/>
      <c r="AA525" s="26">
        <v>2</v>
      </c>
      <c r="AB525" s="25">
        <f>AA525*12</f>
        <v>24</v>
      </c>
      <c r="AC525" s="42">
        <f t="shared" si="549"/>
        <v>10848</v>
      </c>
      <c r="AD525" s="26"/>
      <c r="AE525" s="26"/>
      <c r="AF525" s="26"/>
      <c r="AG525" s="26"/>
      <c r="AH525" s="26"/>
      <c r="AI525" s="26"/>
      <c r="AJ525" s="26"/>
      <c r="AK525" s="26"/>
      <c r="AL525" s="42"/>
      <c r="AM525" s="27"/>
      <c r="AN525" s="27"/>
      <c r="AO525" s="41"/>
      <c r="AP525" s="84">
        <f t="shared" si="531"/>
        <v>24</v>
      </c>
      <c r="AQ525" s="79">
        <f t="shared" si="532"/>
        <v>10848</v>
      </c>
      <c r="AR525" s="27"/>
      <c r="AS525" s="27"/>
      <c r="AT525" s="41"/>
      <c r="AU525" s="27"/>
      <c r="AV525" s="27"/>
      <c r="AW525" s="41"/>
      <c r="AX525" s="27"/>
      <c r="AY525" s="27"/>
      <c r="AZ525" s="41"/>
      <c r="BA525" s="27"/>
      <c r="BB525" s="27"/>
      <c r="BC525" s="41"/>
      <c r="BD525" s="27"/>
      <c r="BE525" s="27"/>
      <c r="BF525" s="41"/>
      <c r="BG525" s="27"/>
      <c r="BH525" s="27"/>
      <c r="BI525" s="41"/>
      <c r="BJ525" s="26"/>
      <c r="BK525" s="26"/>
      <c r="BL525" s="42"/>
      <c r="BM525" s="26"/>
      <c r="BN525" s="26"/>
      <c r="BO525" s="42"/>
      <c r="BP525" s="85"/>
      <c r="BQ525" s="83">
        <f t="shared" si="533"/>
        <v>0</v>
      </c>
      <c r="BR525" s="26"/>
      <c r="BS525" s="26"/>
      <c r="BT525" s="42"/>
      <c r="BU525" s="26"/>
      <c r="BV525" s="26"/>
      <c r="BW525" s="42"/>
      <c r="BX525" s="26"/>
      <c r="BY525" s="26"/>
      <c r="BZ525" s="42"/>
      <c r="CA525" s="26"/>
      <c r="CB525" s="26"/>
      <c r="CC525" s="42"/>
      <c r="CD525" s="26"/>
      <c r="CE525" s="26"/>
      <c r="CF525" s="42"/>
      <c r="CG525" s="26"/>
      <c r="CH525" s="26"/>
      <c r="CI525" s="42"/>
      <c r="CJ525" s="26"/>
      <c r="CK525" s="26"/>
      <c r="CL525" s="42"/>
      <c r="CM525" s="26"/>
      <c r="CN525" s="26"/>
      <c r="CO525" s="42"/>
      <c r="CP525" s="26"/>
      <c r="CQ525" s="26"/>
      <c r="CR525" s="42"/>
      <c r="CS525" s="26"/>
      <c r="CT525" s="26"/>
      <c r="CU525" s="42"/>
      <c r="CV525" s="26"/>
      <c r="CW525" s="26"/>
      <c r="CX525" s="42"/>
      <c r="CY525" s="26"/>
      <c r="CZ525" s="26"/>
      <c r="DA525" s="42"/>
      <c r="DB525" s="26"/>
      <c r="DC525" s="26"/>
      <c r="DD525" s="42"/>
      <c r="DE525" s="26"/>
      <c r="DF525" s="26"/>
      <c r="DG525" s="42"/>
      <c r="DH525" s="85"/>
      <c r="DI525" s="83">
        <f t="shared" si="534"/>
        <v>0</v>
      </c>
      <c r="DJ525" s="26"/>
      <c r="DK525" s="26"/>
      <c r="DL525" s="42"/>
      <c r="DM525" s="26"/>
      <c r="DN525" s="26"/>
      <c r="DO525" s="42"/>
      <c r="DP525" s="26"/>
      <c r="DQ525" s="26"/>
      <c r="DR525" s="42"/>
      <c r="DS525" s="26"/>
      <c r="DT525" s="26"/>
      <c r="DU525" s="42"/>
      <c r="DV525" s="26"/>
      <c r="DW525" s="26"/>
      <c r="DX525" s="42"/>
      <c r="DY525" s="26"/>
      <c r="DZ525" s="26"/>
      <c r="EA525" s="42"/>
      <c r="EB525" s="26"/>
      <c r="EC525" s="26"/>
      <c r="ED525" s="42"/>
      <c r="EE525" s="26"/>
      <c r="EF525" s="26"/>
      <c r="EG525" s="42"/>
      <c r="EH525" s="26"/>
      <c r="EI525" s="26"/>
      <c r="EJ525" s="42"/>
      <c r="EK525" s="26"/>
      <c r="EL525" s="46"/>
      <c r="EM525" s="86">
        <f t="shared" si="583"/>
        <v>0</v>
      </c>
      <c r="EN525" s="167"/>
      <c r="EO525" s="94">
        <f t="shared" si="536"/>
        <v>0</v>
      </c>
      <c r="EP525" s="26"/>
      <c r="EQ525" s="26"/>
      <c r="ER525" s="26"/>
    </row>
    <row r="526" spans="1:148" s="13" customFormat="1">
      <c r="A526" s="12"/>
      <c r="B526" s="39" t="s">
        <v>766</v>
      </c>
      <c r="C526" s="134">
        <v>113</v>
      </c>
      <c r="D526" s="135">
        <f t="shared" si="509"/>
        <v>60</v>
      </c>
      <c r="E526" s="179">
        <f t="shared" si="513"/>
        <v>6780</v>
      </c>
      <c r="F526" s="27"/>
      <c r="G526" s="27"/>
      <c r="H526" s="41">
        <f t="shared" si="527"/>
        <v>0</v>
      </c>
      <c r="I526" s="33"/>
      <c r="J526" s="33"/>
      <c r="K526" s="41">
        <f t="shared" si="543"/>
        <v>0</v>
      </c>
      <c r="L526" s="27"/>
      <c r="M526" s="27"/>
      <c r="N526" s="42">
        <f t="shared" si="544"/>
        <v>0</v>
      </c>
      <c r="O526" s="27"/>
      <c r="P526" s="27"/>
      <c r="Q526" s="42">
        <f t="shared" si="545"/>
        <v>0</v>
      </c>
      <c r="R526" s="27"/>
      <c r="S526" s="27"/>
      <c r="T526" s="42">
        <f t="shared" si="546"/>
        <v>0</v>
      </c>
      <c r="U526" s="27"/>
      <c r="V526" s="27"/>
      <c r="W526" s="42">
        <f t="shared" si="547"/>
        <v>0</v>
      </c>
      <c r="X526" s="27"/>
      <c r="Y526" s="27"/>
      <c r="Z526" s="41"/>
      <c r="AA526" s="27">
        <v>5</v>
      </c>
      <c r="AB526" s="25">
        <f>AA526*12</f>
        <v>60</v>
      </c>
      <c r="AC526" s="41">
        <f t="shared" si="549"/>
        <v>6780</v>
      </c>
      <c r="AD526" s="27"/>
      <c r="AE526" s="27"/>
      <c r="AF526" s="27"/>
      <c r="AG526" s="27"/>
      <c r="AH526" s="27"/>
      <c r="AI526" s="27"/>
      <c r="AJ526" s="27"/>
      <c r="AK526" s="27"/>
      <c r="AL526" s="41"/>
      <c r="AM526" s="27"/>
      <c r="AN526" s="27"/>
      <c r="AO526" s="41"/>
      <c r="AP526" s="84">
        <f t="shared" si="531"/>
        <v>60</v>
      </c>
      <c r="AQ526" s="79">
        <f t="shared" si="532"/>
        <v>6780</v>
      </c>
      <c r="AR526" s="27"/>
      <c r="AS526" s="27"/>
      <c r="AT526" s="41"/>
      <c r="AU526" s="27"/>
      <c r="AV526" s="27"/>
      <c r="AW526" s="41"/>
      <c r="AX526" s="27"/>
      <c r="AY526" s="27"/>
      <c r="AZ526" s="41"/>
      <c r="BA526" s="27"/>
      <c r="BB526" s="27"/>
      <c r="BC526" s="41"/>
      <c r="BD526" s="27"/>
      <c r="BE526" s="27"/>
      <c r="BF526" s="41"/>
      <c r="BG526" s="27"/>
      <c r="BH526" s="27"/>
      <c r="BI526" s="41"/>
      <c r="BJ526" s="27"/>
      <c r="BK526" s="27"/>
      <c r="BL526" s="41"/>
      <c r="BM526" s="27"/>
      <c r="BN526" s="27"/>
      <c r="BO526" s="41"/>
      <c r="BP526" s="108"/>
      <c r="BQ526" s="83">
        <f t="shared" si="533"/>
        <v>0</v>
      </c>
      <c r="BR526" s="27"/>
      <c r="BS526" s="27"/>
      <c r="BT526" s="41"/>
      <c r="BU526" s="27"/>
      <c r="BV526" s="27"/>
      <c r="BW526" s="41"/>
      <c r="BX526" s="27"/>
      <c r="BY526" s="27"/>
      <c r="BZ526" s="41"/>
      <c r="CA526" s="27"/>
      <c r="CB526" s="27"/>
      <c r="CC526" s="41"/>
      <c r="CD526" s="27"/>
      <c r="CE526" s="27"/>
      <c r="CF526" s="41"/>
      <c r="CG526" s="27"/>
      <c r="CH526" s="27"/>
      <c r="CI526" s="41"/>
      <c r="CJ526" s="27"/>
      <c r="CK526" s="27"/>
      <c r="CL526" s="41"/>
      <c r="CM526" s="27"/>
      <c r="CN526" s="27"/>
      <c r="CO526" s="41"/>
      <c r="CP526" s="27"/>
      <c r="CQ526" s="27"/>
      <c r="CR526" s="41"/>
      <c r="CS526" s="27"/>
      <c r="CT526" s="27"/>
      <c r="CU526" s="41"/>
      <c r="CV526" s="27"/>
      <c r="CW526" s="27"/>
      <c r="CX526" s="41"/>
      <c r="CY526" s="27"/>
      <c r="CZ526" s="27"/>
      <c r="DA526" s="41"/>
      <c r="DB526" s="27"/>
      <c r="DC526" s="27"/>
      <c r="DD526" s="41"/>
      <c r="DE526" s="27"/>
      <c r="DF526" s="27"/>
      <c r="DG526" s="41"/>
      <c r="DH526" s="108"/>
      <c r="DI526" s="83">
        <f t="shared" si="534"/>
        <v>0</v>
      </c>
      <c r="DJ526" s="27"/>
      <c r="DK526" s="27"/>
      <c r="DL526" s="41"/>
      <c r="DM526" s="27"/>
      <c r="DN526" s="27"/>
      <c r="DO526" s="41"/>
      <c r="DP526" s="27"/>
      <c r="DQ526" s="27"/>
      <c r="DR526" s="41"/>
      <c r="DS526" s="27"/>
      <c r="DT526" s="27"/>
      <c r="DU526" s="41"/>
      <c r="DV526" s="27"/>
      <c r="DW526" s="27"/>
      <c r="DX526" s="41"/>
      <c r="DY526" s="27"/>
      <c r="DZ526" s="27"/>
      <c r="EA526" s="41"/>
      <c r="EB526" s="27"/>
      <c r="EC526" s="27"/>
      <c r="ED526" s="41"/>
      <c r="EE526" s="27"/>
      <c r="EF526" s="27"/>
      <c r="EG526" s="41"/>
      <c r="EH526" s="27"/>
      <c r="EI526" s="27"/>
      <c r="EJ526" s="41"/>
      <c r="EK526" s="27"/>
      <c r="EL526" s="47"/>
      <c r="EM526" s="86">
        <f t="shared" si="583"/>
        <v>0</v>
      </c>
      <c r="EN526" s="108"/>
      <c r="EO526" s="94">
        <f t="shared" si="536"/>
        <v>0</v>
      </c>
      <c r="EP526" s="27"/>
      <c r="EQ526" s="27"/>
      <c r="ER526" s="27"/>
    </row>
    <row r="527" spans="1:148" s="13" customFormat="1">
      <c r="A527" s="12"/>
      <c r="B527" s="39" t="s">
        <v>768</v>
      </c>
      <c r="C527" s="134">
        <v>107</v>
      </c>
      <c r="D527" s="135">
        <f t="shared" si="509"/>
        <v>24</v>
      </c>
      <c r="E527" s="179">
        <f t="shared" si="513"/>
        <v>2568</v>
      </c>
      <c r="F527" s="27"/>
      <c r="G527" s="27"/>
      <c r="H527" s="41">
        <f t="shared" si="527"/>
        <v>0</v>
      </c>
      <c r="I527" s="33"/>
      <c r="J527" s="33"/>
      <c r="K527" s="41">
        <f t="shared" si="543"/>
        <v>0</v>
      </c>
      <c r="L527" s="27"/>
      <c r="M527" s="27"/>
      <c r="N527" s="42">
        <f t="shared" si="544"/>
        <v>0</v>
      </c>
      <c r="O527" s="27"/>
      <c r="P527" s="27"/>
      <c r="Q527" s="42">
        <f t="shared" si="545"/>
        <v>0</v>
      </c>
      <c r="R527" s="27"/>
      <c r="S527" s="27"/>
      <c r="T527" s="42">
        <f t="shared" si="546"/>
        <v>0</v>
      </c>
      <c r="U527" s="27"/>
      <c r="V527" s="27"/>
      <c r="W527" s="42">
        <f t="shared" si="547"/>
        <v>0</v>
      </c>
      <c r="X527" s="27"/>
      <c r="Y527" s="27"/>
      <c r="Z527" s="41"/>
      <c r="AA527" s="27">
        <v>2</v>
      </c>
      <c r="AB527" s="25">
        <f>AA527*12</f>
        <v>24</v>
      </c>
      <c r="AC527" s="41">
        <f t="shared" si="549"/>
        <v>2568</v>
      </c>
      <c r="AD527" s="27"/>
      <c r="AE527" s="27"/>
      <c r="AF527" s="27"/>
      <c r="AG527" s="27"/>
      <c r="AH527" s="27"/>
      <c r="AI527" s="27"/>
      <c r="AJ527" s="27"/>
      <c r="AK527" s="27"/>
      <c r="AL527" s="41"/>
      <c r="AM527" s="27"/>
      <c r="AN527" s="27"/>
      <c r="AO527" s="41"/>
      <c r="AP527" s="84">
        <f t="shared" si="531"/>
        <v>24</v>
      </c>
      <c r="AQ527" s="79">
        <f t="shared" si="532"/>
        <v>2568</v>
      </c>
      <c r="AR527" s="27"/>
      <c r="AS527" s="27"/>
      <c r="AT527" s="41"/>
      <c r="AU527" s="27"/>
      <c r="AV527" s="27"/>
      <c r="AW527" s="41"/>
      <c r="AX527" s="27"/>
      <c r="AY527" s="27"/>
      <c r="AZ527" s="41"/>
      <c r="BA527" s="27"/>
      <c r="BB527" s="27"/>
      <c r="BC527" s="41"/>
      <c r="BD527" s="27"/>
      <c r="BE527" s="27"/>
      <c r="BF527" s="41"/>
      <c r="BG527" s="27"/>
      <c r="BH527" s="27"/>
      <c r="BI527" s="41"/>
      <c r="BJ527" s="27"/>
      <c r="BK527" s="27"/>
      <c r="BL527" s="41"/>
      <c r="BM527" s="27"/>
      <c r="BN527" s="27"/>
      <c r="BO527" s="41"/>
      <c r="BP527" s="108"/>
      <c r="BQ527" s="83">
        <f t="shared" si="533"/>
        <v>0</v>
      </c>
      <c r="BR527" s="27"/>
      <c r="BS527" s="27"/>
      <c r="BT527" s="41"/>
      <c r="BU527" s="27"/>
      <c r="BV527" s="27"/>
      <c r="BW527" s="41"/>
      <c r="BX527" s="27"/>
      <c r="BY527" s="27"/>
      <c r="BZ527" s="41"/>
      <c r="CA527" s="27"/>
      <c r="CB527" s="27"/>
      <c r="CC527" s="41"/>
      <c r="CD527" s="27"/>
      <c r="CE527" s="27"/>
      <c r="CF527" s="41"/>
      <c r="CG527" s="27"/>
      <c r="CH527" s="27"/>
      <c r="CI527" s="41"/>
      <c r="CJ527" s="27"/>
      <c r="CK527" s="27"/>
      <c r="CL527" s="41"/>
      <c r="CM527" s="27"/>
      <c r="CN527" s="27"/>
      <c r="CO527" s="41"/>
      <c r="CP527" s="27"/>
      <c r="CQ527" s="27"/>
      <c r="CR527" s="41"/>
      <c r="CS527" s="27"/>
      <c r="CT527" s="27"/>
      <c r="CU527" s="41"/>
      <c r="CV527" s="27"/>
      <c r="CW527" s="27"/>
      <c r="CX527" s="41"/>
      <c r="CY527" s="27"/>
      <c r="CZ527" s="27"/>
      <c r="DA527" s="41"/>
      <c r="DB527" s="27"/>
      <c r="DC527" s="27"/>
      <c r="DD527" s="41"/>
      <c r="DE527" s="27"/>
      <c r="DF527" s="27"/>
      <c r="DG527" s="41"/>
      <c r="DH527" s="108"/>
      <c r="DI527" s="83">
        <f t="shared" si="534"/>
        <v>0</v>
      </c>
      <c r="DJ527" s="27"/>
      <c r="DK527" s="27"/>
      <c r="DL527" s="41"/>
      <c r="DM527" s="27"/>
      <c r="DN527" s="27"/>
      <c r="DO527" s="41"/>
      <c r="DP527" s="27"/>
      <c r="DQ527" s="27"/>
      <c r="DR527" s="41"/>
      <c r="DS527" s="27"/>
      <c r="DT527" s="27"/>
      <c r="DU527" s="41"/>
      <c r="DV527" s="27"/>
      <c r="DW527" s="27"/>
      <c r="DX527" s="41"/>
      <c r="DY527" s="27"/>
      <c r="DZ527" s="27"/>
      <c r="EA527" s="41"/>
      <c r="EB527" s="27"/>
      <c r="EC527" s="27"/>
      <c r="ED527" s="41"/>
      <c r="EE527" s="27"/>
      <c r="EF527" s="27"/>
      <c r="EG527" s="41"/>
      <c r="EH527" s="27"/>
      <c r="EI527" s="27"/>
      <c r="EJ527" s="41"/>
      <c r="EK527" s="27"/>
      <c r="EL527" s="47"/>
      <c r="EM527" s="86"/>
      <c r="EN527" s="108"/>
      <c r="EO527" s="94">
        <f t="shared" si="536"/>
        <v>0</v>
      </c>
      <c r="EP527" s="27"/>
      <c r="EQ527" s="27"/>
      <c r="ER527" s="27"/>
    </row>
    <row r="528" spans="1:148" s="13" customFormat="1">
      <c r="A528" s="12"/>
      <c r="B528" s="39" t="s">
        <v>769</v>
      </c>
      <c r="C528" s="134">
        <v>145</v>
      </c>
      <c r="D528" s="135">
        <f t="shared" si="509"/>
        <v>12</v>
      </c>
      <c r="E528" s="179">
        <f t="shared" si="513"/>
        <v>1740</v>
      </c>
      <c r="F528" s="27"/>
      <c r="G528" s="27"/>
      <c r="H528" s="41">
        <f t="shared" si="527"/>
        <v>0</v>
      </c>
      <c r="I528" s="33"/>
      <c r="J528" s="33"/>
      <c r="K528" s="41">
        <f t="shared" si="543"/>
        <v>0</v>
      </c>
      <c r="L528" s="27"/>
      <c r="M528" s="27"/>
      <c r="N528" s="42">
        <f t="shared" si="544"/>
        <v>0</v>
      </c>
      <c r="O528" s="27"/>
      <c r="P528" s="27"/>
      <c r="Q528" s="42">
        <f t="shared" si="545"/>
        <v>0</v>
      </c>
      <c r="R528" s="27"/>
      <c r="S528" s="27"/>
      <c r="T528" s="42">
        <f t="shared" si="546"/>
        <v>0</v>
      </c>
      <c r="U528" s="27"/>
      <c r="V528" s="27"/>
      <c r="W528" s="42">
        <f t="shared" si="547"/>
        <v>0</v>
      </c>
      <c r="X528" s="27"/>
      <c r="Y528" s="27"/>
      <c r="Z528" s="41"/>
      <c r="AA528" s="27">
        <v>1</v>
      </c>
      <c r="AB528" s="25">
        <f>AA528*12</f>
        <v>12</v>
      </c>
      <c r="AC528" s="41">
        <f t="shared" si="549"/>
        <v>1740</v>
      </c>
      <c r="AD528" s="27"/>
      <c r="AE528" s="27"/>
      <c r="AF528" s="27"/>
      <c r="AG528" s="27"/>
      <c r="AH528" s="27"/>
      <c r="AI528" s="27"/>
      <c r="AJ528" s="27"/>
      <c r="AK528" s="27"/>
      <c r="AL528" s="41"/>
      <c r="AM528" s="27"/>
      <c r="AN528" s="27"/>
      <c r="AO528" s="41"/>
      <c r="AP528" s="84">
        <f t="shared" si="531"/>
        <v>12</v>
      </c>
      <c r="AQ528" s="79">
        <f t="shared" si="532"/>
        <v>1740</v>
      </c>
      <c r="AR528" s="27"/>
      <c r="AS528" s="27"/>
      <c r="AT528" s="41"/>
      <c r="AU528" s="27"/>
      <c r="AV528" s="27"/>
      <c r="AW528" s="41"/>
      <c r="AX528" s="27"/>
      <c r="AY528" s="27"/>
      <c r="AZ528" s="41"/>
      <c r="BA528" s="27"/>
      <c r="BB528" s="27"/>
      <c r="BC528" s="41"/>
      <c r="BD528" s="27"/>
      <c r="BE528" s="27"/>
      <c r="BF528" s="41"/>
      <c r="BG528" s="27"/>
      <c r="BH528" s="27"/>
      <c r="BI528" s="41"/>
      <c r="BJ528" s="27"/>
      <c r="BK528" s="27"/>
      <c r="BL528" s="41"/>
      <c r="BM528" s="27"/>
      <c r="BN528" s="27"/>
      <c r="BO528" s="41"/>
      <c r="BP528" s="108"/>
      <c r="BQ528" s="83">
        <f t="shared" si="533"/>
        <v>0</v>
      </c>
      <c r="BR528" s="27"/>
      <c r="BS528" s="27"/>
      <c r="BT528" s="41"/>
      <c r="BU528" s="27"/>
      <c r="BV528" s="27"/>
      <c r="BW528" s="41"/>
      <c r="BX528" s="27"/>
      <c r="BY528" s="27"/>
      <c r="BZ528" s="41"/>
      <c r="CA528" s="27"/>
      <c r="CB528" s="27"/>
      <c r="CC528" s="41"/>
      <c r="CD528" s="27"/>
      <c r="CE528" s="27"/>
      <c r="CF528" s="41"/>
      <c r="CG528" s="27"/>
      <c r="CH528" s="27"/>
      <c r="CI528" s="41"/>
      <c r="CJ528" s="27"/>
      <c r="CK528" s="27"/>
      <c r="CL528" s="41"/>
      <c r="CM528" s="27"/>
      <c r="CN528" s="27"/>
      <c r="CO528" s="41"/>
      <c r="CP528" s="27"/>
      <c r="CQ528" s="27"/>
      <c r="CR528" s="41"/>
      <c r="CS528" s="27"/>
      <c r="CT528" s="27"/>
      <c r="CU528" s="41"/>
      <c r="CV528" s="27"/>
      <c r="CW528" s="27"/>
      <c r="CX528" s="41"/>
      <c r="CY528" s="27"/>
      <c r="CZ528" s="27"/>
      <c r="DA528" s="41"/>
      <c r="DB528" s="27"/>
      <c r="DC528" s="27"/>
      <c r="DD528" s="41"/>
      <c r="DE528" s="27"/>
      <c r="DF528" s="27"/>
      <c r="DG528" s="41"/>
      <c r="DH528" s="108"/>
      <c r="DI528" s="83">
        <f t="shared" si="534"/>
        <v>0</v>
      </c>
      <c r="DJ528" s="27"/>
      <c r="DK528" s="27"/>
      <c r="DL528" s="41"/>
      <c r="DM528" s="27"/>
      <c r="DN528" s="27"/>
      <c r="DO528" s="41"/>
      <c r="DP528" s="27"/>
      <c r="DQ528" s="27"/>
      <c r="DR528" s="41"/>
      <c r="DS528" s="27"/>
      <c r="DT528" s="27"/>
      <c r="DU528" s="41"/>
      <c r="DV528" s="27"/>
      <c r="DW528" s="27"/>
      <c r="DX528" s="41"/>
      <c r="DY528" s="27"/>
      <c r="DZ528" s="27"/>
      <c r="EA528" s="41"/>
      <c r="EB528" s="27"/>
      <c r="EC528" s="27"/>
      <c r="ED528" s="41"/>
      <c r="EE528" s="27"/>
      <c r="EF528" s="27"/>
      <c r="EG528" s="41"/>
      <c r="EH528" s="27"/>
      <c r="EI528" s="27"/>
      <c r="EJ528" s="41"/>
      <c r="EK528" s="27"/>
      <c r="EL528" s="47"/>
      <c r="EM528" s="86"/>
      <c r="EN528" s="108"/>
      <c r="EO528" s="94">
        <f t="shared" si="536"/>
        <v>0</v>
      </c>
      <c r="EP528" s="27"/>
      <c r="EQ528" s="27"/>
      <c r="ER528" s="27"/>
    </row>
    <row r="529" spans="1:148" s="13" customFormat="1">
      <c r="A529" s="12"/>
      <c r="B529" s="39" t="s">
        <v>767</v>
      </c>
      <c r="C529" s="134">
        <v>175</v>
      </c>
      <c r="D529" s="135">
        <f t="shared" si="509"/>
        <v>24</v>
      </c>
      <c r="E529" s="179">
        <f t="shared" si="513"/>
        <v>4200</v>
      </c>
      <c r="F529" s="27"/>
      <c r="G529" s="27"/>
      <c r="H529" s="41">
        <f t="shared" si="527"/>
        <v>0</v>
      </c>
      <c r="I529" s="33"/>
      <c r="J529" s="33"/>
      <c r="K529" s="41">
        <f t="shared" si="543"/>
        <v>0</v>
      </c>
      <c r="L529" s="27"/>
      <c r="M529" s="27"/>
      <c r="N529" s="42">
        <f t="shared" si="544"/>
        <v>0</v>
      </c>
      <c r="O529" s="27"/>
      <c r="P529" s="27"/>
      <c r="Q529" s="42">
        <f t="shared" si="545"/>
        <v>0</v>
      </c>
      <c r="R529" s="27"/>
      <c r="S529" s="27"/>
      <c r="T529" s="42">
        <f t="shared" si="546"/>
        <v>0</v>
      </c>
      <c r="U529" s="27"/>
      <c r="V529" s="27"/>
      <c r="W529" s="42">
        <f t="shared" si="547"/>
        <v>0</v>
      </c>
      <c r="X529" s="27"/>
      <c r="Y529" s="27"/>
      <c r="Z529" s="41"/>
      <c r="AA529" s="27">
        <v>2</v>
      </c>
      <c r="AB529" s="25">
        <f>AA529*12</f>
        <v>24</v>
      </c>
      <c r="AC529" s="41">
        <f t="shared" si="549"/>
        <v>4200</v>
      </c>
      <c r="AD529" s="27"/>
      <c r="AE529" s="27"/>
      <c r="AF529" s="27"/>
      <c r="AG529" s="27"/>
      <c r="AH529" s="27"/>
      <c r="AI529" s="27"/>
      <c r="AJ529" s="27"/>
      <c r="AK529" s="27"/>
      <c r="AL529" s="41"/>
      <c r="AM529" s="27"/>
      <c r="AN529" s="27"/>
      <c r="AO529" s="41"/>
      <c r="AP529" s="84">
        <f t="shared" si="531"/>
        <v>24</v>
      </c>
      <c r="AQ529" s="79">
        <f t="shared" si="532"/>
        <v>4200</v>
      </c>
      <c r="AR529" s="27"/>
      <c r="AS529" s="27"/>
      <c r="AT529" s="41"/>
      <c r="AU529" s="27"/>
      <c r="AV529" s="27"/>
      <c r="AW529" s="41"/>
      <c r="AX529" s="27"/>
      <c r="AY529" s="27"/>
      <c r="AZ529" s="41"/>
      <c r="BA529" s="27"/>
      <c r="BB529" s="27"/>
      <c r="BC529" s="41"/>
      <c r="BD529" s="27"/>
      <c r="BE529" s="27"/>
      <c r="BF529" s="41"/>
      <c r="BG529" s="27"/>
      <c r="BH529" s="27"/>
      <c r="BI529" s="41"/>
      <c r="BJ529" s="27"/>
      <c r="BK529" s="27"/>
      <c r="BL529" s="41"/>
      <c r="BM529" s="27"/>
      <c r="BN529" s="27"/>
      <c r="BO529" s="41"/>
      <c r="BP529" s="108"/>
      <c r="BQ529" s="83">
        <f t="shared" si="533"/>
        <v>0</v>
      </c>
      <c r="BR529" s="27"/>
      <c r="BS529" s="27"/>
      <c r="BT529" s="41"/>
      <c r="BU529" s="27"/>
      <c r="BV529" s="27"/>
      <c r="BW529" s="41"/>
      <c r="BX529" s="27"/>
      <c r="BY529" s="27"/>
      <c r="BZ529" s="41"/>
      <c r="CA529" s="27"/>
      <c r="CB529" s="27"/>
      <c r="CC529" s="41"/>
      <c r="CD529" s="27"/>
      <c r="CE529" s="27"/>
      <c r="CF529" s="41"/>
      <c r="CG529" s="27"/>
      <c r="CH529" s="27"/>
      <c r="CI529" s="41"/>
      <c r="CJ529" s="27"/>
      <c r="CK529" s="27"/>
      <c r="CL529" s="41"/>
      <c r="CM529" s="27"/>
      <c r="CN529" s="27"/>
      <c r="CO529" s="41"/>
      <c r="CP529" s="27"/>
      <c r="CQ529" s="27"/>
      <c r="CR529" s="41"/>
      <c r="CS529" s="27"/>
      <c r="CT529" s="27"/>
      <c r="CU529" s="41"/>
      <c r="CV529" s="27"/>
      <c r="CW529" s="27"/>
      <c r="CX529" s="41"/>
      <c r="CY529" s="27"/>
      <c r="CZ529" s="27"/>
      <c r="DA529" s="41"/>
      <c r="DB529" s="27"/>
      <c r="DC529" s="27"/>
      <c r="DD529" s="41"/>
      <c r="DE529" s="27"/>
      <c r="DF529" s="27"/>
      <c r="DG529" s="41"/>
      <c r="DH529" s="108"/>
      <c r="DI529" s="83">
        <f t="shared" si="534"/>
        <v>0</v>
      </c>
      <c r="DJ529" s="27"/>
      <c r="DK529" s="27"/>
      <c r="DL529" s="41"/>
      <c r="DM529" s="27"/>
      <c r="DN529" s="27"/>
      <c r="DO529" s="41"/>
      <c r="DP529" s="27"/>
      <c r="DQ529" s="27"/>
      <c r="DR529" s="41"/>
      <c r="DS529" s="27"/>
      <c r="DT529" s="27"/>
      <c r="DU529" s="41"/>
      <c r="DV529" s="27"/>
      <c r="DW529" s="27"/>
      <c r="DX529" s="41"/>
      <c r="DY529" s="27"/>
      <c r="DZ529" s="27"/>
      <c r="EA529" s="41"/>
      <c r="EB529" s="27"/>
      <c r="EC529" s="27"/>
      <c r="ED529" s="41"/>
      <c r="EE529" s="27"/>
      <c r="EF529" s="27"/>
      <c r="EG529" s="41"/>
      <c r="EH529" s="27"/>
      <c r="EI529" s="27"/>
      <c r="EJ529" s="41"/>
      <c r="EK529" s="27"/>
      <c r="EL529" s="47"/>
      <c r="EM529" s="86">
        <f t="shared" si="583"/>
        <v>0</v>
      </c>
      <c r="EN529" s="108"/>
      <c r="EO529" s="94">
        <f t="shared" si="536"/>
        <v>0</v>
      </c>
      <c r="EP529" s="27"/>
      <c r="EQ529" s="27"/>
      <c r="ER529" s="27"/>
    </row>
    <row r="530" spans="1:148" s="69" customFormat="1" ht="15.75">
      <c r="A530" s="73">
        <v>54317</v>
      </c>
      <c r="B530" s="74" t="s">
        <v>31</v>
      </c>
      <c r="C530" s="158"/>
      <c r="D530" s="70">
        <f t="shared" si="509"/>
        <v>36</v>
      </c>
      <c r="E530" s="62">
        <f>SUM(E531:E533)</f>
        <v>6600</v>
      </c>
      <c r="F530" s="62">
        <f t="shared" ref="F530:BQ530" si="597">SUM(F531:F533)</f>
        <v>3</v>
      </c>
      <c r="G530" s="62">
        <f t="shared" si="597"/>
        <v>36</v>
      </c>
      <c r="H530" s="62">
        <f t="shared" si="597"/>
        <v>6600</v>
      </c>
      <c r="I530" s="147">
        <f t="shared" si="597"/>
        <v>0</v>
      </c>
      <c r="J530" s="147">
        <f t="shared" si="597"/>
        <v>0</v>
      </c>
      <c r="K530" s="62">
        <f t="shared" si="597"/>
        <v>0</v>
      </c>
      <c r="L530" s="62">
        <f t="shared" si="597"/>
        <v>0</v>
      </c>
      <c r="M530" s="62">
        <f t="shared" si="597"/>
        <v>0</v>
      </c>
      <c r="N530" s="62">
        <f t="shared" si="597"/>
        <v>0</v>
      </c>
      <c r="O530" s="62">
        <f t="shared" si="597"/>
        <v>0</v>
      </c>
      <c r="P530" s="62">
        <f t="shared" si="597"/>
        <v>0</v>
      </c>
      <c r="Q530" s="62">
        <f t="shared" si="597"/>
        <v>0</v>
      </c>
      <c r="R530" s="62">
        <f t="shared" si="597"/>
        <v>0</v>
      </c>
      <c r="S530" s="62">
        <f t="shared" si="597"/>
        <v>0</v>
      </c>
      <c r="T530" s="62">
        <f t="shared" si="597"/>
        <v>0</v>
      </c>
      <c r="U530" s="62">
        <f t="shared" si="597"/>
        <v>0</v>
      </c>
      <c r="V530" s="62">
        <f t="shared" si="597"/>
        <v>0</v>
      </c>
      <c r="W530" s="62">
        <f t="shared" si="597"/>
        <v>0</v>
      </c>
      <c r="X530" s="62">
        <f t="shared" si="597"/>
        <v>0</v>
      </c>
      <c r="Y530" s="62">
        <f t="shared" si="597"/>
        <v>0</v>
      </c>
      <c r="Z530" s="62">
        <f t="shared" si="597"/>
        <v>0</v>
      </c>
      <c r="AA530" s="62">
        <f t="shared" si="597"/>
        <v>0</v>
      </c>
      <c r="AB530" s="62">
        <f t="shared" si="597"/>
        <v>0</v>
      </c>
      <c r="AC530" s="62">
        <f t="shared" si="597"/>
        <v>0</v>
      </c>
      <c r="AD530" s="62">
        <f t="shared" si="597"/>
        <v>0</v>
      </c>
      <c r="AE530" s="62">
        <f t="shared" si="597"/>
        <v>0</v>
      </c>
      <c r="AF530" s="62">
        <f t="shared" si="597"/>
        <v>0</v>
      </c>
      <c r="AG530" s="62">
        <f t="shared" si="597"/>
        <v>0</v>
      </c>
      <c r="AH530" s="62">
        <f t="shared" si="597"/>
        <v>0</v>
      </c>
      <c r="AI530" s="62">
        <f t="shared" si="597"/>
        <v>0</v>
      </c>
      <c r="AJ530" s="62">
        <f t="shared" si="597"/>
        <v>0</v>
      </c>
      <c r="AK530" s="62">
        <f t="shared" si="597"/>
        <v>0</v>
      </c>
      <c r="AL530" s="62">
        <f t="shared" si="597"/>
        <v>0</v>
      </c>
      <c r="AM530" s="62">
        <f t="shared" si="597"/>
        <v>0</v>
      </c>
      <c r="AN530" s="62">
        <f t="shared" si="597"/>
        <v>0</v>
      </c>
      <c r="AO530" s="62">
        <f t="shared" si="597"/>
        <v>0</v>
      </c>
      <c r="AP530" s="62">
        <f t="shared" si="597"/>
        <v>36</v>
      </c>
      <c r="AQ530" s="62">
        <f t="shared" si="597"/>
        <v>6600</v>
      </c>
      <c r="AR530" s="62">
        <f t="shared" si="597"/>
        <v>0</v>
      </c>
      <c r="AS530" s="62">
        <f t="shared" si="597"/>
        <v>0</v>
      </c>
      <c r="AT530" s="62">
        <f t="shared" si="597"/>
        <v>0</v>
      </c>
      <c r="AU530" s="62">
        <f t="shared" si="597"/>
        <v>0</v>
      </c>
      <c r="AV530" s="62">
        <f t="shared" si="597"/>
        <v>0</v>
      </c>
      <c r="AW530" s="62">
        <f t="shared" si="597"/>
        <v>0</v>
      </c>
      <c r="AX530" s="62">
        <f t="shared" si="597"/>
        <v>0</v>
      </c>
      <c r="AY530" s="62">
        <f t="shared" si="597"/>
        <v>0</v>
      </c>
      <c r="AZ530" s="62">
        <f t="shared" si="597"/>
        <v>0</v>
      </c>
      <c r="BA530" s="62">
        <f t="shared" si="597"/>
        <v>0</v>
      </c>
      <c r="BB530" s="62">
        <f t="shared" si="597"/>
        <v>0</v>
      </c>
      <c r="BC530" s="62">
        <f t="shared" si="597"/>
        <v>0</v>
      </c>
      <c r="BD530" s="62">
        <f t="shared" si="597"/>
        <v>0</v>
      </c>
      <c r="BE530" s="62">
        <f t="shared" si="597"/>
        <v>0</v>
      </c>
      <c r="BF530" s="62">
        <f t="shared" si="597"/>
        <v>0</v>
      </c>
      <c r="BG530" s="62">
        <f t="shared" si="597"/>
        <v>0</v>
      </c>
      <c r="BH530" s="62">
        <f t="shared" si="597"/>
        <v>0</v>
      </c>
      <c r="BI530" s="62">
        <f t="shared" si="597"/>
        <v>0</v>
      </c>
      <c r="BJ530" s="62">
        <f t="shared" si="597"/>
        <v>0</v>
      </c>
      <c r="BK530" s="62">
        <f t="shared" si="597"/>
        <v>0</v>
      </c>
      <c r="BL530" s="62">
        <f t="shared" si="597"/>
        <v>0</v>
      </c>
      <c r="BM530" s="62">
        <f t="shared" si="597"/>
        <v>0</v>
      </c>
      <c r="BN530" s="62">
        <f t="shared" si="597"/>
        <v>0</v>
      </c>
      <c r="BO530" s="62">
        <f t="shared" si="597"/>
        <v>0</v>
      </c>
      <c r="BP530" s="62">
        <f t="shared" si="597"/>
        <v>0</v>
      </c>
      <c r="BQ530" s="62">
        <f t="shared" si="597"/>
        <v>0</v>
      </c>
      <c r="BR530" s="62">
        <f t="shared" ref="BR530:EC530" si="598">SUM(BR531:BR533)</f>
        <v>0</v>
      </c>
      <c r="BS530" s="62">
        <f t="shared" si="598"/>
        <v>0</v>
      </c>
      <c r="BT530" s="62">
        <f t="shared" si="598"/>
        <v>0</v>
      </c>
      <c r="BU530" s="62">
        <f t="shared" si="598"/>
        <v>0</v>
      </c>
      <c r="BV530" s="62">
        <f t="shared" si="598"/>
        <v>0</v>
      </c>
      <c r="BW530" s="62">
        <f t="shared" si="598"/>
        <v>0</v>
      </c>
      <c r="BX530" s="62">
        <f t="shared" si="598"/>
        <v>0</v>
      </c>
      <c r="BY530" s="62">
        <f t="shared" si="598"/>
        <v>0</v>
      </c>
      <c r="BZ530" s="62">
        <f t="shared" si="598"/>
        <v>0</v>
      </c>
      <c r="CA530" s="62">
        <f t="shared" si="598"/>
        <v>0</v>
      </c>
      <c r="CB530" s="62">
        <f t="shared" si="598"/>
        <v>0</v>
      </c>
      <c r="CC530" s="62">
        <f t="shared" si="598"/>
        <v>0</v>
      </c>
      <c r="CD530" s="62">
        <f t="shared" si="598"/>
        <v>0</v>
      </c>
      <c r="CE530" s="62">
        <f t="shared" si="598"/>
        <v>0</v>
      </c>
      <c r="CF530" s="62">
        <f t="shared" si="598"/>
        <v>0</v>
      </c>
      <c r="CG530" s="62">
        <f t="shared" si="598"/>
        <v>0</v>
      </c>
      <c r="CH530" s="62">
        <f t="shared" si="598"/>
        <v>0</v>
      </c>
      <c r="CI530" s="62">
        <f t="shared" si="598"/>
        <v>0</v>
      </c>
      <c r="CJ530" s="62">
        <f t="shared" si="598"/>
        <v>0</v>
      </c>
      <c r="CK530" s="62">
        <f t="shared" si="598"/>
        <v>0</v>
      </c>
      <c r="CL530" s="62">
        <f t="shared" si="598"/>
        <v>0</v>
      </c>
      <c r="CM530" s="62">
        <f t="shared" si="598"/>
        <v>0</v>
      </c>
      <c r="CN530" s="62">
        <f t="shared" si="598"/>
        <v>0</v>
      </c>
      <c r="CO530" s="62">
        <f t="shared" si="598"/>
        <v>0</v>
      </c>
      <c r="CP530" s="62">
        <f t="shared" si="598"/>
        <v>0</v>
      </c>
      <c r="CQ530" s="62">
        <f t="shared" si="598"/>
        <v>0</v>
      </c>
      <c r="CR530" s="62">
        <f t="shared" si="598"/>
        <v>0</v>
      </c>
      <c r="CS530" s="62">
        <f t="shared" si="598"/>
        <v>0</v>
      </c>
      <c r="CT530" s="62">
        <f t="shared" si="598"/>
        <v>0</v>
      </c>
      <c r="CU530" s="62">
        <f t="shared" si="598"/>
        <v>0</v>
      </c>
      <c r="CV530" s="62">
        <f t="shared" si="598"/>
        <v>0</v>
      </c>
      <c r="CW530" s="62">
        <f t="shared" si="598"/>
        <v>0</v>
      </c>
      <c r="CX530" s="62">
        <f t="shared" si="598"/>
        <v>0</v>
      </c>
      <c r="CY530" s="62">
        <f t="shared" si="598"/>
        <v>0</v>
      </c>
      <c r="CZ530" s="62">
        <f t="shared" si="598"/>
        <v>0</v>
      </c>
      <c r="DA530" s="62">
        <f t="shared" si="598"/>
        <v>0</v>
      </c>
      <c r="DB530" s="62">
        <f t="shared" si="598"/>
        <v>0</v>
      </c>
      <c r="DC530" s="62">
        <f t="shared" si="598"/>
        <v>0</v>
      </c>
      <c r="DD530" s="62">
        <f t="shared" si="598"/>
        <v>0</v>
      </c>
      <c r="DE530" s="62">
        <f t="shared" si="598"/>
        <v>0</v>
      </c>
      <c r="DF530" s="62">
        <f t="shared" si="598"/>
        <v>0</v>
      </c>
      <c r="DG530" s="62">
        <f t="shared" si="598"/>
        <v>0</v>
      </c>
      <c r="DH530" s="62">
        <f t="shared" si="598"/>
        <v>0</v>
      </c>
      <c r="DI530" s="62">
        <f t="shared" si="598"/>
        <v>0</v>
      </c>
      <c r="DJ530" s="62">
        <f t="shared" si="598"/>
        <v>0</v>
      </c>
      <c r="DK530" s="62">
        <f t="shared" si="598"/>
        <v>0</v>
      </c>
      <c r="DL530" s="62">
        <f t="shared" si="598"/>
        <v>0</v>
      </c>
      <c r="DM530" s="62">
        <f t="shared" si="598"/>
        <v>0</v>
      </c>
      <c r="DN530" s="62">
        <f t="shared" si="598"/>
        <v>0</v>
      </c>
      <c r="DO530" s="62">
        <f t="shared" si="598"/>
        <v>0</v>
      </c>
      <c r="DP530" s="62">
        <f t="shared" si="598"/>
        <v>0</v>
      </c>
      <c r="DQ530" s="62">
        <f t="shared" si="598"/>
        <v>0</v>
      </c>
      <c r="DR530" s="62">
        <f t="shared" si="598"/>
        <v>0</v>
      </c>
      <c r="DS530" s="62">
        <f t="shared" si="598"/>
        <v>0</v>
      </c>
      <c r="DT530" s="62">
        <f t="shared" si="598"/>
        <v>0</v>
      </c>
      <c r="DU530" s="62">
        <f t="shared" si="598"/>
        <v>0</v>
      </c>
      <c r="DV530" s="62">
        <f t="shared" si="598"/>
        <v>0</v>
      </c>
      <c r="DW530" s="62">
        <f t="shared" si="598"/>
        <v>0</v>
      </c>
      <c r="DX530" s="62">
        <f t="shared" si="598"/>
        <v>0</v>
      </c>
      <c r="DY530" s="62">
        <f t="shared" si="598"/>
        <v>0</v>
      </c>
      <c r="DZ530" s="62">
        <f t="shared" si="598"/>
        <v>0</v>
      </c>
      <c r="EA530" s="62">
        <f t="shared" si="598"/>
        <v>0</v>
      </c>
      <c r="EB530" s="62">
        <f t="shared" si="598"/>
        <v>0</v>
      </c>
      <c r="EC530" s="62">
        <f t="shared" si="598"/>
        <v>0</v>
      </c>
      <c r="ED530" s="62">
        <f t="shared" ref="ED530:EO530" si="599">SUM(ED531:ED533)</f>
        <v>0</v>
      </c>
      <c r="EE530" s="62">
        <f t="shared" si="599"/>
        <v>0</v>
      </c>
      <c r="EF530" s="62">
        <f t="shared" si="599"/>
        <v>0</v>
      </c>
      <c r="EG530" s="62">
        <f t="shared" si="599"/>
        <v>0</v>
      </c>
      <c r="EH530" s="62">
        <f t="shared" si="599"/>
        <v>0</v>
      </c>
      <c r="EI530" s="62">
        <f t="shared" si="599"/>
        <v>0</v>
      </c>
      <c r="EJ530" s="62">
        <f t="shared" si="599"/>
        <v>0</v>
      </c>
      <c r="EK530" s="62">
        <f t="shared" si="599"/>
        <v>0</v>
      </c>
      <c r="EL530" s="62">
        <f t="shared" si="599"/>
        <v>0</v>
      </c>
      <c r="EM530" s="62">
        <f t="shared" si="599"/>
        <v>0</v>
      </c>
      <c r="EN530" s="62">
        <f t="shared" si="599"/>
        <v>0</v>
      </c>
      <c r="EO530" s="95">
        <f t="shared" si="599"/>
        <v>0</v>
      </c>
      <c r="EP530" s="66"/>
      <c r="EQ530" s="66"/>
      <c r="ER530" s="66"/>
    </row>
    <row r="531" spans="1:148" s="3" customFormat="1">
      <c r="A531" s="10"/>
      <c r="B531" s="11" t="s">
        <v>682</v>
      </c>
      <c r="C531" s="134">
        <v>250</v>
      </c>
      <c r="D531" s="135">
        <f t="shared" si="509"/>
        <v>12</v>
      </c>
      <c r="E531" s="178">
        <f t="shared" si="513"/>
        <v>3000</v>
      </c>
      <c r="F531" s="27">
        <v>1</v>
      </c>
      <c r="G531" s="25">
        <f>F531*12</f>
        <v>12</v>
      </c>
      <c r="H531" s="41">
        <f t="shared" si="527"/>
        <v>3000</v>
      </c>
      <c r="I531" s="32"/>
      <c r="J531" s="32"/>
      <c r="K531" s="41">
        <f t="shared" si="543"/>
        <v>0</v>
      </c>
      <c r="L531" s="26"/>
      <c r="M531" s="26"/>
      <c r="N531" s="42">
        <f t="shared" si="544"/>
        <v>0</v>
      </c>
      <c r="O531" s="26"/>
      <c r="P531" s="26"/>
      <c r="Q531" s="42">
        <f t="shared" si="545"/>
        <v>0</v>
      </c>
      <c r="R531" s="26"/>
      <c r="S531" s="26"/>
      <c r="T531" s="42">
        <f t="shared" si="546"/>
        <v>0</v>
      </c>
      <c r="U531" s="26"/>
      <c r="V531" s="26"/>
      <c r="W531" s="42">
        <f t="shared" si="547"/>
        <v>0</v>
      </c>
      <c r="X531" s="26"/>
      <c r="Y531" s="26"/>
      <c r="Z531" s="42">
        <f t="shared" si="548"/>
        <v>0</v>
      </c>
      <c r="AA531" s="26"/>
      <c r="AB531" s="26"/>
      <c r="AC531" s="42">
        <f t="shared" si="549"/>
        <v>0</v>
      </c>
      <c r="AD531" s="26"/>
      <c r="AE531" s="26"/>
      <c r="AF531" s="26"/>
      <c r="AG531" s="26"/>
      <c r="AH531" s="26"/>
      <c r="AI531" s="26"/>
      <c r="AJ531" s="26"/>
      <c r="AK531" s="26"/>
      <c r="AL531" s="42">
        <f t="shared" si="550"/>
        <v>0</v>
      </c>
      <c r="AM531" s="27"/>
      <c r="AN531" s="27"/>
      <c r="AO531" s="41">
        <f t="shared" si="551"/>
        <v>0</v>
      </c>
      <c r="AP531" s="84">
        <f t="shared" si="531"/>
        <v>12</v>
      </c>
      <c r="AQ531" s="79">
        <f t="shared" si="532"/>
        <v>3000</v>
      </c>
      <c r="AR531" s="27"/>
      <c r="AS531" s="27"/>
      <c r="AT531" s="41">
        <f t="shared" si="552"/>
        <v>0</v>
      </c>
      <c r="AU531" s="27"/>
      <c r="AV531" s="27"/>
      <c r="AW531" s="41">
        <f t="shared" si="553"/>
        <v>0</v>
      </c>
      <c r="AX531" s="27"/>
      <c r="AY531" s="27"/>
      <c r="AZ531" s="41">
        <f t="shared" si="554"/>
        <v>0</v>
      </c>
      <c r="BA531" s="27"/>
      <c r="BB531" s="27"/>
      <c r="BC531" s="41">
        <f t="shared" si="555"/>
        <v>0</v>
      </c>
      <c r="BD531" s="27"/>
      <c r="BE531" s="27"/>
      <c r="BF531" s="41">
        <f t="shared" si="556"/>
        <v>0</v>
      </c>
      <c r="BG531" s="27"/>
      <c r="BH531" s="27"/>
      <c r="BI531" s="41">
        <f t="shared" si="557"/>
        <v>0</v>
      </c>
      <c r="BJ531" s="26"/>
      <c r="BK531" s="26"/>
      <c r="BL531" s="42">
        <f t="shared" si="558"/>
        <v>0</v>
      </c>
      <c r="BM531" s="26"/>
      <c r="BN531" s="26"/>
      <c r="BO531" s="42">
        <f t="shared" si="559"/>
        <v>0</v>
      </c>
      <c r="BP531" s="85">
        <f t="shared" si="533"/>
        <v>0</v>
      </c>
      <c r="BQ531" s="83">
        <f t="shared" si="533"/>
        <v>0</v>
      </c>
      <c r="BR531" s="26"/>
      <c r="BS531" s="26"/>
      <c r="BT531" s="42">
        <f t="shared" si="560"/>
        <v>0</v>
      </c>
      <c r="BU531" s="26"/>
      <c r="BV531" s="26"/>
      <c r="BW531" s="42">
        <f t="shared" si="561"/>
        <v>0</v>
      </c>
      <c r="BX531" s="26"/>
      <c r="BY531" s="26"/>
      <c r="BZ531" s="42">
        <f t="shared" si="562"/>
        <v>0</v>
      </c>
      <c r="CA531" s="26"/>
      <c r="CB531" s="26"/>
      <c r="CC531" s="42">
        <f t="shared" si="563"/>
        <v>0</v>
      </c>
      <c r="CD531" s="26"/>
      <c r="CE531" s="26"/>
      <c r="CF531" s="42">
        <f t="shared" si="564"/>
        <v>0</v>
      </c>
      <c r="CG531" s="26"/>
      <c r="CH531" s="26"/>
      <c r="CI531" s="42">
        <f t="shared" si="565"/>
        <v>0</v>
      </c>
      <c r="CJ531" s="26"/>
      <c r="CK531" s="26"/>
      <c r="CL531" s="42">
        <f t="shared" si="566"/>
        <v>0</v>
      </c>
      <c r="CM531" s="26"/>
      <c r="CN531" s="26"/>
      <c r="CO531" s="42">
        <f t="shared" si="567"/>
        <v>0</v>
      </c>
      <c r="CP531" s="26"/>
      <c r="CQ531" s="26"/>
      <c r="CR531" s="42">
        <f t="shared" si="568"/>
        <v>0</v>
      </c>
      <c r="CS531" s="26"/>
      <c r="CT531" s="26"/>
      <c r="CU531" s="42">
        <f t="shared" si="593"/>
        <v>0</v>
      </c>
      <c r="CV531" s="26"/>
      <c r="CW531" s="26"/>
      <c r="CX531" s="42">
        <f t="shared" si="570"/>
        <v>0</v>
      </c>
      <c r="CY531" s="26"/>
      <c r="CZ531" s="26"/>
      <c r="DA531" s="42">
        <f t="shared" si="571"/>
        <v>0</v>
      </c>
      <c r="DB531" s="26"/>
      <c r="DC531" s="26"/>
      <c r="DD531" s="42">
        <f t="shared" si="572"/>
        <v>0</v>
      </c>
      <c r="DE531" s="26"/>
      <c r="DF531" s="26"/>
      <c r="DG531" s="42">
        <f t="shared" si="573"/>
        <v>0</v>
      </c>
      <c r="DH531" s="85">
        <f t="shared" si="534"/>
        <v>0</v>
      </c>
      <c r="DI531" s="83">
        <f t="shared" si="534"/>
        <v>0</v>
      </c>
      <c r="DJ531" s="26"/>
      <c r="DK531" s="26"/>
      <c r="DL531" s="42">
        <f t="shared" si="574"/>
        <v>0</v>
      </c>
      <c r="DM531" s="26"/>
      <c r="DN531" s="26"/>
      <c r="DO531" s="42">
        <f t="shared" si="575"/>
        <v>0</v>
      </c>
      <c r="DP531" s="26"/>
      <c r="DQ531" s="26"/>
      <c r="DR531" s="42">
        <f t="shared" si="576"/>
        <v>0</v>
      </c>
      <c r="DS531" s="26"/>
      <c r="DT531" s="26"/>
      <c r="DU531" s="42">
        <f t="shared" si="577"/>
        <v>0</v>
      </c>
      <c r="DV531" s="26"/>
      <c r="DW531" s="26"/>
      <c r="DX531" s="42">
        <f t="shared" si="578"/>
        <v>0</v>
      </c>
      <c r="DY531" s="26"/>
      <c r="DZ531" s="26"/>
      <c r="EA531" s="42">
        <f t="shared" si="579"/>
        <v>0</v>
      </c>
      <c r="EB531" s="26"/>
      <c r="EC531" s="26"/>
      <c r="ED531" s="42">
        <f t="shared" si="580"/>
        <v>0</v>
      </c>
      <c r="EE531" s="26"/>
      <c r="EF531" s="26"/>
      <c r="EG531" s="42">
        <f t="shared" si="581"/>
        <v>0</v>
      </c>
      <c r="EH531" s="26"/>
      <c r="EI531" s="26"/>
      <c r="EJ531" s="42">
        <f t="shared" si="582"/>
        <v>0</v>
      </c>
      <c r="EK531" s="26"/>
      <c r="EL531" s="46"/>
      <c r="EM531" s="86">
        <f t="shared" si="583"/>
        <v>0</v>
      </c>
      <c r="EN531" s="85">
        <f t="shared" si="535"/>
        <v>0</v>
      </c>
      <c r="EO531" s="94">
        <f t="shared" si="536"/>
        <v>0</v>
      </c>
      <c r="EP531" s="26"/>
      <c r="EQ531" s="26"/>
      <c r="ER531" s="26"/>
    </row>
    <row r="532" spans="1:148" s="3" customFormat="1">
      <c r="A532" s="10"/>
      <c r="B532" s="11" t="s">
        <v>765</v>
      </c>
      <c r="C532" s="134">
        <v>150</v>
      </c>
      <c r="D532" s="135">
        <f t="shared" si="509"/>
        <v>12</v>
      </c>
      <c r="E532" s="178">
        <f t="shared" si="513"/>
        <v>1800</v>
      </c>
      <c r="F532" s="27">
        <v>1</v>
      </c>
      <c r="G532" s="25">
        <f>F532*12</f>
        <v>12</v>
      </c>
      <c r="H532" s="41">
        <f t="shared" si="527"/>
        <v>1800</v>
      </c>
      <c r="I532" s="32"/>
      <c r="J532" s="32"/>
      <c r="K532" s="41">
        <f t="shared" si="543"/>
        <v>0</v>
      </c>
      <c r="L532" s="26"/>
      <c r="M532" s="26"/>
      <c r="N532" s="42">
        <f t="shared" si="544"/>
        <v>0</v>
      </c>
      <c r="O532" s="26"/>
      <c r="P532" s="26"/>
      <c r="Q532" s="42">
        <f t="shared" si="545"/>
        <v>0</v>
      </c>
      <c r="R532" s="26"/>
      <c r="S532" s="26"/>
      <c r="T532" s="42">
        <f t="shared" si="546"/>
        <v>0</v>
      </c>
      <c r="U532" s="26"/>
      <c r="V532" s="26"/>
      <c r="W532" s="42">
        <f t="shared" si="547"/>
        <v>0</v>
      </c>
      <c r="X532" s="26"/>
      <c r="Y532" s="26"/>
      <c r="Z532" s="42">
        <f t="shared" si="548"/>
        <v>0</v>
      </c>
      <c r="AA532" s="26"/>
      <c r="AB532" s="26"/>
      <c r="AC532" s="42">
        <f t="shared" si="549"/>
        <v>0</v>
      </c>
      <c r="AD532" s="26"/>
      <c r="AE532" s="26"/>
      <c r="AF532" s="26"/>
      <c r="AG532" s="26"/>
      <c r="AH532" s="26"/>
      <c r="AI532" s="26"/>
      <c r="AJ532" s="26"/>
      <c r="AK532" s="26"/>
      <c r="AL532" s="42">
        <f t="shared" si="550"/>
        <v>0</v>
      </c>
      <c r="AM532" s="27"/>
      <c r="AN532" s="27"/>
      <c r="AO532" s="41">
        <f t="shared" si="551"/>
        <v>0</v>
      </c>
      <c r="AP532" s="84">
        <f t="shared" si="531"/>
        <v>12</v>
      </c>
      <c r="AQ532" s="79">
        <f t="shared" si="532"/>
        <v>1800</v>
      </c>
      <c r="AR532" s="27"/>
      <c r="AS532" s="27"/>
      <c r="AT532" s="41">
        <f t="shared" si="552"/>
        <v>0</v>
      </c>
      <c r="AU532" s="27"/>
      <c r="AV532" s="27"/>
      <c r="AW532" s="41">
        <f t="shared" si="553"/>
        <v>0</v>
      </c>
      <c r="AX532" s="27"/>
      <c r="AY532" s="27"/>
      <c r="AZ532" s="41">
        <f t="shared" si="554"/>
        <v>0</v>
      </c>
      <c r="BA532" s="27"/>
      <c r="BB532" s="27"/>
      <c r="BC532" s="41">
        <f t="shared" si="555"/>
        <v>0</v>
      </c>
      <c r="BD532" s="27"/>
      <c r="BE532" s="27"/>
      <c r="BF532" s="41">
        <f t="shared" si="556"/>
        <v>0</v>
      </c>
      <c r="BG532" s="27"/>
      <c r="BH532" s="27"/>
      <c r="BI532" s="41">
        <f t="shared" si="557"/>
        <v>0</v>
      </c>
      <c r="BJ532" s="26"/>
      <c r="BK532" s="26"/>
      <c r="BL532" s="42">
        <f t="shared" si="558"/>
        <v>0</v>
      </c>
      <c r="BM532" s="26"/>
      <c r="BN532" s="26"/>
      <c r="BO532" s="42">
        <f t="shared" si="559"/>
        <v>0</v>
      </c>
      <c r="BP532" s="85">
        <f t="shared" si="533"/>
        <v>0</v>
      </c>
      <c r="BQ532" s="83">
        <f t="shared" si="533"/>
        <v>0</v>
      </c>
      <c r="BR532" s="26"/>
      <c r="BS532" s="26"/>
      <c r="BT532" s="42">
        <f t="shared" si="560"/>
        <v>0</v>
      </c>
      <c r="BU532" s="26"/>
      <c r="BV532" s="26"/>
      <c r="BW532" s="42">
        <f t="shared" si="561"/>
        <v>0</v>
      </c>
      <c r="BX532" s="26"/>
      <c r="BY532" s="26"/>
      <c r="BZ532" s="42">
        <f t="shared" si="562"/>
        <v>0</v>
      </c>
      <c r="CA532" s="26"/>
      <c r="CB532" s="26"/>
      <c r="CC532" s="42">
        <f t="shared" si="563"/>
        <v>0</v>
      </c>
      <c r="CD532" s="26"/>
      <c r="CE532" s="26"/>
      <c r="CF532" s="42">
        <f t="shared" si="564"/>
        <v>0</v>
      </c>
      <c r="CG532" s="26"/>
      <c r="CH532" s="26"/>
      <c r="CI532" s="42">
        <f t="shared" si="565"/>
        <v>0</v>
      </c>
      <c r="CJ532" s="26"/>
      <c r="CK532" s="26"/>
      <c r="CL532" s="42">
        <f t="shared" si="566"/>
        <v>0</v>
      </c>
      <c r="CM532" s="26"/>
      <c r="CN532" s="26"/>
      <c r="CO532" s="42">
        <f t="shared" si="567"/>
        <v>0</v>
      </c>
      <c r="CP532" s="26"/>
      <c r="CQ532" s="26"/>
      <c r="CR532" s="42">
        <f t="shared" si="568"/>
        <v>0</v>
      </c>
      <c r="CS532" s="26"/>
      <c r="CT532" s="26"/>
      <c r="CU532" s="42">
        <f t="shared" si="593"/>
        <v>0</v>
      </c>
      <c r="CV532" s="26"/>
      <c r="CW532" s="26"/>
      <c r="CX532" s="42">
        <f t="shared" si="570"/>
        <v>0</v>
      </c>
      <c r="CY532" s="26"/>
      <c r="CZ532" s="26"/>
      <c r="DA532" s="42">
        <f t="shared" si="571"/>
        <v>0</v>
      </c>
      <c r="DB532" s="26"/>
      <c r="DC532" s="26"/>
      <c r="DD532" s="42">
        <f t="shared" si="572"/>
        <v>0</v>
      </c>
      <c r="DE532" s="26"/>
      <c r="DF532" s="26"/>
      <c r="DG532" s="42">
        <f t="shared" si="573"/>
        <v>0</v>
      </c>
      <c r="DH532" s="85">
        <f t="shared" si="534"/>
        <v>0</v>
      </c>
      <c r="DI532" s="83">
        <f t="shared" si="534"/>
        <v>0</v>
      </c>
      <c r="DJ532" s="26"/>
      <c r="DK532" s="26"/>
      <c r="DL532" s="42">
        <f t="shared" si="574"/>
        <v>0</v>
      </c>
      <c r="DM532" s="26"/>
      <c r="DN532" s="26"/>
      <c r="DO532" s="42">
        <f t="shared" si="575"/>
        <v>0</v>
      </c>
      <c r="DP532" s="26"/>
      <c r="DQ532" s="26"/>
      <c r="DR532" s="42">
        <f t="shared" si="576"/>
        <v>0</v>
      </c>
      <c r="DS532" s="26"/>
      <c r="DT532" s="26"/>
      <c r="DU532" s="42">
        <f t="shared" si="577"/>
        <v>0</v>
      </c>
      <c r="DV532" s="26"/>
      <c r="DW532" s="26"/>
      <c r="DX532" s="42">
        <f t="shared" si="578"/>
        <v>0</v>
      </c>
      <c r="DY532" s="26"/>
      <c r="DZ532" s="26"/>
      <c r="EA532" s="42">
        <f t="shared" si="579"/>
        <v>0</v>
      </c>
      <c r="EB532" s="26"/>
      <c r="EC532" s="26"/>
      <c r="ED532" s="42">
        <f t="shared" si="580"/>
        <v>0</v>
      </c>
      <c r="EE532" s="26"/>
      <c r="EF532" s="26"/>
      <c r="EG532" s="42">
        <f t="shared" si="581"/>
        <v>0</v>
      </c>
      <c r="EH532" s="26"/>
      <c r="EI532" s="26"/>
      <c r="EJ532" s="42">
        <f t="shared" si="582"/>
        <v>0</v>
      </c>
      <c r="EK532" s="26"/>
      <c r="EL532" s="46"/>
      <c r="EM532" s="86">
        <f t="shared" si="583"/>
        <v>0</v>
      </c>
      <c r="EN532" s="85">
        <f t="shared" si="535"/>
        <v>0</v>
      </c>
      <c r="EO532" s="94">
        <f t="shared" si="536"/>
        <v>0</v>
      </c>
      <c r="EP532" s="26"/>
      <c r="EQ532" s="26"/>
      <c r="ER532" s="26"/>
    </row>
    <row r="533" spans="1:148" s="3" customFormat="1">
      <c r="A533" s="10"/>
      <c r="B533" s="11" t="s">
        <v>683</v>
      </c>
      <c r="C533" s="134">
        <v>150</v>
      </c>
      <c r="D533" s="135">
        <f t="shared" si="509"/>
        <v>12</v>
      </c>
      <c r="E533" s="178">
        <f t="shared" si="513"/>
        <v>1800</v>
      </c>
      <c r="F533" s="27">
        <v>1</v>
      </c>
      <c r="G533" s="25">
        <f>F533*12</f>
        <v>12</v>
      </c>
      <c r="H533" s="41">
        <f t="shared" si="527"/>
        <v>1800</v>
      </c>
      <c r="I533" s="32"/>
      <c r="J533" s="32"/>
      <c r="K533" s="41">
        <f t="shared" si="543"/>
        <v>0</v>
      </c>
      <c r="L533" s="26"/>
      <c r="M533" s="26"/>
      <c r="N533" s="42">
        <f t="shared" si="544"/>
        <v>0</v>
      </c>
      <c r="O533" s="26"/>
      <c r="P533" s="26"/>
      <c r="Q533" s="42">
        <f t="shared" si="545"/>
        <v>0</v>
      </c>
      <c r="R533" s="26"/>
      <c r="S533" s="26"/>
      <c r="T533" s="42">
        <f t="shared" si="546"/>
        <v>0</v>
      </c>
      <c r="U533" s="26"/>
      <c r="V533" s="26"/>
      <c r="W533" s="42">
        <f t="shared" si="547"/>
        <v>0</v>
      </c>
      <c r="X533" s="26"/>
      <c r="Y533" s="26"/>
      <c r="Z533" s="42">
        <f t="shared" si="548"/>
        <v>0</v>
      </c>
      <c r="AA533" s="26"/>
      <c r="AB533" s="26"/>
      <c r="AC533" s="42">
        <f t="shared" si="549"/>
        <v>0</v>
      </c>
      <c r="AD533" s="26"/>
      <c r="AE533" s="26"/>
      <c r="AF533" s="26"/>
      <c r="AG533" s="26"/>
      <c r="AH533" s="26"/>
      <c r="AI533" s="26"/>
      <c r="AJ533" s="26"/>
      <c r="AK533" s="26"/>
      <c r="AL533" s="42">
        <f t="shared" si="550"/>
        <v>0</v>
      </c>
      <c r="AM533" s="27"/>
      <c r="AN533" s="27"/>
      <c r="AO533" s="41">
        <f t="shared" si="551"/>
        <v>0</v>
      </c>
      <c r="AP533" s="84">
        <f t="shared" si="531"/>
        <v>12</v>
      </c>
      <c r="AQ533" s="79">
        <f t="shared" si="532"/>
        <v>1800</v>
      </c>
      <c r="AR533" s="27"/>
      <c r="AS533" s="27"/>
      <c r="AT533" s="41">
        <f t="shared" si="552"/>
        <v>0</v>
      </c>
      <c r="AU533" s="27"/>
      <c r="AV533" s="27"/>
      <c r="AW533" s="41">
        <f t="shared" si="553"/>
        <v>0</v>
      </c>
      <c r="AX533" s="27"/>
      <c r="AY533" s="27"/>
      <c r="AZ533" s="41">
        <f t="shared" si="554"/>
        <v>0</v>
      </c>
      <c r="BA533" s="27"/>
      <c r="BB533" s="27"/>
      <c r="BC533" s="41">
        <f t="shared" si="555"/>
        <v>0</v>
      </c>
      <c r="BD533" s="27"/>
      <c r="BE533" s="27"/>
      <c r="BF533" s="41">
        <f t="shared" si="556"/>
        <v>0</v>
      </c>
      <c r="BG533" s="27"/>
      <c r="BH533" s="27"/>
      <c r="BI533" s="41">
        <f t="shared" si="557"/>
        <v>0</v>
      </c>
      <c r="BJ533" s="26"/>
      <c r="BK533" s="26"/>
      <c r="BL533" s="42">
        <f t="shared" si="558"/>
        <v>0</v>
      </c>
      <c r="BM533" s="26"/>
      <c r="BN533" s="26"/>
      <c r="BO533" s="42">
        <f t="shared" si="559"/>
        <v>0</v>
      </c>
      <c r="BP533" s="85">
        <f t="shared" si="533"/>
        <v>0</v>
      </c>
      <c r="BQ533" s="83">
        <f t="shared" si="533"/>
        <v>0</v>
      </c>
      <c r="BR533" s="26"/>
      <c r="BS533" s="26"/>
      <c r="BT533" s="42">
        <f t="shared" si="560"/>
        <v>0</v>
      </c>
      <c r="BU533" s="26"/>
      <c r="BV533" s="26"/>
      <c r="BW533" s="42">
        <f t="shared" si="561"/>
        <v>0</v>
      </c>
      <c r="BX533" s="26"/>
      <c r="BY533" s="26"/>
      <c r="BZ533" s="42">
        <f t="shared" si="562"/>
        <v>0</v>
      </c>
      <c r="CA533" s="26"/>
      <c r="CB533" s="26"/>
      <c r="CC533" s="42">
        <f t="shared" si="563"/>
        <v>0</v>
      </c>
      <c r="CD533" s="26"/>
      <c r="CE533" s="26"/>
      <c r="CF533" s="42">
        <f t="shared" si="564"/>
        <v>0</v>
      </c>
      <c r="CG533" s="26"/>
      <c r="CH533" s="26"/>
      <c r="CI533" s="42">
        <f t="shared" si="565"/>
        <v>0</v>
      </c>
      <c r="CJ533" s="26"/>
      <c r="CK533" s="26"/>
      <c r="CL533" s="42">
        <f t="shared" si="566"/>
        <v>0</v>
      </c>
      <c r="CM533" s="26"/>
      <c r="CN533" s="26"/>
      <c r="CO533" s="42">
        <f t="shared" si="567"/>
        <v>0</v>
      </c>
      <c r="CP533" s="26"/>
      <c r="CQ533" s="26"/>
      <c r="CR533" s="42">
        <f t="shared" si="568"/>
        <v>0</v>
      </c>
      <c r="CS533" s="26"/>
      <c r="CT533" s="26"/>
      <c r="CU533" s="42">
        <f t="shared" si="593"/>
        <v>0</v>
      </c>
      <c r="CV533" s="26"/>
      <c r="CW533" s="26"/>
      <c r="CX533" s="42">
        <f t="shared" si="570"/>
        <v>0</v>
      </c>
      <c r="CY533" s="26"/>
      <c r="CZ533" s="26"/>
      <c r="DA533" s="42">
        <f t="shared" si="571"/>
        <v>0</v>
      </c>
      <c r="DB533" s="26"/>
      <c r="DC533" s="26"/>
      <c r="DD533" s="42">
        <f t="shared" si="572"/>
        <v>0</v>
      </c>
      <c r="DE533" s="26"/>
      <c r="DF533" s="26"/>
      <c r="DG533" s="42">
        <f t="shared" si="573"/>
        <v>0</v>
      </c>
      <c r="DH533" s="85">
        <f t="shared" si="534"/>
        <v>0</v>
      </c>
      <c r="DI533" s="83">
        <f t="shared" si="534"/>
        <v>0</v>
      </c>
      <c r="DJ533" s="26"/>
      <c r="DK533" s="26"/>
      <c r="DL533" s="42">
        <f t="shared" si="574"/>
        <v>0</v>
      </c>
      <c r="DM533" s="26"/>
      <c r="DN533" s="26"/>
      <c r="DO533" s="42">
        <f t="shared" si="575"/>
        <v>0</v>
      </c>
      <c r="DP533" s="26"/>
      <c r="DQ533" s="26"/>
      <c r="DR533" s="42">
        <f t="shared" si="576"/>
        <v>0</v>
      </c>
      <c r="DS533" s="26"/>
      <c r="DT533" s="26"/>
      <c r="DU533" s="42">
        <f t="shared" si="577"/>
        <v>0</v>
      </c>
      <c r="DV533" s="26"/>
      <c r="DW533" s="26"/>
      <c r="DX533" s="42">
        <f t="shared" si="578"/>
        <v>0</v>
      </c>
      <c r="DY533" s="26"/>
      <c r="DZ533" s="26"/>
      <c r="EA533" s="42">
        <f t="shared" si="579"/>
        <v>0</v>
      </c>
      <c r="EB533" s="26"/>
      <c r="EC533" s="26"/>
      <c r="ED533" s="42">
        <f t="shared" si="580"/>
        <v>0</v>
      </c>
      <c r="EE533" s="26"/>
      <c r="EF533" s="26"/>
      <c r="EG533" s="42">
        <f t="shared" si="581"/>
        <v>0</v>
      </c>
      <c r="EH533" s="26"/>
      <c r="EI533" s="26"/>
      <c r="EJ533" s="42">
        <f t="shared" si="582"/>
        <v>0</v>
      </c>
      <c r="EK533" s="26"/>
      <c r="EL533" s="46"/>
      <c r="EM533" s="86">
        <f t="shared" si="583"/>
        <v>0</v>
      </c>
      <c r="EN533" s="85">
        <f t="shared" si="535"/>
        <v>0</v>
      </c>
      <c r="EO533" s="94">
        <f t="shared" si="536"/>
        <v>0</v>
      </c>
      <c r="EP533" s="26"/>
      <c r="EQ533" s="26"/>
      <c r="ER533" s="26"/>
    </row>
    <row r="534" spans="1:148" s="69" customFormat="1" ht="15.75">
      <c r="A534" s="73">
        <v>54399</v>
      </c>
      <c r="B534" s="74" t="s">
        <v>104</v>
      </c>
      <c r="C534" s="158"/>
      <c r="D534" s="70">
        <f t="shared" si="509"/>
        <v>2</v>
      </c>
      <c r="E534" s="62">
        <f>SUM(E535:E537)</f>
        <v>3200</v>
      </c>
      <c r="F534" s="62">
        <f t="shared" ref="F534:BQ534" si="600">SUM(F535:F537)</f>
        <v>0</v>
      </c>
      <c r="G534" s="62">
        <f t="shared" si="600"/>
        <v>1</v>
      </c>
      <c r="H534" s="62">
        <f t="shared" si="600"/>
        <v>2000</v>
      </c>
      <c r="I534" s="147">
        <f t="shared" si="600"/>
        <v>0</v>
      </c>
      <c r="J534" s="147">
        <f t="shared" si="600"/>
        <v>0</v>
      </c>
      <c r="K534" s="62">
        <f t="shared" si="600"/>
        <v>0</v>
      </c>
      <c r="L534" s="62">
        <f t="shared" si="600"/>
        <v>0</v>
      </c>
      <c r="M534" s="62">
        <f t="shared" si="600"/>
        <v>0</v>
      </c>
      <c r="N534" s="62">
        <f t="shared" si="600"/>
        <v>0</v>
      </c>
      <c r="O534" s="62">
        <f t="shared" si="600"/>
        <v>0</v>
      </c>
      <c r="P534" s="62">
        <f t="shared" si="600"/>
        <v>0</v>
      </c>
      <c r="Q534" s="62">
        <f t="shared" si="600"/>
        <v>0</v>
      </c>
      <c r="R534" s="62">
        <f t="shared" si="600"/>
        <v>0</v>
      </c>
      <c r="S534" s="62">
        <f t="shared" si="600"/>
        <v>0</v>
      </c>
      <c r="T534" s="62">
        <f t="shared" si="600"/>
        <v>0</v>
      </c>
      <c r="U534" s="62">
        <f t="shared" si="600"/>
        <v>0</v>
      </c>
      <c r="V534" s="62">
        <f t="shared" si="600"/>
        <v>0</v>
      </c>
      <c r="W534" s="62">
        <f t="shared" si="600"/>
        <v>0</v>
      </c>
      <c r="X534" s="62">
        <f t="shared" si="600"/>
        <v>0</v>
      </c>
      <c r="Y534" s="62">
        <f t="shared" si="600"/>
        <v>0</v>
      </c>
      <c r="Z534" s="62">
        <f t="shared" si="600"/>
        <v>0</v>
      </c>
      <c r="AA534" s="62">
        <f t="shared" si="600"/>
        <v>0</v>
      </c>
      <c r="AB534" s="62">
        <f t="shared" si="600"/>
        <v>0</v>
      </c>
      <c r="AC534" s="62">
        <f t="shared" si="600"/>
        <v>0</v>
      </c>
      <c r="AD534" s="62">
        <f t="shared" si="600"/>
        <v>0</v>
      </c>
      <c r="AE534" s="62">
        <f t="shared" si="600"/>
        <v>0</v>
      </c>
      <c r="AF534" s="62">
        <f t="shared" si="600"/>
        <v>0</v>
      </c>
      <c r="AG534" s="62">
        <f t="shared" si="600"/>
        <v>0</v>
      </c>
      <c r="AH534" s="62">
        <f t="shared" si="600"/>
        <v>0</v>
      </c>
      <c r="AI534" s="62">
        <f t="shared" si="600"/>
        <v>0</v>
      </c>
      <c r="AJ534" s="62">
        <f t="shared" si="600"/>
        <v>0</v>
      </c>
      <c r="AK534" s="62">
        <f t="shared" si="600"/>
        <v>0</v>
      </c>
      <c r="AL534" s="62">
        <f t="shared" si="600"/>
        <v>0</v>
      </c>
      <c r="AM534" s="62">
        <f t="shared" si="600"/>
        <v>0</v>
      </c>
      <c r="AN534" s="62">
        <f t="shared" si="600"/>
        <v>0</v>
      </c>
      <c r="AO534" s="62">
        <f t="shared" si="600"/>
        <v>0</v>
      </c>
      <c r="AP534" s="62">
        <f t="shared" si="600"/>
        <v>1</v>
      </c>
      <c r="AQ534" s="62">
        <f t="shared" si="600"/>
        <v>2000</v>
      </c>
      <c r="AR534" s="62">
        <f t="shared" si="600"/>
        <v>0</v>
      </c>
      <c r="AS534" s="62">
        <f t="shared" si="600"/>
        <v>0</v>
      </c>
      <c r="AT534" s="62">
        <f t="shared" si="600"/>
        <v>0</v>
      </c>
      <c r="AU534" s="62">
        <f t="shared" si="600"/>
        <v>0</v>
      </c>
      <c r="AV534" s="62">
        <f t="shared" si="600"/>
        <v>0</v>
      </c>
      <c r="AW534" s="62">
        <f t="shared" si="600"/>
        <v>0</v>
      </c>
      <c r="AX534" s="62">
        <f t="shared" si="600"/>
        <v>0</v>
      </c>
      <c r="AY534" s="62">
        <f t="shared" si="600"/>
        <v>0</v>
      </c>
      <c r="AZ534" s="62">
        <f t="shared" si="600"/>
        <v>0</v>
      </c>
      <c r="BA534" s="62">
        <f t="shared" si="600"/>
        <v>0</v>
      </c>
      <c r="BB534" s="62">
        <f t="shared" si="600"/>
        <v>0</v>
      </c>
      <c r="BC534" s="62">
        <f t="shared" si="600"/>
        <v>0</v>
      </c>
      <c r="BD534" s="62">
        <f t="shared" si="600"/>
        <v>0</v>
      </c>
      <c r="BE534" s="62">
        <f t="shared" si="600"/>
        <v>0</v>
      </c>
      <c r="BF534" s="62">
        <f t="shared" si="600"/>
        <v>0</v>
      </c>
      <c r="BG534" s="62">
        <f t="shared" si="600"/>
        <v>0</v>
      </c>
      <c r="BH534" s="62">
        <f t="shared" si="600"/>
        <v>0</v>
      </c>
      <c r="BI534" s="62">
        <f t="shared" si="600"/>
        <v>0</v>
      </c>
      <c r="BJ534" s="62">
        <f t="shared" si="600"/>
        <v>0</v>
      </c>
      <c r="BK534" s="62">
        <f t="shared" si="600"/>
        <v>0</v>
      </c>
      <c r="BL534" s="62">
        <f t="shared" si="600"/>
        <v>0</v>
      </c>
      <c r="BM534" s="62">
        <f t="shared" si="600"/>
        <v>0</v>
      </c>
      <c r="BN534" s="62">
        <f t="shared" si="600"/>
        <v>0</v>
      </c>
      <c r="BO534" s="62">
        <f t="shared" si="600"/>
        <v>0</v>
      </c>
      <c r="BP534" s="62">
        <f t="shared" si="600"/>
        <v>0</v>
      </c>
      <c r="BQ534" s="62">
        <f t="shared" si="600"/>
        <v>0</v>
      </c>
      <c r="BR534" s="62">
        <f t="shared" ref="BR534:EC534" si="601">SUM(BR535:BR537)</f>
        <v>0</v>
      </c>
      <c r="BS534" s="62">
        <f t="shared" si="601"/>
        <v>0</v>
      </c>
      <c r="BT534" s="62">
        <f t="shared" si="601"/>
        <v>0</v>
      </c>
      <c r="BU534" s="62">
        <f t="shared" si="601"/>
        <v>0</v>
      </c>
      <c r="BV534" s="62">
        <f t="shared" si="601"/>
        <v>0</v>
      </c>
      <c r="BW534" s="62">
        <f t="shared" si="601"/>
        <v>0</v>
      </c>
      <c r="BX534" s="62">
        <f t="shared" si="601"/>
        <v>0</v>
      </c>
      <c r="BY534" s="62">
        <f t="shared" si="601"/>
        <v>1</v>
      </c>
      <c r="BZ534" s="62">
        <f t="shared" si="601"/>
        <v>1200</v>
      </c>
      <c r="CA534" s="62">
        <f t="shared" si="601"/>
        <v>0</v>
      </c>
      <c r="CB534" s="62">
        <f t="shared" si="601"/>
        <v>0</v>
      </c>
      <c r="CC534" s="62">
        <f t="shared" si="601"/>
        <v>0</v>
      </c>
      <c r="CD534" s="62">
        <f t="shared" si="601"/>
        <v>0</v>
      </c>
      <c r="CE534" s="62">
        <f t="shared" si="601"/>
        <v>0</v>
      </c>
      <c r="CF534" s="62">
        <f t="shared" si="601"/>
        <v>0</v>
      </c>
      <c r="CG534" s="62">
        <f t="shared" si="601"/>
        <v>0</v>
      </c>
      <c r="CH534" s="62">
        <f t="shared" si="601"/>
        <v>0</v>
      </c>
      <c r="CI534" s="62">
        <f t="shared" si="601"/>
        <v>0</v>
      </c>
      <c r="CJ534" s="62">
        <f t="shared" si="601"/>
        <v>0</v>
      </c>
      <c r="CK534" s="62">
        <f t="shared" si="601"/>
        <v>0</v>
      </c>
      <c r="CL534" s="62">
        <f t="shared" si="601"/>
        <v>0</v>
      </c>
      <c r="CM534" s="62">
        <f t="shared" si="601"/>
        <v>0</v>
      </c>
      <c r="CN534" s="62">
        <f t="shared" si="601"/>
        <v>0</v>
      </c>
      <c r="CO534" s="62">
        <f t="shared" si="601"/>
        <v>0</v>
      </c>
      <c r="CP534" s="62">
        <f t="shared" si="601"/>
        <v>0</v>
      </c>
      <c r="CQ534" s="62">
        <f t="shared" si="601"/>
        <v>0</v>
      </c>
      <c r="CR534" s="62">
        <f t="shared" si="601"/>
        <v>0</v>
      </c>
      <c r="CS534" s="62">
        <f t="shared" si="601"/>
        <v>0</v>
      </c>
      <c r="CT534" s="62">
        <f t="shared" si="601"/>
        <v>0</v>
      </c>
      <c r="CU534" s="62">
        <f t="shared" si="601"/>
        <v>0</v>
      </c>
      <c r="CV534" s="62">
        <f t="shared" si="601"/>
        <v>0</v>
      </c>
      <c r="CW534" s="62">
        <f t="shared" si="601"/>
        <v>0</v>
      </c>
      <c r="CX534" s="62">
        <f t="shared" si="601"/>
        <v>0</v>
      </c>
      <c r="CY534" s="62">
        <f t="shared" si="601"/>
        <v>0</v>
      </c>
      <c r="CZ534" s="62">
        <f t="shared" si="601"/>
        <v>0</v>
      </c>
      <c r="DA534" s="62">
        <f t="shared" si="601"/>
        <v>0</v>
      </c>
      <c r="DB534" s="62">
        <f t="shared" si="601"/>
        <v>0</v>
      </c>
      <c r="DC534" s="62">
        <f t="shared" si="601"/>
        <v>0</v>
      </c>
      <c r="DD534" s="62">
        <f t="shared" si="601"/>
        <v>0</v>
      </c>
      <c r="DE534" s="62">
        <f t="shared" si="601"/>
        <v>0</v>
      </c>
      <c r="DF534" s="62">
        <f t="shared" si="601"/>
        <v>0</v>
      </c>
      <c r="DG534" s="62">
        <f t="shared" si="601"/>
        <v>0</v>
      </c>
      <c r="DH534" s="62">
        <f t="shared" si="601"/>
        <v>1</v>
      </c>
      <c r="DI534" s="62">
        <f t="shared" si="601"/>
        <v>1200</v>
      </c>
      <c r="DJ534" s="62">
        <f t="shared" si="601"/>
        <v>0</v>
      </c>
      <c r="DK534" s="62">
        <f t="shared" si="601"/>
        <v>0</v>
      </c>
      <c r="DL534" s="62">
        <f t="shared" si="601"/>
        <v>0</v>
      </c>
      <c r="DM534" s="62">
        <f t="shared" si="601"/>
        <v>0</v>
      </c>
      <c r="DN534" s="62">
        <f t="shared" si="601"/>
        <v>0</v>
      </c>
      <c r="DO534" s="62">
        <f t="shared" si="601"/>
        <v>0</v>
      </c>
      <c r="DP534" s="62">
        <f t="shared" si="601"/>
        <v>0</v>
      </c>
      <c r="DQ534" s="62">
        <f t="shared" si="601"/>
        <v>0</v>
      </c>
      <c r="DR534" s="62">
        <f t="shared" si="601"/>
        <v>0</v>
      </c>
      <c r="DS534" s="62">
        <f t="shared" si="601"/>
        <v>0</v>
      </c>
      <c r="DT534" s="62">
        <f t="shared" si="601"/>
        <v>0</v>
      </c>
      <c r="DU534" s="62">
        <f t="shared" si="601"/>
        <v>0</v>
      </c>
      <c r="DV534" s="62">
        <f t="shared" si="601"/>
        <v>0</v>
      </c>
      <c r="DW534" s="62">
        <f t="shared" si="601"/>
        <v>0</v>
      </c>
      <c r="DX534" s="62">
        <f t="shared" si="601"/>
        <v>0</v>
      </c>
      <c r="DY534" s="62">
        <f t="shared" si="601"/>
        <v>0</v>
      </c>
      <c r="DZ534" s="62">
        <f t="shared" si="601"/>
        <v>0</v>
      </c>
      <c r="EA534" s="62">
        <f t="shared" si="601"/>
        <v>0</v>
      </c>
      <c r="EB534" s="62">
        <f t="shared" si="601"/>
        <v>0</v>
      </c>
      <c r="EC534" s="62">
        <f t="shared" si="601"/>
        <v>0</v>
      </c>
      <c r="ED534" s="62">
        <f t="shared" ref="ED534:EO534" si="602">SUM(ED535:ED537)</f>
        <v>0</v>
      </c>
      <c r="EE534" s="62">
        <f t="shared" si="602"/>
        <v>0</v>
      </c>
      <c r="EF534" s="62">
        <f t="shared" si="602"/>
        <v>0</v>
      </c>
      <c r="EG534" s="62">
        <f t="shared" si="602"/>
        <v>0</v>
      </c>
      <c r="EH534" s="62">
        <f t="shared" si="602"/>
        <v>0</v>
      </c>
      <c r="EI534" s="62">
        <f t="shared" si="602"/>
        <v>0</v>
      </c>
      <c r="EJ534" s="62">
        <f t="shared" si="602"/>
        <v>0</v>
      </c>
      <c r="EK534" s="62">
        <f t="shared" si="602"/>
        <v>0</v>
      </c>
      <c r="EL534" s="62">
        <f t="shared" si="602"/>
        <v>0</v>
      </c>
      <c r="EM534" s="62">
        <f t="shared" si="602"/>
        <v>0</v>
      </c>
      <c r="EN534" s="62">
        <f t="shared" si="602"/>
        <v>0</v>
      </c>
      <c r="EO534" s="95">
        <f t="shared" si="602"/>
        <v>0</v>
      </c>
      <c r="EP534" s="66"/>
      <c r="EQ534" s="66"/>
      <c r="ER534" s="66"/>
    </row>
    <row r="535" spans="1:148" s="3" customFormat="1">
      <c r="A535" s="10"/>
      <c r="B535" s="11" t="s">
        <v>616</v>
      </c>
      <c r="C535" s="137">
        <v>1200</v>
      </c>
      <c r="D535" s="135">
        <f t="shared" si="509"/>
        <v>1</v>
      </c>
      <c r="E535" s="178">
        <f t="shared" si="513"/>
        <v>1200</v>
      </c>
      <c r="F535" s="27"/>
      <c r="G535" s="27"/>
      <c r="H535" s="41">
        <f t="shared" si="527"/>
        <v>0</v>
      </c>
      <c r="I535" s="32"/>
      <c r="J535" s="32"/>
      <c r="K535" s="41">
        <f t="shared" si="543"/>
        <v>0</v>
      </c>
      <c r="L535" s="26"/>
      <c r="M535" s="26"/>
      <c r="N535" s="42">
        <f t="shared" si="544"/>
        <v>0</v>
      </c>
      <c r="O535" s="26"/>
      <c r="P535" s="26"/>
      <c r="Q535" s="42">
        <f t="shared" si="545"/>
        <v>0</v>
      </c>
      <c r="R535" s="26"/>
      <c r="S535" s="26"/>
      <c r="T535" s="42">
        <f t="shared" si="546"/>
        <v>0</v>
      </c>
      <c r="U535" s="26"/>
      <c r="V535" s="26"/>
      <c r="W535" s="42">
        <f t="shared" si="547"/>
        <v>0</v>
      </c>
      <c r="X535" s="26"/>
      <c r="Y535" s="26"/>
      <c r="Z535" s="42">
        <f t="shared" si="548"/>
        <v>0</v>
      </c>
      <c r="AA535" s="26"/>
      <c r="AB535" s="26"/>
      <c r="AC535" s="42">
        <f t="shared" si="549"/>
        <v>0</v>
      </c>
      <c r="AD535" s="26"/>
      <c r="AE535" s="26"/>
      <c r="AF535" s="26"/>
      <c r="AG535" s="26"/>
      <c r="AH535" s="26"/>
      <c r="AI535" s="26"/>
      <c r="AJ535" s="26"/>
      <c r="AK535" s="26"/>
      <c r="AL535" s="42">
        <f t="shared" si="550"/>
        <v>0</v>
      </c>
      <c r="AM535" s="27"/>
      <c r="AN535" s="27"/>
      <c r="AO535" s="41">
        <f t="shared" si="551"/>
        <v>0</v>
      </c>
      <c r="AP535" s="84">
        <f t="shared" si="531"/>
        <v>0</v>
      </c>
      <c r="AQ535" s="79">
        <f t="shared" si="532"/>
        <v>0</v>
      </c>
      <c r="AR535" s="27"/>
      <c r="AS535" s="27"/>
      <c r="AT535" s="41">
        <f t="shared" si="552"/>
        <v>0</v>
      </c>
      <c r="AU535" s="27"/>
      <c r="AV535" s="27"/>
      <c r="AW535" s="41">
        <f t="shared" si="553"/>
        <v>0</v>
      </c>
      <c r="AX535" s="27"/>
      <c r="AY535" s="27"/>
      <c r="AZ535" s="41">
        <f t="shared" si="554"/>
        <v>0</v>
      </c>
      <c r="BA535" s="27"/>
      <c r="BB535" s="27"/>
      <c r="BC535" s="41">
        <f t="shared" si="555"/>
        <v>0</v>
      </c>
      <c r="BD535" s="27"/>
      <c r="BE535" s="27"/>
      <c r="BF535" s="41">
        <f t="shared" si="556"/>
        <v>0</v>
      </c>
      <c r="BG535" s="27"/>
      <c r="BH535" s="27"/>
      <c r="BI535" s="41">
        <f t="shared" si="557"/>
        <v>0</v>
      </c>
      <c r="BJ535" s="26"/>
      <c r="BK535" s="26"/>
      <c r="BL535" s="42">
        <f t="shared" si="558"/>
        <v>0</v>
      </c>
      <c r="BM535" s="26"/>
      <c r="BN535" s="26"/>
      <c r="BO535" s="42">
        <f t="shared" si="559"/>
        <v>0</v>
      </c>
      <c r="BP535" s="85">
        <f t="shared" si="533"/>
        <v>0</v>
      </c>
      <c r="BQ535" s="83">
        <f t="shared" si="533"/>
        <v>0</v>
      </c>
      <c r="BR535" s="26"/>
      <c r="BS535" s="26"/>
      <c r="BT535" s="42">
        <f t="shared" si="560"/>
        <v>0</v>
      </c>
      <c r="BU535" s="26"/>
      <c r="BV535" s="26"/>
      <c r="BW535" s="42">
        <f t="shared" si="561"/>
        <v>0</v>
      </c>
      <c r="BX535" s="26"/>
      <c r="BY535" s="26">
        <v>1</v>
      </c>
      <c r="BZ535" s="42">
        <f t="shared" si="562"/>
        <v>1200</v>
      </c>
      <c r="CA535" s="26"/>
      <c r="CB535" s="26"/>
      <c r="CC535" s="42">
        <f t="shared" si="563"/>
        <v>0</v>
      </c>
      <c r="CD535" s="26"/>
      <c r="CE535" s="26"/>
      <c r="CF535" s="42">
        <f t="shared" si="564"/>
        <v>0</v>
      </c>
      <c r="CG535" s="26"/>
      <c r="CH535" s="26"/>
      <c r="CI535" s="42">
        <f t="shared" si="565"/>
        <v>0</v>
      </c>
      <c r="CJ535" s="26"/>
      <c r="CK535" s="26"/>
      <c r="CL535" s="42">
        <f t="shared" si="566"/>
        <v>0</v>
      </c>
      <c r="CM535" s="26"/>
      <c r="CN535" s="26"/>
      <c r="CO535" s="42">
        <f t="shared" si="567"/>
        <v>0</v>
      </c>
      <c r="CP535" s="26"/>
      <c r="CQ535" s="26"/>
      <c r="CR535" s="42">
        <f t="shared" si="568"/>
        <v>0</v>
      </c>
      <c r="CS535" s="26"/>
      <c r="CT535" s="26"/>
      <c r="CU535" s="42">
        <f t="shared" si="593"/>
        <v>0</v>
      </c>
      <c r="CV535" s="26"/>
      <c r="CW535" s="26"/>
      <c r="CX535" s="42">
        <f t="shared" si="570"/>
        <v>0</v>
      </c>
      <c r="CY535" s="26"/>
      <c r="CZ535" s="26"/>
      <c r="DA535" s="42">
        <f t="shared" si="571"/>
        <v>0</v>
      </c>
      <c r="DB535" s="26"/>
      <c r="DC535" s="26"/>
      <c r="DD535" s="42">
        <f t="shared" si="572"/>
        <v>0</v>
      </c>
      <c r="DE535" s="26"/>
      <c r="DF535" s="26"/>
      <c r="DG535" s="42">
        <f t="shared" si="573"/>
        <v>0</v>
      </c>
      <c r="DH535" s="85">
        <f t="shared" si="534"/>
        <v>1</v>
      </c>
      <c r="DI535" s="83">
        <f t="shared" si="534"/>
        <v>1200</v>
      </c>
      <c r="DJ535" s="26"/>
      <c r="DK535" s="26"/>
      <c r="DL535" s="42">
        <f t="shared" si="574"/>
        <v>0</v>
      </c>
      <c r="DM535" s="26"/>
      <c r="DN535" s="26"/>
      <c r="DO535" s="42">
        <f t="shared" si="575"/>
        <v>0</v>
      </c>
      <c r="DP535" s="26"/>
      <c r="DQ535" s="26"/>
      <c r="DR535" s="42">
        <f t="shared" si="576"/>
        <v>0</v>
      </c>
      <c r="DS535" s="26"/>
      <c r="DT535" s="26"/>
      <c r="DU535" s="42">
        <f t="shared" si="577"/>
        <v>0</v>
      </c>
      <c r="DV535" s="26"/>
      <c r="DW535" s="26"/>
      <c r="DX535" s="42">
        <f t="shared" si="578"/>
        <v>0</v>
      </c>
      <c r="DY535" s="26"/>
      <c r="DZ535" s="26"/>
      <c r="EA535" s="42">
        <f t="shared" si="579"/>
        <v>0</v>
      </c>
      <c r="EB535" s="26"/>
      <c r="EC535" s="26"/>
      <c r="ED535" s="42">
        <f t="shared" si="580"/>
        <v>0</v>
      </c>
      <c r="EE535" s="26"/>
      <c r="EF535" s="26"/>
      <c r="EG535" s="42">
        <f t="shared" si="581"/>
        <v>0</v>
      </c>
      <c r="EH535" s="26"/>
      <c r="EI535" s="26"/>
      <c r="EJ535" s="42">
        <f t="shared" si="582"/>
        <v>0</v>
      </c>
      <c r="EK535" s="26"/>
      <c r="EL535" s="46"/>
      <c r="EM535" s="86">
        <f t="shared" si="583"/>
        <v>0</v>
      </c>
      <c r="EN535" s="85">
        <f t="shared" si="535"/>
        <v>0</v>
      </c>
      <c r="EO535" s="94">
        <f t="shared" si="536"/>
        <v>0</v>
      </c>
      <c r="EP535" s="26"/>
      <c r="EQ535" s="26"/>
      <c r="ER535" s="26"/>
    </row>
    <row r="536" spans="1:148" s="3" customFormat="1">
      <c r="A536" s="10"/>
      <c r="B536" s="11" t="s">
        <v>684</v>
      </c>
      <c r="C536" s="137">
        <v>2000</v>
      </c>
      <c r="D536" s="135">
        <f t="shared" si="509"/>
        <v>1</v>
      </c>
      <c r="E536" s="178">
        <f t="shared" si="513"/>
        <v>2000</v>
      </c>
      <c r="F536" s="27"/>
      <c r="G536" s="27">
        <v>1</v>
      </c>
      <c r="H536" s="41">
        <f t="shared" si="527"/>
        <v>2000</v>
      </c>
      <c r="I536" s="32"/>
      <c r="J536" s="32"/>
      <c r="K536" s="41">
        <f t="shared" si="543"/>
        <v>0</v>
      </c>
      <c r="L536" s="26"/>
      <c r="M536" s="26"/>
      <c r="N536" s="42">
        <f t="shared" si="544"/>
        <v>0</v>
      </c>
      <c r="O536" s="26"/>
      <c r="P536" s="26"/>
      <c r="Q536" s="42">
        <f t="shared" si="545"/>
        <v>0</v>
      </c>
      <c r="R536" s="26"/>
      <c r="S536" s="26"/>
      <c r="T536" s="42">
        <f t="shared" si="546"/>
        <v>0</v>
      </c>
      <c r="U536" s="26"/>
      <c r="V536" s="26"/>
      <c r="W536" s="42">
        <f t="shared" si="547"/>
        <v>0</v>
      </c>
      <c r="X536" s="26"/>
      <c r="Y536" s="26"/>
      <c r="Z536" s="42">
        <f t="shared" si="548"/>
        <v>0</v>
      </c>
      <c r="AA536" s="26"/>
      <c r="AB536" s="26"/>
      <c r="AC536" s="42">
        <f t="shared" si="549"/>
        <v>0</v>
      </c>
      <c r="AD536" s="26"/>
      <c r="AE536" s="26"/>
      <c r="AF536" s="26"/>
      <c r="AG536" s="26"/>
      <c r="AH536" s="26"/>
      <c r="AI536" s="26"/>
      <c r="AJ536" s="26"/>
      <c r="AK536" s="26"/>
      <c r="AL536" s="42">
        <f t="shared" si="550"/>
        <v>0</v>
      </c>
      <c r="AM536" s="27"/>
      <c r="AN536" s="27"/>
      <c r="AO536" s="41">
        <f t="shared" si="551"/>
        <v>0</v>
      </c>
      <c r="AP536" s="84">
        <f t="shared" si="531"/>
        <v>1</v>
      </c>
      <c r="AQ536" s="79">
        <f t="shared" si="532"/>
        <v>2000</v>
      </c>
      <c r="AR536" s="27"/>
      <c r="AS536" s="27"/>
      <c r="AT536" s="41">
        <f t="shared" si="552"/>
        <v>0</v>
      </c>
      <c r="AU536" s="27"/>
      <c r="AV536" s="27"/>
      <c r="AW536" s="41">
        <f t="shared" si="553"/>
        <v>0</v>
      </c>
      <c r="AX536" s="27"/>
      <c r="AY536" s="27"/>
      <c r="AZ536" s="41">
        <f t="shared" si="554"/>
        <v>0</v>
      </c>
      <c r="BA536" s="27"/>
      <c r="BB536" s="27"/>
      <c r="BC536" s="41">
        <f t="shared" si="555"/>
        <v>0</v>
      </c>
      <c r="BD536" s="27"/>
      <c r="BE536" s="27"/>
      <c r="BF536" s="41">
        <f t="shared" si="556"/>
        <v>0</v>
      </c>
      <c r="BG536" s="27"/>
      <c r="BH536" s="27"/>
      <c r="BI536" s="41">
        <f t="shared" si="557"/>
        <v>0</v>
      </c>
      <c r="BJ536" s="26"/>
      <c r="BK536" s="26"/>
      <c r="BL536" s="42">
        <f t="shared" si="558"/>
        <v>0</v>
      </c>
      <c r="BM536" s="26"/>
      <c r="BN536" s="26"/>
      <c r="BO536" s="42">
        <f t="shared" si="559"/>
        <v>0</v>
      </c>
      <c r="BP536" s="85">
        <f t="shared" si="533"/>
        <v>0</v>
      </c>
      <c r="BQ536" s="83">
        <f t="shared" si="533"/>
        <v>0</v>
      </c>
      <c r="BR536" s="26"/>
      <c r="BS536" s="26"/>
      <c r="BT536" s="42">
        <f t="shared" si="560"/>
        <v>0</v>
      </c>
      <c r="BU536" s="26"/>
      <c r="BV536" s="26"/>
      <c r="BW536" s="42">
        <f t="shared" si="561"/>
        <v>0</v>
      </c>
      <c r="BX536" s="26"/>
      <c r="BY536" s="26"/>
      <c r="BZ536" s="42">
        <f t="shared" si="562"/>
        <v>0</v>
      </c>
      <c r="CA536" s="26"/>
      <c r="CB536" s="26"/>
      <c r="CC536" s="42">
        <f t="shared" si="563"/>
        <v>0</v>
      </c>
      <c r="CD536" s="26"/>
      <c r="CE536" s="26"/>
      <c r="CF536" s="42">
        <f t="shared" si="564"/>
        <v>0</v>
      </c>
      <c r="CG536" s="26"/>
      <c r="CH536" s="26"/>
      <c r="CI536" s="42">
        <f t="shared" si="565"/>
        <v>0</v>
      </c>
      <c r="CJ536" s="26"/>
      <c r="CK536" s="26"/>
      <c r="CL536" s="42">
        <f t="shared" si="566"/>
        <v>0</v>
      </c>
      <c r="CM536" s="26"/>
      <c r="CN536" s="26"/>
      <c r="CO536" s="42">
        <f t="shared" si="567"/>
        <v>0</v>
      </c>
      <c r="CP536" s="26"/>
      <c r="CQ536" s="26"/>
      <c r="CR536" s="42">
        <f t="shared" si="568"/>
        <v>0</v>
      </c>
      <c r="CS536" s="26"/>
      <c r="CT536" s="26"/>
      <c r="CU536" s="42">
        <f t="shared" si="593"/>
        <v>0</v>
      </c>
      <c r="CV536" s="26"/>
      <c r="CW536" s="26"/>
      <c r="CX536" s="42">
        <f t="shared" si="570"/>
        <v>0</v>
      </c>
      <c r="CY536" s="26"/>
      <c r="CZ536" s="26"/>
      <c r="DA536" s="42">
        <f t="shared" si="571"/>
        <v>0</v>
      </c>
      <c r="DB536" s="26"/>
      <c r="DC536" s="26"/>
      <c r="DD536" s="42">
        <f t="shared" si="572"/>
        <v>0</v>
      </c>
      <c r="DE536" s="26"/>
      <c r="DF536" s="26"/>
      <c r="DG536" s="42">
        <f t="shared" si="573"/>
        <v>0</v>
      </c>
      <c r="DH536" s="85">
        <f t="shared" si="534"/>
        <v>0</v>
      </c>
      <c r="DI536" s="83">
        <f t="shared" si="534"/>
        <v>0</v>
      </c>
      <c r="DJ536" s="26"/>
      <c r="DK536" s="26"/>
      <c r="DL536" s="42">
        <f t="shared" si="574"/>
        <v>0</v>
      </c>
      <c r="DM536" s="26"/>
      <c r="DN536" s="26"/>
      <c r="DO536" s="42">
        <f t="shared" si="575"/>
        <v>0</v>
      </c>
      <c r="DP536" s="26"/>
      <c r="DQ536" s="26"/>
      <c r="DR536" s="42">
        <f t="shared" si="576"/>
        <v>0</v>
      </c>
      <c r="DS536" s="26"/>
      <c r="DT536" s="26"/>
      <c r="DU536" s="42">
        <f t="shared" si="577"/>
        <v>0</v>
      </c>
      <c r="DV536" s="26"/>
      <c r="DW536" s="26"/>
      <c r="DX536" s="42">
        <f t="shared" si="578"/>
        <v>0</v>
      </c>
      <c r="DY536" s="26"/>
      <c r="DZ536" s="26"/>
      <c r="EA536" s="42">
        <f t="shared" si="579"/>
        <v>0</v>
      </c>
      <c r="EB536" s="26"/>
      <c r="EC536" s="26"/>
      <c r="ED536" s="42">
        <f t="shared" si="580"/>
        <v>0</v>
      </c>
      <c r="EE536" s="26"/>
      <c r="EF536" s="26"/>
      <c r="EG536" s="42">
        <f t="shared" si="581"/>
        <v>0</v>
      </c>
      <c r="EH536" s="26"/>
      <c r="EI536" s="26"/>
      <c r="EJ536" s="42">
        <f t="shared" si="582"/>
        <v>0</v>
      </c>
      <c r="EK536" s="26"/>
      <c r="EL536" s="46"/>
      <c r="EM536" s="86">
        <f t="shared" si="583"/>
        <v>0</v>
      </c>
      <c r="EN536" s="85">
        <f t="shared" si="535"/>
        <v>0</v>
      </c>
      <c r="EO536" s="94">
        <f t="shared" si="536"/>
        <v>0</v>
      </c>
      <c r="EP536" s="26"/>
      <c r="EQ536" s="26"/>
      <c r="ER536" s="26"/>
    </row>
    <row r="537" spans="1:148" s="3" customFormat="1">
      <c r="A537" s="6">
        <v>544</v>
      </c>
      <c r="B537" s="7" t="s">
        <v>32</v>
      </c>
      <c r="C537" s="130"/>
      <c r="D537" s="135">
        <f t="shared" si="509"/>
        <v>0</v>
      </c>
      <c r="E537" s="136">
        <f t="shared" si="513"/>
        <v>0</v>
      </c>
      <c r="F537" s="27"/>
      <c r="G537" s="27"/>
      <c r="H537" s="41">
        <f t="shared" si="527"/>
        <v>0</v>
      </c>
      <c r="I537" s="32"/>
      <c r="J537" s="32"/>
      <c r="K537" s="41">
        <f t="shared" si="543"/>
        <v>0</v>
      </c>
      <c r="L537" s="26"/>
      <c r="M537" s="26"/>
      <c r="N537" s="42">
        <f t="shared" si="544"/>
        <v>0</v>
      </c>
      <c r="O537" s="26"/>
      <c r="P537" s="26"/>
      <c r="Q537" s="42">
        <f t="shared" si="545"/>
        <v>0</v>
      </c>
      <c r="R537" s="26"/>
      <c r="S537" s="26"/>
      <c r="T537" s="42">
        <f t="shared" si="546"/>
        <v>0</v>
      </c>
      <c r="U537" s="26"/>
      <c r="V537" s="26"/>
      <c r="W537" s="42">
        <f t="shared" si="547"/>
        <v>0</v>
      </c>
      <c r="X537" s="26"/>
      <c r="Y537" s="26"/>
      <c r="Z537" s="42">
        <f t="shared" si="548"/>
        <v>0</v>
      </c>
      <c r="AA537" s="26"/>
      <c r="AB537" s="26"/>
      <c r="AC537" s="42">
        <f t="shared" si="549"/>
        <v>0</v>
      </c>
      <c r="AD537" s="26"/>
      <c r="AE537" s="26"/>
      <c r="AF537" s="26"/>
      <c r="AG537" s="26"/>
      <c r="AH537" s="26"/>
      <c r="AI537" s="26"/>
      <c r="AJ537" s="26"/>
      <c r="AK537" s="26"/>
      <c r="AL537" s="42">
        <f t="shared" si="550"/>
        <v>0</v>
      </c>
      <c r="AM537" s="27"/>
      <c r="AN537" s="27"/>
      <c r="AO537" s="41">
        <f t="shared" si="551"/>
        <v>0</v>
      </c>
      <c r="AP537" s="84">
        <f t="shared" si="531"/>
        <v>0</v>
      </c>
      <c r="AQ537" s="79">
        <f t="shared" si="532"/>
        <v>0</v>
      </c>
      <c r="AR537" s="27"/>
      <c r="AS537" s="27"/>
      <c r="AT537" s="41">
        <f t="shared" si="552"/>
        <v>0</v>
      </c>
      <c r="AU537" s="27"/>
      <c r="AV537" s="27"/>
      <c r="AW537" s="41">
        <f t="shared" si="553"/>
        <v>0</v>
      </c>
      <c r="AX537" s="27"/>
      <c r="AY537" s="27"/>
      <c r="AZ537" s="41">
        <f t="shared" si="554"/>
        <v>0</v>
      </c>
      <c r="BA537" s="27"/>
      <c r="BB537" s="27"/>
      <c r="BC537" s="41">
        <f t="shared" si="555"/>
        <v>0</v>
      </c>
      <c r="BD537" s="27"/>
      <c r="BE537" s="27"/>
      <c r="BF537" s="41">
        <f t="shared" si="556"/>
        <v>0</v>
      </c>
      <c r="BG537" s="27"/>
      <c r="BH537" s="27"/>
      <c r="BI537" s="41">
        <f t="shared" si="557"/>
        <v>0</v>
      </c>
      <c r="BJ537" s="26"/>
      <c r="BK537" s="26"/>
      <c r="BL537" s="42">
        <f t="shared" si="558"/>
        <v>0</v>
      </c>
      <c r="BM537" s="26"/>
      <c r="BN537" s="26"/>
      <c r="BO537" s="42">
        <f t="shared" si="559"/>
        <v>0</v>
      </c>
      <c r="BP537" s="85">
        <f t="shared" si="533"/>
        <v>0</v>
      </c>
      <c r="BQ537" s="83">
        <f t="shared" si="533"/>
        <v>0</v>
      </c>
      <c r="BR537" s="26"/>
      <c r="BS537" s="26"/>
      <c r="BT537" s="42">
        <f t="shared" si="560"/>
        <v>0</v>
      </c>
      <c r="BU537" s="26"/>
      <c r="BV537" s="26"/>
      <c r="BW537" s="42">
        <f t="shared" si="561"/>
        <v>0</v>
      </c>
      <c r="BX537" s="26"/>
      <c r="BY537" s="26"/>
      <c r="BZ537" s="42">
        <f t="shared" si="562"/>
        <v>0</v>
      </c>
      <c r="CA537" s="26"/>
      <c r="CB537" s="26"/>
      <c r="CC537" s="42">
        <f t="shared" si="563"/>
        <v>0</v>
      </c>
      <c r="CD537" s="26"/>
      <c r="CE537" s="26"/>
      <c r="CF537" s="42">
        <f t="shared" si="564"/>
        <v>0</v>
      </c>
      <c r="CG537" s="26"/>
      <c r="CH537" s="26"/>
      <c r="CI537" s="42">
        <f t="shared" si="565"/>
        <v>0</v>
      </c>
      <c r="CJ537" s="26"/>
      <c r="CK537" s="26"/>
      <c r="CL537" s="42">
        <f t="shared" si="566"/>
        <v>0</v>
      </c>
      <c r="CM537" s="26"/>
      <c r="CN537" s="26"/>
      <c r="CO537" s="42">
        <f t="shared" si="567"/>
        <v>0</v>
      </c>
      <c r="CP537" s="26"/>
      <c r="CQ537" s="26"/>
      <c r="CR537" s="42">
        <f t="shared" si="568"/>
        <v>0</v>
      </c>
      <c r="CS537" s="26"/>
      <c r="CT537" s="26"/>
      <c r="CU537" s="42">
        <f t="shared" si="593"/>
        <v>0</v>
      </c>
      <c r="CV537" s="26"/>
      <c r="CW537" s="26"/>
      <c r="CX537" s="42">
        <f t="shared" si="570"/>
        <v>0</v>
      </c>
      <c r="CY537" s="26"/>
      <c r="CZ537" s="26"/>
      <c r="DA537" s="42">
        <f t="shared" si="571"/>
        <v>0</v>
      </c>
      <c r="DB537" s="26"/>
      <c r="DC537" s="26"/>
      <c r="DD537" s="42">
        <f t="shared" si="572"/>
        <v>0</v>
      </c>
      <c r="DE537" s="26"/>
      <c r="DF537" s="26"/>
      <c r="DG537" s="42">
        <f t="shared" si="573"/>
        <v>0</v>
      </c>
      <c r="DH537" s="85">
        <f t="shared" si="534"/>
        <v>0</v>
      </c>
      <c r="DI537" s="83">
        <f t="shared" si="534"/>
        <v>0</v>
      </c>
      <c r="DJ537" s="26"/>
      <c r="DK537" s="26"/>
      <c r="DL537" s="42">
        <f t="shared" si="574"/>
        <v>0</v>
      </c>
      <c r="DM537" s="26"/>
      <c r="DN537" s="26"/>
      <c r="DO537" s="42">
        <f t="shared" si="575"/>
        <v>0</v>
      </c>
      <c r="DP537" s="26"/>
      <c r="DQ537" s="26"/>
      <c r="DR537" s="42">
        <f t="shared" si="576"/>
        <v>0</v>
      </c>
      <c r="DS537" s="26"/>
      <c r="DT537" s="26"/>
      <c r="DU537" s="42">
        <f t="shared" si="577"/>
        <v>0</v>
      </c>
      <c r="DV537" s="26"/>
      <c r="DW537" s="26"/>
      <c r="DX537" s="42">
        <f t="shared" si="578"/>
        <v>0</v>
      </c>
      <c r="DY537" s="26"/>
      <c r="DZ537" s="26"/>
      <c r="EA537" s="42">
        <f t="shared" si="579"/>
        <v>0</v>
      </c>
      <c r="EB537" s="26"/>
      <c r="EC537" s="26"/>
      <c r="ED537" s="42">
        <f t="shared" si="580"/>
        <v>0</v>
      </c>
      <c r="EE537" s="26"/>
      <c r="EF537" s="26"/>
      <c r="EG537" s="42">
        <f t="shared" si="581"/>
        <v>0</v>
      </c>
      <c r="EH537" s="26"/>
      <c r="EI537" s="26"/>
      <c r="EJ537" s="42">
        <f t="shared" si="582"/>
        <v>0</v>
      </c>
      <c r="EK537" s="26"/>
      <c r="EL537" s="46"/>
      <c r="EM537" s="86">
        <f t="shared" si="583"/>
        <v>0</v>
      </c>
      <c r="EN537" s="85">
        <f t="shared" si="535"/>
        <v>0</v>
      </c>
      <c r="EO537" s="94">
        <f t="shared" si="536"/>
        <v>0</v>
      </c>
      <c r="EP537" s="26"/>
      <c r="EQ537" s="26"/>
      <c r="ER537" s="26"/>
    </row>
    <row r="538" spans="1:148" s="69" customFormat="1" ht="15.75">
      <c r="A538" s="59">
        <v>54401</v>
      </c>
      <c r="B538" s="60" t="s">
        <v>33</v>
      </c>
      <c r="C538" s="61"/>
      <c r="D538" s="70">
        <f t="shared" si="509"/>
        <v>140</v>
      </c>
      <c r="E538" s="62">
        <f>SUM(E539:E542)</f>
        <v>6617.2</v>
      </c>
      <c r="F538" s="62">
        <f t="shared" ref="F538:BQ538" si="603">SUM(F539:F542)</f>
        <v>0</v>
      </c>
      <c r="G538" s="62">
        <f t="shared" si="603"/>
        <v>1</v>
      </c>
      <c r="H538" s="62">
        <f t="shared" si="603"/>
        <v>2000</v>
      </c>
      <c r="I538" s="147">
        <f t="shared" si="603"/>
        <v>0</v>
      </c>
      <c r="J538" s="147">
        <f t="shared" si="603"/>
        <v>0</v>
      </c>
      <c r="K538" s="62">
        <f t="shared" si="603"/>
        <v>0</v>
      </c>
      <c r="L538" s="62">
        <f t="shared" si="603"/>
        <v>0</v>
      </c>
      <c r="M538" s="62">
        <f t="shared" si="603"/>
        <v>10</v>
      </c>
      <c r="N538" s="62">
        <f t="shared" si="603"/>
        <v>500</v>
      </c>
      <c r="O538" s="62">
        <f t="shared" si="603"/>
        <v>0</v>
      </c>
      <c r="P538" s="62">
        <f t="shared" si="603"/>
        <v>2</v>
      </c>
      <c r="Q538" s="62">
        <f t="shared" si="603"/>
        <v>100</v>
      </c>
      <c r="R538" s="62">
        <f t="shared" si="603"/>
        <v>0</v>
      </c>
      <c r="S538" s="62">
        <f t="shared" si="603"/>
        <v>0</v>
      </c>
      <c r="T538" s="62">
        <f t="shared" si="603"/>
        <v>0</v>
      </c>
      <c r="U538" s="62">
        <f t="shared" si="603"/>
        <v>0</v>
      </c>
      <c r="V538" s="62">
        <f t="shared" si="603"/>
        <v>2</v>
      </c>
      <c r="W538" s="62">
        <f t="shared" si="603"/>
        <v>100</v>
      </c>
      <c r="X538" s="62">
        <f t="shared" si="603"/>
        <v>0</v>
      </c>
      <c r="Y538" s="62">
        <f t="shared" si="603"/>
        <v>2</v>
      </c>
      <c r="Z538" s="62">
        <f t="shared" si="603"/>
        <v>100</v>
      </c>
      <c r="AA538" s="62">
        <f t="shared" si="603"/>
        <v>0</v>
      </c>
      <c r="AB538" s="62">
        <f t="shared" si="603"/>
        <v>3</v>
      </c>
      <c r="AC538" s="62">
        <f t="shared" si="603"/>
        <v>150</v>
      </c>
      <c r="AD538" s="62">
        <f t="shared" si="603"/>
        <v>0</v>
      </c>
      <c r="AE538" s="62">
        <f t="shared" si="603"/>
        <v>0</v>
      </c>
      <c r="AF538" s="62">
        <f t="shared" si="603"/>
        <v>0</v>
      </c>
      <c r="AG538" s="62">
        <f t="shared" si="603"/>
        <v>0</v>
      </c>
      <c r="AH538" s="62">
        <f t="shared" si="603"/>
        <v>0</v>
      </c>
      <c r="AI538" s="62">
        <f t="shared" si="603"/>
        <v>0</v>
      </c>
      <c r="AJ538" s="62">
        <f t="shared" si="603"/>
        <v>0</v>
      </c>
      <c r="AK538" s="62">
        <f t="shared" si="603"/>
        <v>0</v>
      </c>
      <c r="AL538" s="62">
        <f t="shared" si="603"/>
        <v>0</v>
      </c>
      <c r="AM538" s="62">
        <f t="shared" si="603"/>
        <v>0</v>
      </c>
      <c r="AN538" s="62">
        <f t="shared" si="603"/>
        <v>1</v>
      </c>
      <c r="AO538" s="62">
        <f t="shared" si="603"/>
        <v>50</v>
      </c>
      <c r="AP538" s="62">
        <f t="shared" si="603"/>
        <v>21</v>
      </c>
      <c r="AQ538" s="62">
        <f t="shared" si="603"/>
        <v>3000</v>
      </c>
      <c r="AR538" s="62">
        <f t="shared" si="603"/>
        <v>0</v>
      </c>
      <c r="AS538" s="62">
        <f t="shared" si="603"/>
        <v>1</v>
      </c>
      <c r="AT538" s="62">
        <f t="shared" si="603"/>
        <v>50</v>
      </c>
      <c r="AU538" s="62">
        <f t="shared" si="603"/>
        <v>0</v>
      </c>
      <c r="AV538" s="62">
        <f t="shared" si="603"/>
        <v>6</v>
      </c>
      <c r="AW538" s="62">
        <f t="shared" si="603"/>
        <v>300</v>
      </c>
      <c r="AX538" s="62">
        <f t="shared" si="603"/>
        <v>0</v>
      </c>
      <c r="AY538" s="62">
        <f t="shared" si="603"/>
        <v>3</v>
      </c>
      <c r="AZ538" s="62">
        <f t="shared" si="603"/>
        <v>150</v>
      </c>
      <c r="BA538" s="62">
        <f t="shared" si="603"/>
        <v>2</v>
      </c>
      <c r="BB538" s="62">
        <f t="shared" si="603"/>
        <v>27</v>
      </c>
      <c r="BC538" s="62">
        <f t="shared" si="603"/>
        <v>572.40000000000009</v>
      </c>
      <c r="BD538" s="62">
        <f t="shared" si="603"/>
        <v>0</v>
      </c>
      <c r="BE538" s="62">
        <f t="shared" si="603"/>
        <v>2</v>
      </c>
      <c r="BF538" s="62">
        <f t="shared" si="603"/>
        <v>100</v>
      </c>
      <c r="BG538" s="62">
        <f t="shared" si="603"/>
        <v>1</v>
      </c>
      <c r="BH538" s="62">
        <f t="shared" si="603"/>
        <v>13</v>
      </c>
      <c r="BI538" s="62">
        <f t="shared" si="603"/>
        <v>261.20000000000005</v>
      </c>
      <c r="BJ538" s="62">
        <f t="shared" si="603"/>
        <v>3</v>
      </c>
      <c r="BK538" s="62">
        <f t="shared" si="603"/>
        <v>38</v>
      </c>
      <c r="BL538" s="62">
        <f t="shared" si="603"/>
        <v>733.6</v>
      </c>
      <c r="BM538" s="62">
        <f t="shared" si="603"/>
        <v>0</v>
      </c>
      <c r="BN538" s="62">
        <f t="shared" si="603"/>
        <v>3</v>
      </c>
      <c r="BO538" s="62">
        <f t="shared" si="603"/>
        <v>150</v>
      </c>
      <c r="BP538" s="62">
        <f t="shared" si="603"/>
        <v>93</v>
      </c>
      <c r="BQ538" s="62">
        <f t="shared" si="603"/>
        <v>2317.1999999999998</v>
      </c>
      <c r="BR538" s="62">
        <f t="shared" ref="BR538:EC538" si="604">SUM(BR539:BR542)</f>
        <v>0</v>
      </c>
      <c r="BS538" s="62">
        <f t="shared" si="604"/>
        <v>1</v>
      </c>
      <c r="BT538" s="62">
        <f t="shared" si="604"/>
        <v>50</v>
      </c>
      <c r="BU538" s="62">
        <f t="shared" si="604"/>
        <v>0</v>
      </c>
      <c r="BV538" s="62">
        <f t="shared" si="604"/>
        <v>0</v>
      </c>
      <c r="BW538" s="62">
        <f t="shared" si="604"/>
        <v>0</v>
      </c>
      <c r="BX538" s="62">
        <f t="shared" si="604"/>
        <v>0</v>
      </c>
      <c r="BY538" s="62">
        <f t="shared" si="604"/>
        <v>3</v>
      </c>
      <c r="BZ538" s="62">
        <f t="shared" si="604"/>
        <v>150</v>
      </c>
      <c r="CA538" s="62">
        <f t="shared" si="604"/>
        <v>0</v>
      </c>
      <c r="CB538" s="62">
        <f t="shared" si="604"/>
        <v>1</v>
      </c>
      <c r="CC538" s="62">
        <f t="shared" si="604"/>
        <v>50</v>
      </c>
      <c r="CD538" s="62">
        <f t="shared" si="604"/>
        <v>0</v>
      </c>
      <c r="CE538" s="62">
        <f t="shared" si="604"/>
        <v>1</v>
      </c>
      <c r="CF538" s="62">
        <f t="shared" si="604"/>
        <v>50</v>
      </c>
      <c r="CG538" s="62">
        <f t="shared" si="604"/>
        <v>0</v>
      </c>
      <c r="CH538" s="62">
        <f t="shared" si="604"/>
        <v>0</v>
      </c>
      <c r="CI538" s="62">
        <f t="shared" si="604"/>
        <v>0</v>
      </c>
      <c r="CJ538" s="62">
        <f t="shared" si="604"/>
        <v>0</v>
      </c>
      <c r="CK538" s="62">
        <f t="shared" si="604"/>
        <v>2</v>
      </c>
      <c r="CL538" s="62">
        <f t="shared" si="604"/>
        <v>100</v>
      </c>
      <c r="CM538" s="62">
        <f t="shared" si="604"/>
        <v>0</v>
      </c>
      <c r="CN538" s="62">
        <f t="shared" si="604"/>
        <v>2</v>
      </c>
      <c r="CO538" s="62">
        <f t="shared" si="604"/>
        <v>100</v>
      </c>
      <c r="CP538" s="62">
        <f t="shared" si="604"/>
        <v>0</v>
      </c>
      <c r="CQ538" s="62">
        <f t="shared" si="604"/>
        <v>1</v>
      </c>
      <c r="CR538" s="62">
        <f t="shared" si="604"/>
        <v>50</v>
      </c>
      <c r="CS538" s="62">
        <f t="shared" si="604"/>
        <v>0</v>
      </c>
      <c r="CT538" s="62">
        <f t="shared" si="604"/>
        <v>0</v>
      </c>
      <c r="CU538" s="62">
        <f t="shared" si="604"/>
        <v>0</v>
      </c>
      <c r="CV538" s="62">
        <f t="shared" si="604"/>
        <v>0</v>
      </c>
      <c r="CW538" s="62">
        <f t="shared" si="604"/>
        <v>0</v>
      </c>
      <c r="CX538" s="62">
        <f t="shared" si="604"/>
        <v>0</v>
      </c>
      <c r="CY538" s="62">
        <f t="shared" si="604"/>
        <v>0</v>
      </c>
      <c r="CZ538" s="62">
        <f t="shared" si="604"/>
        <v>0</v>
      </c>
      <c r="DA538" s="62">
        <f t="shared" si="604"/>
        <v>0</v>
      </c>
      <c r="DB538" s="62">
        <f t="shared" si="604"/>
        <v>0</v>
      </c>
      <c r="DC538" s="62">
        <f t="shared" si="604"/>
        <v>2</v>
      </c>
      <c r="DD538" s="62">
        <f t="shared" si="604"/>
        <v>100</v>
      </c>
      <c r="DE538" s="62">
        <f t="shared" si="604"/>
        <v>0</v>
      </c>
      <c r="DF538" s="62">
        <f t="shared" si="604"/>
        <v>0</v>
      </c>
      <c r="DG538" s="62">
        <f t="shared" si="604"/>
        <v>0</v>
      </c>
      <c r="DH538" s="62">
        <f t="shared" si="604"/>
        <v>13</v>
      </c>
      <c r="DI538" s="62">
        <f t="shared" si="604"/>
        <v>650</v>
      </c>
      <c r="DJ538" s="62">
        <f t="shared" si="604"/>
        <v>0</v>
      </c>
      <c r="DK538" s="62">
        <f t="shared" si="604"/>
        <v>10</v>
      </c>
      <c r="DL538" s="62">
        <f t="shared" si="604"/>
        <v>500</v>
      </c>
      <c r="DM538" s="62">
        <f t="shared" si="604"/>
        <v>0</v>
      </c>
      <c r="DN538" s="62">
        <f t="shared" si="604"/>
        <v>3</v>
      </c>
      <c r="DO538" s="62">
        <f t="shared" si="604"/>
        <v>150</v>
      </c>
      <c r="DP538" s="62">
        <f t="shared" si="604"/>
        <v>0</v>
      </c>
      <c r="DQ538" s="62">
        <f t="shared" si="604"/>
        <v>0</v>
      </c>
      <c r="DR538" s="62">
        <f t="shared" si="604"/>
        <v>0</v>
      </c>
      <c r="DS538" s="62">
        <f t="shared" si="604"/>
        <v>0</v>
      </c>
      <c r="DT538" s="62">
        <f t="shared" si="604"/>
        <v>0</v>
      </c>
      <c r="DU538" s="62">
        <f t="shared" si="604"/>
        <v>0</v>
      </c>
      <c r="DV538" s="62">
        <f t="shared" si="604"/>
        <v>0</v>
      </c>
      <c r="DW538" s="62">
        <f t="shared" si="604"/>
        <v>0</v>
      </c>
      <c r="DX538" s="62">
        <f t="shared" si="604"/>
        <v>0</v>
      </c>
      <c r="DY538" s="62">
        <f t="shared" si="604"/>
        <v>0</v>
      </c>
      <c r="DZ538" s="62">
        <f t="shared" si="604"/>
        <v>0</v>
      </c>
      <c r="EA538" s="62">
        <f t="shared" si="604"/>
        <v>0</v>
      </c>
      <c r="EB538" s="62">
        <f t="shared" si="604"/>
        <v>0</v>
      </c>
      <c r="EC538" s="62">
        <f t="shared" si="604"/>
        <v>0</v>
      </c>
      <c r="ED538" s="62">
        <f t="shared" ref="ED538:EO538" si="605">SUM(ED539:ED542)</f>
        <v>0</v>
      </c>
      <c r="EE538" s="62">
        <f t="shared" si="605"/>
        <v>0</v>
      </c>
      <c r="EF538" s="62">
        <f t="shared" si="605"/>
        <v>0</v>
      </c>
      <c r="EG538" s="62">
        <f t="shared" si="605"/>
        <v>0</v>
      </c>
      <c r="EH538" s="62">
        <f t="shared" si="605"/>
        <v>0</v>
      </c>
      <c r="EI538" s="62">
        <f t="shared" si="605"/>
        <v>0</v>
      </c>
      <c r="EJ538" s="62">
        <f t="shared" si="605"/>
        <v>0</v>
      </c>
      <c r="EK538" s="62">
        <f t="shared" si="605"/>
        <v>0</v>
      </c>
      <c r="EL538" s="62">
        <f t="shared" si="605"/>
        <v>0</v>
      </c>
      <c r="EM538" s="62">
        <f t="shared" si="605"/>
        <v>0</v>
      </c>
      <c r="EN538" s="62">
        <f t="shared" si="605"/>
        <v>13</v>
      </c>
      <c r="EO538" s="95">
        <f t="shared" si="605"/>
        <v>650</v>
      </c>
      <c r="EP538" s="66"/>
      <c r="EQ538" s="66"/>
      <c r="ER538" s="66"/>
    </row>
    <row r="539" spans="1:148" s="3" customFormat="1">
      <c r="A539" s="10"/>
      <c r="B539" s="11" t="s">
        <v>211</v>
      </c>
      <c r="C539" s="134"/>
      <c r="D539" s="135">
        <f t="shared" ref="D539:D606" si="606">+G539+J539+M539+P539+S539+V539+Y539+AB539+AK539+AN539+AS539+AV539+AY539+BB539+BE539+BH539+BK539+BN539+BS539+BV539+BY539+CB539+CE539+CH539+CK539+CN539+CQ539+CT539+CW539+DC539+CZ539+DF539+DK539+DN539+DQ539+DT539+DW539+DZ539+EC539+EF539+EI539+EL539</f>
        <v>0</v>
      </c>
      <c r="E539" s="136">
        <f t="shared" ref="E539:E606" si="607">D539*C539</f>
        <v>0</v>
      </c>
      <c r="F539" s="27"/>
      <c r="G539" s="27"/>
      <c r="H539" s="41">
        <f t="shared" si="527"/>
        <v>0</v>
      </c>
      <c r="I539" s="32"/>
      <c r="J539" s="32"/>
      <c r="K539" s="41">
        <f t="shared" si="543"/>
        <v>0</v>
      </c>
      <c r="L539" s="26"/>
      <c r="M539" s="26"/>
      <c r="N539" s="42">
        <f t="shared" si="544"/>
        <v>0</v>
      </c>
      <c r="O539" s="26"/>
      <c r="P539" s="26"/>
      <c r="Q539" s="42">
        <f t="shared" si="545"/>
        <v>0</v>
      </c>
      <c r="R539" s="26"/>
      <c r="S539" s="26"/>
      <c r="T539" s="42">
        <f t="shared" si="546"/>
        <v>0</v>
      </c>
      <c r="U539" s="26"/>
      <c r="V539" s="26"/>
      <c r="W539" s="42">
        <f t="shared" si="547"/>
        <v>0</v>
      </c>
      <c r="X539" s="26"/>
      <c r="Y539" s="26"/>
      <c r="Z539" s="42">
        <f t="shared" si="548"/>
        <v>0</v>
      </c>
      <c r="AA539" s="26"/>
      <c r="AB539" s="26"/>
      <c r="AC539" s="42">
        <f t="shared" si="549"/>
        <v>0</v>
      </c>
      <c r="AD539" s="26"/>
      <c r="AE539" s="26"/>
      <c r="AF539" s="26"/>
      <c r="AG539" s="26"/>
      <c r="AH539" s="26"/>
      <c r="AI539" s="26"/>
      <c r="AJ539" s="26"/>
      <c r="AK539" s="26"/>
      <c r="AL539" s="42">
        <f t="shared" si="550"/>
        <v>0</v>
      </c>
      <c r="AM539" s="27"/>
      <c r="AN539" s="27"/>
      <c r="AO539" s="41">
        <f t="shared" si="551"/>
        <v>0</v>
      </c>
      <c r="AP539" s="84">
        <f t="shared" si="531"/>
        <v>0</v>
      </c>
      <c r="AQ539" s="79">
        <f t="shared" si="532"/>
        <v>0</v>
      </c>
      <c r="AR539" s="27"/>
      <c r="AS539" s="27"/>
      <c r="AT539" s="41">
        <f t="shared" si="552"/>
        <v>0</v>
      </c>
      <c r="AU539" s="27"/>
      <c r="AV539" s="27"/>
      <c r="AW539" s="41">
        <f t="shared" si="553"/>
        <v>0</v>
      </c>
      <c r="AX539" s="27"/>
      <c r="AY539" s="27"/>
      <c r="AZ539" s="41">
        <f t="shared" si="554"/>
        <v>0</v>
      </c>
      <c r="BA539" s="27"/>
      <c r="BB539" s="27"/>
      <c r="BC539" s="41">
        <f t="shared" si="555"/>
        <v>0</v>
      </c>
      <c r="BD539" s="27"/>
      <c r="BE539" s="27"/>
      <c r="BF539" s="41">
        <f t="shared" si="556"/>
        <v>0</v>
      </c>
      <c r="BG539" s="27"/>
      <c r="BH539" s="27"/>
      <c r="BI539" s="41">
        <f t="shared" si="557"/>
        <v>0</v>
      </c>
      <c r="BJ539" s="26"/>
      <c r="BK539" s="26"/>
      <c r="BL539" s="42">
        <f t="shared" si="558"/>
        <v>0</v>
      </c>
      <c r="BM539" s="26"/>
      <c r="BN539" s="26"/>
      <c r="BO539" s="42">
        <f t="shared" si="559"/>
        <v>0</v>
      </c>
      <c r="BP539" s="85">
        <f t="shared" si="533"/>
        <v>0</v>
      </c>
      <c r="BQ539" s="83">
        <f t="shared" si="533"/>
        <v>0</v>
      </c>
      <c r="BR539" s="26"/>
      <c r="BS539" s="26"/>
      <c r="BT539" s="42">
        <f t="shared" si="560"/>
        <v>0</v>
      </c>
      <c r="BU539" s="26"/>
      <c r="BV539" s="26"/>
      <c r="BW539" s="42">
        <f t="shared" si="561"/>
        <v>0</v>
      </c>
      <c r="BX539" s="26"/>
      <c r="BY539" s="26"/>
      <c r="BZ539" s="42">
        <f t="shared" si="562"/>
        <v>0</v>
      </c>
      <c r="CA539" s="26"/>
      <c r="CB539" s="26"/>
      <c r="CC539" s="42">
        <f t="shared" si="563"/>
        <v>0</v>
      </c>
      <c r="CD539" s="26"/>
      <c r="CE539" s="26"/>
      <c r="CF539" s="42">
        <f t="shared" si="564"/>
        <v>0</v>
      </c>
      <c r="CG539" s="26"/>
      <c r="CH539" s="26"/>
      <c r="CI539" s="42">
        <f t="shared" si="565"/>
        <v>0</v>
      </c>
      <c r="CJ539" s="26"/>
      <c r="CK539" s="26"/>
      <c r="CL539" s="42">
        <f t="shared" si="566"/>
        <v>0</v>
      </c>
      <c r="CM539" s="26"/>
      <c r="CN539" s="26"/>
      <c r="CO539" s="42">
        <f t="shared" si="567"/>
        <v>0</v>
      </c>
      <c r="CP539" s="26"/>
      <c r="CQ539" s="26"/>
      <c r="CR539" s="42">
        <f t="shared" si="568"/>
        <v>0</v>
      </c>
      <c r="CS539" s="26"/>
      <c r="CT539" s="26"/>
      <c r="CU539" s="42">
        <f t="shared" si="593"/>
        <v>0</v>
      </c>
      <c r="CV539" s="26"/>
      <c r="CW539" s="26"/>
      <c r="CX539" s="42">
        <f t="shared" si="570"/>
        <v>0</v>
      </c>
      <c r="CY539" s="26"/>
      <c r="CZ539" s="26"/>
      <c r="DA539" s="42">
        <f t="shared" si="571"/>
        <v>0</v>
      </c>
      <c r="DB539" s="26"/>
      <c r="DC539" s="26"/>
      <c r="DD539" s="42">
        <f t="shared" si="572"/>
        <v>0</v>
      </c>
      <c r="DE539" s="26"/>
      <c r="DF539" s="26"/>
      <c r="DG539" s="42">
        <f t="shared" si="573"/>
        <v>0</v>
      </c>
      <c r="DH539" s="85">
        <f t="shared" si="534"/>
        <v>0</v>
      </c>
      <c r="DI539" s="83">
        <f t="shared" si="534"/>
        <v>0</v>
      </c>
      <c r="DJ539" s="26"/>
      <c r="DK539" s="26"/>
      <c r="DL539" s="42">
        <f t="shared" si="574"/>
        <v>0</v>
      </c>
      <c r="DM539" s="26"/>
      <c r="DN539" s="26"/>
      <c r="DO539" s="42">
        <f t="shared" si="575"/>
        <v>0</v>
      </c>
      <c r="DP539" s="26"/>
      <c r="DQ539" s="26"/>
      <c r="DR539" s="42">
        <f t="shared" si="576"/>
        <v>0</v>
      </c>
      <c r="DS539" s="26"/>
      <c r="DT539" s="26"/>
      <c r="DU539" s="42">
        <f t="shared" si="577"/>
        <v>0</v>
      </c>
      <c r="DV539" s="26"/>
      <c r="DW539" s="26"/>
      <c r="DX539" s="42">
        <f t="shared" si="578"/>
        <v>0</v>
      </c>
      <c r="DY539" s="26"/>
      <c r="DZ539" s="26"/>
      <c r="EA539" s="42">
        <f t="shared" si="579"/>
        <v>0</v>
      </c>
      <c r="EB539" s="26"/>
      <c r="EC539" s="26"/>
      <c r="ED539" s="42">
        <f t="shared" si="580"/>
        <v>0</v>
      </c>
      <c r="EE539" s="26"/>
      <c r="EF539" s="26"/>
      <c r="EG539" s="42">
        <f t="shared" si="581"/>
        <v>0</v>
      </c>
      <c r="EH539" s="26"/>
      <c r="EI539" s="26"/>
      <c r="EJ539" s="42">
        <f t="shared" si="582"/>
        <v>0</v>
      </c>
      <c r="EK539" s="26"/>
      <c r="EL539" s="46"/>
      <c r="EM539" s="86">
        <f t="shared" si="583"/>
        <v>0</v>
      </c>
      <c r="EN539" s="85">
        <f t="shared" si="535"/>
        <v>0</v>
      </c>
      <c r="EO539" s="94">
        <f t="shared" si="536"/>
        <v>0</v>
      </c>
      <c r="EP539" s="26"/>
      <c r="EQ539" s="26"/>
      <c r="ER539" s="26"/>
    </row>
    <row r="540" spans="1:148" s="3" customFormat="1">
      <c r="A540" s="10"/>
      <c r="B540" s="11" t="s">
        <v>371</v>
      </c>
      <c r="C540" s="137">
        <v>17.600000000000001</v>
      </c>
      <c r="D540" s="135">
        <f t="shared" si="606"/>
        <v>72</v>
      </c>
      <c r="E540" s="179">
        <f t="shared" si="607"/>
        <v>1267.2</v>
      </c>
      <c r="F540" s="27"/>
      <c r="G540" s="27"/>
      <c r="H540" s="41">
        <f t="shared" ref="H540:H591" si="608">G540*C540</f>
        <v>0</v>
      </c>
      <c r="I540" s="32"/>
      <c r="J540" s="32"/>
      <c r="K540" s="41">
        <f t="shared" si="543"/>
        <v>0</v>
      </c>
      <c r="L540" s="26"/>
      <c r="M540" s="26"/>
      <c r="N540" s="42">
        <f t="shared" si="544"/>
        <v>0</v>
      </c>
      <c r="O540" s="26"/>
      <c r="P540" s="26"/>
      <c r="Q540" s="42">
        <f t="shared" si="545"/>
        <v>0</v>
      </c>
      <c r="R540" s="26"/>
      <c r="S540" s="26"/>
      <c r="T540" s="42">
        <f t="shared" si="546"/>
        <v>0</v>
      </c>
      <c r="U540" s="26"/>
      <c r="V540" s="26"/>
      <c r="W540" s="42">
        <f t="shared" si="547"/>
        <v>0</v>
      </c>
      <c r="X540" s="26"/>
      <c r="Y540" s="26"/>
      <c r="Z540" s="42">
        <f t="shared" si="548"/>
        <v>0</v>
      </c>
      <c r="AA540" s="26"/>
      <c r="AB540" s="26"/>
      <c r="AC540" s="42">
        <f t="shared" si="549"/>
        <v>0</v>
      </c>
      <c r="AD540" s="26"/>
      <c r="AE540" s="26"/>
      <c r="AF540" s="26"/>
      <c r="AG540" s="26"/>
      <c r="AH540" s="26"/>
      <c r="AI540" s="26"/>
      <c r="AJ540" s="26"/>
      <c r="AK540" s="26"/>
      <c r="AL540" s="42">
        <f t="shared" si="550"/>
        <v>0</v>
      </c>
      <c r="AM540" s="27"/>
      <c r="AN540" s="27"/>
      <c r="AO540" s="41">
        <f t="shared" si="551"/>
        <v>0</v>
      </c>
      <c r="AP540" s="84">
        <f t="shared" si="531"/>
        <v>0</v>
      </c>
      <c r="AQ540" s="79">
        <f t="shared" si="532"/>
        <v>0</v>
      </c>
      <c r="AR540" s="27"/>
      <c r="AS540" s="27"/>
      <c r="AT540" s="41">
        <f t="shared" si="552"/>
        <v>0</v>
      </c>
      <c r="AU540" s="27"/>
      <c r="AV540" s="27"/>
      <c r="AW540" s="41">
        <f t="shared" si="553"/>
        <v>0</v>
      </c>
      <c r="AX540" s="27"/>
      <c r="AY540" s="27"/>
      <c r="AZ540" s="41">
        <f t="shared" si="554"/>
        <v>0</v>
      </c>
      <c r="BA540" s="27">
        <v>2</v>
      </c>
      <c r="BB540" s="25">
        <f>BA540*12</f>
        <v>24</v>
      </c>
      <c r="BC540" s="41">
        <f t="shared" si="555"/>
        <v>422.40000000000003</v>
      </c>
      <c r="BD540" s="27"/>
      <c r="BE540" s="27"/>
      <c r="BF540" s="41">
        <f t="shared" si="556"/>
        <v>0</v>
      </c>
      <c r="BG540" s="27">
        <v>1</v>
      </c>
      <c r="BH540" s="25">
        <f>BG540*12</f>
        <v>12</v>
      </c>
      <c r="BI540" s="41">
        <f t="shared" si="557"/>
        <v>211.20000000000002</v>
      </c>
      <c r="BJ540" s="26">
        <v>3</v>
      </c>
      <c r="BK540" s="26">
        <f>BJ540*12</f>
        <v>36</v>
      </c>
      <c r="BL540" s="42">
        <f t="shared" si="558"/>
        <v>633.6</v>
      </c>
      <c r="BM540" s="26"/>
      <c r="BN540" s="26"/>
      <c r="BO540" s="42">
        <f t="shared" si="559"/>
        <v>0</v>
      </c>
      <c r="BP540" s="85">
        <f t="shared" si="533"/>
        <v>72</v>
      </c>
      <c r="BQ540" s="83">
        <f t="shared" si="533"/>
        <v>1267.2</v>
      </c>
      <c r="BR540" s="26"/>
      <c r="BS540" s="26"/>
      <c r="BT540" s="42">
        <f t="shared" si="560"/>
        <v>0</v>
      </c>
      <c r="BU540" s="26"/>
      <c r="BV540" s="26"/>
      <c r="BW540" s="42">
        <f t="shared" si="561"/>
        <v>0</v>
      </c>
      <c r="BX540" s="26"/>
      <c r="BY540" s="26"/>
      <c r="BZ540" s="42">
        <f t="shared" si="562"/>
        <v>0</v>
      </c>
      <c r="CA540" s="26"/>
      <c r="CB540" s="26"/>
      <c r="CC540" s="42">
        <f t="shared" si="563"/>
        <v>0</v>
      </c>
      <c r="CD540" s="26"/>
      <c r="CE540" s="26"/>
      <c r="CF540" s="42">
        <f t="shared" si="564"/>
        <v>0</v>
      </c>
      <c r="CG540" s="26"/>
      <c r="CH540" s="26"/>
      <c r="CI540" s="42">
        <f t="shared" si="565"/>
        <v>0</v>
      </c>
      <c r="CJ540" s="26"/>
      <c r="CK540" s="26"/>
      <c r="CL540" s="42">
        <f t="shared" si="566"/>
        <v>0</v>
      </c>
      <c r="CM540" s="26"/>
      <c r="CN540" s="26"/>
      <c r="CO540" s="42">
        <f t="shared" si="567"/>
        <v>0</v>
      </c>
      <c r="CP540" s="26"/>
      <c r="CQ540" s="26"/>
      <c r="CR540" s="42">
        <f t="shared" si="568"/>
        <v>0</v>
      </c>
      <c r="CS540" s="26"/>
      <c r="CT540" s="26"/>
      <c r="CU540" s="42">
        <f t="shared" si="593"/>
        <v>0</v>
      </c>
      <c r="CV540" s="26"/>
      <c r="CW540" s="26"/>
      <c r="CX540" s="42">
        <f t="shared" si="570"/>
        <v>0</v>
      </c>
      <c r="CY540" s="26"/>
      <c r="CZ540" s="26"/>
      <c r="DA540" s="42">
        <f t="shared" si="571"/>
        <v>0</v>
      </c>
      <c r="DB540" s="26"/>
      <c r="DC540" s="26"/>
      <c r="DD540" s="42">
        <f t="shared" si="572"/>
        <v>0</v>
      </c>
      <c r="DE540" s="26"/>
      <c r="DF540" s="26"/>
      <c r="DG540" s="42">
        <f t="shared" si="573"/>
        <v>0</v>
      </c>
      <c r="DH540" s="85">
        <f t="shared" si="534"/>
        <v>0</v>
      </c>
      <c r="DI540" s="83">
        <f t="shared" si="534"/>
        <v>0</v>
      </c>
      <c r="DJ540" s="26"/>
      <c r="DK540" s="26"/>
      <c r="DL540" s="42">
        <f t="shared" si="574"/>
        <v>0</v>
      </c>
      <c r="DM540" s="26"/>
      <c r="DN540" s="26"/>
      <c r="DO540" s="42">
        <f t="shared" si="575"/>
        <v>0</v>
      </c>
      <c r="DP540" s="26"/>
      <c r="DQ540" s="26"/>
      <c r="DR540" s="42">
        <f t="shared" si="576"/>
        <v>0</v>
      </c>
      <c r="DS540" s="26"/>
      <c r="DT540" s="26"/>
      <c r="DU540" s="42">
        <f t="shared" si="577"/>
        <v>0</v>
      </c>
      <c r="DV540" s="26"/>
      <c r="DW540" s="26"/>
      <c r="DX540" s="42">
        <f t="shared" si="578"/>
        <v>0</v>
      </c>
      <c r="DY540" s="26"/>
      <c r="DZ540" s="26"/>
      <c r="EA540" s="42">
        <f t="shared" si="579"/>
        <v>0</v>
      </c>
      <c r="EB540" s="26"/>
      <c r="EC540" s="26"/>
      <c r="ED540" s="42">
        <f t="shared" si="580"/>
        <v>0</v>
      </c>
      <c r="EE540" s="26"/>
      <c r="EF540" s="26"/>
      <c r="EG540" s="42">
        <f t="shared" si="581"/>
        <v>0</v>
      </c>
      <c r="EH540" s="26"/>
      <c r="EI540" s="26"/>
      <c r="EJ540" s="42">
        <f t="shared" si="582"/>
        <v>0</v>
      </c>
      <c r="EK540" s="26"/>
      <c r="EL540" s="46"/>
      <c r="EM540" s="86">
        <f t="shared" si="583"/>
        <v>0</v>
      </c>
      <c r="EN540" s="85">
        <f t="shared" si="535"/>
        <v>0</v>
      </c>
      <c r="EO540" s="94">
        <f t="shared" si="536"/>
        <v>0</v>
      </c>
      <c r="EP540" s="26"/>
      <c r="EQ540" s="26"/>
      <c r="ER540" s="26"/>
    </row>
    <row r="541" spans="1:148" s="3" customFormat="1">
      <c r="A541" s="10"/>
      <c r="B541" s="11" t="s">
        <v>739</v>
      </c>
      <c r="C541" s="137">
        <v>50</v>
      </c>
      <c r="D541" s="135">
        <f t="shared" si="606"/>
        <v>67</v>
      </c>
      <c r="E541" s="178">
        <f t="shared" si="607"/>
        <v>3350</v>
      </c>
      <c r="F541" s="27"/>
      <c r="G541" s="27"/>
      <c r="H541" s="41">
        <f t="shared" si="608"/>
        <v>0</v>
      </c>
      <c r="I541" s="32"/>
      <c r="J541" s="32"/>
      <c r="K541" s="41">
        <f t="shared" si="543"/>
        <v>0</v>
      </c>
      <c r="L541" s="26"/>
      <c r="M541" s="50">
        <v>10</v>
      </c>
      <c r="N541" s="42">
        <f t="shared" si="544"/>
        <v>500</v>
      </c>
      <c r="O541" s="26"/>
      <c r="P541" s="26">
        <v>2</v>
      </c>
      <c r="Q541" s="42">
        <f t="shared" si="545"/>
        <v>100</v>
      </c>
      <c r="R541" s="26"/>
      <c r="S541" s="26"/>
      <c r="T541" s="42">
        <f t="shared" si="546"/>
        <v>0</v>
      </c>
      <c r="U541" s="26"/>
      <c r="V541" s="26">
        <v>2</v>
      </c>
      <c r="W541" s="42">
        <f t="shared" si="547"/>
        <v>100</v>
      </c>
      <c r="X541" s="26"/>
      <c r="Y541" s="50">
        <v>2</v>
      </c>
      <c r="Z541" s="42">
        <f t="shared" si="548"/>
        <v>100</v>
      </c>
      <c r="AA541" s="26"/>
      <c r="AB541" s="50">
        <v>3</v>
      </c>
      <c r="AC541" s="42">
        <f t="shared" si="549"/>
        <v>150</v>
      </c>
      <c r="AD541" s="26"/>
      <c r="AE541" s="26"/>
      <c r="AF541" s="26"/>
      <c r="AG541" s="26"/>
      <c r="AH541" s="26"/>
      <c r="AI541" s="26"/>
      <c r="AJ541" s="26"/>
      <c r="AK541" s="26"/>
      <c r="AL541" s="42">
        <f t="shared" si="550"/>
        <v>0</v>
      </c>
      <c r="AM541" s="27"/>
      <c r="AN541" s="27">
        <v>1</v>
      </c>
      <c r="AO541" s="41">
        <f t="shared" si="551"/>
        <v>50</v>
      </c>
      <c r="AP541" s="84">
        <f t="shared" si="531"/>
        <v>20</v>
      </c>
      <c r="AQ541" s="79">
        <f t="shared" si="532"/>
        <v>1000</v>
      </c>
      <c r="AR541" s="27"/>
      <c r="AS541" s="52">
        <v>1</v>
      </c>
      <c r="AT541" s="41">
        <f t="shared" si="552"/>
        <v>50</v>
      </c>
      <c r="AU541" s="27"/>
      <c r="AV541" s="52">
        <v>6</v>
      </c>
      <c r="AW541" s="41">
        <f t="shared" si="553"/>
        <v>300</v>
      </c>
      <c r="AX541" s="27"/>
      <c r="AY541" s="52">
        <v>3</v>
      </c>
      <c r="AZ541" s="41">
        <f t="shared" si="554"/>
        <v>150</v>
      </c>
      <c r="BA541" s="27"/>
      <c r="BB541" s="25">
        <v>3</v>
      </c>
      <c r="BC541" s="41">
        <f t="shared" si="555"/>
        <v>150</v>
      </c>
      <c r="BD541" s="27"/>
      <c r="BE541" s="27">
        <v>2</v>
      </c>
      <c r="BF541" s="41">
        <f t="shared" si="556"/>
        <v>100</v>
      </c>
      <c r="BG541" s="27"/>
      <c r="BH541" s="27">
        <v>1</v>
      </c>
      <c r="BI541" s="41">
        <f t="shared" si="557"/>
        <v>50</v>
      </c>
      <c r="BJ541" s="26"/>
      <c r="BK541" s="26">
        <v>2</v>
      </c>
      <c r="BL541" s="42">
        <f t="shared" si="558"/>
        <v>100</v>
      </c>
      <c r="BM541" s="26"/>
      <c r="BN541" s="26">
        <v>3</v>
      </c>
      <c r="BO541" s="42">
        <f t="shared" si="559"/>
        <v>150</v>
      </c>
      <c r="BP541" s="85">
        <f t="shared" si="533"/>
        <v>21</v>
      </c>
      <c r="BQ541" s="83">
        <f t="shared" si="533"/>
        <v>1050</v>
      </c>
      <c r="BR541" s="26"/>
      <c r="BS541" s="26">
        <v>1</v>
      </c>
      <c r="BT541" s="42">
        <f t="shared" si="560"/>
        <v>50</v>
      </c>
      <c r="BU541" s="26"/>
      <c r="BV541" s="26"/>
      <c r="BW541" s="42">
        <f t="shared" si="561"/>
        <v>0</v>
      </c>
      <c r="BX541" s="26"/>
      <c r="BY541" s="26">
        <v>3</v>
      </c>
      <c r="BZ541" s="42">
        <f t="shared" si="562"/>
        <v>150</v>
      </c>
      <c r="CA541" s="26"/>
      <c r="CB541" s="26">
        <v>1</v>
      </c>
      <c r="CC541" s="42">
        <f t="shared" si="563"/>
        <v>50</v>
      </c>
      <c r="CD541" s="26"/>
      <c r="CE541" s="26">
        <v>1</v>
      </c>
      <c r="CF541" s="42">
        <f t="shared" si="564"/>
        <v>50</v>
      </c>
      <c r="CG541" s="26"/>
      <c r="CH541" s="26"/>
      <c r="CI541" s="42">
        <f t="shared" si="565"/>
        <v>0</v>
      </c>
      <c r="CJ541" s="26"/>
      <c r="CK541" s="26">
        <v>2</v>
      </c>
      <c r="CL541" s="42">
        <f t="shared" si="566"/>
        <v>100</v>
      </c>
      <c r="CM541" s="26"/>
      <c r="CN541" s="26">
        <v>2</v>
      </c>
      <c r="CO541" s="42">
        <f t="shared" si="567"/>
        <v>100</v>
      </c>
      <c r="CP541" s="26"/>
      <c r="CQ541" s="26">
        <v>1</v>
      </c>
      <c r="CR541" s="42">
        <f t="shared" si="568"/>
        <v>50</v>
      </c>
      <c r="CS541" s="26"/>
      <c r="CT541" s="26"/>
      <c r="CU541" s="42">
        <f t="shared" si="593"/>
        <v>0</v>
      </c>
      <c r="CV541" s="26"/>
      <c r="CW541" s="26"/>
      <c r="CX541" s="42">
        <f t="shared" si="570"/>
        <v>0</v>
      </c>
      <c r="CY541" s="26"/>
      <c r="CZ541" s="26"/>
      <c r="DA541" s="42">
        <f t="shared" si="571"/>
        <v>0</v>
      </c>
      <c r="DB541" s="26"/>
      <c r="DC541" s="26">
        <v>2</v>
      </c>
      <c r="DD541" s="42">
        <f t="shared" si="572"/>
        <v>100</v>
      </c>
      <c r="DE541" s="26"/>
      <c r="DF541" s="26"/>
      <c r="DG541" s="42">
        <f t="shared" si="573"/>
        <v>0</v>
      </c>
      <c r="DH541" s="85">
        <f t="shared" si="534"/>
        <v>13</v>
      </c>
      <c r="DI541" s="83">
        <f t="shared" si="534"/>
        <v>650</v>
      </c>
      <c r="DJ541" s="26"/>
      <c r="DK541" s="26">
        <v>10</v>
      </c>
      <c r="DL541" s="42">
        <f t="shared" si="574"/>
        <v>500</v>
      </c>
      <c r="DM541" s="26"/>
      <c r="DN541" s="26">
        <v>3</v>
      </c>
      <c r="DO541" s="42">
        <f t="shared" si="575"/>
        <v>150</v>
      </c>
      <c r="DP541" s="26"/>
      <c r="DQ541" s="26"/>
      <c r="DR541" s="42">
        <f t="shared" si="576"/>
        <v>0</v>
      </c>
      <c r="DS541" s="26"/>
      <c r="DT541" s="26"/>
      <c r="DU541" s="42">
        <f t="shared" si="577"/>
        <v>0</v>
      </c>
      <c r="DV541" s="26"/>
      <c r="DW541" s="26"/>
      <c r="DX541" s="42">
        <f t="shared" si="578"/>
        <v>0</v>
      </c>
      <c r="DY541" s="26"/>
      <c r="DZ541" s="26"/>
      <c r="EA541" s="42">
        <f t="shared" si="579"/>
        <v>0</v>
      </c>
      <c r="EB541" s="26"/>
      <c r="EC541" s="26"/>
      <c r="ED541" s="42">
        <f t="shared" si="580"/>
        <v>0</v>
      </c>
      <c r="EE541" s="26"/>
      <c r="EF541" s="26"/>
      <c r="EG541" s="42">
        <f t="shared" si="581"/>
        <v>0</v>
      </c>
      <c r="EH541" s="26"/>
      <c r="EI541" s="26"/>
      <c r="EJ541" s="42">
        <f t="shared" si="582"/>
        <v>0</v>
      </c>
      <c r="EK541" s="26"/>
      <c r="EL541" s="46"/>
      <c r="EM541" s="86">
        <f t="shared" si="583"/>
        <v>0</v>
      </c>
      <c r="EN541" s="85">
        <f t="shared" si="535"/>
        <v>13</v>
      </c>
      <c r="EO541" s="94">
        <f t="shared" si="536"/>
        <v>650</v>
      </c>
      <c r="EP541" s="26"/>
      <c r="EQ541" s="26"/>
      <c r="ER541" s="26"/>
    </row>
    <row r="542" spans="1:148" s="3" customFormat="1">
      <c r="A542" s="10"/>
      <c r="B542" s="11" t="s">
        <v>413</v>
      </c>
      <c r="C542" s="134">
        <v>2000</v>
      </c>
      <c r="D542" s="135">
        <f t="shared" si="606"/>
        <v>1</v>
      </c>
      <c r="E542" s="178">
        <f t="shared" si="607"/>
        <v>2000</v>
      </c>
      <c r="F542" s="27"/>
      <c r="G542" s="27">
        <v>1</v>
      </c>
      <c r="H542" s="41">
        <f t="shared" si="608"/>
        <v>2000</v>
      </c>
      <c r="I542" s="32"/>
      <c r="J542" s="32"/>
      <c r="K542" s="41">
        <f t="shared" si="543"/>
        <v>0</v>
      </c>
      <c r="L542" s="26"/>
      <c r="M542" s="26"/>
      <c r="N542" s="42">
        <f t="shared" si="544"/>
        <v>0</v>
      </c>
      <c r="O542" s="26"/>
      <c r="P542" s="26"/>
      <c r="Q542" s="42">
        <f t="shared" si="545"/>
        <v>0</v>
      </c>
      <c r="R542" s="26"/>
      <c r="S542" s="26"/>
      <c r="T542" s="42">
        <f t="shared" si="546"/>
        <v>0</v>
      </c>
      <c r="U542" s="26"/>
      <c r="V542" s="26"/>
      <c r="W542" s="42">
        <f t="shared" si="547"/>
        <v>0</v>
      </c>
      <c r="X542" s="26"/>
      <c r="Y542" s="26"/>
      <c r="Z542" s="42">
        <f t="shared" si="548"/>
        <v>0</v>
      </c>
      <c r="AA542" s="26"/>
      <c r="AB542" s="26"/>
      <c r="AC542" s="42">
        <f t="shared" si="549"/>
        <v>0</v>
      </c>
      <c r="AD542" s="26"/>
      <c r="AE542" s="26"/>
      <c r="AF542" s="26"/>
      <c r="AG542" s="26"/>
      <c r="AH542" s="26"/>
      <c r="AI542" s="26"/>
      <c r="AJ542" s="26"/>
      <c r="AK542" s="26"/>
      <c r="AL542" s="42">
        <f t="shared" si="550"/>
        <v>0</v>
      </c>
      <c r="AM542" s="27"/>
      <c r="AN542" s="27"/>
      <c r="AO542" s="41">
        <f t="shared" si="551"/>
        <v>0</v>
      </c>
      <c r="AP542" s="84">
        <f t="shared" si="531"/>
        <v>1</v>
      </c>
      <c r="AQ542" s="79">
        <f t="shared" si="532"/>
        <v>2000</v>
      </c>
      <c r="AR542" s="27"/>
      <c r="AS542" s="27"/>
      <c r="AT542" s="41">
        <f t="shared" si="552"/>
        <v>0</v>
      </c>
      <c r="AU542" s="27"/>
      <c r="AV542" s="27"/>
      <c r="AW542" s="41">
        <f t="shared" si="553"/>
        <v>0</v>
      </c>
      <c r="AX542" s="27"/>
      <c r="AY542" s="27"/>
      <c r="AZ542" s="41">
        <f t="shared" si="554"/>
        <v>0</v>
      </c>
      <c r="BA542" s="27"/>
      <c r="BB542" s="27"/>
      <c r="BC542" s="41">
        <f t="shared" si="555"/>
        <v>0</v>
      </c>
      <c r="BD542" s="27"/>
      <c r="BE542" s="27"/>
      <c r="BF542" s="41">
        <f t="shared" si="556"/>
        <v>0</v>
      </c>
      <c r="BG542" s="27"/>
      <c r="BH542" s="27"/>
      <c r="BI542" s="41">
        <f t="shared" si="557"/>
        <v>0</v>
      </c>
      <c r="BJ542" s="26"/>
      <c r="BK542" s="26"/>
      <c r="BL542" s="42">
        <f t="shared" si="558"/>
        <v>0</v>
      </c>
      <c r="BM542" s="26"/>
      <c r="BN542" s="26"/>
      <c r="BO542" s="42">
        <f t="shared" si="559"/>
        <v>0</v>
      </c>
      <c r="BP542" s="85">
        <f t="shared" si="533"/>
        <v>0</v>
      </c>
      <c r="BQ542" s="83">
        <f t="shared" si="533"/>
        <v>0</v>
      </c>
      <c r="BR542" s="26"/>
      <c r="BS542" s="26"/>
      <c r="BT542" s="42">
        <f t="shared" si="560"/>
        <v>0</v>
      </c>
      <c r="BU542" s="26"/>
      <c r="BV542" s="26"/>
      <c r="BW542" s="42">
        <f t="shared" si="561"/>
        <v>0</v>
      </c>
      <c r="BX542" s="26"/>
      <c r="BY542" s="26"/>
      <c r="BZ542" s="42">
        <f t="shared" si="562"/>
        <v>0</v>
      </c>
      <c r="CA542" s="26"/>
      <c r="CB542" s="26"/>
      <c r="CC542" s="42">
        <f t="shared" si="563"/>
        <v>0</v>
      </c>
      <c r="CD542" s="26"/>
      <c r="CE542" s="26"/>
      <c r="CF542" s="42">
        <f t="shared" si="564"/>
        <v>0</v>
      </c>
      <c r="CG542" s="26"/>
      <c r="CH542" s="26"/>
      <c r="CI542" s="42">
        <f t="shared" si="565"/>
        <v>0</v>
      </c>
      <c r="CJ542" s="26"/>
      <c r="CK542" s="26"/>
      <c r="CL542" s="42">
        <f t="shared" si="566"/>
        <v>0</v>
      </c>
      <c r="CM542" s="26"/>
      <c r="CN542" s="26"/>
      <c r="CO542" s="42">
        <f t="shared" si="567"/>
        <v>0</v>
      </c>
      <c r="CP542" s="26"/>
      <c r="CQ542" s="26"/>
      <c r="CR542" s="42">
        <f t="shared" si="568"/>
        <v>0</v>
      </c>
      <c r="CS542" s="26"/>
      <c r="CT542" s="26"/>
      <c r="CU542" s="42">
        <f t="shared" si="593"/>
        <v>0</v>
      </c>
      <c r="CV542" s="26"/>
      <c r="CW542" s="26"/>
      <c r="CX542" s="42">
        <f t="shared" si="570"/>
        <v>0</v>
      </c>
      <c r="CY542" s="26"/>
      <c r="CZ542" s="26"/>
      <c r="DA542" s="42">
        <f t="shared" si="571"/>
        <v>0</v>
      </c>
      <c r="DB542" s="26"/>
      <c r="DC542" s="26"/>
      <c r="DD542" s="42">
        <f t="shared" si="572"/>
        <v>0</v>
      </c>
      <c r="DE542" s="26"/>
      <c r="DF542" s="26"/>
      <c r="DG542" s="42">
        <f t="shared" si="573"/>
        <v>0</v>
      </c>
      <c r="DH542" s="85">
        <f t="shared" si="534"/>
        <v>0</v>
      </c>
      <c r="DI542" s="83">
        <f t="shared" si="534"/>
        <v>0</v>
      </c>
      <c r="DJ542" s="26"/>
      <c r="DK542" s="26"/>
      <c r="DL542" s="42">
        <f t="shared" si="574"/>
        <v>0</v>
      </c>
      <c r="DM542" s="26"/>
      <c r="DN542" s="26"/>
      <c r="DO542" s="42">
        <f t="shared" si="575"/>
        <v>0</v>
      </c>
      <c r="DP542" s="26"/>
      <c r="DQ542" s="26"/>
      <c r="DR542" s="42">
        <f t="shared" si="576"/>
        <v>0</v>
      </c>
      <c r="DS542" s="26"/>
      <c r="DT542" s="26"/>
      <c r="DU542" s="42">
        <f t="shared" si="577"/>
        <v>0</v>
      </c>
      <c r="DV542" s="26"/>
      <c r="DW542" s="26"/>
      <c r="DX542" s="42">
        <f t="shared" si="578"/>
        <v>0</v>
      </c>
      <c r="DY542" s="26"/>
      <c r="DZ542" s="26"/>
      <c r="EA542" s="42">
        <f t="shared" si="579"/>
        <v>0</v>
      </c>
      <c r="EB542" s="26"/>
      <c r="EC542" s="26"/>
      <c r="ED542" s="42">
        <f t="shared" si="580"/>
        <v>0</v>
      </c>
      <c r="EE542" s="26"/>
      <c r="EF542" s="26"/>
      <c r="EG542" s="42">
        <f t="shared" si="581"/>
        <v>0</v>
      </c>
      <c r="EH542" s="26"/>
      <c r="EI542" s="26"/>
      <c r="EJ542" s="42">
        <f t="shared" si="582"/>
        <v>0</v>
      </c>
      <c r="EK542" s="26"/>
      <c r="EL542" s="46"/>
      <c r="EM542" s="86">
        <f t="shared" si="583"/>
        <v>0</v>
      </c>
      <c r="EN542" s="85">
        <f t="shared" si="535"/>
        <v>0</v>
      </c>
      <c r="EO542" s="94">
        <f t="shared" si="536"/>
        <v>0</v>
      </c>
      <c r="EP542" s="26"/>
      <c r="EQ542" s="26"/>
      <c r="ER542" s="26"/>
    </row>
    <row r="543" spans="1:148" s="69" customFormat="1" ht="15.75">
      <c r="A543" s="73">
        <v>54402</v>
      </c>
      <c r="B543" s="74" t="s">
        <v>34</v>
      </c>
      <c r="C543" s="158"/>
      <c r="D543" s="70">
        <f t="shared" si="606"/>
        <v>1</v>
      </c>
      <c r="E543" s="62">
        <f>SUM(E544)</f>
        <v>10000</v>
      </c>
      <c r="F543" s="62">
        <f t="shared" ref="F543:BQ543" si="609">SUM(F544)</f>
        <v>0</v>
      </c>
      <c r="G543" s="62">
        <f t="shared" si="609"/>
        <v>1</v>
      </c>
      <c r="H543" s="62">
        <f t="shared" si="609"/>
        <v>10000</v>
      </c>
      <c r="I543" s="147">
        <f t="shared" si="609"/>
        <v>0</v>
      </c>
      <c r="J543" s="147">
        <f t="shared" si="609"/>
        <v>0</v>
      </c>
      <c r="K543" s="62">
        <f t="shared" si="609"/>
        <v>0</v>
      </c>
      <c r="L543" s="62">
        <f t="shared" si="609"/>
        <v>0</v>
      </c>
      <c r="M543" s="62">
        <f t="shared" si="609"/>
        <v>0</v>
      </c>
      <c r="N543" s="62">
        <f t="shared" si="609"/>
        <v>0</v>
      </c>
      <c r="O543" s="62">
        <f t="shared" si="609"/>
        <v>0</v>
      </c>
      <c r="P543" s="62">
        <f t="shared" si="609"/>
        <v>0</v>
      </c>
      <c r="Q543" s="62">
        <f t="shared" si="609"/>
        <v>0</v>
      </c>
      <c r="R543" s="62">
        <f t="shared" si="609"/>
        <v>0</v>
      </c>
      <c r="S543" s="62">
        <f t="shared" si="609"/>
        <v>0</v>
      </c>
      <c r="T543" s="62">
        <f t="shared" si="609"/>
        <v>0</v>
      </c>
      <c r="U543" s="62">
        <f t="shared" si="609"/>
        <v>0</v>
      </c>
      <c r="V543" s="62">
        <f t="shared" si="609"/>
        <v>0</v>
      </c>
      <c r="W543" s="62">
        <f t="shared" si="609"/>
        <v>0</v>
      </c>
      <c r="X543" s="62">
        <f t="shared" si="609"/>
        <v>0</v>
      </c>
      <c r="Y543" s="62">
        <f t="shared" si="609"/>
        <v>0</v>
      </c>
      <c r="Z543" s="62">
        <f t="shared" si="609"/>
        <v>0</v>
      </c>
      <c r="AA543" s="62">
        <f t="shared" si="609"/>
        <v>0</v>
      </c>
      <c r="AB543" s="62">
        <f t="shared" si="609"/>
        <v>0</v>
      </c>
      <c r="AC543" s="62">
        <f t="shared" si="609"/>
        <v>0</v>
      </c>
      <c r="AD543" s="62">
        <f t="shared" si="609"/>
        <v>0</v>
      </c>
      <c r="AE543" s="62">
        <f t="shared" si="609"/>
        <v>0</v>
      </c>
      <c r="AF543" s="62">
        <f t="shared" si="609"/>
        <v>0</v>
      </c>
      <c r="AG543" s="62">
        <f t="shared" si="609"/>
        <v>0</v>
      </c>
      <c r="AH543" s="62">
        <f t="shared" si="609"/>
        <v>0</v>
      </c>
      <c r="AI543" s="62">
        <f t="shared" si="609"/>
        <v>0</v>
      </c>
      <c r="AJ543" s="62">
        <f t="shared" si="609"/>
        <v>0</v>
      </c>
      <c r="AK543" s="62">
        <f t="shared" si="609"/>
        <v>0</v>
      </c>
      <c r="AL543" s="62">
        <f t="shared" si="609"/>
        <v>0</v>
      </c>
      <c r="AM543" s="62">
        <f t="shared" si="609"/>
        <v>0</v>
      </c>
      <c r="AN543" s="62">
        <f t="shared" si="609"/>
        <v>0</v>
      </c>
      <c r="AO543" s="62">
        <f t="shared" si="609"/>
        <v>0</v>
      </c>
      <c r="AP543" s="62">
        <f t="shared" si="609"/>
        <v>1</v>
      </c>
      <c r="AQ543" s="62">
        <f t="shared" si="609"/>
        <v>10000</v>
      </c>
      <c r="AR543" s="62">
        <f t="shared" si="609"/>
        <v>0</v>
      </c>
      <c r="AS543" s="62">
        <f t="shared" si="609"/>
        <v>0</v>
      </c>
      <c r="AT543" s="62">
        <f t="shared" si="609"/>
        <v>0</v>
      </c>
      <c r="AU543" s="62">
        <f t="shared" si="609"/>
        <v>0</v>
      </c>
      <c r="AV543" s="62">
        <f t="shared" si="609"/>
        <v>0</v>
      </c>
      <c r="AW543" s="62">
        <f t="shared" si="609"/>
        <v>0</v>
      </c>
      <c r="AX543" s="62">
        <f t="shared" si="609"/>
        <v>0</v>
      </c>
      <c r="AY543" s="62">
        <f t="shared" si="609"/>
        <v>0</v>
      </c>
      <c r="AZ543" s="62">
        <f t="shared" si="609"/>
        <v>0</v>
      </c>
      <c r="BA543" s="62">
        <f t="shared" si="609"/>
        <v>0</v>
      </c>
      <c r="BB543" s="62">
        <f t="shared" si="609"/>
        <v>0</v>
      </c>
      <c r="BC543" s="62">
        <f t="shared" si="609"/>
        <v>0</v>
      </c>
      <c r="BD543" s="62">
        <f t="shared" si="609"/>
        <v>0</v>
      </c>
      <c r="BE543" s="62">
        <f t="shared" si="609"/>
        <v>0</v>
      </c>
      <c r="BF543" s="62">
        <f t="shared" si="609"/>
        <v>0</v>
      </c>
      <c r="BG543" s="62">
        <f t="shared" si="609"/>
        <v>0</v>
      </c>
      <c r="BH543" s="62">
        <f t="shared" si="609"/>
        <v>0</v>
      </c>
      <c r="BI543" s="62">
        <f t="shared" si="609"/>
        <v>0</v>
      </c>
      <c r="BJ543" s="62">
        <f t="shared" si="609"/>
        <v>0</v>
      </c>
      <c r="BK543" s="62">
        <f t="shared" si="609"/>
        <v>0</v>
      </c>
      <c r="BL543" s="62">
        <f t="shared" si="609"/>
        <v>0</v>
      </c>
      <c r="BM543" s="62">
        <f t="shared" si="609"/>
        <v>0</v>
      </c>
      <c r="BN543" s="62">
        <f t="shared" si="609"/>
        <v>0</v>
      </c>
      <c r="BO543" s="62">
        <f t="shared" si="609"/>
        <v>0</v>
      </c>
      <c r="BP543" s="62">
        <f t="shared" si="609"/>
        <v>0</v>
      </c>
      <c r="BQ543" s="62">
        <f t="shared" si="609"/>
        <v>0</v>
      </c>
      <c r="BR543" s="62">
        <f t="shared" ref="BR543:EC543" si="610">SUM(BR544)</f>
        <v>0</v>
      </c>
      <c r="BS543" s="62">
        <f t="shared" si="610"/>
        <v>0</v>
      </c>
      <c r="BT543" s="62">
        <f t="shared" si="610"/>
        <v>0</v>
      </c>
      <c r="BU543" s="62">
        <f t="shared" si="610"/>
        <v>0</v>
      </c>
      <c r="BV543" s="62">
        <f t="shared" si="610"/>
        <v>0</v>
      </c>
      <c r="BW543" s="62">
        <f t="shared" si="610"/>
        <v>0</v>
      </c>
      <c r="BX543" s="62">
        <f t="shared" si="610"/>
        <v>0</v>
      </c>
      <c r="BY543" s="62">
        <f t="shared" si="610"/>
        <v>0</v>
      </c>
      <c r="BZ543" s="62">
        <f t="shared" si="610"/>
        <v>0</v>
      </c>
      <c r="CA543" s="62">
        <f t="shared" si="610"/>
        <v>0</v>
      </c>
      <c r="CB543" s="62">
        <f t="shared" si="610"/>
        <v>0</v>
      </c>
      <c r="CC543" s="62">
        <f t="shared" si="610"/>
        <v>0</v>
      </c>
      <c r="CD543" s="62">
        <f t="shared" si="610"/>
        <v>0</v>
      </c>
      <c r="CE543" s="62">
        <f t="shared" si="610"/>
        <v>0</v>
      </c>
      <c r="CF543" s="62">
        <f t="shared" si="610"/>
        <v>0</v>
      </c>
      <c r="CG543" s="62">
        <f t="shared" si="610"/>
        <v>0</v>
      </c>
      <c r="CH543" s="62">
        <f t="shared" si="610"/>
        <v>0</v>
      </c>
      <c r="CI543" s="62">
        <f t="shared" si="610"/>
        <v>0</v>
      </c>
      <c r="CJ543" s="62">
        <f t="shared" si="610"/>
        <v>0</v>
      </c>
      <c r="CK543" s="62">
        <f t="shared" si="610"/>
        <v>0</v>
      </c>
      <c r="CL543" s="62">
        <f t="shared" si="610"/>
        <v>0</v>
      </c>
      <c r="CM543" s="62">
        <f t="shared" si="610"/>
        <v>0</v>
      </c>
      <c r="CN543" s="62">
        <f t="shared" si="610"/>
        <v>0</v>
      </c>
      <c r="CO543" s="62">
        <f t="shared" si="610"/>
        <v>0</v>
      </c>
      <c r="CP543" s="62">
        <f t="shared" si="610"/>
        <v>0</v>
      </c>
      <c r="CQ543" s="62">
        <f t="shared" si="610"/>
        <v>0</v>
      </c>
      <c r="CR543" s="62">
        <f t="shared" si="610"/>
        <v>0</v>
      </c>
      <c r="CS543" s="62">
        <f t="shared" si="610"/>
        <v>0</v>
      </c>
      <c r="CT543" s="62">
        <f t="shared" si="610"/>
        <v>0</v>
      </c>
      <c r="CU543" s="62">
        <f t="shared" si="610"/>
        <v>0</v>
      </c>
      <c r="CV543" s="62">
        <f t="shared" si="610"/>
        <v>0</v>
      </c>
      <c r="CW543" s="62">
        <f t="shared" si="610"/>
        <v>0</v>
      </c>
      <c r="CX543" s="62">
        <f t="shared" si="610"/>
        <v>0</v>
      </c>
      <c r="CY543" s="62">
        <f t="shared" si="610"/>
        <v>0</v>
      </c>
      <c r="CZ543" s="62">
        <f t="shared" si="610"/>
        <v>0</v>
      </c>
      <c r="DA543" s="62">
        <f t="shared" si="610"/>
        <v>0</v>
      </c>
      <c r="DB543" s="62">
        <f t="shared" si="610"/>
        <v>0</v>
      </c>
      <c r="DC543" s="62">
        <f t="shared" si="610"/>
        <v>0</v>
      </c>
      <c r="DD543" s="62">
        <f t="shared" si="610"/>
        <v>0</v>
      </c>
      <c r="DE543" s="62">
        <f t="shared" si="610"/>
        <v>0</v>
      </c>
      <c r="DF543" s="62">
        <f t="shared" si="610"/>
        <v>0</v>
      </c>
      <c r="DG543" s="62">
        <f t="shared" si="610"/>
        <v>0</v>
      </c>
      <c r="DH543" s="62">
        <f t="shared" si="610"/>
        <v>0</v>
      </c>
      <c r="DI543" s="62">
        <f t="shared" si="610"/>
        <v>0</v>
      </c>
      <c r="DJ543" s="62">
        <f t="shared" si="610"/>
        <v>0</v>
      </c>
      <c r="DK543" s="62">
        <f t="shared" si="610"/>
        <v>0</v>
      </c>
      <c r="DL543" s="62">
        <f t="shared" si="610"/>
        <v>0</v>
      </c>
      <c r="DM543" s="62">
        <f t="shared" si="610"/>
        <v>0</v>
      </c>
      <c r="DN543" s="62">
        <f t="shared" si="610"/>
        <v>0</v>
      </c>
      <c r="DO543" s="62">
        <f t="shared" si="610"/>
        <v>0</v>
      </c>
      <c r="DP543" s="62">
        <f t="shared" si="610"/>
        <v>0</v>
      </c>
      <c r="DQ543" s="62">
        <f t="shared" si="610"/>
        <v>0</v>
      </c>
      <c r="DR543" s="62">
        <f t="shared" si="610"/>
        <v>0</v>
      </c>
      <c r="DS543" s="62">
        <f t="shared" si="610"/>
        <v>0</v>
      </c>
      <c r="DT543" s="62">
        <f t="shared" si="610"/>
        <v>0</v>
      </c>
      <c r="DU543" s="62">
        <f t="shared" si="610"/>
        <v>0</v>
      </c>
      <c r="DV543" s="62">
        <f t="shared" si="610"/>
        <v>0</v>
      </c>
      <c r="DW543" s="62">
        <f t="shared" si="610"/>
        <v>0</v>
      </c>
      <c r="DX543" s="62">
        <f t="shared" si="610"/>
        <v>0</v>
      </c>
      <c r="DY543" s="62">
        <f t="shared" si="610"/>
        <v>0</v>
      </c>
      <c r="DZ543" s="62">
        <f t="shared" si="610"/>
        <v>0</v>
      </c>
      <c r="EA543" s="62">
        <f t="shared" si="610"/>
        <v>0</v>
      </c>
      <c r="EB543" s="62">
        <f t="shared" si="610"/>
        <v>0</v>
      </c>
      <c r="EC543" s="62">
        <f t="shared" si="610"/>
        <v>0</v>
      </c>
      <c r="ED543" s="62">
        <f t="shared" ref="ED543:EO543" si="611">SUM(ED544)</f>
        <v>0</v>
      </c>
      <c r="EE543" s="62">
        <f t="shared" si="611"/>
        <v>0</v>
      </c>
      <c r="EF543" s="62">
        <f t="shared" si="611"/>
        <v>0</v>
      </c>
      <c r="EG543" s="62">
        <f t="shared" si="611"/>
        <v>0</v>
      </c>
      <c r="EH543" s="62">
        <f t="shared" si="611"/>
        <v>0</v>
      </c>
      <c r="EI543" s="62">
        <f t="shared" si="611"/>
        <v>0</v>
      </c>
      <c r="EJ543" s="62">
        <f t="shared" si="611"/>
        <v>0</v>
      </c>
      <c r="EK543" s="62">
        <f t="shared" si="611"/>
        <v>0</v>
      </c>
      <c r="EL543" s="62">
        <f t="shared" si="611"/>
        <v>0</v>
      </c>
      <c r="EM543" s="62">
        <f t="shared" si="611"/>
        <v>0</v>
      </c>
      <c r="EN543" s="62">
        <f t="shared" si="611"/>
        <v>0</v>
      </c>
      <c r="EO543" s="95">
        <f t="shared" si="611"/>
        <v>0</v>
      </c>
      <c r="EP543" s="66"/>
      <c r="EQ543" s="66"/>
      <c r="ER543" s="66"/>
    </row>
    <row r="544" spans="1:148" s="3" customFormat="1">
      <c r="A544" s="10"/>
      <c r="B544" s="21" t="s">
        <v>435</v>
      </c>
      <c r="C544" s="134">
        <v>10000</v>
      </c>
      <c r="D544" s="135">
        <f t="shared" si="606"/>
        <v>1</v>
      </c>
      <c r="E544" s="178">
        <f t="shared" si="607"/>
        <v>10000</v>
      </c>
      <c r="F544" s="27"/>
      <c r="G544" s="27">
        <v>1</v>
      </c>
      <c r="H544" s="41">
        <f t="shared" si="608"/>
        <v>10000</v>
      </c>
      <c r="I544" s="32"/>
      <c r="J544" s="32"/>
      <c r="K544" s="41">
        <f t="shared" si="543"/>
        <v>0</v>
      </c>
      <c r="L544" s="26"/>
      <c r="M544" s="26"/>
      <c r="N544" s="42">
        <f t="shared" si="544"/>
        <v>0</v>
      </c>
      <c r="O544" s="26"/>
      <c r="P544" s="26"/>
      <c r="Q544" s="42">
        <f t="shared" si="545"/>
        <v>0</v>
      </c>
      <c r="R544" s="26"/>
      <c r="S544" s="26"/>
      <c r="T544" s="42">
        <f t="shared" si="546"/>
        <v>0</v>
      </c>
      <c r="U544" s="26"/>
      <c r="V544" s="26"/>
      <c r="W544" s="42">
        <f t="shared" si="547"/>
        <v>0</v>
      </c>
      <c r="X544" s="26"/>
      <c r="Y544" s="26"/>
      <c r="Z544" s="42">
        <f t="shared" si="548"/>
        <v>0</v>
      </c>
      <c r="AA544" s="26"/>
      <c r="AB544" s="26"/>
      <c r="AC544" s="42">
        <f t="shared" si="549"/>
        <v>0</v>
      </c>
      <c r="AD544" s="26"/>
      <c r="AE544" s="26"/>
      <c r="AF544" s="26"/>
      <c r="AG544" s="26"/>
      <c r="AH544" s="26"/>
      <c r="AI544" s="26"/>
      <c r="AJ544" s="26"/>
      <c r="AK544" s="26"/>
      <c r="AL544" s="42">
        <f t="shared" si="550"/>
        <v>0</v>
      </c>
      <c r="AM544" s="27"/>
      <c r="AN544" s="27"/>
      <c r="AO544" s="41">
        <f t="shared" si="551"/>
        <v>0</v>
      </c>
      <c r="AP544" s="84">
        <f t="shared" si="531"/>
        <v>1</v>
      </c>
      <c r="AQ544" s="79">
        <f t="shared" si="532"/>
        <v>10000</v>
      </c>
      <c r="AR544" s="27"/>
      <c r="AS544" s="27"/>
      <c r="AT544" s="41">
        <f t="shared" si="552"/>
        <v>0</v>
      </c>
      <c r="AU544" s="27"/>
      <c r="AV544" s="27"/>
      <c r="AW544" s="41">
        <f t="shared" si="553"/>
        <v>0</v>
      </c>
      <c r="AX544" s="27"/>
      <c r="AY544" s="27"/>
      <c r="AZ544" s="41">
        <f t="shared" si="554"/>
        <v>0</v>
      </c>
      <c r="BA544" s="27"/>
      <c r="BB544" s="27"/>
      <c r="BC544" s="41">
        <f t="shared" si="555"/>
        <v>0</v>
      </c>
      <c r="BD544" s="27"/>
      <c r="BE544" s="27"/>
      <c r="BF544" s="41">
        <f t="shared" si="556"/>
        <v>0</v>
      </c>
      <c r="BG544" s="27"/>
      <c r="BH544" s="27"/>
      <c r="BI544" s="41">
        <f t="shared" si="557"/>
        <v>0</v>
      </c>
      <c r="BJ544" s="26"/>
      <c r="BK544" s="26"/>
      <c r="BL544" s="42">
        <f t="shared" si="558"/>
        <v>0</v>
      </c>
      <c r="BM544" s="26"/>
      <c r="BN544" s="26"/>
      <c r="BO544" s="42">
        <f t="shared" si="559"/>
        <v>0</v>
      </c>
      <c r="BP544" s="85">
        <f t="shared" si="533"/>
        <v>0</v>
      </c>
      <c r="BQ544" s="83">
        <f t="shared" si="533"/>
        <v>0</v>
      </c>
      <c r="BR544" s="26"/>
      <c r="BS544" s="26"/>
      <c r="BT544" s="42">
        <f t="shared" si="560"/>
        <v>0</v>
      </c>
      <c r="BU544" s="26"/>
      <c r="BV544" s="26"/>
      <c r="BW544" s="42">
        <f t="shared" si="561"/>
        <v>0</v>
      </c>
      <c r="BX544" s="26"/>
      <c r="BY544" s="26"/>
      <c r="BZ544" s="42">
        <f t="shared" si="562"/>
        <v>0</v>
      </c>
      <c r="CA544" s="26"/>
      <c r="CB544" s="26"/>
      <c r="CC544" s="42">
        <f t="shared" si="563"/>
        <v>0</v>
      </c>
      <c r="CD544" s="26"/>
      <c r="CE544" s="26"/>
      <c r="CF544" s="42">
        <f t="shared" si="564"/>
        <v>0</v>
      </c>
      <c r="CG544" s="26"/>
      <c r="CH544" s="26"/>
      <c r="CI544" s="42">
        <f t="shared" si="565"/>
        <v>0</v>
      </c>
      <c r="CJ544" s="26"/>
      <c r="CK544" s="26"/>
      <c r="CL544" s="42">
        <f t="shared" si="566"/>
        <v>0</v>
      </c>
      <c r="CM544" s="26"/>
      <c r="CN544" s="26"/>
      <c r="CO544" s="42">
        <f t="shared" si="567"/>
        <v>0</v>
      </c>
      <c r="CP544" s="26"/>
      <c r="CQ544" s="26"/>
      <c r="CR544" s="42">
        <f t="shared" si="568"/>
        <v>0</v>
      </c>
      <c r="CS544" s="26"/>
      <c r="CT544" s="26"/>
      <c r="CU544" s="42">
        <f t="shared" si="593"/>
        <v>0</v>
      </c>
      <c r="CV544" s="26"/>
      <c r="CW544" s="26"/>
      <c r="CX544" s="42">
        <f t="shared" si="570"/>
        <v>0</v>
      </c>
      <c r="CY544" s="26"/>
      <c r="CZ544" s="26"/>
      <c r="DA544" s="42">
        <f t="shared" si="571"/>
        <v>0</v>
      </c>
      <c r="DB544" s="26"/>
      <c r="DC544" s="26"/>
      <c r="DD544" s="42">
        <f t="shared" si="572"/>
        <v>0</v>
      </c>
      <c r="DE544" s="26"/>
      <c r="DF544" s="26"/>
      <c r="DG544" s="42">
        <f t="shared" si="573"/>
        <v>0</v>
      </c>
      <c r="DH544" s="85">
        <f t="shared" si="534"/>
        <v>0</v>
      </c>
      <c r="DI544" s="83">
        <f t="shared" si="534"/>
        <v>0</v>
      </c>
      <c r="DJ544" s="26"/>
      <c r="DK544" s="26"/>
      <c r="DL544" s="42">
        <f t="shared" si="574"/>
        <v>0</v>
      </c>
      <c r="DM544" s="26"/>
      <c r="DN544" s="26"/>
      <c r="DO544" s="42">
        <f t="shared" si="575"/>
        <v>0</v>
      </c>
      <c r="DP544" s="26"/>
      <c r="DQ544" s="26"/>
      <c r="DR544" s="42">
        <f t="shared" si="576"/>
        <v>0</v>
      </c>
      <c r="DS544" s="26"/>
      <c r="DT544" s="26"/>
      <c r="DU544" s="42">
        <f t="shared" si="577"/>
        <v>0</v>
      </c>
      <c r="DV544" s="26"/>
      <c r="DW544" s="26"/>
      <c r="DX544" s="42">
        <f t="shared" si="578"/>
        <v>0</v>
      </c>
      <c r="DY544" s="26"/>
      <c r="DZ544" s="26"/>
      <c r="EA544" s="42">
        <f t="shared" si="579"/>
        <v>0</v>
      </c>
      <c r="EB544" s="26"/>
      <c r="EC544" s="26"/>
      <c r="ED544" s="42">
        <f t="shared" si="580"/>
        <v>0</v>
      </c>
      <c r="EE544" s="26"/>
      <c r="EF544" s="26"/>
      <c r="EG544" s="42">
        <f t="shared" si="581"/>
        <v>0</v>
      </c>
      <c r="EH544" s="26"/>
      <c r="EI544" s="26"/>
      <c r="EJ544" s="42">
        <f t="shared" si="582"/>
        <v>0</v>
      </c>
      <c r="EK544" s="26"/>
      <c r="EL544" s="46"/>
      <c r="EM544" s="86">
        <f t="shared" si="583"/>
        <v>0</v>
      </c>
      <c r="EN544" s="85">
        <f t="shared" si="535"/>
        <v>0</v>
      </c>
      <c r="EO544" s="94">
        <f t="shared" si="536"/>
        <v>0</v>
      </c>
      <c r="EP544" s="26"/>
      <c r="EQ544" s="26"/>
      <c r="ER544" s="26"/>
    </row>
    <row r="545" spans="1:148" s="69" customFormat="1" ht="15.75">
      <c r="A545" s="73">
        <v>54403</v>
      </c>
      <c r="B545" s="74" t="s">
        <v>35</v>
      </c>
      <c r="C545" s="158"/>
      <c r="D545" s="70">
        <f t="shared" si="606"/>
        <v>1</v>
      </c>
      <c r="E545" s="62">
        <f>SUM(E546)</f>
        <v>5000</v>
      </c>
      <c r="F545" s="62">
        <f t="shared" ref="F545:BQ545" si="612">SUM(F546)</f>
        <v>0</v>
      </c>
      <c r="G545" s="62">
        <f t="shared" si="612"/>
        <v>1</v>
      </c>
      <c r="H545" s="62">
        <f t="shared" si="612"/>
        <v>5000</v>
      </c>
      <c r="I545" s="147">
        <f t="shared" si="612"/>
        <v>0</v>
      </c>
      <c r="J545" s="147">
        <f t="shared" si="612"/>
        <v>0</v>
      </c>
      <c r="K545" s="62">
        <f t="shared" si="612"/>
        <v>0</v>
      </c>
      <c r="L545" s="62">
        <f t="shared" si="612"/>
        <v>0</v>
      </c>
      <c r="M545" s="62">
        <f t="shared" si="612"/>
        <v>0</v>
      </c>
      <c r="N545" s="62">
        <f t="shared" si="612"/>
        <v>0</v>
      </c>
      <c r="O545" s="62">
        <f t="shared" si="612"/>
        <v>0</v>
      </c>
      <c r="P545" s="62">
        <f t="shared" si="612"/>
        <v>0</v>
      </c>
      <c r="Q545" s="62">
        <f t="shared" si="612"/>
        <v>0</v>
      </c>
      <c r="R545" s="62">
        <f t="shared" si="612"/>
        <v>0</v>
      </c>
      <c r="S545" s="62">
        <f t="shared" si="612"/>
        <v>0</v>
      </c>
      <c r="T545" s="62">
        <f t="shared" si="612"/>
        <v>0</v>
      </c>
      <c r="U545" s="62">
        <f t="shared" si="612"/>
        <v>0</v>
      </c>
      <c r="V545" s="62">
        <f t="shared" si="612"/>
        <v>0</v>
      </c>
      <c r="W545" s="62">
        <f t="shared" si="612"/>
        <v>0</v>
      </c>
      <c r="X545" s="62">
        <f t="shared" si="612"/>
        <v>0</v>
      </c>
      <c r="Y545" s="62">
        <f t="shared" si="612"/>
        <v>0</v>
      </c>
      <c r="Z545" s="62">
        <f t="shared" si="612"/>
        <v>0</v>
      </c>
      <c r="AA545" s="62">
        <f t="shared" si="612"/>
        <v>0</v>
      </c>
      <c r="AB545" s="62">
        <f t="shared" si="612"/>
        <v>0</v>
      </c>
      <c r="AC545" s="62">
        <f t="shared" si="612"/>
        <v>0</v>
      </c>
      <c r="AD545" s="62">
        <f t="shared" si="612"/>
        <v>0</v>
      </c>
      <c r="AE545" s="62">
        <f t="shared" si="612"/>
        <v>0</v>
      </c>
      <c r="AF545" s="62">
        <f t="shared" si="612"/>
        <v>0</v>
      </c>
      <c r="AG545" s="62">
        <f t="shared" si="612"/>
        <v>0</v>
      </c>
      <c r="AH545" s="62">
        <f t="shared" si="612"/>
        <v>0</v>
      </c>
      <c r="AI545" s="62">
        <f t="shared" si="612"/>
        <v>0</v>
      </c>
      <c r="AJ545" s="62">
        <f t="shared" si="612"/>
        <v>0</v>
      </c>
      <c r="AK545" s="62">
        <f t="shared" si="612"/>
        <v>0</v>
      </c>
      <c r="AL545" s="62">
        <f t="shared" si="612"/>
        <v>0</v>
      </c>
      <c r="AM545" s="62">
        <f t="shared" si="612"/>
        <v>0</v>
      </c>
      <c r="AN545" s="62">
        <f t="shared" si="612"/>
        <v>0</v>
      </c>
      <c r="AO545" s="62">
        <f t="shared" si="612"/>
        <v>0</v>
      </c>
      <c r="AP545" s="62">
        <f t="shared" si="612"/>
        <v>1</v>
      </c>
      <c r="AQ545" s="62">
        <f t="shared" si="612"/>
        <v>5000</v>
      </c>
      <c r="AR545" s="62">
        <f t="shared" si="612"/>
        <v>0</v>
      </c>
      <c r="AS545" s="62">
        <f t="shared" si="612"/>
        <v>0</v>
      </c>
      <c r="AT545" s="62">
        <f t="shared" si="612"/>
        <v>0</v>
      </c>
      <c r="AU545" s="62">
        <f t="shared" si="612"/>
        <v>0</v>
      </c>
      <c r="AV545" s="62">
        <f t="shared" si="612"/>
        <v>0</v>
      </c>
      <c r="AW545" s="62">
        <f t="shared" si="612"/>
        <v>0</v>
      </c>
      <c r="AX545" s="62">
        <f t="shared" si="612"/>
        <v>0</v>
      </c>
      <c r="AY545" s="62">
        <f t="shared" si="612"/>
        <v>0</v>
      </c>
      <c r="AZ545" s="62">
        <f t="shared" si="612"/>
        <v>0</v>
      </c>
      <c r="BA545" s="62">
        <f t="shared" si="612"/>
        <v>0</v>
      </c>
      <c r="BB545" s="62">
        <f t="shared" si="612"/>
        <v>0</v>
      </c>
      <c r="BC545" s="62">
        <f t="shared" si="612"/>
        <v>0</v>
      </c>
      <c r="BD545" s="62">
        <f t="shared" si="612"/>
        <v>0</v>
      </c>
      <c r="BE545" s="62">
        <f t="shared" si="612"/>
        <v>0</v>
      </c>
      <c r="BF545" s="62">
        <f t="shared" si="612"/>
        <v>0</v>
      </c>
      <c r="BG545" s="62">
        <f t="shared" si="612"/>
        <v>0</v>
      </c>
      <c r="BH545" s="62">
        <f t="shared" si="612"/>
        <v>0</v>
      </c>
      <c r="BI545" s="62">
        <f t="shared" si="612"/>
        <v>0</v>
      </c>
      <c r="BJ545" s="62">
        <f t="shared" si="612"/>
        <v>0</v>
      </c>
      <c r="BK545" s="62">
        <f t="shared" si="612"/>
        <v>0</v>
      </c>
      <c r="BL545" s="62">
        <f t="shared" si="612"/>
        <v>0</v>
      </c>
      <c r="BM545" s="62">
        <f t="shared" si="612"/>
        <v>0</v>
      </c>
      <c r="BN545" s="62">
        <f t="shared" si="612"/>
        <v>0</v>
      </c>
      <c r="BO545" s="62">
        <f t="shared" si="612"/>
        <v>0</v>
      </c>
      <c r="BP545" s="62">
        <f t="shared" si="612"/>
        <v>0</v>
      </c>
      <c r="BQ545" s="62">
        <f t="shared" si="612"/>
        <v>0</v>
      </c>
      <c r="BR545" s="62">
        <f t="shared" ref="BR545:EC545" si="613">SUM(BR546)</f>
        <v>0</v>
      </c>
      <c r="BS545" s="62">
        <f t="shared" si="613"/>
        <v>0</v>
      </c>
      <c r="BT545" s="62">
        <f t="shared" si="613"/>
        <v>0</v>
      </c>
      <c r="BU545" s="62">
        <f t="shared" si="613"/>
        <v>0</v>
      </c>
      <c r="BV545" s="62">
        <f t="shared" si="613"/>
        <v>0</v>
      </c>
      <c r="BW545" s="62">
        <f t="shared" si="613"/>
        <v>0</v>
      </c>
      <c r="BX545" s="62">
        <f t="shared" si="613"/>
        <v>0</v>
      </c>
      <c r="BY545" s="62">
        <f t="shared" si="613"/>
        <v>0</v>
      </c>
      <c r="BZ545" s="62">
        <f t="shared" si="613"/>
        <v>0</v>
      </c>
      <c r="CA545" s="62">
        <f t="shared" si="613"/>
        <v>0</v>
      </c>
      <c r="CB545" s="62">
        <f t="shared" si="613"/>
        <v>0</v>
      </c>
      <c r="CC545" s="62">
        <f t="shared" si="613"/>
        <v>0</v>
      </c>
      <c r="CD545" s="62">
        <f t="shared" si="613"/>
        <v>0</v>
      </c>
      <c r="CE545" s="62">
        <f t="shared" si="613"/>
        <v>0</v>
      </c>
      <c r="CF545" s="62">
        <f t="shared" si="613"/>
        <v>0</v>
      </c>
      <c r="CG545" s="62">
        <f t="shared" si="613"/>
        <v>0</v>
      </c>
      <c r="CH545" s="62">
        <f t="shared" si="613"/>
        <v>0</v>
      </c>
      <c r="CI545" s="62">
        <f t="shared" si="613"/>
        <v>0</v>
      </c>
      <c r="CJ545" s="62">
        <f t="shared" si="613"/>
        <v>0</v>
      </c>
      <c r="CK545" s="62">
        <f t="shared" si="613"/>
        <v>0</v>
      </c>
      <c r="CL545" s="62">
        <f t="shared" si="613"/>
        <v>0</v>
      </c>
      <c r="CM545" s="62">
        <f t="shared" si="613"/>
        <v>0</v>
      </c>
      <c r="CN545" s="62">
        <f t="shared" si="613"/>
        <v>0</v>
      </c>
      <c r="CO545" s="62">
        <f t="shared" si="613"/>
        <v>0</v>
      </c>
      <c r="CP545" s="62">
        <f t="shared" si="613"/>
        <v>0</v>
      </c>
      <c r="CQ545" s="62">
        <f t="shared" si="613"/>
        <v>0</v>
      </c>
      <c r="CR545" s="62">
        <f t="shared" si="613"/>
        <v>0</v>
      </c>
      <c r="CS545" s="62">
        <f t="shared" si="613"/>
        <v>0</v>
      </c>
      <c r="CT545" s="62">
        <f t="shared" si="613"/>
        <v>0</v>
      </c>
      <c r="CU545" s="62">
        <f t="shared" si="613"/>
        <v>0</v>
      </c>
      <c r="CV545" s="62">
        <f t="shared" si="613"/>
        <v>0</v>
      </c>
      <c r="CW545" s="62">
        <f t="shared" si="613"/>
        <v>0</v>
      </c>
      <c r="CX545" s="62">
        <f t="shared" si="613"/>
        <v>0</v>
      </c>
      <c r="CY545" s="62">
        <f t="shared" si="613"/>
        <v>0</v>
      </c>
      <c r="CZ545" s="62">
        <f t="shared" si="613"/>
        <v>0</v>
      </c>
      <c r="DA545" s="62">
        <f t="shared" si="613"/>
        <v>0</v>
      </c>
      <c r="DB545" s="62">
        <f t="shared" si="613"/>
        <v>0</v>
      </c>
      <c r="DC545" s="62">
        <f t="shared" si="613"/>
        <v>0</v>
      </c>
      <c r="DD545" s="62">
        <f t="shared" si="613"/>
        <v>0</v>
      </c>
      <c r="DE545" s="62">
        <f t="shared" si="613"/>
        <v>0</v>
      </c>
      <c r="DF545" s="62">
        <f t="shared" si="613"/>
        <v>0</v>
      </c>
      <c r="DG545" s="62">
        <f t="shared" si="613"/>
        <v>0</v>
      </c>
      <c r="DH545" s="62">
        <f t="shared" si="613"/>
        <v>0</v>
      </c>
      <c r="DI545" s="62">
        <f t="shared" si="613"/>
        <v>0</v>
      </c>
      <c r="DJ545" s="62">
        <f t="shared" si="613"/>
        <v>0</v>
      </c>
      <c r="DK545" s="62">
        <f t="shared" si="613"/>
        <v>0</v>
      </c>
      <c r="DL545" s="62">
        <f t="shared" si="613"/>
        <v>0</v>
      </c>
      <c r="DM545" s="62">
        <f t="shared" si="613"/>
        <v>0</v>
      </c>
      <c r="DN545" s="62">
        <f t="shared" si="613"/>
        <v>0</v>
      </c>
      <c r="DO545" s="62">
        <f t="shared" si="613"/>
        <v>0</v>
      </c>
      <c r="DP545" s="62">
        <f t="shared" si="613"/>
        <v>0</v>
      </c>
      <c r="DQ545" s="62">
        <f t="shared" si="613"/>
        <v>0</v>
      </c>
      <c r="DR545" s="62">
        <f t="shared" si="613"/>
        <v>0</v>
      </c>
      <c r="DS545" s="62">
        <f t="shared" si="613"/>
        <v>0</v>
      </c>
      <c r="DT545" s="62">
        <f t="shared" si="613"/>
        <v>0</v>
      </c>
      <c r="DU545" s="62">
        <f t="shared" si="613"/>
        <v>0</v>
      </c>
      <c r="DV545" s="62">
        <f t="shared" si="613"/>
        <v>0</v>
      </c>
      <c r="DW545" s="62">
        <f t="shared" si="613"/>
        <v>0</v>
      </c>
      <c r="DX545" s="62">
        <f t="shared" si="613"/>
        <v>0</v>
      </c>
      <c r="DY545" s="62">
        <f t="shared" si="613"/>
        <v>0</v>
      </c>
      <c r="DZ545" s="62">
        <f t="shared" si="613"/>
        <v>0</v>
      </c>
      <c r="EA545" s="62">
        <f t="shared" si="613"/>
        <v>0</v>
      </c>
      <c r="EB545" s="62">
        <f t="shared" si="613"/>
        <v>0</v>
      </c>
      <c r="EC545" s="62">
        <f t="shared" si="613"/>
        <v>0</v>
      </c>
      <c r="ED545" s="62">
        <f t="shared" ref="ED545:EO545" si="614">SUM(ED546)</f>
        <v>0</v>
      </c>
      <c r="EE545" s="62">
        <f t="shared" si="614"/>
        <v>0</v>
      </c>
      <c r="EF545" s="62">
        <f t="shared" si="614"/>
        <v>0</v>
      </c>
      <c r="EG545" s="62">
        <f t="shared" si="614"/>
        <v>0</v>
      </c>
      <c r="EH545" s="62">
        <f t="shared" si="614"/>
        <v>0</v>
      </c>
      <c r="EI545" s="62">
        <f t="shared" si="614"/>
        <v>0</v>
      </c>
      <c r="EJ545" s="62">
        <f t="shared" si="614"/>
        <v>0</v>
      </c>
      <c r="EK545" s="62">
        <f t="shared" si="614"/>
        <v>0</v>
      </c>
      <c r="EL545" s="62">
        <f t="shared" si="614"/>
        <v>0</v>
      </c>
      <c r="EM545" s="62">
        <f t="shared" si="614"/>
        <v>0</v>
      </c>
      <c r="EN545" s="62">
        <f t="shared" si="614"/>
        <v>0</v>
      </c>
      <c r="EO545" s="95">
        <f t="shared" si="614"/>
        <v>0</v>
      </c>
      <c r="EP545" s="66"/>
      <c r="EQ545" s="66"/>
      <c r="ER545" s="66"/>
    </row>
    <row r="546" spans="1:148" s="3" customFormat="1">
      <c r="A546" s="10"/>
      <c r="B546" s="21" t="s">
        <v>435</v>
      </c>
      <c r="C546" s="134">
        <v>5000</v>
      </c>
      <c r="D546" s="135">
        <f t="shared" si="606"/>
        <v>1</v>
      </c>
      <c r="E546" s="178">
        <f t="shared" si="607"/>
        <v>5000</v>
      </c>
      <c r="F546" s="27"/>
      <c r="G546" s="27">
        <v>1</v>
      </c>
      <c r="H546" s="41">
        <f t="shared" si="608"/>
        <v>5000</v>
      </c>
      <c r="I546" s="32"/>
      <c r="J546" s="32"/>
      <c r="K546" s="41">
        <f t="shared" si="543"/>
        <v>0</v>
      </c>
      <c r="L546" s="26"/>
      <c r="M546" s="26"/>
      <c r="N546" s="42">
        <f t="shared" si="544"/>
        <v>0</v>
      </c>
      <c r="O546" s="26"/>
      <c r="P546" s="26"/>
      <c r="Q546" s="42">
        <f t="shared" si="545"/>
        <v>0</v>
      </c>
      <c r="R546" s="26"/>
      <c r="S546" s="26"/>
      <c r="T546" s="42">
        <f t="shared" si="546"/>
        <v>0</v>
      </c>
      <c r="U546" s="26"/>
      <c r="V546" s="26"/>
      <c r="W546" s="42">
        <f t="shared" si="547"/>
        <v>0</v>
      </c>
      <c r="X546" s="26"/>
      <c r="Y546" s="26"/>
      <c r="Z546" s="42">
        <f t="shared" si="548"/>
        <v>0</v>
      </c>
      <c r="AA546" s="26"/>
      <c r="AB546" s="26"/>
      <c r="AC546" s="42">
        <f t="shared" si="549"/>
        <v>0</v>
      </c>
      <c r="AD546" s="26"/>
      <c r="AE546" s="26"/>
      <c r="AF546" s="26"/>
      <c r="AG546" s="26"/>
      <c r="AH546" s="26"/>
      <c r="AI546" s="26"/>
      <c r="AJ546" s="26"/>
      <c r="AK546" s="26"/>
      <c r="AL546" s="42">
        <f t="shared" si="550"/>
        <v>0</v>
      </c>
      <c r="AM546" s="27"/>
      <c r="AN546" s="27"/>
      <c r="AO546" s="41">
        <f t="shared" si="551"/>
        <v>0</v>
      </c>
      <c r="AP546" s="84">
        <f t="shared" si="531"/>
        <v>1</v>
      </c>
      <c r="AQ546" s="79">
        <f t="shared" si="532"/>
        <v>5000</v>
      </c>
      <c r="AR546" s="27"/>
      <c r="AS546" s="27"/>
      <c r="AT546" s="41">
        <f t="shared" si="552"/>
        <v>0</v>
      </c>
      <c r="AU546" s="27"/>
      <c r="AV546" s="27"/>
      <c r="AW546" s="41">
        <f t="shared" si="553"/>
        <v>0</v>
      </c>
      <c r="AX546" s="27"/>
      <c r="AY546" s="27"/>
      <c r="AZ546" s="41">
        <f t="shared" si="554"/>
        <v>0</v>
      </c>
      <c r="BA546" s="27"/>
      <c r="BB546" s="27"/>
      <c r="BC546" s="41">
        <f t="shared" si="555"/>
        <v>0</v>
      </c>
      <c r="BD546" s="27"/>
      <c r="BE546" s="27"/>
      <c r="BF546" s="41">
        <f t="shared" si="556"/>
        <v>0</v>
      </c>
      <c r="BG546" s="27"/>
      <c r="BH546" s="27"/>
      <c r="BI546" s="41">
        <f t="shared" si="557"/>
        <v>0</v>
      </c>
      <c r="BJ546" s="26"/>
      <c r="BK546" s="26"/>
      <c r="BL546" s="42">
        <f t="shared" si="558"/>
        <v>0</v>
      </c>
      <c r="BM546" s="26"/>
      <c r="BN546" s="26"/>
      <c r="BO546" s="42">
        <f t="shared" si="559"/>
        <v>0</v>
      </c>
      <c r="BP546" s="85">
        <f t="shared" si="533"/>
        <v>0</v>
      </c>
      <c r="BQ546" s="83">
        <f t="shared" si="533"/>
        <v>0</v>
      </c>
      <c r="BR546" s="26"/>
      <c r="BS546" s="26"/>
      <c r="BT546" s="42">
        <f t="shared" si="560"/>
        <v>0</v>
      </c>
      <c r="BU546" s="26"/>
      <c r="BV546" s="26"/>
      <c r="BW546" s="42">
        <f t="shared" si="561"/>
        <v>0</v>
      </c>
      <c r="BX546" s="26"/>
      <c r="BY546" s="26"/>
      <c r="BZ546" s="42">
        <f t="shared" si="562"/>
        <v>0</v>
      </c>
      <c r="CA546" s="26"/>
      <c r="CB546" s="26"/>
      <c r="CC546" s="42">
        <f t="shared" si="563"/>
        <v>0</v>
      </c>
      <c r="CD546" s="26"/>
      <c r="CE546" s="26"/>
      <c r="CF546" s="42">
        <f t="shared" si="564"/>
        <v>0</v>
      </c>
      <c r="CG546" s="26"/>
      <c r="CH546" s="26"/>
      <c r="CI546" s="42">
        <f t="shared" si="565"/>
        <v>0</v>
      </c>
      <c r="CJ546" s="26"/>
      <c r="CK546" s="26"/>
      <c r="CL546" s="42">
        <f t="shared" si="566"/>
        <v>0</v>
      </c>
      <c r="CM546" s="26"/>
      <c r="CN546" s="26"/>
      <c r="CO546" s="42">
        <f t="shared" si="567"/>
        <v>0</v>
      </c>
      <c r="CP546" s="26"/>
      <c r="CQ546" s="26"/>
      <c r="CR546" s="42">
        <f t="shared" si="568"/>
        <v>0</v>
      </c>
      <c r="CS546" s="26"/>
      <c r="CT546" s="26"/>
      <c r="CU546" s="42">
        <f t="shared" si="593"/>
        <v>0</v>
      </c>
      <c r="CV546" s="26"/>
      <c r="CW546" s="26"/>
      <c r="CX546" s="42">
        <f t="shared" si="570"/>
        <v>0</v>
      </c>
      <c r="CY546" s="26"/>
      <c r="CZ546" s="26"/>
      <c r="DA546" s="42">
        <f t="shared" si="571"/>
        <v>0</v>
      </c>
      <c r="DB546" s="26"/>
      <c r="DC546" s="26"/>
      <c r="DD546" s="42">
        <f t="shared" si="572"/>
        <v>0</v>
      </c>
      <c r="DE546" s="26"/>
      <c r="DF546" s="26"/>
      <c r="DG546" s="42">
        <f t="shared" si="573"/>
        <v>0</v>
      </c>
      <c r="DH546" s="85">
        <f t="shared" si="534"/>
        <v>0</v>
      </c>
      <c r="DI546" s="83">
        <f t="shared" si="534"/>
        <v>0</v>
      </c>
      <c r="DJ546" s="26"/>
      <c r="DK546" s="26"/>
      <c r="DL546" s="42">
        <f t="shared" si="574"/>
        <v>0</v>
      </c>
      <c r="DM546" s="26"/>
      <c r="DN546" s="26"/>
      <c r="DO546" s="42">
        <f t="shared" si="575"/>
        <v>0</v>
      </c>
      <c r="DP546" s="26"/>
      <c r="DQ546" s="26"/>
      <c r="DR546" s="42">
        <f t="shared" si="576"/>
        <v>0</v>
      </c>
      <c r="DS546" s="26"/>
      <c r="DT546" s="26"/>
      <c r="DU546" s="42">
        <f t="shared" si="577"/>
        <v>0</v>
      </c>
      <c r="DV546" s="26"/>
      <c r="DW546" s="26"/>
      <c r="DX546" s="42">
        <f t="shared" si="578"/>
        <v>0</v>
      </c>
      <c r="DY546" s="26"/>
      <c r="DZ546" s="26"/>
      <c r="EA546" s="42">
        <f t="shared" si="579"/>
        <v>0</v>
      </c>
      <c r="EB546" s="26"/>
      <c r="EC546" s="26"/>
      <c r="ED546" s="42">
        <f t="shared" si="580"/>
        <v>0</v>
      </c>
      <c r="EE546" s="26"/>
      <c r="EF546" s="26"/>
      <c r="EG546" s="42">
        <f t="shared" si="581"/>
        <v>0</v>
      </c>
      <c r="EH546" s="26"/>
      <c r="EI546" s="26"/>
      <c r="EJ546" s="42">
        <f t="shared" si="582"/>
        <v>0</v>
      </c>
      <c r="EK546" s="26"/>
      <c r="EL546" s="46"/>
      <c r="EM546" s="86">
        <f t="shared" si="583"/>
        <v>0</v>
      </c>
      <c r="EN546" s="85">
        <f t="shared" si="535"/>
        <v>0</v>
      </c>
      <c r="EO546" s="94">
        <f t="shared" si="536"/>
        <v>0</v>
      </c>
      <c r="EP546" s="26"/>
      <c r="EQ546" s="26"/>
      <c r="ER546" s="26"/>
    </row>
    <row r="547" spans="1:148" s="69" customFormat="1" ht="15.75">
      <c r="A547" s="73">
        <v>54404</v>
      </c>
      <c r="B547" s="74" t="s">
        <v>36</v>
      </c>
      <c r="C547" s="158"/>
      <c r="D547" s="70">
        <f t="shared" si="606"/>
        <v>1</v>
      </c>
      <c r="E547" s="62">
        <f>SUM(E548)</f>
        <v>15000</v>
      </c>
      <c r="F547" s="62">
        <f t="shared" ref="F547:BQ547" si="615">SUM(F548)</f>
        <v>0</v>
      </c>
      <c r="G547" s="62">
        <f t="shared" si="615"/>
        <v>1</v>
      </c>
      <c r="H547" s="62">
        <f t="shared" si="615"/>
        <v>15000</v>
      </c>
      <c r="I547" s="147">
        <f t="shared" si="615"/>
        <v>0</v>
      </c>
      <c r="J547" s="147">
        <f t="shared" si="615"/>
        <v>0</v>
      </c>
      <c r="K547" s="62">
        <f t="shared" si="615"/>
        <v>0</v>
      </c>
      <c r="L547" s="62">
        <f t="shared" si="615"/>
        <v>0</v>
      </c>
      <c r="M547" s="62">
        <f t="shared" si="615"/>
        <v>0</v>
      </c>
      <c r="N547" s="62">
        <f t="shared" si="615"/>
        <v>0</v>
      </c>
      <c r="O547" s="62">
        <f t="shared" si="615"/>
        <v>0</v>
      </c>
      <c r="P547" s="62">
        <f t="shared" si="615"/>
        <v>0</v>
      </c>
      <c r="Q547" s="62">
        <f t="shared" si="615"/>
        <v>0</v>
      </c>
      <c r="R547" s="62">
        <f t="shared" si="615"/>
        <v>0</v>
      </c>
      <c r="S547" s="62">
        <f t="shared" si="615"/>
        <v>0</v>
      </c>
      <c r="T547" s="62">
        <f t="shared" si="615"/>
        <v>0</v>
      </c>
      <c r="U547" s="62">
        <f t="shared" si="615"/>
        <v>0</v>
      </c>
      <c r="V547" s="62">
        <f t="shared" si="615"/>
        <v>0</v>
      </c>
      <c r="W547" s="62">
        <f t="shared" si="615"/>
        <v>0</v>
      </c>
      <c r="X547" s="62">
        <f t="shared" si="615"/>
        <v>0</v>
      </c>
      <c r="Y547" s="62">
        <f t="shared" si="615"/>
        <v>0</v>
      </c>
      <c r="Z547" s="62">
        <f t="shared" si="615"/>
        <v>0</v>
      </c>
      <c r="AA547" s="62">
        <f t="shared" si="615"/>
        <v>0</v>
      </c>
      <c r="AB547" s="62">
        <f t="shared" si="615"/>
        <v>0</v>
      </c>
      <c r="AC547" s="62">
        <f t="shared" si="615"/>
        <v>0</v>
      </c>
      <c r="AD547" s="62">
        <f t="shared" si="615"/>
        <v>0</v>
      </c>
      <c r="AE547" s="62">
        <f t="shared" si="615"/>
        <v>0</v>
      </c>
      <c r="AF547" s="62">
        <f t="shared" si="615"/>
        <v>0</v>
      </c>
      <c r="AG547" s="62">
        <f t="shared" si="615"/>
        <v>0</v>
      </c>
      <c r="AH547" s="62">
        <f t="shared" si="615"/>
        <v>0</v>
      </c>
      <c r="AI547" s="62">
        <f t="shared" si="615"/>
        <v>0</v>
      </c>
      <c r="AJ547" s="62">
        <f t="shared" si="615"/>
        <v>0</v>
      </c>
      <c r="AK547" s="62">
        <f t="shared" si="615"/>
        <v>0</v>
      </c>
      <c r="AL547" s="62">
        <f t="shared" si="615"/>
        <v>0</v>
      </c>
      <c r="AM547" s="62">
        <f t="shared" si="615"/>
        <v>0</v>
      </c>
      <c r="AN547" s="62">
        <f t="shared" si="615"/>
        <v>0</v>
      </c>
      <c r="AO547" s="62">
        <f t="shared" si="615"/>
        <v>0</v>
      </c>
      <c r="AP547" s="62">
        <f t="shared" si="615"/>
        <v>1</v>
      </c>
      <c r="AQ547" s="62">
        <f t="shared" si="615"/>
        <v>15000</v>
      </c>
      <c r="AR547" s="62">
        <f t="shared" si="615"/>
        <v>0</v>
      </c>
      <c r="AS547" s="62">
        <f t="shared" si="615"/>
        <v>0</v>
      </c>
      <c r="AT547" s="62">
        <f t="shared" si="615"/>
        <v>0</v>
      </c>
      <c r="AU547" s="62">
        <f t="shared" si="615"/>
        <v>0</v>
      </c>
      <c r="AV547" s="62">
        <f t="shared" si="615"/>
        <v>0</v>
      </c>
      <c r="AW547" s="62">
        <f t="shared" si="615"/>
        <v>0</v>
      </c>
      <c r="AX547" s="62">
        <f t="shared" si="615"/>
        <v>0</v>
      </c>
      <c r="AY547" s="62">
        <f t="shared" si="615"/>
        <v>0</v>
      </c>
      <c r="AZ547" s="62">
        <f t="shared" si="615"/>
        <v>0</v>
      </c>
      <c r="BA547" s="62">
        <f t="shared" si="615"/>
        <v>0</v>
      </c>
      <c r="BB547" s="62">
        <f t="shared" si="615"/>
        <v>0</v>
      </c>
      <c r="BC547" s="62">
        <f t="shared" si="615"/>
        <v>0</v>
      </c>
      <c r="BD547" s="62">
        <f t="shared" si="615"/>
        <v>0</v>
      </c>
      <c r="BE547" s="62">
        <f t="shared" si="615"/>
        <v>0</v>
      </c>
      <c r="BF547" s="62">
        <f t="shared" si="615"/>
        <v>0</v>
      </c>
      <c r="BG547" s="62">
        <f t="shared" si="615"/>
        <v>0</v>
      </c>
      <c r="BH547" s="62">
        <f t="shared" si="615"/>
        <v>0</v>
      </c>
      <c r="BI547" s="62">
        <f t="shared" si="615"/>
        <v>0</v>
      </c>
      <c r="BJ547" s="62">
        <f t="shared" si="615"/>
        <v>0</v>
      </c>
      <c r="BK547" s="62">
        <f t="shared" si="615"/>
        <v>0</v>
      </c>
      <c r="BL547" s="62">
        <f t="shared" si="615"/>
        <v>0</v>
      </c>
      <c r="BM547" s="62">
        <f t="shared" si="615"/>
        <v>0</v>
      </c>
      <c r="BN547" s="62">
        <f t="shared" si="615"/>
        <v>0</v>
      </c>
      <c r="BO547" s="62">
        <f t="shared" si="615"/>
        <v>0</v>
      </c>
      <c r="BP547" s="62">
        <f t="shared" si="615"/>
        <v>0</v>
      </c>
      <c r="BQ547" s="62">
        <f t="shared" si="615"/>
        <v>0</v>
      </c>
      <c r="BR547" s="62">
        <f t="shared" ref="BR547:EC547" si="616">SUM(BR548)</f>
        <v>0</v>
      </c>
      <c r="BS547" s="62">
        <f t="shared" si="616"/>
        <v>0</v>
      </c>
      <c r="BT547" s="62">
        <f t="shared" si="616"/>
        <v>0</v>
      </c>
      <c r="BU547" s="62">
        <f t="shared" si="616"/>
        <v>0</v>
      </c>
      <c r="BV547" s="62">
        <f t="shared" si="616"/>
        <v>0</v>
      </c>
      <c r="BW547" s="62">
        <f t="shared" si="616"/>
        <v>0</v>
      </c>
      <c r="BX547" s="62">
        <f t="shared" si="616"/>
        <v>0</v>
      </c>
      <c r="BY547" s="62">
        <f t="shared" si="616"/>
        <v>0</v>
      </c>
      <c r="BZ547" s="62">
        <f t="shared" si="616"/>
        <v>0</v>
      </c>
      <c r="CA547" s="62">
        <f t="shared" si="616"/>
        <v>0</v>
      </c>
      <c r="CB547" s="62">
        <f t="shared" si="616"/>
        <v>0</v>
      </c>
      <c r="CC547" s="62">
        <f t="shared" si="616"/>
        <v>0</v>
      </c>
      <c r="CD547" s="62">
        <f t="shared" si="616"/>
        <v>0</v>
      </c>
      <c r="CE547" s="62">
        <f t="shared" si="616"/>
        <v>0</v>
      </c>
      <c r="CF547" s="62">
        <f t="shared" si="616"/>
        <v>0</v>
      </c>
      <c r="CG547" s="62">
        <f t="shared" si="616"/>
        <v>0</v>
      </c>
      <c r="CH547" s="62">
        <f t="shared" si="616"/>
        <v>0</v>
      </c>
      <c r="CI547" s="62">
        <f t="shared" si="616"/>
        <v>0</v>
      </c>
      <c r="CJ547" s="62">
        <f t="shared" si="616"/>
        <v>0</v>
      </c>
      <c r="CK547" s="62">
        <f t="shared" si="616"/>
        <v>0</v>
      </c>
      <c r="CL547" s="62">
        <f t="shared" si="616"/>
        <v>0</v>
      </c>
      <c r="CM547" s="62">
        <f t="shared" si="616"/>
        <v>0</v>
      </c>
      <c r="CN547" s="62">
        <f t="shared" si="616"/>
        <v>0</v>
      </c>
      <c r="CO547" s="62">
        <f t="shared" si="616"/>
        <v>0</v>
      </c>
      <c r="CP547" s="62">
        <f t="shared" si="616"/>
        <v>0</v>
      </c>
      <c r="CQ547" s="62">
        <f t="shared" si="616"/>
        <v>0</v>
      </c>
      <c r="CR547" s="62">
        <f t="shared" si="616"/>
        <v>0</v>
      </c>
      <c r="CS547" s="62">
        <f t="shared" si="616"/>
        <v>0</v>
      </c>
      <c r="CT547" s="62">
        <f t="shared" si="616"/>
        <v>0</v>
      </c>
      <c r="CU547" s="62">
        <f t="shared" si="616"/>
        <v>0</v>
      </c>
      <c r="CV547" s="62">
        <f t="shared" si="616"/>
        <v>0</v>
      </c>
      <c r="CW547" s="62">
        <f t="shared" si="616"/>
        <v>0</v>
      </c>
      <c r="CX547" s="62">
        <f t="shared" si="616"/>
        <v>0</v>
      </c>
      <c r="CY547" s="62">
        <f t="shared" si="616"/>
        <v>0</v>
      </c>
      <c r="CZ547" s="62">
        <f t="shared" si="616"/>
        <v>0</v>
      </c>
      <c r="DA547" s="62">
        <f t="shared" si="616"/>
        <v>0</v>
      </c>
      <c r="DB547" s="62">
        <f t="shared" si="616"/>
        <v>0</v>
      </c>
      <c r="DC547" s="62">
        <f t="shared" si="616"/>
        <v>0</v>
      </c>
      <c r="DD547" s="62">
        <f t="shared" si="616"/>
        <v>0</v>
      </c>
      <c r="DE547" s="62">
        <f t="shared" si="616"/>
        <v>0</v>
      </c>
      <c r="DF547" s="62">
        <f t="shared" si="616"/>
        <v>0</v>
      </c>
      <c r="DG547" s="62">
        <f t="shared" si="616"/>
        <v>0</v>
      </c>
      <c r="DH547" s="62">
        <f t="shared" si="616"/>
        <v>0</v>
      </c>
      <c r="DI547" s="62">
        <f t="shared" si="616"/>
        <v>0</v>
      </c>
      <c r="DJ547" s="62">
        <f t="shared" si="616"/>
        <v>0</v>
      </c>
      <c r="DK547" s="62">
        <f t="shared" si="616"/>
        <v>0</v>
      </c>
      <c r="DL547" s="62">
        <f t="shared" si="616"/>
        <v>0</v>
      </c>
      <c r="DM547" s="62">
        <f t="shared" si="616"/>
        <v>0</v>
      </c>
      <c r="DN547" s="62">
        <f t="shared" si="616"/>
        <v>0</v>
      </c>
      <c r="DO547" s="62">
        <f t="shared" si="616"/>
        <v>0</v>
      </c>
      <c r="DP547" s="62">
        <f t="shared" si="616"/>
        <v>0</v>
      </c>
      <c r="DQ547" s="62">
        <f t="shared" si="616"/>
        <v>0</v>
      </c>
      <c r="DR547" s="62">
        <f t="shared" si="616"/>
        <v>0</v>
      </c>
      <c r="DS547" s="62">
        <f t="shared" si="616"/>
        <v>0</v>
      </c>
      <c r="DT547" s="62">
        <f t="shared" si="616"/>
        <v>0</v>
      </c>
      <c r="DU547" s="62">
        <f t="shared" si="616"/>
        <v>0</v>
      </c>
      <c r="DV547" s="62">
        <f t="shared" si="616"/>
        <v>0</v>
      </c>
      <c r="DW547" s="62">
        <f t="shared" si="616"/>
        <v>0</v>
      </c>
      <c r="DX547" s="62">
        <f t="shared" si="616"/>
        <v>0</v>
      </c>
      <c r="DY547" s="62">
        <f t="shared" si="616"/>
        <v>0</v>
      </c>
      <c r="DZ547" s="62">
        <f t="shared" si="616"/>
        <v>0</v>
      </c>
      <c r="EA547" s="62">
        <f t="shared" si="616"/>
        <v>0</v>
      </c>
      <c r="EB547" s="62">
        <f t="shared" si="616"/>
        <v>0</v>
      </c>
      <c r="EC547" s="62">
        <f t="shared" si="616"/>
        <v>0</v>
      </c>
      <c r="ED547" s="62">
        <f t="shared" ref="ED547:EO547" si="617">SUM(ED548)</f>
        <v>0</v>
      </c>
      <c r="EE547" s="62">
        <f t="shared" si="617"/>
        <v>0</v>
      </c>
      <c r="EF547" s="62">
        <f t="shared" si="617"/>
        <v>0</v>
      </c>
      <c r="EG547" s="62">
        <f t="shared" si="617"/>
        <v>0</v>
      </c>
      <c r="EH547" s="62">
        <f t="shared" si="617"/>
        <v>0</v>
      </c>
      <c r="EI547" s="62">
        <f t="shared" si="617"/>
        <v>0</v>
      </c>
      <c r="EJ547" s="62">
        <f t="shared" si="617"/>
        <v>0</v>
      </c>
      <c r="EK547" s="62">
        <f t="shared" si="617"/>
        <v>0</v>
      </c>
      <c r="EL547" s="62">
        <f t="shared" si="617"/>
        <v>0</v>
      </c>
      <c r="EM547" s="62">
        <f t="shared" si="617"/>
        <v>0</v>
      </c>
      <c r="EN547" s="62">
        <f t="shared" si="617"/>
        <v>0</v>
      </c>
      <c r="EO547" s="95">
        <f t="shared" si="617"/>
        <v>0</v>
      </c>
      <c r="EP547" s="66"/>
      <c r="EQ547" s="66"/>
      <c r="ER547" s="66"/>
    </row>
    <row r="548" spans="1:148" s="3" customFormat="1">
      <c r="A548" s="10"/>
      <c r="B548" s="21" t="s">
        <v>435</v>
      </c>
      <c r="C548" s="134">
        <v>15000</v>
      </c>
      <c r="D548" s="135">
        <f t="shared" si="606"/>
        <v>1</v>
      </c>
      <c r="E548" s="178">
        <f t="shared" si="607"/>
        <v>15000</v>
      </c>
      <c r="F548" s="27"/>
      <c r="G548" s="27">
        <v>1</v>
      </c>
      <c r="H548" s="41">
        <f t="shared" si="608"/>
        <v>15000</v>
      </c>
      <c r="I548" s="32"/>
      <c r="J548" s="32"/>
      <c r="K548" s="41">
        <f t="shared" si="543"/>
        <v>0</v>
      </c>
      <c r="L548" s="26"/>
      <c r="M548" s="26"/>
      <c r="N548" s="42">
        <f t="shared" si="544"/>
        <v>0</v>
      </c>
      <c r="O548" s="26"/>
      <c r="P548" s="26"/>
      <c r="Q548" s="42">
        <f t="shared" si="545"/>
        <v>0</v>
      </c>
      <c r="R548" s="26"/>
      <c r="S548" s="26"/>
      <c r="T548" s="42">
        <f t="shared" si="546"/>
        <v>0</v>
      </c>
      <c r="U548" s="26"/>
      <c r="V548" s="26"/>
      <c r="W548" s="42">
        <f t="shared" si="547"/>
        <v>0</v>
      </c>
      <c r="X548" s="26"/>
      <c r="Y548" s="26"/>
      <c r="Z548" s="42">
        <f t="shared" si="548"/>
        <v>0</v>
      </c>
      <c r="AA548" s="26"/>
      <c r="AB548" s="26"/>
      <c r="AC548" s="42">
        <f t="shared" si="549"/>
        <v>0</v>
      </c>
      <c r="AD548" s="26"/>
      <c r="AE548" s="26"/>
      <c r="AF548" s="26"/>
      <c r="AG548" s="26"/>
      <c r="AH548" s="26"/>
      <c r="AI548" s="26"/>
      <c r="AJ548" s="26"/>
      <c r="AK548" s="26"/>
      <c r="AL548" s="42">
        <f t="shared" si="550"/>
        <v>0</v>
      </c>
      <c r="AM548" s="27"/>
      <c r="AN548" s="27"/>
      <c r="AO548" s="41">
        <f t="shared" si="551"/>
        <v>0</v>
      </c>
      <c r="AP548" s="84">
        <f t="shared" si="531"/>
        <v>1</v>
      </c>
      <c r="AQ548" s="79">
        <f t="shared" si="532"/>
        <v>15000</v>
      </c>
      <c r="AR548" s="27"/>
      <c r="AS548" s="27"/>
      <c r="AT548" s="41">
        <f t="shared" si="552"/>
        <v>0</v>
      </c>
      <c r="AU548" s="27"/>
      <c r="AV548" s="27"/>
      <c r="AW548" s="41">
        <f t="shared" si="553"/>
        <v>0</v>
      </c>
      <c r="AX548" s="27"/>
      <c r="AY548" s="27"/>
      <c r="AZ548" s="41">
        <f t="shared" si="554"/>
        <v>0</v>
      </c>
      <c r="BA548" s="27"/>
      <c r="BB548" s="27"/>
      <c r="BC548" s="41">
        <f t="shared" si="555"/>
        <v>0</v>
      </c>
      <c r="BD548" s="27"/>
      <c r="BE548" s="27"/>
      <c r="BF548" s="41">
        <f t="shared" si="556"/>
        <v>0</v>
      </c>
      <c r="BG548" s="27"/>
      <c r="BH548" s="27"/>
      <c r="BI548" s="41">
        <f t="shared" si="557"/>
        <v>0</v>
      </c>
      <c r="BJ548" s="26"/>
      <c r="BK548" s="26"/>
      <c r="BL548" s="42">
        <f t="shared" si="558"/>
        <v>0</v>
      </c>
      <c r="BM548" s="26"/>
      <c r="BN548" s="26"/>
      <c r="BO548" s="42">
        <f t="shared" si="559"/>
        <v>0</v>
      </c>
      <c r="BP548" s="85">
        <f t="shared" si="533"/>
        <v>0</v>
      </c>
      <c r="BQ548" s="83">
        <f t="shared" si="533"/>
        <v>0</v>
      </c>
      <c r="BR548" s="26"/>
      <c r="BS548" s="26"/>
      <c r="BT548" s="42">
        <f t="shared" si="560"/>
        <v>0</v>
      </c>
      <c r="BU548" s="26"/>
      <c r="BV548" s="26"/>
      <c r="BW548" s="42">
        <f t="shared" si="561"/>
        <v>0</v>
      </c>
      <c r="BX548" s="26"/>
      <c r="BY548" s="26"/>
      <c r="BZ548" s="42">
        <f t="shared" si="562"/>
        <v>0</v>
      </c>
      <c r="CA548" s="26"/>
      <c r="CB548" s="26"/>
      <c r="CC548" s="42">
        <f t="shared" si="563"/>
        <v>0</v>
      </c>
      <c r="CD548" s="26"/>
      <c r="CE548" s="26"/>
      <c r="CF548" s="42">
        <f t="shared" si="564"/>
        <v>0</v>
      </c>
      <c r="CG548" s="26"/>
      <c r="CH548" s="26"/>
      <c r="CI548" s="42">
        <f t="shared" si="565"/>
        <v>0</v>
      </c>
      <c r="CJ548" s="26"/>
      <c r="CK548" s="26"/>
      <c r="CL548" s="42">
        <f t="shared" si="566"/>
        <v>0</v>
      </c>
      <c r="CM548" s="26"/>
      <c r="CN548" s="26"/>
      <c r="CO548" s="42">
        <f t="shared" si="567"/>
        <v>0</v>
      </c>
      <c r="CP548" s="26"/>
      <c r="CQ548" s="26"/>
      <c r="CR548" s="42">
        <f t="shared" si="568"/>
        <v>0</v>
      </c>
      <c r="CS548" s="26"/>
      <c r="CT548" s="26"/>
      <c r="CU548" s="42">
        <f t="shared" si="593"/>
        <v>0</v>
      </c>
      <c r="CV548" s="26"/>
      <c r="CW548" s="26"/>
      <c r="CX548" s="42">
        <f t="shared" si="570"/>
        <v>0</v>
      </c>
      <c r="CY548" s="26"/>
      <c r="CZ548" s="26"/>
      <c r="DA548" s="42">
        <f t="shared" si="571"/>
        <v>0</v>
      </c>
      <c r="DB548" s="26"/>
      <c r="DC548" s="26"/>
      <c r="DD548" s="42">
        <f t="shared" si="572"/>
        <v>0</v>
      </c>
      <c r="DE548" s="26"/>
      <c r="DF548" s="26"/>
      <c r="DG548" s="42">
        <f t="shared" si="573"/>
        <v>0</v>
      </c>
      <c r="DH548" s="85">
        <f t="shared" si="534"/>
        <v>0</v>
      </c>
      <c r="DI548" s="83">
        <f t="shared" si="534"/>
        <v>0</v>
      </c>
      <c r="DJ548" s="26"/>
      <c r="DK548" s="26"/>
      <c r="DL548" s="42">
        <f t="shared" si="574"/>
        <v>0</v>
      </c>
      <c r="DM548" s="26"/>
      <c r="DN548" s="26"/>
      <c r="DO548" s="42">
        <f t="shared" si="575"/>
        <v>0</v>
      </c>
      <c r="DP548" s="26"/>
      <c r="DQ548" s="26"/>
      <c r="DR548" s="42">
        <f t="shared" si="576"/>
        <v>0</v>
      </c>
      <c r="DS548" s="26"/>
      <c r="DT548" s="26"/>
      <c r="DU548" s="42">
        <f t="shared" si="577"/>
        <v>0</v>
      </c>
      <c r="DV548" s="26"/>
      <c r="DW548" s="26"/>
      <c r="DX548" s="42">
        <f t="shared" si="578"/>
        <v>0</v>
      </c>
      <c r="DY548" s="26"/>
      <c r="DZ548" s="26"/>
      <c r="EA548" s="42">
        <f t="shared" si="579"/>
        <v>0</v>
      </c>
      <c r="EB548" s="26"/>
      <c r="EC548" s="26"/>
      <c r="ED548" s="42">
        <f t="shared" si="580"/>
        <v>0</v>
      </c>
      <c r="EE548" s="26"/>
      <c r="EF548" s="26"/>
      <c r="EG548" s="42">
        <f t="shared" si="581"/>
        <v>0</v>
      </c>
      <c r="EH548" s="26"/>
      <c r="EI548" s="26"/>
      <c r="EJ548" s="42">
        <f t="shared" si="582"/>
        <v>0</v>
      </c>
      <c r="EK548" s="26"/>
      <c r="EL548" s="46"/>
      <c r="EM548" s="86">
        <f t="shared" si="583"/>
        <v>0</v>
      </c>
      <c r="EN548" s="85">
        <f t="shared" si="535"/>
        <v>0</v>
      </c>
      <c r="EO548" s="94">
        <f t="shared" si="536"/>
        <v>0</v>
      </c>
      <c r="EP548" s="26"/>
      <c r="EQ548" s="26"/>
      <c r="ER548" s="26"/>
    </row>
    <row r="549" spans="1:148" s="3" customFormat="1">
      <c r="A549" s="6">
        <v>545</v>
      </c>
      <c r="B549" s="7" t="s">
        <v>37</v>
      </c>
      <c r="C549" s="130"/>
      <c r="D549" s="135">
        <f t="shared" si="606"/>
        <v>0</v>
      </c>
      <c r="E549" s="136">
        <f t="shared" si="607"/>
        <v>0</v>
      </c>
      <c r="F549" s="27"/>
      <c r="G549" s="27"/>
      <c r="H549" s="41">
        <f t="shared" si="608"/>
        <v>0</v>
      </c>
      <c r="I549" s="32"/>
      <c r="J549" s="32"/>
      <c r="K549" s="41">
        <f t="shared" si="543"/>
        <v>0</v>
      </c>
      <c r="L549" s="26"/>
      <c r="M549" s="26"/>
      <c r="N549" s="42">
        <f t="shared" si="544"/>
        <v>0</v>
      </c>
      <c r="O549" s="26"/>
      <c r="P549" s="26"/>
      <c r="Q549" s="42">
        <f t="shared" si="545"/>
        <v>0</v>
      </c>
      <c r="R549" s="26"/>
      <c r="S549" s="26"/>
      <c r="T549" s="42">
        <f t="shared" si="546"/>
        <v>0</v>
      </c>
      <c r="U549" s="26"/>
      <c r="V549" s="26"/>
      <c r="W549" s="42">
        <f t="shared" si="547"/>
        <v>0</v>
      </c>
      <c r="X549" s="26"/>
      <c r="Y549" s="26"/>
      <c r="Z549" s="42">
        <f t="shared" si="548"/>
        <v>0</v>
      </c>
      <c r="AA549" s="26"/>
      <c r="AB549" s="26"/>
      <c r="AC549" s="42">
        <f t="shared" si="549"/>
        <v>0</v>
      </c>
      <c r="AD549" s="26"/>
      <c r="AE549" s="26"/>
      <c r="AF549" s="26"/>
      <c r="AG549" s="26"/>
      <c r="AH549" s="26"/>
      <c r="AI549" s="26"/>
      <c r="AJ549" s="26"/>
      <c r="AK549" s="26"/>
      <c r="AL549" s="42">
        <f t="shared" si="550"/>
        <v>0</v>
      </c>
      <c r="AM549" s="27"/>
      <c r="AN549" s="27"/>
      <c r="AO549" s="41">
        <f t="shared" si="551"/>
        <v>0</v>
      </c>
      <c r="AP549" s="84">
        <f t="shared" si="531"/>
        <v>0</v>
      </c>
      <c r="AQ549" s="79">
        <f t="shared" si="532"/>
        <v>0</v>
      </c>
      <c r="AR549" s="27"/>
      <c r="AS549" s="27"/>
      <c r="AT549" s="41">
        <f t="shared" si="552"/>
        <v>0</v>
      </c>
      <c r="AU549" s="27"/>
      <c r="AV549" s="27"/>
      <c r="AW549" s="41">
        <f t="shared" si="553"/>
        <v>0</v>
      </c>
      <c r="AX549" s="27"/>
      <c r="AY549" s="27"/>
      <c r="AZ549" s="41">
        <f t="shared" si="554"/>
        <v>0</v>
      </c>
      <c r="BA549" s="27"/>
      <c r="BB549" s="27"/>
      <c r="BC549" s="41">
        <f t="shared" si="555"/>
        <v>0</v>
      </c>
      <c r="BD549" s="27"/>
      <c r="BE549" s="27"/>
      <c r="BF549" s="41">
        <f t="shared" si="556"/>
        <v>0</v>
      </c>
      <c r="BG549" s="27"/>
      <c r="BH549" s="27"/>
      <c r="BI549" s="41">
        <f t="shared" si="557"/>
        <v>0</v>
      </c>
      <c r="BJ549" s="26"/>
      <c r="BK549" s="26"/>
      <c r="BL549" s="42">
        <f t="shared" si="558"/>
        <v>0</v>
      </c>
      <c r="BM549" s="26"/>
      <c r="BN549" s="26"/>
      <c r="BO549" s="42">
        <f t="shared" si="559"/>
        <v>0</v>
      </c>
      <c r="BP549" s="85">
        <f t="shared" si="533"/>
        <v>0</v>
      </c>
      <c r="BQ549" s="83">
        <f t="shared" si="533"/>
        <v>0</v>
      </c>
      <c r="BR549" s="26"/>
      <c r="BS549" s="26"/>
      <c r="BT549" s="42">
        <f t="shared" si="560"/>
        <v>0</v>
      </c>
      <c r="BU549" s="26"/>
      <c r="BV549" s="26"/>
      <c r="BW549" s="42">
        <f t="shared" si="561"/>
        <v>0</v>
      </c>
      <c r="BX549" s="26"/>
      <c r="BY549" s="26"/>
      <c r="BZ549" s="42">
        <f t="shared" si="562"/>
        <v>0</v>
      </c>
      <c r="CA549" s="26"/>
      <c r="CB549" s="26"/>
      <c r="CC549" s="42">
        <f t="shared" si="563"/>
        <v>0</v>
      </c>
      <c r="CD549" s="26"/>
      <c r="CE549" s="26"/>
      <c r="CF549" s="42">
        <f t="shared" si="564"/>
        <v>0</v>
      </c>
      <c r="CG549" s="26"/>
      <c r="CH549" s="26"/>
      <c r="CI549" s="42">
        <f t="shared" si="565"/>
        <v>0</v>
      </c>
      <c r="CJ549" s="26"/>
      <c r="CK549" s="26"/>
      <c r="CL549" s="42">
        <f t="shared" si="566"/>
        <v>0</v>
      </c>
      <c r="CM549" s="26"/>
      <c r="CN549" s="26"/>
      <c r="CO549" s="42">
        <f t="shared" si="567"/>
        <v>0</v>
      </c>
      <c r="CP549" s="26"/>
      <c r="CQ549" s="26"/>
      <c r="CR549" s="42">
        <f t="shared" si="568"/>
        <v>0</v>
      </c>
      <c r="CS549" s="26"/>
      <c r="CT549" s="26"/>
      <c r="CU549" s="42">
        <f t="shared" si="593"/>
        <v>0</v>
      </c>
      <c r="CV549" s="26"/>
      <c r="CW549" s="26"/>
      <c r="CX549" s="42">
        <f t="shared" si="570"/>
        <v>0</v>
      </c>
      <c r="CY549" s="26"/>
      <c r="CZ549" s="26"/>
      <c r="DA549" s="42">
        <f t="shared" si="571"/>
        <v>0</v>
      </c>
      <c r="DB549" s="26"/>
      <c r="DC549" s="26"/>
      <c r="DD549" s="42">
        <f t="shared" si="572"/>
        <v>0</v>
      </c>
      <c r="DE549" s="26"/>
      <c r="DF549" s="26"/>
      <c r="DG549" s="42">
        <f t="shared" si="573"/>
        <v>0</v>
      </c>
      <c r="DH549" s="85">
        <f t="shared" si="534"/>
        <v>0</v>
      </c>
      <c r="DI549" s="83">
        <f t="shared" si="534"/>
        <v>0</v>
      </c>
      <c r="DJ549" s="26"/>
      <c r="DK549" s="26"/>
      <c r="DL549" s="42">
        <f t="shared" si="574"/>
        <v>0</v>
      </c>
      <c r="DM549" s="26"/>
      <c r="DN549" s="26"/>
      <c r="DO549" s="42">
        <f t="shared" si="575"/>
        <v>0</v>
      </c>
      <c r="DP549" s="26"/>
      <c r="DQ549" s="26"/>
      <c r="DR549" s="42">
        <f t="shared" si="576"/>
        <v>0</v>
      </c>
      <c r="DS549" s="26"/>
      <c r="DT549" s="26"/>
      <c r="DU549" s="42">
        <f t="shared" si="577"/>
        <v>0</v>
      </c>
      <c r="DV549" s="26"/>
      <c r="DW549" s="26"/>
      <c r="DX549" s="42">
        <f t="shared" si="578"/>
        <v>0</v>
      </c>
      <c r="DY549" s="26"/>
      <c r="DZ549" s="26"/>
      <c r="EA549" s="42">
        <f t="shared" si="579"/>
        <v>0</v>
      </c>
      <c r="EB549" s="26"/>
      <c r="EC549" s="26"/>
      <c r="ED549" s="42">
        <f t="shared" si="580"/>
        <v>0</v>
      </c>
      <c r="EE549" s="26"/>
      <c r="EF549" s="26"/>
      <c r="EG549" s="42">
        <f t="shared" si="581"/>
        <v>0</v>
      </c>
      <c r="EH549" s="26"/>
      <c r="EI549" s="26"/>
      <c r="EJ549" s="42">
        <f t="shared" si="582"/>
        <v>0</v>
      </c>
      <c r="EK549" s="26"/>
      <c r="EL549" s="46"/>
      <c r="EM549" s="86">
        <f t="shared" si="583"/>
        <v>0</v>
      </c>
      <c r="EN549" s="85">
        <f t="shared" si="535"/>
        <v>0</v>
      </c>
      <c r="EO549" s="94">
        <f t="shared" si="536"/>
        <v>0</v>
      </c>
      <c r="EP549" s="26"/>
      <c r="EQ549" s="26"/>
      <c r="ER549" s="26"/>
    </row>
    <row r="550" spans="1:148" s="3" customFormat="1">
      <c r="A550" s="10">
        <v>54501</v>
      </c>
      <c r="B550" s="11" t="s">
        <v>38</v>
      </c>
      <c r="C550" s="134"/>
      <c r="D550" s="135">
        <f t="shared" si="606"/>
        <v>0</v>
      </c>
      <c r="E550" s="136">
        <f t="shared" si="607"/>
        <v>0</v>
      </c>
      <c r="F550" s="27"/>
      <c r="G550" s="27"/>
      <c r="H550" s="41">
        <f t="shared" si="608"/>
        <v>0</v>
      </c>
      <c r="I550" s="32"/>
      <c r="J550" s="32"/>
      <c r="K550" s="41">
        <f t="shared" si="543"/>
        <v>0</v>
      </c>
      <c r="L550" s="26"/>
      <c r="M550" s="26"/>
      <c r="N550" s="42">
        <f t="shared" si="544"/>
        <v>0</v>
      </c>
      <c r="O550" s="26"/>
      <c r="P550" s="26"/>
      <c r="Q550" s="42">
        <f t="shared" si="545"/>
        <v>0</v>
      </c>
      <c r="R550" s="26"/>
      <c r="S550" s="26"/>
      <c r="T550" s="42">
        <f t="shared" si="546"/>
        <v>0</v>
      </c>
      <c r="U550" s="26"/>
      <c r="V550" s="26"/>
      <c r="W550" s="42">
        <f t="shared" si="547"/>
        <v>0</v>
      </c>
      <c r="X550" s="26"/>
      <c r="Y550" s="26"/>
      <c r="Z550" s="42">
        <f t="shared" si="548"/>
        <v>0</v>
      </c>
      <c r="AA550" s="26"/>
      <c r="AB550" s="26"/>
      <c r="AC550" s="42">
        <f t="shared" si="549"/>
        <v>0</v>
      </c>
      <c r="AD550" s="26"/>
      <c r="AE550" s="26"/>
      <c r="AF550" s="26"/>
      <c r="AG550" s="26"/>
      <c r="AH550" s="26"/>
      <c r="AI550" s="26"/>
      <c r="AJ550" s="26"/>
      <c r="AK550" s="26"/>
      <c r="AL550" s="42">
        <f t="shared" si="550"/>
        <v>0</v>
      </c>
      <c r="AM550" s="27"/>
      <c r="AN550" s="27"/>
      <c r="AO550" s="41">
        <f t="shared" si="551"/>
        <v>0</v>
      </c>
      <c r="AP550" s="84">
        <f t="shared" si="531"/>
        <v>0</v>
      </c>
      <c r="AQ550" s="79">
        <f t="shared" si="532"/>
        <v>0</v>
      </c>
      <c r="AR550" s="27"/>
      <c r="AS550" s="27"/>
      <c r="AT550" s="41">
        <f t="shared" si="552"/>
        <v>0</v>
      </c>
      <c r="AU550" s="27"/>
      <c r="AV550" s="27"/>
      <c r="AW550" s="41">
        <f t="shared" si="553"/>
        <v>0</v>
      </c>
      <c r="AX550" s="27"/>
      <c r="AY550" s="27"/>
      <c r="AZ550" s="41">
        <f t="shared" si="554"/>
        <v>0</v>
      </c>
      <c r="BA550" s="27"/>
      <c r="BB550" s="27"/>
      <c r="BC550" s="41">
        <f t="shared" si="555"/>
        <v>0</v>
      </c>
      <c r="BD550" s="27"/>
      <c r="BE550" s="27"/>
      <c r="BF550" s="41">
        <f t="shared" si="556"/>
        <v>0</v>
      </c>
      <c r="BG550" s="27"/>
      <c r="BH550" s="27"/>
      <c r="BI550" s="41">
        <f t="shared" si="557"/>
        <v>0</v>
      </c>
      <c r="BJ550" s="26"/>
      <c r="BK550" s="26"/>
      <c r="BL550" s="42">
        <f t="shared" si="558"/>
        <v>0</v>
      </c>
      <c r="BM550" s="26"/>
      <c r="BN550" s="26"/>
      <c r="BO550" s="42">
        <f t="shared" si="559"/>
        <v>0</v>
      </c>
      <c r="BP550" s="85">
        <f t="shared" si="533"/>
        <v>0</v>
      </c>
      <c r="BQ550" s="83">
        <f t="shared" si="533"/>
        <v>0</v>
      </c>
      <c r="BR550" s="26"/>
      <c r="BS550" s="26"/>
      <c r="BT550" s="42">
        <f t="shared" si="560"/>
        <v>0</v>
      </c>
      <c r="BU550" s="26"/>
      <c r="BV550" s="26"/>
      <c r="BW550" s="42">
        <f t="shared" si="561"/>
        <v>0</v>
      </c>
      <c r="BX550" s="26"/>
      <c r="BY550" s="26"/>
      <c r="BZ550" s="42">
        <f t="shared" si="562"/>
        <v>0</v>
      </c>
      <c r="CA550" s="26"/>
      <c r="CB550" s="26"/>
      <c r="CC550" s="42">
        <f t="shared" si="563"/>
        <v>0</v>
      </c>
      <c r="CD550" s="26"/>
      <c r="CE550" s="26"/>
      <c r="CF550" s="42">
        <f t="shared" si="564"/>
        <v>0</v>
      </c>
      <c r="CG550" s="26"/>
      <c r="CH550" s="26"/>
      <c r="CI550" s="42">
        <f t="shared" si="565"/>
        <v>0</v>
      </c>
      <c r="CJ550" s="26"/>
      <c r="CK550" s="26"/>
      <c r="CL550" s="42">
        <f t="shared" si="566"/>
        <v>0</v>
      </c>
      <c r="CM550" s="26"/>
      <c r="CN550" s="26"/>
      <c r="CO550" s="42">
        <f t="shared" si="567"/>
        <v>0</v>
      </c>
      <c r="CP550" s="26"/>
      <c r="CQ550" s="26"/>
      <c r="CR550" s="42">
        <f t="shared" si="568"/>
        <v>0</v>
      </c>
      <c r="CS550" s="26"/>
      <c r="CT550" s="26"/>
      <c r="CU550" s="42">
        <f t="shared" si="593"/>
        <v>0</v>
      </c>
      <c r="CV550" s="26"/>
      <c r="CW550" s="26"/>
      <c r="CX550" s="42">
        <f t="shared" si="570"/>
        <v>0</v>
      </c>
      <c r="CY550" s="26"/>
      <c r="CZ550" s="26"/>
      <c r="DA550" s="42">
        <f t="shared" si="571"/>
        <v>0</v>
      </c>
      <c r="DB550" s="26"/>
      <c r="DC550" s="26"/>
      <c r="DD550" s="42">
        <f t="shared" si="572"/>
        <v>0</v>
      </c>
      <c r="DE550" s="26"/>
      <c r="DF550" s="26"/>
      <c r="DG550" s="42">
        <f t="shared" si="573"/>
        <v>0</v>
      </c>
      <c r="DH550" s="85">
        <f t="shared" si="534"/>
        <v>0</v>
      </c>
      <c r="DI550" s="83">
        <f t="shared" si="534"/>
        <v>0</v>
      </c>
      <c r="DJ550" s="26"/>
      <c r="DK550" s="26"/>
      <c r="DL550" s="42">
        <f t="shared" si="574"/>
        <v>0</v>
      </c>
      <c r="DM550" s="26"/>
      <c r="DN550" s="26"/>
      <c r="DO550" s="42">
        <f t="shared" si="575"/>
        <v>0</v>
      </c>
      <c r="DP550" s="26"/>
      <c r="DQ550" s="26"/>
      <c r="DR550" s="42">
        <f t="shared" si="576"/>
        <v>0</v>
      </c>
      <c r="DS550" s="26"/>
      <c r="DT550" s="26"/>
      <c r="DU550" s="42">
        <f t="shared" si="577"/>
        <v>0</v>
      </c>
      <c r="DV550" s="26"/>
      <c r="DW550" s="26"/>
      <c r="DX550" s="42">
        <f t="shared" si="578"/>
        <v>0</v>
      </c>
      <c r="DY550" s="26"/>
      <c r="DZ550" s="26"/>
      <c r="EA550" s="42">
        <f t="shared" si="579"/>
        <v>0</v>
      </c>
      <c r="EB550" s="26"/>
      <c r="EC550" s="26"/>
      <c r="ED550" s="42">
        <f t="shared" si="580"/>
        <v>0</v>
      </c>
      <c r="EE550" s="26"/>
      <c r="EF550" s="26"/>
      <c r="EG550" s="42">
        <f t="shared" si="581"/>
        <v>0</v>
      </c>
      <c r="EH550" s="26"/>
      <c r="EI550" s="26"/>
      <c r="EJ550" s="42">
        <f t="shared" si="582"/>
        <v>0</v>
      </c>
      <c r="EK550" s="26"/>
      <c r="EL550" s="46"/>
      <c r="EM550" s="86">
        <f t="shared" si="583"/>
        <v>0</v>
      </c>
      <c r="EN550" s="85">
        <f t="shared" si="535"/>
        <v>0</v>
      </c>
      <c r="EO550" s="94">
        <f t="shared" si="536"/>
        <v>0</v>
      </c>
      <c r="EP550" s="26"/>
      <c r="EQ550" s="26"/>
      <c r="ER550" s="26"/>
    </row>
    <row r="551" spans="1:148" s="3" customFormat="1">
      <c r="A551" s="10">
        <v>54502</v>
      </c>
      <c r="B551" s="11" t="s">
        <v>39</v>
      </c>
      <c r="C551" s="134"/>
      <c r="D551" s="135">
        <f t="shared" si="606"/>
        <v>0</v>
      </c>
      <c r="E551" s="136">
        <f t="shared" si="607"/>
        <v>0</v>
      </c>
      <c r="F551" s="27"/>
      <c r="G551" s="27"/>
      <c r="H551" s="41">
        <f t="shared" si="608"/>
        <v>0</v>
      </c>
      <c r="I551" s="32"/>
      <c r="J551" s="32"/>
      <c r="K551" s="41">
        <f t="shared" si="543"/>
        <v>0</v>
      </c>
      <c r="L551" s="26"/>
      <c r="M551" s="26"/>
      <c r="N551" s="42">
        <f t="shared" si="544"/>
        <v>0</v>
      </c>
      <c r="O551" s="26"/>
      <c r="P551" s="26"/>
      <c r="Q551" s="42">
        <f t="shared" si="545"/>
        <v>0</v>
      </c>
      <c r="R551" s="26"/>
      <c r="S551" s="26"/>
      <c r="T551" s="42">
        <f t="shared" si="546"/>
        <v>0</v>
      </c>
      <c r="U551" s="26"/>
      <c r="V551" s="26"/>
      <c r="W551" s="42">
        <f t="shared" si="547"/>
        <v>0</v>
      </c>
      <c r="X551" s="26"/>
      <c r="Y551" s="26"/>
      <c r="Z551" s="42">
        <f t="shared" si="548"/>
        <v>0</v>
      </c>
      <c r="AA551" s="26"/>
      <c r="AB551" s="26"/>
      <c r="AC551" s="42">
        <f t="shared" si="549"/>
        <v>0</v>
      </c>
      <c r="AD551" s="26"/>
      <c r="AE551" s="26"/>
      <c r="AF551" s="26"/>
      <c r="AG551" s="26"/>
      <c r="AH551" s="26"/>
      <c r="AI551" s="26"/>
      <c r="AJ551" s="26"/>
      <c r="AK551" s="26"/>
      <c r="AL551" s="42">
        <f t="shared" si="550"/>
        <v>0</v>
      </c>
      <c r="AM551" s="27"/>
      <c r="AN551" s="27"/>
      <c r="AO551" s="41">
        <f t="shared" si="551"/>
        <v>0</v>
      </c>
      <c r="AP551" s="84">
        <f t="shared" si="531"/>
        <v>0</v>
      </c>
      <c r="AQ551" s="79">
        <f t="shared" si="532"/>
        <v>0</v>
      </c>
      <c r="AR551" s="27"/>
      <c r="AS551" s="27"/>
      <c r="AT551" s="41">
        <f t="shared" si="552"/>
        <v>0</v>
      </c>
      <c r="AU551" s="27"/>
      <c r="AV551" s="27"/>
      <c r="AW551" s="41">
        <f t="shared" si="553"/>
        <v>0</v>
      </c>
      <c r="AX551" s="27"/>
      <c r="AY551" s="27"/>
      <c r="AZ551" s="41">
        <f t="shared" si="554"/>
        <v>0</v>
      </c>
      <c r="BA551" s="27"/>
      <c r="BB551" s="27"/>
      <c r="BC551" s="41">
        <f t="shared" si="555"/>
        <v>0</v>
      </c>
      <c r="BD551" s="27"/>
      <c r="BE551" s="27"/>
      <c r="BF551" s="41">
        <f t="shared" si="556"/>
        <v>0</v>
      </c>
      <c r="BG551" s="27"/>
      <c r="BH551" s="27"/>
      <c r="BI551" s="41">
        <f t="shared" si="557"/>
        <v>0</v>
      </c>
      <c r="BJ551" s="26"/>
      <c r="BK551" s="26"/>
      <c r="BL551" s="42">
        <f t="shared" si="558"/>
        <v>0</v>
      </c>
      <c r="BM551" s="26"/>
      <c r="BN551" s="26"/>
      <c r="BO551" s="42">
        <f t="shared" si="559"/>
        <v>0</v>
      </c>
      <c r="BP551" s="85">
        <f t="shared" si="533"/>
        <v>0</v>
      </c>
      <c r="BQ551" s="83">
        <f t="shared" si="533"/>
        <v>0</v>
      </c>
      <c r="BR551" s="26"/>
      <c r="BS551" s="26"/>
      <c r="BT551" s="42">
        <f t="shared" si="560"/>
        <v>0</v>
      </c>
      <c r="BU551" s="26"/>
      <c r="BV551" s="26"/>
      <c r="BW551" s="42">
        <f t="shared" si="561"/>
        <v>0</v>
      </c>
      <c r="BX551" s="26"/>
      <c r="BY551" s="26"/>
      <c r="BZ551" s="42">
        <f t="shared" si="562"/>
        <v>0</v>
      </c>
      <c r="CA551" s="26"/>
      <c r="CB551" s="26"/>
      <c r="CC551" s="42">
        <f t="shared" si="563"/>
        <v>0</v>
      </c>
      <c r="CD551" s="26"/>
      <c r="CE551" s="26"/>
      <c r="CF551" s="42">
        <f t="shared" si="564"/>
        <v>0</v>
      </c>
      <c r="CG551" s="26"/>
      <c r="CH551" s="26"/>
      <c r="CI551" s="42">
        <f t="shared" si="565"/>
        <v>0</v>
      </c>
      <c r="CJ551" s="26"/>
      <c r="CK551" s="26"/>
      <c r="CL551" s="42">
        <f t="shared" si="566"/>
        <v>0</v>
      </c>
      <c r="CM551" s="26"/>
      <c r="CN551" s="26"/>
      <c r="CO551" s="42">
        <f t="shared" si="567"/>
        <v>0</v>
      </c>
      <c r="CP551" s="26"/>
      <c r="CQ551" s="26"/>
      <c r="CR551" s="42">
        <f t="shared" si="568"/>
        <v>0</v>
      </c>
      <c r="CS551" s="26"/>
      <c r="CT551" s="26"/>
      <c r="CU551" s="42">
        <f t="shared" si="593"/>
        <v>0</v>
      </c>
      <c r="CV551" s="26"/>
      <c r="CW551" s="26"/>
      <c r="CX551" s="42">
        <f t="shared" si="570"/>
        <v>0</v>
      </c>
      <c r="CY551" s="26"/>
      <c r="CZ551" s="26"/>
      <c r="DA551" s="42">
        <f t="shared" si="571"/>
        <v>0</v>
      </c>
      <c r="DB551" s="26"/>
      <c r="DC551" s="26"/>
      <c r="DD551" s="42">
        <f t="shared" si="572"/>
        <v>0</v>
      </c>
      <c r="DE551" s="26"/>
      <c r="DF551" s="26"/>
      <c r="DG551" s="42">
        <f t="shared" si="573"/>
        <v>0</v>
      </c>
      <c r="DH551" s="85">
        <f t="shared" si="534"/>
        <v>0</v>
      </c>
      <c r="DI551" s="83">
        <f t="shared" si="534"/>
        <v>0</v>
      </c>
      <c r="DJ551" s="26"/>
      <c r="DK551" s="26"/>
      <c r="DL551" s="42">
        <f t="shared" si="574"/>
        <v>0</v>
      </c>
      <c r="DM551" s="26"/>
      <c r="DN551" s="26"/>
      <c r="DO551" s="42">
        <f t="shared" si="575"/>
        <v>0</v>
      </c>
      <c r="DP551" s="26"/>
      <c r="DQ551" s="26"/>
      <c r="DR551" s="42">
        <f t="shared" si="576"/>
        <v>0</v>
      </c>
      <c r="DS551" s="26"/>
      <c r="DT551" s="26"/>
      <c r="DU551" s="42">
        <f t="shared" si="577"/>
        <v>0</v>
      </c>
      <c r="DV551" s="26"/>
      <c r="DW551" s="26"/>
      <c r="DX551" s="42">
        <f t="shared" si="578"/>
        <v>0</v>
      </c>
      <c r="DY551" s="26"/>
      <c r="DZ551" s="26"/>
      <c r="EA551" s="42">
        <f t="shared" si="579"/>
        <v>0</v>
      </c>
      <c r="EB551" s="26"/>
      <c r="EC551" s="26"/>
      <c r="ED551" s="42">
        <f t="shared" si="580"/>
        <v>0</v>
      </c>
      <c r="EE551" s="26"/>
      <c r="EF551" s="26"/>
      <c r="EG551" s="42">
        <f t="shared" si="581"/>
        <v>0</v>
      </c>
      <c r="EH551" s="26"/>
      <c r="EI551" s="26"/>
      <c r="EJ551" s="42">
        <f t="shared" si="582"/>
        <v>0</v>
      </c>
      <c r="EK551" s="26"/>
      <c r="EL551" s="46"/>
      <c r="EM551" s="86">
        <f t="shared" si="583"/>
        <v>0</v>
      </c>
      <c r="EN551" s="85">
        <f t="shared" si="535"/>
        <v>0</v>
      </c>
      <c r="EO551" s="94">
        <f t="shared" si="536"/>
        <v>0</v>
      </c>
      <c r="EP551" s="26"/>
      <c r="EQ551" s="26"/>
      <c r="ER551" s="26"/>
    </row>
    <row r="552" spans="1:148" s="3" customFormat="1">
      <c r="A552" s="10">
        <v>54503</v>
      </c>
      <c r="B552" s="11" t="s">
        <v>40</v>
      </c>
      <c r="C552" s="134"/>
      <c r="D552" s="135">
        <f t="shared" si="606"/>
        <v>0</v>
      </c>
      <c r="E552" s="136">
        <f t="shared" si="607"/>
        <v>0</v>
      </c>
      <c r="F552" s="27"/>
      <c r="G552" s="27"/>
      <c r="H552" s="41">
        <f t="shared" si="608"/>
        <v>0</v>
      </c>
      <c r="I552" s="32"/>
      <c r="J552" s="32"/>
      <c r="K552" s="41">
        <f t="shared" si="543"/>
        <v>0</v>
      </c>
      <c r="L552" s="26"/>
      <c r="M552" s="26"/>
      <c r="N552" s="42">
        <f t="shared" si="544"/>
        <v>0</v>
      </c>
      <c r="O552" s="26"/>
      <c r="P552" s="26"/>
      <c r="Q552" s="42">
        <f t="shared" si="545"/>
        <v>0</v>
      </c>
      <c r="R552" s="26"/>
      <c r="S552" s="26"/>
      <c r="T552" s="42">
        <f t="shared" si="546"/>
        <v>0</v>
      </c>
      <c r="U552" s="26"/>
      <c r="V552" s="26"/>
      <c r="W552" s="42">
        <f t="shared" si="547"/>
        <v>0</v>
      </c>
      <c r="X552" s="26"/>
      <c r="Y552" s="26"/>
      <c r="Z552" s="42">
        <f t="shared" si="548"/>
        <v>0</v>
      </c>
      <c r="AA552" s="26"/>
      <c r="AB552" s="26"/>
      <c r="AC552" s="42">
        <f t="shared" si="549"/>
        <v>0</v>
      </c>
      <c r="AD552" s="26"/>
      <c r="AE552" s="26"/>
      <c r="AF552" s="26"/>
      <c r="AG552" s="26"/>
      <c r="AH552" s="26"/>
      <c r="AI552" s="26"/>
      <c r="AJ552" s="26"/>
      <c r="AK552" s="26"/>
      <c r="AL552" s="42">
        <f t="shared" si="550"/>
        <v>0</v>
      </c>
      <c r="AM552" s="27"/>
      <c r="AN552" s="27"/>
      <c r="AO552" s="41">
        <f t="shared" si="551"/>
        <v>0</v>
      </c>
      <c r="AP552" s="84">
        <f t="shared" si="531"/>
        <v>0</v>
      </c>
      <c r="AQ552" s="79">
        <f t="shared" si="532"/>
        <v>0</v>
      </c>
      <c r="AR552" s="27"/>
      <c r="AS552" s="27"/>
      <c r="AT552" s="41">
        <f t="shared" si="552"/>
        <v>0</v>
      </c>
      <c r="AU552" s="27"/>
      <c r="AV552" s="27"/>
      <c r="AW552" s="41">
        <f t="shared" si="553"/>
        <v>0</v>
      </c>
      <c r="AX552" s="27"/>
      <c r="AY552" s="27"/>
      <c r="AZ552" s="41">
        <f t="shared" si="554"/>
        <v>0</v>
      </c>
      <c r="BA552" s="27"/>
      <c r="BB552" s="27"/>
      <c r="BC552" s="41">
        <f t="shared" si="555"/>
        <v>0</v>
      </c>
      <c r="BD552" s="27"/>
      <c r="BE552" s="27"/>
      <c r="BF552" s="41">
        <f t="shared" si="556"/>
        <v>0</v>
      </c>
      <c r="BG552" s="27"/>
      <c r="BH552" s="27"/>
      <c r="BI552" s="41">
        <f t="shared" si="557"/>
        <v>0</v>
      </c>
      <c r="BJ552" s="26"/>
      <c r="BK552" s="26"/>
      <c r="BL552" s="42">
        <f t="shared" si="558"/>
        <v>0</v>
      </c>
      <c r="BM552" s="26"/>
      <c r="BN552" s="26"/>
      <c r="BO552" s="42">
        <f t="shared" si="559"/>
        <v>0</v>
      </c>
      <c r="BP552" s="85">
        <f t="shared" si="533"/>
        <v>0</v>
      </c>
      <c r="BQ552" s="83">
        <f t="shared" si="533"/>
        <v>0</v>
      </c>
      <c r="BR552" s="26"/>
      <c r="BS552" s="26"/>
      <c r="BT552" s="42">
        <f t="shared" si="560"/>
        <v>0</v>
      </c>
      <c r="BU552" s="26"/>
      <c r="BV552" s="26"/>
      <c r="BW552" s="42">
        <f t="shared" si="561"/>
        <v>0</v>
      </c>
      <c r="BX552" s="26"/>
      <c r="BY552" s="26"/>
      <c r="BZ552" s="42">
        <f t="shared" si="562"/>
        <v>0</v>
      </c>
      <c r="CA552" s="26"/>
      <c r="CB552" s="26"/>
      <c r="CC552" s="42">
        <f t="shared" si="563"/>
        <v>0</v>
      </c>
      <c r="CD552" s="26"/>
      <c r="CE552" s="26"/>
      <c r="CF552" s="42">
        <f t="shared" si="564"/>
        <v>0</v>
      </c>
      <c r="CG552" s="26"/>
      <c r="CH552" s="26"/>
      <c r="CI552" s="42">
        <f t="shared" si="565"/>
        <v>0</v>
      </c>
      <c r="CJ552" s="26"/>
      <c r="CK552" s="26"/>
      <c r="CL552" s="42">
        <f t="shared" si="566"/>
        <v>0</v>
      </c>
      <c r="CM552" s="26"/>
      <c r="CN552" s="26"/>
      <c r="CO552" s="42">
        <f t="shared" si="567"/>
        <v>0</v>
      </c>
      <c r="CP552" s="26"/>
      <c r="CQ552" s="26"/>
      <c r="CR552" s="42">
        <f t="shared" si="568"/>
        <v>0</v>
      </c>
      <c r="CS552" s="26"/>
      <c r="CT552" s="26"/>
      <c r="CU552" s="42">
        <f t="shared" si="593"/>
        <v>0</v>
      </c>
      <c r="CV552" s="26"/>
      <c r="CW552" s="26"/>
      <c r="CX552" s="42">
        <f t="shared" si="570"/>
        <v>0</v>
      </c>
      <c r="CY552" s="26"/>
      <c r="CZ552" s="26"/>
      <c r="DA552" s="42">
        <f t="shared" si="571"/>
        <v>0</v>
      </c>
      <c r="DB552" s="26"/>
      <c r="DC552" s="26"/>
      <c r="DD552" s="42">
        <f t="shared" si="572"/>
        <v>0</v>
      </c>
      <c r="DE552" s="26"/>
      <c r="DF552" s="26"/>
      <c r="DG552" s="42">
        <f t="shared" si="573"/>
        <v>0</v>
      </c>
      <c r="DH552" s="85">
        <f t="shared" si="534"/>
        <v>0</v>
      </c>
      <c r="DI552" s="83">
        <f t="shared" si="534"/>
        <v>0</v>
      </c>
      <c r="DJ552" s="26"/>
      <c r="DK552" s="26"/>
      <c r="DL552" s="42">
        <f t="shared" si="574"/>
        <v>0</v>
      </c>
      <c r="DM552" s="26"/>
      <c r="DN552" s="26"/>
      <c r="DO552" s="42">
        <f t="shared" si="575"/>
        <v>0</v>
      </c>
      <c r="DP552" s="26"/>
      <c r="DQ552" s="26"/>
      <c r="DR552" s="42">
        <f t="shared" si="576"/>
        <v>0</v>
      </c>
      <c r="DS552" s="26"/>
      <c r="DT552" s="26"/>
      <c r="DU552" s="42">
        <f t="shared" si="577"/>
        <v>0</v>
      </c>
      <c r="DV552" s="26"/>
      <c r="DW552" s="26"/>
      <c r="DX552" s="42">
        <f t="shared" si="578"/>
        <v>0</v>
      </c>
      <c r="DY552" s="26"/>
      <c r="DZ552" s="26"/>
      <c r="EA552" s="42">
        <f t="shared" si="579"/>
        <v>0</v>
      </c>
      <c r="EB552" s="26"/>
      <c r="EC552" s="26"/>
      <c r="ED552" s="42">
        <f t="shared" si="580"/>
        <v>0</v>
      </c>
      <c r="EE552" s="26"/>
      <c r="EF552" s="26"/>
      <c r="EG552" s="42">
        <f t="shared" si="581"/>
        <v>0</v>
      </c>
      <c r="EH552" s="26"/>
      <c r="EI552" s="26"/>
      <c r="EJ552" s="42">
        <f t="shared" si="582"/>
        <v>0</v>
      </c>
      <c r="EK552" s="26"/>
      <c r="EL552" s="46"/>
      <c r="EM552" s="86">
        <f t="shared" si="583"/>
        <v>0</v>
      </c>
      <c r="EN552" s="85">
        <f t="shared" si="535"/>
        <v>0</v>
      </c>
      <c r="EO552" s="94">
        <f t="shared" si="536"/>
        <v>0</v>
      </c>
      <c r="EP552" s="26"/>
      <c r="EQ552" s="26"/>
      <c r="ER552" s="26"/>
    </row>
    <row r="553" spans="1:148" s="69" customFormat="1" ht="15.75">
      <c r="A553" s="59">
        <v>54505</v>
      </c>
      <c r="B553" s="60" t="s">
        <v>41</v>
      </c>
      <c r="C553" s="61"/>
      <c r="D553" s="70">
        <f t="shared" si="606"/>
        <v>3</v>
      </c>
      <c r="E553" s="62">
        <f>SUM(E554:E557)</f>
        <v>16350</v>
      </c>
      <c r="F553" s="62">
        <f t="shared" ref="F553:BQ553" si="618">SUM(F554:F556)</f>
        <v>0</v>
      </c>
      <c r="G553" s="62">
        <f t="shared" si="618"/>
        <v>1</v>
      </c>
      <c r="H553" s="62">
        <f t="shared" si="618"/>
        <v>3500</v>
      </c>
      <c r="I553" s="147">
        <f t="shared" si="618"/>
        <v>0</v>
      </c>
      <c r="J553" s="147">
        <f t="shared" si="618"/>
        <v>0</v>
      </c>
      <c r="K553" s="62">
        <f t="shared" si="618"/>
        <v>0</v>
      </c>
      <c r="L553" s="62">
        <f t="shared" si="618"/>
        <v>0</v>
      </c>
      <c r="M553" s="62">
        <f t="shared" si="618"/>
        <v>0</v>
      </c>
      <c r="N553" s="62">
        <f t="shared" si="618"/>
        <v>0</v>
      </c>
      <c r="O553" s="62">
        <f t="shared" si="618"/>
        <v>0</v>
      </c>
      <c r="P553" s="62">
        <f t="shared" si="618"/>
        <v>0</v>
      </c>
      <c r="Q553" s="62">
        <f t="shared" si="618"/>
        <v>0</v>
      </c>
      <c r="R553" s="62">
        <f t="shared" si="618"/>
        <v>0</v>
      </c>
      <c r="S553" s="62">
        <f t="shared" si="618"/>
        <v>0</v>
      </c>
      <c r="T553" s="62">
        <f t="shared" si="618"/>
        <v>0</v>
      </c>
      <c r="U553" s="62">
        <f t="shared" si="618"/>
        <v>0</v>
      </c>
      <c r="V553" s="62">
        <f t="shared" si="618"/>
        <v>0</v>
      </c>
      <c r="W553" s="62">
        <f t="shared" si="618"/>
        <v>0</v>
      </c>
      <c r="X553" s="62">
        <f t="shared" si="618"/>
        <v>0</v>
      </c>
      <c r="Y553" s="62">
        <f t="shared" si="618"/>
        <v>1</v>
      </c>
      <c r="Z553" s="62">
        <f t="shared" si="618"/>
        <v>500</v>
      </c>
      <c r="AA553" s="62">
        <f t="shared" si="618"/>
        <v>0</v>
      </c>
      <c r="AB553" s="62">
        <f t="shared" si="618"/>
        <v>0</v>
      </c>
      <c r="AC553" s="62">
        <f t="shared" si="618"/>
        <v>0</v>
      </c>
      <c r="AD553" s="62">
        <f t="shared" si="618"/>
        <v>0</v>
      </c>
      <c r="AE553" s="62">
        <f t="shared" si="618"/>
        <v>0</v>
      </c>
      <c r="AF553" s="62">
        <f t="shared" si="618"/>
        <v>0</v>
      </c>
      <c r="AG553" s="62">
        <f t="shared" si="618"/>
        <v>0</v>
      </c>
      <c r="AH553" s="62">
        <f t="shared" si="618"/>
        <v>0</v>
      </c>
      <c r="AI553" s="62">
        <f t="shared" si="618"/>
        <v>0</v>
      </c>
      <c r="AJ553" s="62">
        <f t="shared" si="618"/>
        <v>0</v>
      </c>
      <c r="AK553" s="62">
        <f t="shared" si="618"/>
        <v>0</v>
      </c>
      <c r="AL553" s="62">
        <f t="shared" si="618"/>
        <v>0</v>
      </c>
      <c r="AM553" s="62">
        <f t="shared" si="618"/>
        <v>0</v>
      </c>
      <c r="AN553" s="62">
        <f t="shared" si="618"/>
        <v>0</v>
      </c>
      <c r="AO553" s="62">
        <f t="shared" si="618"/>
        <v>0</v>
      </c>
      <c r="AP553" s="62">
        <f t="shared" si="618"/>
        <v>2</v>
      </c>
      <c r="AQ553" s="62">
        <f t="shared" si="618"/>
        <v>4000</v>
      </c>
      <c r="AR553" s="62">
        <f t="shared" si="618"/>
        <v>0</v>
      </c>
      <c r="AS553" s="62">
        <f t="shared" si="618"/>
        <v>0</v>
      </c>
      <c r="AT553" s="62">
        <f t="shared" si="618"/>
        <v>0</v>
      </c>
      <c r="AU553" s="62">
        <f t="shared" si="618"/>
        <v>0</v>
      </c>
      <c r="AV553" s="62">
        <f t="shared" si="618"/>
        <v>0</v>
      </c>
      <c r="AW553" s="62">
        <f t="shared" si="618"/>
        <v>0</v>
      </c>
      <c r="AX553" s="62">
        <f t="shared" si="618"/>
        <v>0</v>
      </c>
      <c r="AY553" s="62">
        <f t="shared" si="618"/>
        <v>0</v>
      </c>
      <c r="AZ553" s="62">
        <f t="shared" si="618"/>
        <v>0</v>
      </c>
      <c r="BA553" s="62">
        <f t="shared" si="618"/>
        <v>0</v>
      </c>
      <c r="BB553" s="62">
        <f t="shared" si="618"/>
        <v>0</v>
      </c>
      <c r="BC553" s="62">
        <f t="shared" si="618"/>
        <v>0</v>
      </c>
      <c r="BD553" s="62">
        <f t="shared" si="618"/>
        <v>0</v>
      </c>
      <c r="BE553" s="62">
        <f t="shared" si="618"/>
        <v>0</v>
      </c>
      <c r="BF553" s="62">
        <f t="shared" si="618"/>
        <v>0</v>
      </c>
      <c r="BG553" s="62">
        <f t="shared" si="618"/>
        <v>0</v>
      </c>
      <c r="BH553" s="62">
        <f t="shared" si="618"/>
        <v>0</v>
      </c>
      <c r="BI553" s="62">
        <f t="shared" si="618"/>
        <v>0</v>
      </c>
      <c r="BJ553" s="62">
        <f t="shared" si="618"/>
        <v>0</v>
      </c>
      <c r="BK553" s="62">
        <f t="shared" si="618"/>
        <v>0</v>
      </c>
      <c r="BL553" s="62">
        <f t="shared" si="618"/>
        <v>0</v>
      </c>
      <c r="BM553" s="62">
        <f t="shared" si="618"/>
        <v>0</v>
      </c>
      <c r="BN553" s="62">
        <f t="shared" si="618"/>
        <v>0</v>
      </c>
      <c r="BO553" s="62">
        <f t="shared" si="618"/>
        <v>0</v>
      </c>
      <c r="BP553" s="62">
        <f t="shared" si="618"/>
        <v>0</v>
      </c>
      <c r="BQ553" s="62">
        <f t="shared" si="618"/>
        <v>0</v>
      </c>
      <c r="BR553" s="62">
        <f t="shared" ref="BR553:EC553" si="619">SUM(BR554:BR556)</f>
        <v>0</v>
      </c>
      <c r="BS553" s="62">
        <f t="shared" si="619"/>
        <v>0</v>
      </c>
      <c r="BT553" s="62">
        <f t="shared" si="619"/>
        <v>0</v>
      </c>
      <c r="BU553" s="62">
        <f t="shared" si="619"/>
        <v>0</v>
      </c>
      <c r="BV553" s="62">
        <f t="shared" si="619"/>
        <v>0</v>
      </c>
      <c r="BW553" s="62">
        <f t="shared" si="619"/>
        <v>0</v>
      </c>
      <c r="BX553" s="62">
        <f t="shared" si="619"/>
        <v>0</v>
      </c>
      <c r="BY553" s="62">
        <f t="shared" si="619"/>
        <v>1</v>
      </c>
      <c r="BZ553" s="62">
        <f t="shared" si="619"/>
        <v>1500</v>
      </c>
      <c r="CA553" s="62">
        <f t="shared" si="619"/>
        <v>0</v>
      </c>
      <c r="CB553" s="62">
        <f t="shared" si="619"/>
        <v>0</v>
      </c>
      <c r="CC553" s="62">
        <f t="shared" si="619"/>
        <v>0</v>
      </c>
      <c r="CD553" s="62">
        <f t="shared" si="619"/>
        <v>0</v>
      </c>
      <c r="CE553" s="62">
        <f t="shared" si="619"/>
        <v>0</v>
      </c>
      <c r="CF553" s="62">
        <f t="shared" si="619"/>
        <v>0</v>
      </c>
      <c r="CG553" s="62">
        <f t="shared" si="619"/>
        <v>0</v>
      </c>
      <c r="CH553" s="62">
        <f t="shared" si="619"/>
        <v>0</v>
      </c>
      <c r="CI553" s="62">
        <f t="shared" si="619"/>
        <v>0</v>
      </c>
      <c r="CJ553" s="62">
        <f t="shared" si="619"/>
        <v>0</v>
      </c>
      <c r="CK553" s="62">
        <f t="shared" si="619"/>
        <v>0</v>
      </c>
      <c r="CL553" s="62">
        <f t="shared" si="619"/>
        <v>0</v>
      </c>
      <c r="CM553" s="62">
        <f t="shared" si="619"/>
        <v>0</v>
      </c>
      <c r="CN553" s="62">
        <f t="shared" si="619"/>
        <v>0</v>
      </c>
      <c r="CO553" s="62">
        <f t="shared" si="619"/>
        <v>0</v>
      </c>
      <c r="CP553" s="62">
        <f t="shared" si="619"/>
        <v>0</v>
      </c>
      <c r="CQ553" s="62">
        <f t="shared" si="619"/>
        <v>0</v>
      </c>
      <c r="CR553" s="62">
        <f t="shared" si="619"/>
        <v>0</v>
      </c>
      <c r="CS553" s="62">
        <f t="shared" si="619"/>
        <v>0</v>
      </c>
      <c r="CT553" s="62">
        <f t="shared" si="619"/>
        <v>0</v>
      </c>
      <c r="CU553" s="62">
        <f t="shared" si="619"/>
        <v>0</v>
      </c>
      <c r="CV553" s="62">
        <f t="shared" si="619"/>
        <v>0</v>
      </c>
      <c r="CW553" s="62">
        <f t="shared" si="619"/>
        <v>0</v>
      </c>
      <c r="CX553" s="62">
        <f t="shared" si="619"/>
        <v>0</v>
      </c>
      <c r="CY553" s="62">
        <f t="shared" si="619"/>
        <v>0</v>
      </c>
      <c r="CZ553" s="62">
        <f t="shared" si="619"/>
        <v>0</v>
      </c>
      <c r="DA553" s="62">
        <f t="shared" si="619"/>
        <v>0</v>
      </c>
      <c r="DB553" s="62">
        <f t="shared" si="619"/>
        <v>0</v>
      </c>
      <c r="DC553" s="62">
        <f t="shared" si="619"/>
        <v>0</v>
      </c>
      <c r="DD553" s="62">
        <f t="shared" si="619"/>
        <v>0</v>
      </c>
      <c r="DE553" s="62">
        <f t="shared" si="619"/>
        <v>0</v>
      </c>
      <c r="DF553" s="62">
        <f t="shared" si="619"/>
        <v>0</v>
      </c>
      <c r="DG553" s="62">
        <f t="shared" si="619"/>
        <v>0</v>
      </c>
      <c r="DH553" s="62">
        <f t="shared" si="619"/>
        <v>1</v>
      </c>
      <c r="DI553" s="62">
        <f t="shared" si="619"/>
        <v>1500</v>
      </c>
      <c r="DJ553" s="62">
        <f t="shared" si="619"/>
        <v>0</v>
      </c>
      <c r="DK553" s="62">
        <f t="shared" si="619"/>
        <v>0</v>
      </c>
      <c r="DL553" s="62">
        <f t="shared" si="619"/>
        <v>0</v>
      </c>
      <c r="DM553" s="62">
        <f t="shared" si="619"/>
        <v>0</v>
      </c>
      <c r="DN553" s="62">
        <f t="shared" si="619"/>
        <v>0</v>
      </c>
      <c r="DO553" s="62">
        <f t="shared" si="619"/>
        <v>0</v>
      </c>
      <c r="DP553" s="62">
        <f t="shared" si="619"/>
        <v>0</v>
      </c>
      <c r="DQ553" s="62">
        <f t="shared" si="619"/>
        <v>0</v>
      </c>
      <c r="DR553" s="62">
        <f t="shared" si="619"/>
        <v>0</v>
      </c>
      <c r="DS553" s="62">
        <f t="shared" si="619"/>
        <v>0</v>
      </c>
      <c r="DT553" s="62">
        <f t="shared" si="619"/>
        <v>0</v>
      </c>
      <c r="DU553" s="62">
        <f t="shared" si="619"/>
        <v>0</v>
      </c>
      <c r="DV553" s="62">
        <f t="shared" si="619"/>
        <v>0</v>
      </c>
      <c r="DW553" s="62">
        <f t="shared" si="619"/>
        <v>0</v>
      </c>
      <c r="DX553" s="62">
        <f t="shared" si="619"/>
        <v>0</v>
      </c>
      <c r="DY553" s="62">
        <f t="shared" si="619"/>
        <v>0</v>
      </c>
      <c r="DZ553" s="62">
        <f t="shared" si="619"/>
        <v>0</v>
      </c>
      <c r="EA553" s="62">
        <f t="shared" si="619"/>
        <v>0</v>
      </c>
      <c r="EB553" s="62">
        <f t="shared" si="619"/>
        <v>0</v>
      </c>
      <c r="EC553" s="62">
        <f t="shared" si="619"/>
        <v>0</v>
      </c>
      <c r="ED553" s="62">
        <f t="shared" ref="ED553:EO553" si="620">SUM(ED554:ED556)</f>
        <v>0</v>
      </c>
      <c r="EE553" s="62">
        <f t="shared" si="620"/>
        <v>0</v>
      </c>
      <c r="EF553" s="62">
        <f t="shared" si="620"/>
        <v>0</v>
      </c>
      <c r="EG553" s="62">
        <f t="shared" si="620"/>
        <v>0</v>
      </c>
      <c r="EH553" s="62">
        <f t="shared" si="620"/>
        <v>0</v>
      </c>
      <c r="EI553" s="62">
        <f t="shared" si="620"/>
        <v>0</v>
      </c>
      <c r="EJ553" s="62">
        <f t="shared" si="620"/>
        <v>0</v>
      </c>
      <c r="EK553" s="62">
        <f t="shared" si="620"/>
        <v>0</v>
      </c>
      <c r="EL553" s="62">
        <f t="shared" si="620"/>
        <v>0</v>
      </c>
      <c r="EM553" s="62">
        <f t="shared" si="620"/>
        <v>0</v>
      </c>
      <c r="EN553" s="62">
        <f t="shared" si="620"/>
        <v>0</v>
      </c>
      <c r="EO553" s="95">
        <f t="shared" si="620"/>
        <v>0</v>
      </c>
      <c r="EP553" s="66"/>
      <c r="EQ553" s="66"/>
      <c r="ER553" s="66"/>
    </row>
    <row r="554" spans="1:148" s="3" customFormat="1">
      <c r="A554" s="10"/>
      <c r="B554" s="21" t="s">
        <v>486</v>
      </c>
      <c r="C554" s="134">
        <v>500</v>
      </c>
      <c r="D554" s="135">
        <f t="shared" si="606"/>
        <v>1</v>
      </c>
      <c r="E554" s="178">
        <f t="shared" si="607"/>
        <v>500</v>
      </c>
      <c r="F554" s="27"/>
      <c r="G554" s="27"/>
      <c r="H554" s="41">
        <f t="shared" si="608"/>
        <v>0</v>
      </c>
      <c r="I554" s="32"/>
      <c r="J554" s="32"/>
      <c r="K554" s="41">
        <f t="shared" si="543"/>
        <v>0</v>
      </c>
      <c r="L554" s="26"/>
      <c r="M554" s="26"/>
      <c r="N554" s="42">
        <f t="shared" si="544"/>
        <v>0</v>
      </c>
      <c r="O554" s="26"/>
      <c r="P554" s="26"/>
      <c r="Q554" s="42">
        <f t="shared" si="545"/>
        <v>0</v>
      </c>
      <c r="R554" s="26"/>
      <c r="S554" s="26"/>
      <c r="T554" s="42">
        <f t="shared" si="546"/>
        <v>0</v>
      </c>
      <c r="U554" s="26"/>
      <c r="V554" s="26"/>
      <c r="W554" s="42">
        <f t="shared" si="547"/>
        <v>0</v>
      </c>
      <c r="X554" s="26"/>
      <c r="Y554" s="51">
        <v>1</v>
      </c>
      <c r="Z554" s="42">
        <f t="shared" si="548"/>
        <v>500</v>
      </c>
      <c r="AA554" s="26"/>
      <c r="AB554" s="26"/>
      <c r="AC554" s="42">
        <f t="shared" si="549"/>
        <v>0</v>
      </c>
      <c r="AD554" s="26"/>
      <c r="AE554" s="26"/>
      <c r="AF554" s="26"/>
      <c r="AG554" s="26"/>
      <c r="AH554" s="26"/>
      <c r="AI554" s="26"/>
      <c r="AJ554" s="26"/>
      <c r="AK554" s="26"/>
      <c r="AL554" s="42">
        <f t="shared" si="550"/>
        <v>0</v>
      </c>
      <c r="AM554" s="27"/>
      <c r="AN554" s="27"/>
      <c r="AO554" s="41">
        <f t="shared" si="551"/>
        <v>0</v>
      </c>
      <c r="AP554" s="84">
        <f t="shared" ref="AP554:AP619" si="621">AN554+AK554+AI554+AG554+AE554+AB554+Y554+V554+S554+P554+M554+J554+G554</f>
        <v>1</v>
      </c>
      <c r="AQ554" s="79">
        <f t="shared" ref="AQ554:AQ619" si="622">AO554+AL554+AC554+Z554+W554+T554+Q554+N554+K554+H554</f>
        <v>500</v>
      </c>
      <c r="AR554" s="27"/>
      <c r="AS554" s="27"/>
      <c r="AT554" s="41">
        <f t="shared" si="552"/>
        <v>0</v>
      </c>
      <c r="AU554" s="27"/>
      <c r="AV554" s="27"/>
      <c r="AW554" s="41">
        <f t="shared" si="553"/>
        <v>0</v>
      </c>
      <c r="AX554" s="27"/>
      <c r="AY554" s="27"/>
      <c r="AZ554" s="41">
        <f t="shared" si="554"/>
        <v>0</v>
      </c>
      <c r="BA554" s="27"/>
      <c r="BB554" s="27"/>
      <c r="BC554" s="41">
        <f t="shared" si="555"/>
        <v>0</v>
      </c>
      <c r="BD554" s="27"/>
      <c r="BE554" s="27"/>
      <c r="BF554" s="41">
        <f t="shared" si="556"/>
        <v>0</v>
      </c>
      <c r="BG554" s="27"/>
      <c r="BH554" s="27"/>
      <c r="BI554" s="41">
        <f t="shared" si="557"/>
        <v>0</v>
      </c>
      <c r="BJ554" s="26"/>
      <c r="BK554" s="26"/>
      <c r="BL554" s="42">
        <f t="shared" si="558"/>
        <v>0</v>
      </c>
      <c r="BM554" s="26"/>
      <c r="BN554" s="26"/>
      <c r="BO554" s="42">
        <f t="shared" si="559"/>
        <v>0</v>
      </c>
      <c r="BP554" s="85">
        <f t="shared" ref="BP554:BQ619" si="623">BN554+BK554+BH554+BE554+BB554+AY554+AV554+AS554</f>
        <v>0</v>
      </c>
      <c r="BQ554" s="83">
        <f t="shared" si="623"/>
        <v>0</v>
      </c>
      <c r="BR554" s="26"/>
      <c r="BS554" s="26"/>
      <c r="BT554" s="42">
        <f t="shared" si="560"/>
        <v>0</v>
      </c>
      <c r="BU554" s="26"/>
      <c r="BV554" s="26"/>
      <c r="BW554" s="42">
        <f t="shared" si="561"/>
        <v>0</v>
      </c>
      <c r="BX554" s="26"/>
      <c r="BY554" s="26"/>
      <c r="BZ554" s="42">
        <f t="shared" si="562"/>
        <v>0</v>
      </c>
      <c r="CA554" s="26"/>
      <c r="CB554" s="26"/>
      <c r="CC554" s="42">
        <f t="shared" si="563"/>
        <v>0</v>
      </c>
      <c r="CD554" s="26"/>
      <c r="CE554" s="26"/>
      <c r="CF554" s="42">
        <f t="shared" si="564"/>
        <v>0</v>
      </c>
      <c r="CG554" s="26"/>
      <c r="CH554" s="26"/>
      <c r="CI554" s="42">
        <f t="shared" si="565"/>
        <v>0</v>
      </c>
      <c r="CJ554" s="26"/>
      <c r="CK554" s="26"/>
      <c r="CL554" s="42">
        <f t="shared" si="566"/>
        <v>0</v>
      </c>
      <c r="CM554" s="26"/>
      <c r="CN554" s="26"/>
      <c r="CO554" s="42">
        <f t="shared" si="567"/>
        <v>0</v>
      </c>
      <c r="CP554" s="26"/>
      <c r="CQ554" s="26"/>
      <c r="CR554" s="42">
        <f t="shared" si="568"/>
        <v>0</v>
      </c>
      <c r="CS554" s="26"/>
      <c r="CT554" s="26"/>
      <c r="CU554" s="42">
        <f t="shared" si="593"/>
        <v>0</v>
      </c>
      <c r="CV554" s="26"/>
      <c r="CW554" s="26"/>
      <c r="CX554" s="42">
        <f t="shared" si="570"/>
        <v>0</v>
      </c>
      <c r="CY554" s="26"/>
      <c r="CZ554" s="26"/>
      <c r="DA554" s="42">
        <f t="shared" si="571"/>
        <v>0</v>
      </c>
      <c r="DB554" s="26"/>
      <c r="DC554" s="26"/>
      <c r="DD554" s="42">
        <f t="shared" si="572"/>
        <v>0</v>
      </c>
      <c r="DE554" s="26"/>
      <c r="DF554" s="26"/>
      <c r="DG554" s="42">
        <f t="shared" si="573"/>
        <v>0</v>
      </c>
      <c r="DH554" s="85">
        <f t="shared" ref="DH554:DI619" si="624">+DF554+DC554+CZ554+CW554+CT554+CQ554+CN554+CK554+CH554+CE554+CB554+BY554+BV554+BS554</f>
        <v>0</v>
      </c>
      <c r="DI554" s="83">
        <f t="shared" si="624"/>
        <v>0</v>
      </c>
      <c r="DJ554" s="26"/>
      <c r="DK554" s="26"/>
      <c r="DL554" s="42">
        <f t="shared" si="574"/>
        <v>0</v>
      </c>
      <c r="DM554" s="26"/>
      <c r="DN554" s="26"/>
      <c r="DO554" s="42">
        <f t="shared" si="575"/>
        <v>0</v>
      </c>
      <c r="DP554" s="26"/>
      <c r="DQ554" s="26"/>
      <c r="DR554" s="42">
        <f t="shared" si="576"/>
        <v>0</v>
      </c>
      <c r="DS554" s="26"/>
      <c r="DT554" s="26"/>
      <c r="DU554" s="42">
        <f t="shared" si="577"/>
        <v>0</v>
      </c>
      <c r="DV554" s="26"/>
      <c r="DW554" s="26"/>
      <c r="DX554" s="42">
        <f t="shared" si="578"/>
        <v>0</v>
      </c>
      <c r="DY554" s="26"/>
      <c r="DZ554" s="26"/>
      <c r="EA554" s="42">
        <f t="shared" si="579"/>
        <v>0</v>
      </c>
      <c r="EB554" s="26"/>
      <c r="EC554" s="26"/>
      <c r="ED554" s="42">
        <f t="shared" si="580"/>
        <v>0</v>
      </c>
      <c r="EE554" s="26"/>
      <c r="EF554" s="26"/>
      <c r="EG554" s="42">
        <f t="shared" si="581"/>
        <v>0</v>
      </c>
      <c r="EH554" s="26"/>
      <c r="EI554" s="26"/>
      <c r="EJ554" s="42">
        <f t="shared" si="582"/>
        <v>0</v>
      </c>
      <c r="EK554" s="26"/>
      <c r="EL554" s="46"/>
      <c r="EM554" s="86">
        <f t="shared" si="583"/>
        <v>0</v>
      </c>
      <c r="EN554" s="85">
        <f t="shared" ref="EN554:EN619" si="625">+EL554+EI554+EF554+EC554+DZ554+DW554+DT554+DQ554+DN554+DK554</f>
        <v>0</v>
      </c>
      <c r="EO554" s="94">
        <f t="shared" ref="EO554:EO619" si="626">EM554+EJ554+EG554+ED554+EA554+DX554+DU554+DR554+DO554+DL554</f>
        <v>0</v>
      </c>
      <c r="EP554" s="26"/>
      <c r="EQ554" s="26"/>
      <c r="ER554" s="26"/>
    </row>
    <row r="555" spans="1:148" s="3" customFormat="1">
      <c r="A555" s="10"/>
      <c r="B555" s="21" t="s">
        <v>617</v>
      </c>
      <c r="C555" s="137">
        <v>1500</v>
      </c>
      <c r="D555" s="135">
        <f t="shared" si="606"/>
        <v>1</v>
      </c>
      <c r="E555" s="178">
        <f t="shared" si="607"/>
        <v>1500</v>
      </c>
      <c r="F555" s="27"/>
      <c r="G555" s="27"/>
      <c r="H555" s="41">
        <f t="shared" si="608"/>
        <v>0</v>
      </c>
      <c r="I555" s="32"/>
      <c r="J555" s="32"/>
      <c r="K555" s="41">
        <f t="shared" si="543"/>
        <v>0</v>
      </c>
      <c r="L555" s="26"/>
      <c r="M555" s="26"/>
      <c r="N555" s="42">
        <f t="shared" si="544"/>
        <v>0</v>
      </c>
      <c r="O555" s="26"/>
      <c r="P555" s="26"/>
      <c r="Q555" s="42">
        <f t="shared" si="545"/>
        <v>0</v>
      </c>
      <c r="R555" s="26"/>
      <c r="S555" s="26"/>
      <c r="T555" s="42">
        <f t="shared" si="546"/>
        <v>0</v>
      </c>
      <c r="U555" s="26"/>
      <c r="V555" s="26"/>
      <c r="W555" s="42">
        <f t="shared" si="547"/>
        <v>0</v>
      </c>
      <c r="X555" s="26"/>
      <c r="Y555" s="36"/>
      <c r="Z555" s="42">
        <f t="shared" si="548"/>
        <v>0</v>
      </c>
      <c r="AA555" s="26"/>
      <c r="AB555" s="26"/>
      <c r="AC555" s="42">
        <f t="shared" si="549"/>
        <v>0</v>
      </c>
      <c r="AD555" s="26"/>
      <c r="AE555" s="26"/>
      <c r="AF555" s="26"/>
      <c r="AG555" s="26"/>
      <c r="AH555" s="26"/>
      <c r="AI555" s="26"/>
      <c r="AJ555" s="26"/>
      <c r="AK555" s="26"/>
      <c r="AL555" s="42">
        <f t="shared" si="550"/>
        <v>0</v>
      </c>
      <c r="AM555" s="27"/>
      <c r="AN555" s="27"/>
      <c r="AO555" s="41">
        <f t="shared" si="551"/>
        <v>0</v>
      </c>
      <c r="AP555" s="84">
        <f t="shared" si="621"/>
        <v>0</v>
      </c>
      <c r="AQ555" s="79">
        <f t="shared" si="622"/>
        <v>0</v>
      </c>
      <c r="AR555" s="27"/>
      <c r="AS555" s="27"/>
      <c r="AT555" s="41">
        <f t="shared" si="552"/>
        <v>0</v>
      </c>
      <c r="AU555" s="27"/>
      <c r="AV555" s="27"/>
      <c r="AW555" s="41">
        <f t="shared" si="553"/>
        <v>0</v>
      </c>
      <c r="AX555" s="27"/>
      <c r="AY555" s="27"/>
      <c r="AZ555" s="41">
        <f t="shared" si="554"/>
        <v>0</v>
      </c>
      <c r="BA555" s="27"/>
      <c r="BB555" s="27"/>
      <c r="BC555" s="41">
        <f t="shared" si="555"/>
        <v>0</v>
      </c>
      <c r="BD555" s="27"/>
      <c r="BE555" s="27"/>
      <c r="BF555" s="41">
        <f t="shared" si="556"/>
        <v>0</v>
      </c>
      <c r="BG555" s="27"/>
      <c r="BH555" s="27"/>
      <c r="BI555" s="41">
        <f t="shared" si="557"/>
        <v>0</v>
      </c>
      <c r="BJ555" s="26"/>
      <c r="BK555" s="26"/>
      <c r="BL555" s="42">
        <f t="shared" si="558"/>
        <v>0</v>
      </c>
      <c r="BM555" s="26"/>
      <c r="BN555" s="26"/>
      <c r="BO555" s="42">
        <f t="shared" si="559"/>
        <v>0</v>
      </c>
      <c r="BP555" s="85">
        <f t="shared" si="623"/>
        <v>0</v>
      </c>
      <c r="BQ555" s="83">
        <f t="shared" si="623"/>
        <v>0</v>
      </c>
      <c r="BR555" s="26"/>
      <c r="BS555" s="26"/>
      <c r="BT555" s="42">
        <f t="shared" si="560"/>
        <v>0</v>
      </c>
      <c r="BU555" s="26"/>
      <c r="BV555" s="26"/>
      <c r="BW555" s="42">
        <f t="shared" si="561"/>
        <v>0</v>
      </c>
      <c r="BX555" s="26"/>
      <c r="BY555" s="26">
        <v>1</v>
      </c>
      <c r="BZ555" s="42">
        <f t="shared" si="562"/>
        <v>1500</v>
      </c>
      <c r="CA555" s="26"/>
      <c r="CB555" s="26"/>
      <c r="CC555" s="42">
        <f t="shared" si="563"/>
        <v>0</v>
      </c>
      <c r="CD555" s="26"/>
      <c r="CE555" s="26"/>
      <c r="CF555" s="42">
        <f t="shared" si="564"/>
        <v>0</v>
      </c>
      <c r="CG555" s="26"/>
      <c r="CH555" s="26"/>
      <c r="CI555" s="42">
        <f t="shared" si="565"/>
        <v>0</v>
      </c>
      <c r="CJ555" s="26"/>
      <c r="CK555" s="26"/>
      <c r="CL555" s="42">
        <f t="shared" si="566"/>
        <v>0</v>
      </c>
      <c r="CM555" s="26"/>
      <c r="CN555" s="26"/>
      <c r="CO555" s="42">
        <f t="shared" si="567"/>
        <v>0</v>
      </c>
      <c r="CP555" s="26"/>
      <c r="CQ555" s="26"/>
      <c r="CR555" s="42">
        <f t="shared" si="568"/>
        <v>0</v>
      </c>
      <c r="CS555" s="26"/>
      <c r="CT555" s="26"/>
      <c r="CU555" s="42">
        <f t="shared" si="593"/>
        <v>0</v>
      </c>
      <c r="CV555" s="26"/>
      <c r="CW555" s="26"/>
      <c r="CX555" s="42">
        <f t="shared" si="570"/>
        <v>0</v>
      </c>
      <c r="CY555" s="26"/>
      <c r="CZ555" s="26"/>
      <c r="DA555" s="42">
        <f t="shared" si="571"/>
        <v>0</v>
      </c>
      <c r="DB555" s="26"/>
      <c r="DC555" s="26"/>
      <c r="DD555" s="42">
        <f t="shared" si="572"/>
        <v>0</v>
      </c>
      <c r="DE555" s="26"/>
      <c r="DF555" s="26"/>
      <c r="DG555" s="42">
        <f t="shared" si="573"/>
        <v>0</v>
      </c>
      <c r="DH555" s="85">
        <f t="shared" si="624"/>
        <v>1</v>
      </c>
      <c r="DI555" s="83">
        <f t="shared" si="624"/>
        <v>1500</v>
      </c>
      <c r="DJ555" s="26"/>
      <c r="DK555" s="26"/>
      <c r="DL555" s="42">
        <f t="shared" si="574"/>
        <v>0</v>
      </c>
      <c r="DM555" s="26"/>
      <c r="DN555" s="26"/>
      <c r="DO555" s="42">
        <f t="shared" si="575"/>
        <v>0</v>
      </c>
      <c r="DP555" s="26"/>
      <c r="DQ555" s="26"/>
      <c r="DR555" s="42">
        <f t="shared" si="576"/>
        <v>0</v>
      </c>
      <c r="DS555" s="26"/>
      <c r="DT555" s="26"/>
      <c r="DU555" s="42">
        <f t="shared" si="577"/>
        <v>0</v>
      </c>
      <c r="DV555" s="26"/>
      <c r="DW555" s="26"/>
      <c r="DX555" s="42">
        <f t="shared" si="578"/>
        <v>0</v>
      </c>
      <c r="DY555" s="26"/>
      <c r="DZ555" s="26"/>
      <c r="EA555" s="42">
        <f t="shared" si="579"/>
        <v>0</v>
      </c>
      <c r="EB555" s="26"/>
      <c r="EC555" s="26"/>
      <c r="ED555" s="42">
        <f t="shared" si="580"/>
        <v>0</v>
      </c>
      <c r="EE555" s="26"/>
      <c r="EF555" s="26"/>
      <c r="EG555" s="42">
        <f t="shared" si="581"/>
        <v>0</v>
      </c>
      <c r="EH555" s="26"/>
      <c r="EI555" s="26"/>
      <c r="EJ555" s="42">
        <f t="shared" si="582"/>
        <v>0</v>
      </c>
      <c r="EK555" s="26"/>
      <c r="EL555" s="46"/>
      <c r="EM555" s="86">
        <f t="shared" si="583"/>
        <v>0</v>
      </c>
      <c r="EN555" s="85">
        <f t="shared" si="625"/>
        <v>0</v>
      </c>
      <c r="EO555" s="94">
        <f t="shared" si="626"/>
        <v>0</v>
      </c>
      <c r="EP555" s="26"/>
      <c r="EQ555" s="26"/>
      <c r="ER555" s="26"/>
    </row>
    <row r="556" spans="1:148" s="3" customFormat="1">
      <c r="A556" s="10"/>
      <c r="B556" s="21" t="s">
        <v>687</v>
      </c>
      <c r="C556" s="137">
        <v>3500</v>
      </c>
      <c r="D556" s="135">
        <f t="shared" si="606"/>
        <v>1</v>
      </c>
      <c r="E556" s="178">
        <f t="shared" si="607"/>
        <v>3500</v>
      </c>
      <c r="F556" s="27"/>
      <c r="G556" s="27">
        <v>1</v>
      </c>
      <c r="H556" s="41">
        <f t="shared" si="608"/>
        <v>3500</v>
      </c>
      <c r="I556" s="32"/>
      <c r="J556" s="32"/>
      <c r="K556" s="41">
        <f t="shared" si="543"/>
        <v>0</v>
      </c>
      <c r="L556" s="26"/>
      <c r="M556" s="26"/>
      <c r="N556" s="42">
        <f t="shared" si="544"/>
        <v>0</v>
      </c>
      <c r="O556" s="26"/>
      <c r="P556" s="26"/>
      <c r="Q556" s="42">
        <f t="shared" si="545"/>
        <v>0</v>
      </c>
      <c r="R556" s="26"/>
      <c r="S556" s="26"/>
      <c r="T556" s="42">
        <f t="shared" si="546"/>
        <v>0</v>
      </c>
      <c r="U556" s="26"/>
      <c r="V556" s="26"/>
      <c r="W556" s="42">
        <f t="shared" si="547"/>
        <v>0</v>
      </c>
      <c r="X556" s="26"/>
      <c r="Y556" s="36"/>
      <c r="Z556" s="42">
        <f t="shared" si="548"/>
        <v>0</v>
      </c>
      <c r="AA556" s="26"/>
      <c r="AB556" s="26"/>
      <c r="AC556" s="42">
        <f t="shared" si="549"/>
        <v>0</v>
      </c>
      <c r="AD556" s="26"/>
      <c r="AE556" s="26"/>
      <c r="AF556" s="26"/>
      <c r="AG556" s="26"/>
      <c r="AH556" s="26"/>
      <c r="AI556" s="26"/>
      <c r="AJ556" s="26"/>
      <c r="AK556" s="26"/>
      <c r="AL556" s="42">
        <f t="shared" si="550"/>
        <v>0</v>
      </c>
      <c r="AM556" s="27"/>
      <c r="AN556" s="27"/>
      <c r="AO556" s="41">
        <f t="shared" si="551"/>
        <v>0</v>
      </c>
      <c r="AP556" s="84">
        <f t="shared" si="621"/>
        <v>1</v>
      </c>
      <c r="AQ556" s="79">
        <f t="shared" si="622"/>
        <v>3500</v>
      </c>
      <c r="AR556" s="27"/>
      <c r="AS556" s="27"/>
      <c r="AT556" s="41">
        <f t="shared" si="552"/>
        <v>0</v>
      </c>
      <c r="AU556" s="27"/>
      <c r="AV556" s="27"/>
      <c r="AW556" s="41">
        <f t="shared" si="553"/>
        <v>0</v>
      </c>
      <c r="AX556" s="27"/>
      <c r="AY556" s="27"/>
      <c r="AZ556" s="41">
        <f t="shared" si="554"/>
        <v>0</v>
      </c>
      <c r="BA556" s="27"/>
      <c r="BB556" s="27"/>
      <c r="BC556" s="41">
        <f t="shared" si="555"/>
        <v>0</v>
      </c>
      <c r="BD556" s="27"/>
      <c r="BE556" s="27"/>
      <c r="BF556" s="41">
        <f t="shared" si="556"/>
        <v>0</v>
      </c>
      <c r="BG556" s="27"/>
      <c r="BH556" s="27"/>
      <c r="BI556" s="41">
        <f t="shared" si="557"/>
        <v>0</v>
      </c>
      <c r="BJ556" s="26"/>
      <c r="BK556" s="26"/>
      <c r="BL556" s="42">
        <f t="shared" si="558"/>
        <v>0</v>
      </c>
      <c r="BM556" s="26"/>
      <c r="BN556" s="26"/>
      <c r="BO556" s="42">
        <f t="shared" si="559"/>
        <v>0</v>
      </c>
      <c r="BP556" s="85">
        <f t="shared" si="623"/>
        <v>0</v>
      </c>
      <c r="BQ556" s="83">
        <f t="shared" si="623"/>
        <v>0</v>
      </c>
      <c r="BR556" s="26"/>
      <c r="BS556" s="26"/>
      <c r="BT556" s="42">
        <f t="shared" si="560"/>
        <v>0</v>
      </c>
      <c r="BU556" s="26"/>
      <c r="BV556" s="26"/>
      <c r="BW556" s="42">
        <f t="shared" si="561"/>
        <v>0</v>
      </c>
      <c r="BX556" s="26"/>
      <c r="BY556" s="26"/>
      <c r="BZ556" s="42">
        <f t="shared" si="562"/>
        <v>0</v>
      </c>
      <c r="CA556" s="26"/>
      <c r="CB556" s="26"/>
      <c r="CC556" s="42">
        <f t="shared" si="563"/>
        <v>0</v>
      </c>
      <c r="CD556" s="26"/>
      <c r="CE556" s="26"/>
      <c r="CF556" s="42">
        <f t="shared" si="564"/>
        <v>0</v>
      </c>
      <c r="CG556" s="26"/>
      <c r="CH556" s="26"/>
      <c r="CI556" s="42">
        <f t="shared" si="565"/>
        <v>0</v>
      </c>
      <c r="CJ556" s="26"/>
      <c r="CK556" s="26"/>
      <c r="CL556" s="42">
        <f t="shared" si="566"/>
        <v>0</v>
      </c>
      <c r="CM556" s="26"/>
      <c r="CN556" s="26"/>
      <c r="CO556" s="42">
        <f t="shared" si="567"/>
        <v>0</v>
      </c>
      <c r="CP556" s="26"/>
      <c r="CQ556" s="26"/>
      <c r="CR556" s="42">
        <f t="shared" si="568"/>
        <v>0</v>
      </c>
      <c r="CS556" s="26"/>
      <c r="CT556" s="26"/>
      <c r="CU556" s="42">
        <f t="shared" si="593"/>
        <v>0</v>
      </c>
      <c r="CV556" s="26"/>
      <c r="CW556" s="26"/>
      <c r="CX556" s="42">
        <f t="shared" si="570"/>
        <v>0</v>
      </c>
      <c r="CY556" s="26"/>
      <c r="CZ556" s="26"/>
      <c r="DA556" s="42">
        <f t="shared" si="571"/>
        <v>0</v>
      </c>
      <c r="DB556" s="26"/>
      <c r="DC556" s="26"/>
      <c r="DD556" s="42">
        <f t="shared" si="572"/>
        <v>0</v>
      </c>
      <c r="DE556" s="26"/>
      <c r="DF556" s="26"/>
      <c r="DG556" s="42">
        <f t="shared" si="573"/>
        <v>0</v>
      </c>
      <c r="DH556" s="85">
        <f t="shared" si="624"/>
        <v>0</v>
      </c>
      <c r="DI556" s="83">
        <f t="shared" si="624"/>
        <v>0</v>
      </c>
      <c r="DJ556" s="26"/>
      <c r="DK556" s="26"/>
      <c r="DL556" s="42">
        <f t="shared" si="574"/>
        <v>0</v>
      </c>
      <c r="DM556" s="26"/>
      <c r="DN556" s="26"/>
      <c r="DO556" s="42">
        <f t="shared" si="575"/>
        <v>0</v>
      </c>
      <c r="DP556" s="26"/>
      <c r="DQ556" s="26"/>
      <c r="DR556" s="42">
        <f t="shared" si="576"/>
        <v>0</v>
      </c>
      <c r="DS556" s="26"/>
      <c r="DT556" s="26"/>
      <c r="DU556" s="42">
        <f t="shared" si="577"/>
        <v>0</v>
      </c>
      <c r="DV556" s="26"/>
      <c r="DW556" s="26"/>
      <c r="DX556" s="42">
        <f t="shared" si="578"/>
        <v>0</v>
      </c>
      <c r="DY556" s="26"/>
      <c r="DZ556" s="26"/>
      <c r="EA556" s="42">
        <f t="shared" si="579"/>
        <v>0</v>
      </c>
      <c r="EB556" s="26"/>
      <c r="EC556" s="26"/>
      <c r="ED556" s="42">
        <f t="shared" si="580"/>
        <v>0</v>
      </c>
      <c r="EE556" s="26"/>
      <c r="EF556" s="26"/>
      <c r="EG556" s="42">
        <f t="shared" si="581"/>
        <v>0</v>
      </c>
      <c r="EH556" s="26"/>
      <c r="EI556" s="26"/>
      <c r="EJ556" s="42">
        <f t="shared" si="582"/>
        <v>0</v>
      </c>
      <c r="EK556" s="26"/>
      <c r="EL556" s="46"/>
      <c r="EM556" s="86">
        <f t="shared" si="583"/>
        <v>0</v>
      </c>
      <c r="EN556" s="85">
        <f t="shared" si="625"/>
        <v>0</v>
      </c>
      <c r="EO556" s="94">
        <f t="shared" si="626"/>
        <v>0</v>
      </c>
      <c r="EP556" s="26"/>
      <c r="EQ556" s="26"/>
      <c r="ER556" s="26"/>
    </row>
    <row r="557" spans="1:148" s="3" customFormat="1">
      <c r="A557" s="10"/>
      <c r="B557" s="21" t="s">
        <v>762</v>
      </c>
      <c r="C557" s="137">
        <v>10850</v>
      </c>
      <c r="D557" s="135">
        <v>1</v>
      </c>
      <c r="E557" s="178">
        <f t="shared" si="607"/>
        <v>10850</v>
      </c>
      <c r="F557" s="27"/>
      <c r="G557" s="27"/>
      <c r="H557" s="41"/>
      <c r="I557" s="32"/>
      <c r="J557" s="32"/>
      <c r="K557" s="41">
        <f t="shared" ref="K557:K591" si="627">J557*C557</f>
        <v>0</v>
      </c>
      <c r="L557" s="26"/>
      <c r="M557" s="26"/>
      <c r="N557" s="42">
        <f t="shared" ref="N557:N591" si="628">M557*C557</f>
        <v>0</v>
      </c>
      <c r="O557" s="26"/>
      <c r="P557" s="26"/>
      <c r="Q557" s="42">
        <f t="shared" ref="Q557:Q591" si="629">P557*C557</f>
        <v>0</v>
      </c>
      <c r="R557" s="26"/>
      <c r="S557" s="26"/>
      <c r="T557" s="42">
        <f t="shared" ref="T557:T591" si="630">S557*C557</f>
        <v>0</v>
      </c>
      <c r="U557" s="26"/>
      <c r="V557" s="26"/>
      <c r="W557" s="42">
        <f t="shared" ref="W557:W591" si="631">V557*C557</f>
        <v>0</v>
      </c>
      <c r="X557" s="26"/>
      <c r="Y557" s="36"/>
      <c r="Z557" s="42">
        <f t="shared" ref="Z557:Z591" si="632">Y557*C557</f>
        <v>0</v>
      </c>
      <c r="AA557" s="26"/>
      <c r="AB557" s="26"/>
      <c r="AC557" s="42">
        <f t="shared" ref="AC557:AC591" si="633">AB557*C557</f>
        <v>0</v>
      </c>
      <c r="AD557" s="26"/>
      <c r="AE557" s="26"/>
      <c r="AF557" s="26"/>
      <c r="AG557" s="26"/>
      <c r="AH557" s="26"/>
      <c r="AI557" s="26"/>
      <c r="AJ557" s="26"/>
      <c r="AK557" s="26"/>
      <c r="AL557" s="42">
        <f t="shared" ref="AL557:AL591" si="634">AK557*C557</f>
        <v>0</v>
      </c>
      <c r="AM557" s="27"/>
      <c r="AN557" s="27"/>
      <c r="AO557" s="41">
        <f t="shared" ref="AO557:AO591" si="635">AN557*C557</f>
        <v>0</v>
      </c>
      <c r="AP557" s="84"/>
      <c r="AQ557" s="79">
        <f t="shared" si="622"/>
        <v>0</v>
      </c>
      <c r="AR557" s="27"/>
      <c r="AS557" s="27"/>
      <c r="AT557" s="41">
        <f t="shared" ref="AT557:AT591" si="636">AS557*C557</f>
        <v>0</v>
      </c>
      <c r="AU557" s="27"/>
      <c r="AV557" s="27"/>
      <c r="AW557" s="41">
        <f t="shared" ref="AW557:AW591" si="637">AV557*C557</f>
        <v>0</v>
      </c>
      <c r="AX557" s="27"/>
      <c r="AY557" s="27"/>
      <c r="AZ557" s="41">
        <f t="shared" ref="AZ557:AZ591" si="638">AY557*C557</f>
        <v>0</v>
      </c>
      <c r="BA557" s="27"/>
      <c r="BB557" s="27"/>
      <c r="BC557" s="41">
        <f t="shared" ref="BC557:BC591" si="639">BB557*C557</f>
        <v>0</v>
      </c>
      <c r="BD557" s="27"/>
      <c r="BE557" s="27"/>
      <c r="BF557" s="41">
        <f t="shared" ref="BF557:BF591" si="640">BE557*C557</f>
        <v>0</v>
      </c>
      <c r="BG557" s="27"/>
      <c r="BH557" s="27"/>
      <c r="BI557" s="41">
        <f t="shared" ref="BI557:BI591" si="641">BH557*C557</f>
        <v>0</v>
      </c>
      <c r="BJ557" s="26"/>
      <c r="BK557" s="26"/>
      <c r="BL557" s="42">
        <f t="shared" ref="BL557:BL591" si="642">BK557*C557</f>
        <v>0</v>
      </c>
      <c r="BM557" s="26"/>
      <c r="BN557" s="26"/>
      <c r="BO557" s="42">
        <f t="shared" ref="BO557:BO591" si="643">BN557*C557</f>
        <v>0</v>
      </c>
      <c r="BP557" s="85"/>
      <c r="BQ557" s="83">
        <f t="shared" si="623"/>
        <v>0</v>
      </c>
      <c r="BR557" s="26"/>
      <c r="BS557" s="26"/>
      <c r="BT557" s="42">
        <f t="shared" ref="BT557:BT591" si="644">BS557*C557</f>
        <v>0</v>
      </c>
      <c r="BU557" s="26"/>
      <c r="BV557" s="26"/>
      <c r="BW557" s="42">
        <f t="shared" ref="BW557:BW591" si="645">BV557*C557</f>
        <v>0</v>
      </c>
      <c r="BX557" s="26"/>
      <c r="BY557" s="26"/>
      <c r="BZ557" s="42">
        <f t="shared" ref="BZ557:BZ591" si="646">BY557*C557</f>
        <v>0</v>
      </c>
      <c r="CA557" s="26"/>
      <c r="CB557" s="26"/>
      <c r="CC557" s="42">
        <f t="shared" ref="CC557:CC591" si="647">CB557*C557</f>
        <v>0</v>
      </c>
      <c r="CD557" s="26"/>
      <c r="CE557" s="26">
        <v>1</v>
      </c>
      <c r="CF557" s="42">
        <f t="shared" ref="CF557:CF591" si="648">CE557*C557</f>
        <v>10850</v>
      </c>
      <c r="CG557" s="26"/>
      <c r="CH557" s="26"/>
      <c r="CI557" s="42">
        <f t="shared" ref="CI557:CI591" si="649">CH557*C557</f>
        <v>0</v>
      </c>
      <c r="CJ557" s="26"/>
      <c r="CK557" s="26"/>
      <c r="CL557" s="42">
        <f t="shared" ref="CL557:CL591" si="650">CK557*C557</f>
        <v>0</v>
      </c>
      <c r="CM557" s="26"/>
      <c r="CN557" s="26"/>
      <c r="CO557" s="42">
        <f t="shared" ref="CO557:CO591" si="651">CN557*C557</f>
        <v>0</v>
      </c>
      <c r="CP557" s="26"/>
      <c r="CQ557" s="26"/>
      <c r="CR557" s="42">
        <f t="shared" ref="CR557:CR591" si="652">CQ557*C557</f>
        <v>0</v>
      </c>
      <c r="CS557" s="26"/>
      <c r="CT557" s="26"/>
      <c r="CU557" s="42">
        <f t="shared" si="593"/>
        <v>0</v>
      </c>
      <c r="CV557" s="26"/>
      <c r="CW557" s="26"/>
      <c r="CX557" s="42">
        <f t="shared" ref="CX557:CX591" si="653">CW557*C557</f>
        <v>0</v>
      </c>
      <c r="CY557" s="26"/>
      <c r="CZ557" s="26"/>
      <c r="DA557" s="42">
        <f t="shared" ref="DA557:DA591" si="654">CZ557*C557</f>
        <v>0</v>
      </c>
      <c r="DB557" s="26"/>
      <c r="DC557" s="26"/>
      <c r="DD557" s="42">
        <f t="shared" ref="DD557:DD591" si="655">DC557*C557</f>
        <v>0</v>
      </c>
      <c r="DE557" s="26"/>
      <c r="DF557" s="26"/>
      <c r="DG557" s="42">
        <f t="shared" ref="DG557:DG591" si="656">DF557*C557</f>
        <v>0</v>
      </c>
      <c r="DH557" s="85"/>
      <c r="DI557" s="83">
        <f t="shared" si="624"/>
        <v>10850</v>
      </c>
      <c r="DJ557" s="26"/>
      <c r="DK557" s="26"/>
      <c r="DL557" s="42">
        <f t="shared" ref="DL557:DL591" si="657">DK557*C557</f>
        <v>0</v>
      </c>
      <c r="DM557" s="26"/>
      <c r="DN557" s="26"/>
      <c r="DO557" s="42">
        <f t="shared" ref="DO557:DO591" si="658">DN557*C557</f>
        <v>0</v>
      </c>
      <c r="DP557" s="26"/>
      <c r="DQ557" s="26"/>
      <c r="DR557" s="42">
        <f t="shared" ref="DR557:DR591" si="659">DQ557*C557</f>
        <v>0</v>
      </c>
      <c r="DS557" s="26"/>
      <c r="DT557" s="26"/>
      <c r="DU557" s="42">
        <f t="shared" ref="DU557:DU591" si="660">DT557*C557</f>
        <v>0</v>
      </c>
      <c r="DV557" s="26"/>
      <c r="DW557" s="26"/>
      <c r="DX557" s="42">
        <f t="shared" ref="DX557:DX591" si="661">DW557*C557</f>
        <v>0</v>
      </c>
      <c r="DY557" s="26"/>
      <c r="DZ557" s="26"/>
      <c r="EA557" s="42">
        <f t="shared" ref="EA557:EA591" si="662">DZ557*C557</f>
        <v>0</v>
      </c>
      <c r="EB557" s="26"/>
      <c r="EC557" s="26"/>
      <c r="ED557" s="42">
        <f t="shared" ref="ED557:ED591" si="663">EC557*C557</f>
        <v>0</v>
      </c>
      <c r="EE557" s="26"/>
      <c r="EF557" s="26"/>
      <c r="EG557" s="42">
        <f t="shared" ref="EG557:EG591" si="664">EF557*C557</f>
        <v>0</v>
      </c>
      <c r="EH557" s="26"/>
      <c r="EI557" s="26"/>
      <c r="EJ557" s="42">
        <f t="shared" ref="EJ557:EJ591" si="665">EI557*C557</f>
        <v>0</v>
      </c>
      <c r="EK557" s="26"/>
      <c r="EL557" s="46"/>
      <c r="EM557" s="86">
        <f t="shared" ref="EM557:EM591" si="666">EL557*C557</f>
        <v>0</v>
      </c>
      <c r="EN557" s="85"/>
      <c r="EO557" s="94">
        <f t="shared" si="626"/>
        <v>0</v>
      </c>
      <c r="EP557" s="26"/>
      <c r="EQ557" s="26"/>
      <c r="ER557" s="26"/>
    </row>
    <row r="558" spans="1:148" s="3" customFormat="1">
      <c r="A558" s="10">
        <v>54507</v>
      </c>
      <c r="B558" s="11" t="s">
        <v>42</v>
      </c>
      <c r="C558" s="134"/>
      <c r="D558" s="135">
        <f t="shared" si="606"/>
        <v>0</v>
      </c>
      <c r="E558" s="136">
        <f t="shared" si="607"/>
        <v>0</v>
      </c>
      <c r="F558" s="27"/>
      <c r="G558" s="27"/>
      <c r="H558" s="41">
        <f t="shared" si="608"/>
        <v>0</v>
      </c>
      <c r="I558" s="32"/>
      <c r="J558" s="32"/>
      <c r="K558" s="41">
        <f t="shared" si="627"/>
        <v>0</v>
      </c>
      <c r="L558" s="26"/>
      <c r="M558" s="26"/>
      <c r="N558" s="42">
        <f t="shared" si="628"/>
        <v>0</v>
      </c>
      <c r="O558" s="26"/>
      <c r="P558" s="26"/>
      <c r="Q558" s="42">
        <f t="shared" si="629"/>
        <v>0</v>
      </c>
      <c r="R558" s="26"/>
      <c r="S558" s="26"/>
      <c r="T558" s="42">
        <f t="shared" si="630"/>
        <v>0</v>
      </c>
      <c r="U558" s="26"/>
      <c r="V558" s="26"/>
      <c r="W558" s="42">
        <f t="shared" si="631"/>
        <v>0</v>
      </c>
      <c r="X558" s="26"/>
      <c r="Y558" s="26"/>
      <c r="Z558" s="42">
        <f t="shared" si="632"/>
        <v>0</v>
      </c>
      <c r="AA558" s="26"/>
      <c r="AB558" s="26"/>
      <c r="AC558" s="42">
        <f t="shared" si="633"/>
        <v>0</v>
      </c>
      <c r="AD558" s="26"/>
      <c r="AE558" s="26"/>
      <c r="AF558" s="26"/>
      <c r="AG558" s="26"/>
      <c r="AH558" s="26"/>
      <c r="AI558" s="26"/>
      <c r="AJ558" s="26"/>
      <c r="AK558" s="26"/>
      <c r="AL558" s="42">
        <f t="shared" si="634"/>
        <v>0</v>
      </c>
      <c r="AM558" s="27"/>
      <c r="AN558" s="27"/>
      <c r="AO558" s="41">
        <f t="shared" si="635"/>
        <v>0</v>
      </c>
      <c r="AP558" s="84">
        <f t="shared" si="621"/>
        <v>0</v>
      </c>
      <c r="AQ558" s="79">
        <f t="shared" si="622"/>
        <v>0</v>
      </c>
      <c r="AR558" s="27"/>
      <c r="AS558" s="27"/>
      <c r="AT558" s="41">
        <f t="shared" si="636"/>
        <v>0</v>
      </c>
      <c r="AU558" s="27"/>
      <c r="AV558" s="27"/>
      <c r="AW558" s="41">
        <f t="shared" si="637"/>
        <v>0</v>
      </c>
      <c r="AX558" s="27"/>
      <c r="AY558" s="27"/>
      <c r="AZ558" s="41">
        <f t="shared" si="638"/>
        <v>0</v>
      </c>
      <c r="BA558" s="27"/>
      <c r="BB558" s="27"/>
      <c r="BC558" s="41">
        <f t="shared" si="639"/>
        <v>0</v>
      </c>
      <c r="BD558" s="27"/>
      <c r="BE558" s="27"/>
      <c r="BF558" s="41">
        <f t="shared" si="640"/>
        <v>0</v>
      </c>
      <c r="BG558" s="27"/>
      <c r="BH558" s="27"/>
      <c r="BI558" s="41">
        <f t="shared" si="641"/>
        <v>0</v>
      </c>
      <c r="BJ558" s="26"/>
      <c r="BK558" s="26"/>
      <c r="BL558" s="42">
        <f t="shared" si="642"/>
        <v>0</v>
      </c>
      <c r="BM558" s="26"/>
      <c r="BN558" s="26"/>
      <c r="BO558" s="42">
        <f t="shared" si="643"/>
        <v>0</v>
      </c>
      <c r="BP558" s="85">
        <f t="shared" si="623"/>
        <v>0</v>
      </c>
      <c r="BQ558" s="83">
        <f t="shared" si="623"/>
        <v>0</v>
      </c>
      <c r="BR558" s="26"/>
      <c r="BS558" s="26"/>
      <c r="BT558" s="42">
        <f t="shared" si="644"/>
        <v>0</v>
      </c>
      <c r="BU558" s="26"/>
      <c r="BV558" s="26"/>
      <c r="BW558" s="42">
        <f t="shared" si="645"/>
        <v>0</v>
      </c>
      <c r="BX558" s="26"/>
      <c r="BY558" s="26"/>
      <c r="BZ558" s="42">
        <f t="shared" si="646"/>
        <v>0</v>
      </c>
      <c r="CA558" s="26"/>
      <c r="CB558" s="26"/>
      <c r="CC558" s="42">
        <f t="shared" si="647"/>
        <v>0</v>
      </c>
      <c r="CD558" s="26"/>
      <c r="CE558" s="26"/>
      <c r="CF558" s="42">
        <f t="shared" si="648"/>
        <v>0</v>
      </c>
      <c r="CG558" s="26"/>
      <c r="CH558" s="26"/>
      <c r="CI558" s="42">
        <f t="shared" si="649"/>
        <v>0</v>
      </c>
      <c r="CJ558" s="26"/>
      <c r="CK558" s="26"/>
      <c r="CL558" s="42">
        <f t="shared" si="650"/>
        <v>0</v>
      </c>
      <c r="CM558" s="26"/>
      <c r="CN558" s="26"/>
      <c r="CO558" s="42">
        <f t="shared" si="651"/>
        <v>0</v>
      </c>
      <c r="CP558" s="26"/>
      <c r="CQ558" s="26"/>
      <c r="CR558" s="42">
        <f t="shared" si="652"/>
        <v>0</v>
      </c>
      <c r="CS558" s="26"/>
      <c r="CT558" s="26"/>
      <c r="CU558" s="42">
        <f t="shared" si="593"/>
        <v>0</v>
      </c>
      <c r="CV558" s="26"/>
      <c r="CW558" s="26"/>
      <c r="CX558" s="42">
        <f t="shared" si="653"/>
        <v>0</v>
      </c>
      <c r="CY558" s="26"/>
      <c r="CZ558" s="26"/>
      <c r="DA558" s="42">
        <f t="shared" si="654"/>
        <v>0</v>
      </c>
      <c r="DB558" s="26"/>
      <c r="DC558" s="26"/>
      <c r="DD558" s="42">
        <f t="shared" si="655"/>
        <v>0</v>
      </c>
      <c r="DE558" s="26"/>
      <c r="DF558" s="26"/>
      <c r="DG558" s="42">
        <f t="shared" si="656"/>
        <v>0</v>
      </c>
      <c r="DH558" s="85">
        <f t="shared" si="624"/>
        <v>0</v>
      </c>
      <c r="DI558" s="83">
        <f t="shared" si="624"/>
        <v>0</v>
      </c>
      <c r="DJ558" s="26"/>
      <c r="DK558" s="26"/>
      <c r="DL558" s="42">
        <f t="shared" si="657"/>
        <v>0</v>
      </c>
      <c r="DM558" s="26"/>
      <c r="DN558" s="26"/>
      <c r="DO558" s="42">
        <f t="shared" si="658"/>
        <v>0</v>
      </c>
      <c r="DP558" s="26"/>
      <c r="DQ558" s="26"/>
      <c r="DR558" s="42">
        <f t="shared" si="659"/>
        <v>0</v>
      </c>
      <c r="DS558" s="26"/>
      <c r="DT558" s="26"/>
      <c r="DU558" s="42">
        <f t="shared" si="660"/>
        <v>0</v>
      </c>
      <c r="DV558" s="26"/>
      <c r="DW558" s="26"/>
      <c r="DX558" s="42">
        <f t="shared" si="661"/>
        <v>0</v>
      </c>
      <c r="DY558" s="26"/>
      <c r="DZ558" s="26"/>
      <c r="EA558" s="42">
        <f t="shared" si="662"/>
        <v>0</v>
      </c>
      <c r="EB558" s="26"/>
      <c r="EC558" s="26"/>
      <c r="ED558" s="42">
        <f t="shared" si="663"/>
        <v>0</v>
      </c>
      <c r="EE558" s="26"/>
      <c r="EF558" s="26"/>
      <c r="EG558" s="42">
        <f t="shared" si="664"/>
        <v>0</v>
      </c>
      <c r="EH558" s="26"/>
      <c r="EI558" s="26"/>
      <c r="EJ558" s="42">
        <f t="shared" si="665"/>
        <v>0</v>
      </c>
      <c r="EK558" s="26"/>
      <c r="EL558" s="46"/>
      <c r="EM558" s="86">
        <f t="shared" si="666"/>
        <v>0</v>
      </c>
      <c r="EN558" s="85">
        <f t="shared" si="625"/>
        <v>0</v>
      </c>
      <c r="EO558" s="94">
        <f t="shared" si="626"/>
        <v>0</v>
      </c>
      <c r="EP558" s="26"/>
      <c r="EQ558" s="26"/>
      <c r="ER558" s="26"/>
    </row>
    <row r="559" spans="1:148" s="3" customFormat="1">
      <c r="A559" s="10">
        <v>54508</v>
      </c>
      <c r="B559" s="11" t="s">
        <v>43</v>
      </c>
      <c r="C559" s="134">
        <v>3000</v>
      </c>
      <c r="D559" s="135">
        <f t="shared" si="606"/>
        <v>0</v>
      </c>
      <c r="E559" s="136">
        <f t="shared" si="607"/>
        <v>0</v>
      </c>
      <c r="F559" s="27"/>
      <c r="G559" s="27"/>
      <c r="H559" s="41">
        <f t="shared" si="608"/>
        <v>0</v>
      </c>
      <c r="I559" s="32"/>
      <c r="J559" s="32"/>
      <c r="K559" s="41">
        <f t="shared" si="627"/>
        <v>0</v>
      </c>
      <c r="L559" s="26"/>
      <c r="M559" s="26"/>
      <c r="N559" s="42">
        <f t="shared" si="628"/>
        <v>0</v>
      </c>
      <c r="O559" s="26"/>
      <c r="P559" s="26"/>
      <c r="Q559" s="42">
        <f t="shared" si="629"/>
        <v>0</v>
      </c>
      <c r="R559" s="26"/>
      <c r="S559" s="26"/>
      <c r="T559" s="42">
        <f t="shared" si="630"/>
        <v>0</v>
      </c>
      <c r="U559" s="26"/>
      <c r="V559" s="26"/>
      <c r="W559" s="42">
        <f t="shared" si="631"/>
        <v>0</v>
      </c>
      <c r="X559" s="26"/>
      <c r="Y559" s="26"/>
      <c r="Z559" s="42">
        <f t="shared" si="632"/>
        <v>0</v>
      </c>
      <c r="AA559" s="26"/>
      <c r="AB559" s="26"/>
      <c r="AC559" s="42">
        <f t="shared" si="633"/>
        <v>0</v>
      </c>
      <c r="AD559" s="26"/>
      <c r="AE559" s="26"/>
      <c r="AF559" s="26"/>
      <c r="AG559" s="26"/>
      <c r="AH559" s="26"/>
      <c r="AI559" s="26"/>
      <c r="AJ559" s="26"/>
      <c r="AK559" s="26"/>
      <c r="AL559" s="42">
        <f t="shared" si="634"/>
        <v>0</v>
      </c>
      <c r="AM559" s="27"/>
      <c r="AN559" s="27"/>
      <c r="AO559" s="41">
        <f t="shared" si="635"/>
        <v>0</v>
      </c>
      <c r="AP559" s="84">
        <f t="shared" si="621"/>
        <v>0</v>
      </c>
      <c r="AQ559" s="79">
        <f t="shared" si="622"/>
        <v>0</v>
      </c>
      <c r="AR559" s="27"/>
      <c r="AS559" s="27"/>
      <c r="AT559" s="41">
        <f t="shared" si="636"/>
        <v>0</v>
      </c>
      <c r="AU559" s="27"/>
      <c r="AV559" s="27"/>
      <c r="AW559" s="41">
        <f t="shared" si="637"/>
        <v>0</v>
      </c>
      <c r="AX559" s="27"/>
      <c r="AY559" s="27"/>
      <c r="AZ559" s="41">
        <f t="shared" si="638"/>
        <v>0</v>
      </c>
      <c r="BA559" s="27"/>
      <c r="BB559" s="27"/>
      <c r="BC559" s="41">
        <f t="shared" si="639"/>
        <v>0</v>
      </c>
      <c r="BD559" s="27"/>
      <c r="BE559" s="27"/>
      <c r="BF559" s="41">
        <f t="shared" si="640"/>
        <v>0</v>
      </c>
      <c r="BG559" s="27"/>
      <c r="BH559" s="27"/>
      <c r="BI559" s="41">
        <f t="shared" si="641"/>
        <v>0</v>
      </c>
      <c r="BJ559" s="26"/>
      <c r="BK559" s="26"/>
      <c r="BL559" s="42">
        <f t="shared" si="642"/>
        <v>0</v>
      </c>
      <c r="BM559" s="26"/>
      <c r="BN559" s="26"/>
      <c r="BO559" s="42">
        <f t="shared" si="643"/>
        <v>0</v>
      </c>
      <c r="BP559" s="85">
        <f t="shared" si="623"/>
        <v>0</v>
      </c>
      <c r="BQ559" s="83">
        <f t="shared" si="623"/>
        <v>0</v>
      </c>
      <c r="BR559" s="26"/>
      <c r="BS559" s="26"/>
      <c r="BT559" s="42">
        <f t="shared" si="644"/>
        <v>0</v>
      </c>
      <c r="BU559" s="26"/>
      <c r="BV559" s="26"/>
      <c r="BW559" s="42">
        <f t="shared" si="645"/>
        <v>0</v>
      </c>
      <c r="BX559" s="26"/>
      <c r="BY559" s="26"/>
      <c r="BZ559" s="42">
        <f t="shared" si="646"/>
        <v>0</v>
      </c>
      <c r="CA559" s="26"/>
      <c r="CB559" s="26"/>
      <c r="CC559" s="42">
        <f t="shared" si="647"/>
        <v>0</v>
      </c>
      <c r="CD559" s="26"/>
      <c r="CE559" s="26"/>
      <c r="CF559" s="42">
        <f t="shared" si="648"/>
        <v>0</v>
      </c>
      <c r="CG559" s="26"/>
      <c r="CH559" s="26"/>
      <c r="CI559" s="42">
        <f t="shared" si="649"/>
        <v>0</v>
      </c>
      <c r="CJ559" s="26"/>
      <c r="CK559" s="26"/>
      <c r="CL559" s="42">
        <f t="shared" si="650"/>
        <v>0</v>
      </c>
      <c r="CM559" s="26"/>
      <c r="CN559" s="26"/>
      <c r="CO559" s="42">
        <f t="shared" si="651"/>
        <v>0</v>
      </c>
      <c r="CP559" s="26"/>
      <c r="CQ559" s="26"/>
      <c r="CR559" s="42">
        <f t="shared" si="652"/>
        <v>0</v>
      </c>
      <c r="CS559" s="26"/>
      <c r="CT559" s="26"/>
      <c r="CU559" s="42">
        <f t="shared" si="593"/>
        <v>0</v>
      </c>
      <c r="CV559" s="26"/>
      <c r="CW559" s="26"/>
      <c r="CX559" s="42">
        <f t="shared" si="653"/>
        <v>0</v>
      </c>
      <c r="CY559" s="26"/>
      <c r="CZ559" s="26"/>
      <c r="DA559" s="42">
        <f t="shared" si="654"/>
        <v>0</v>
      </c>
      <c r="DB559" s="26"/>
      <c r="DC559" s="26"/>
      <c r="DD559" s="42">
        <f t="shared" si="655"/>
        <v>0</v>
      </c>
      <c r="DE559" s="26"/>
      <c r="DF559" s="26"/>
      <c r="DG559" s="42">
        <f t="shared" si="656"/>
        <v>0</v>
      </c>
      <c r="DH559" s="85">
        <f t="shared" si="624"/>
        <v>0</v>
      </c>
      <c r="DI559" s="83">
        <f t="shared" si="624"/>
        <v>0</v>
      </c>
      <c r="DJ559" s="26"/>
      <c r="DK559" s="26"/>
      <c r="DL559" s="42">
        <f t="shared" si="657"/>
        <v>0</v>
      </c>
      <c r="DM559" s="26"/>
      <c r="DN559" s="26"/>
      <c r="DO559" s="42">
        <f t="shared" si="658"/>
        <v>0</v>
      </c>
      <c r="DP559" s="26"/>
      <c r="DQ559" s="26"/>
      <c r="DR559" s="42">
        <f t="shared" si="659"/>
        <v>0</v>
      </c>
      <c r="DS559" s="26"/>
      <c r="DT559" s="26"/>
      <c r="DU559" s="42">
        <f t="shared" si="660"/>
        <v>0</v>
      </c>
      <c r="DV559" s="26"/>
      <c r="DW559" s="26"/>
      <c r="DX559" s="42">
        <f t="shared" si="661"/>
        <v>0</v>
      </c>
      <c r="DY559" s="26"/>
      <c r="DZ559" s="26"/>
      <c r="EA559" s="42">
        <f t="shared" si="662"/>
        <v>0</v>
      </c>
      <c r="EB559" s="26"/>
      <c r="EC559" s="26"/>
      <c r="ED559" s="42">
        <f t="shared" si="663"/>
        <v>0</v>
      </c>
      <c r="EE559" s="26"/>
      <c r="EF559" s="26"/>
      <c r="EG559" s="42">
        <f t="shared" si="664"/>
        <v>0</v>
      </c>
      <c r="EH559" s="26"/>
      <c r="EI559" s="26"/>
      <c r="EJ559" s="42">
        <f t="shared" si="665"/>
        <v>0</v>
      </c>
      <c r="EK559" s="26"/>
      <c r="EL559" s="46"/>
      <c r="EM559" s="86">
        <f t="shared" si="666"/>
        <v>0</v>
      </c>
      <c r="EN559" s="85">
        <f t="shared" si="625"/>
        <v>0</v>
      </c>
      <c r="EO559" s="94">
        <f t="shared" si="626"/>
        <v>0</v>
      </c>
      <c r="EP559" s="26"/>
      <c r="EQ559" s="26"/>
      <c r="ER559" s="26"/>
    </row>
    <row r="560" spans="1:148" s="69" customFormat="1" ht="15.75">
      <c r="A560" s="73">
        <v>54599</v>
      </c>
      <c r="B560" s="74" t="s">
        <v>44</v>
      </c>
      <c r="C560" s="158"/>
      <c r="D560" s="70">
        <f t="shared" si="606"/>
        <v>2</v>
      </c>
      <c r="E560" s="62">
        <f>SUM(E561:E563)</f>
        <v>97450</v>
      </c>
      <c r="F560" s="62">
        <f t="shared" ref="F560:BQ560" si="667">SUM(F561:F562)</f>
        <v>0</v>
      </c>
      <c r="G560" s="62">
        <f t="shared" si="667"/>
        <v>2</v>
      </c>
      <c r="H560" s="62">
        <f t="shared" si="667"/>
        <v>24000</v>
      </c>
      <c r="I560" s="62">
        <f t="shared" si="667"/>
        <v>0</v>
      </c>
      <c r="J560" s="62">
        <f t="shared" si="667"/>
        <v>0</v>
      </c>
      <c r="K560" s="62">
        <f t="shared" si="667"/>
        <v>0</v>
      </c>
      <c r="L560" s="62">
        <f t="shared" si="667"/>
        <v>0</v>
      </c>
      <c r="M560" s="62">
        <f t="shared" si="667"/>
        <v>0</v>
      </c>
      <c r="N560" s="62">
        <f t="shared" si="667"/>
        <v>0</v>
      </c>
      <c r="O560" s="62">
        <f t="shared" si="667"/>
        <v>0</v>
      </c>
      <c r="P560" s="62">
        <f t="shared" si="667"/>
        <v>0</v>
      </c>
      <c r="Q560" s="62">
        <f t="shared" si="667"/>
        <v>0</v>
      </c>
      <c r="R560" s="62">
        <f t="shared" si="667"/>
        <v>0</v>
      </c>
      <c r="S560" s="62">
        <f t="shared" si="667"/>
        <v>0</v>
      </c>
      <c r="T560" s="62">
        <f t="shared" si="667"/>
        <v>0</v>
      </c>
      <c r="U560" s="62">
        <f t="shared" si="667"/>
        <v>0</v>
      </c>
      <c r="V560" s="62">
        <f t="shared" si="667"/>
        <v>0</v>
      </c>
      <c r="W560" s="62">
        <f t="shared" si="667"/>
        <v>0</v>
      </c>
      <c r="X560" s="62">
        <f t="shared" si="667"/>
        <v>0</v>
      </c>
      <c r="Y560" s="62">
        <f t="shared" si="667"/>
        <v>0</v>
      </c>
      <c r="Z560" s="62">
        <f t="shared" si="667"/>
        <v>0</v>
      </c>
      <c r="AA560" s="62">
        <f t="shared" si="667"/>
        <v>0</v>
      </c>
      <c r="AB560" s="62">
        <f t="shared" si="667"/>
        <v>0</v>
      </c>
      <c r="AC560" s="62">
        <f t="shared" si="667"/>
        <v>0</v>
      </c>
      <c r="AD560" s="62">
        <f t="shared" si="667"/>
        <v>0</v>
      </c>
      <c r="AE560" s="62">
        <f t="shared" si="667"/>
        <v>0</v>
      </c>
      <c r="AF560" s="62">
        <f t="shared" si="667"/>
        <v>0</v>
      </c>
      <c r="AG560" s="62">
        <f t="shared" si="667"/>
        <v>0</v>
      </c>
      <c r="AH560" s="62">
        <f t="shared" si="667"/>
        <v>0</v>
      </c>
      <c r="AI560" s="62">
        <f t="shared" si="667"/>
        <v>0</v>
      </c>
      <c r="AJ560" s="62">
        <f t="shared" si="667"/>
        <v>0</v>
      </c>
      <c r="AK560" s="62">
        <f t="shared" si="667"/>
        <v>0</v>
      </c>
      <c r="AL560" s="62">
        <f t="shared" si="667"/>
        <v>0</v>
      </c>
      <c r="AM560" s="62">
        <f t="shared" si="667"/>
        <v>0</v>
      </c>
      <c r="AN560" s="62">
        <f t="shared" si="667"/>
        <v>0</v>
      </c>
      <c r="AO560" s="62">
        <f t="shared" si="667"/>
        <v>0</v>
      </c>
      <c r="AP560" s="62">
        <f t="shared" si="667"/>
        <v>2</v>
      </c>
      <c r="AQ560" s="62">
        <f t="shared" si="667"/>
        <v>24000</v>
      </c>
      <c r="AR560" s="62">
        <f t="shared" si="667"/>
        <v>0</v>
      </c>
      <c r="AS560" s="62">
        <f t="shared" si="667"/>
        <v>0</v>
      </c>
      <c r="AT560" s="62">
        <f t="shared" si="667"/>
        <v>0</v>
      </c>
      <c r="AU560" s="62">
        <f t="shared" si="667"/>
        <v>0</v>
      </c>
      <c r="AV560" s="62">
        <f t="shared" si="667"/>
        <v>0</v>
      </c>
      <c r="AW560" s="62">
        <f t="shared" si="667"/>
        <v>0</v>
      </c>
      <c r="AX560" s="62">
        <f t="shared" si="667"/>
        <v>0</v>
      </c>
      <c r="AY560" s="62">
        <f t="shared" si="667"/>
        <v>0</v>
      </c>
      <c r="AZ560" s="62">
        <f t="shared" si="667"/>
        <v>0</v>
      </c>
      <c r="BA560" s="62">
        <f t="shared" si="667"/>
        <v>0</v>
      </c>
      <c r="BB560" s="62">
        <f t="shared" si="667"/>
        <v>0</v>
      </c>
      <c r="BC560" s="62">
        <f t="shared" si="667"/>
        <v>0</v>
      </c>
      <c r="BD560" s="62">
        <f t="shared" si="667"/>
        <v>0</v>
      </c>
      <c r="BE560" s="62">
        <f t="shared" si="667"/>
        <v>0</v>
      </c>
      <c r="BF560" s="62">
        <f t="shared" si="667"/>
        <v>0</v>
      </c>
      <c r="BG560" s="62">
        <f t="shared" si="667"/>
        <v>0</v>
      </c>
      <c r="BH560" s="62">
        <f t="shared" si="667"/>
        <v>0</v>
      </c>
      <c r="BI560" s="62">
        <f t="shared" si="667"/>
        <v>0</v>
      </c>
      <c r="BJ560" s="62">
        <f t="shared" si="667"/>
        <v>0</v>
      </c>
      <c r="BK560" s="62">
        <f t="shared" si="667"/>
        <v>0</v>
      </c>
      <c r="BL560" s="62">
        <f t="shared" si="667"/>
        <v>0</v>
      </c>
      <c r="BM560" s="62">
        <f t="shared" si="667"/>
        <v>0</v>
      </c>
      <c r="BN560" s="62">
        <f t="shared" si="667"/>
        <v>0</v>
      </c>
      <c r="BO560" s="62">
        <f t="shared" si="667"/>
        <v>0</v>
      </c>
      <c r="BP560" s="62">
        <f t="shared" si="667"/>
        <v>0</v>
      </c>
      <c r="BQ560" s="62">
        <f t="shared" si="667"/>
        <v>0</v>
      </c>
      <c r="BR560" s="62">
        <f t="shared" ref="BR560:EC560" si="668">SUM(BR561:BR562)</f>
        <v>0</v>
      </c>
      <c r="BS560" s="62">
        <f t="shared" si="668"/>
        <v>0</v>
      </c>
      <c r="BT560" s="62">
        <f t="shared" si="668"/>
        <v>0</v>
      </c>
      <c r="BU560" s="62">
        <f t="shared" si="668"/>
        <v>0</v>
      </c>
      <c r="BV560" s="62">
        <f t="shared" si="668"/>
        <v>0</v>
      </c>
      <c r="BW560" s="62">
        <f t="shared" si="668"/>
        <v>0</v>
      </c>
      <c r="BX560" s="62">
        <f t="shared" si="668"/>
        <v>0</v>
      </c>
      <c r="BY560" s="62">
        <f t="shared" si="668"/>
        <v>0</v>
      </c>
      <c r="BZ560" s="62">
        <f t="shared" si="668"/>
        <v>0</v>
      </c>
      <c r="CA560" s="62">
        <f t="shared" si="668"/>
        <v>0</v>
      </c>
      <c r="CB560" s="62">
        <f t="shared" si="668"/>
        <v>0</v>
      </c>
      <c r="CC560" s="62">
        <f t="shared" si="668"/>
        <v>0</v>
      </c>
      <c r="CD560" s="62">
        <f t="shared" si="668"/>
        <v>0</v>
      </c>
      <c r="CE560" s="62">
        <f t="shared" si="668"/>
        <v>0</v>
      </c>
      <c r="CF560" s="62">
        <f t="shared" si="668"/>
        <v>0</v>
      </c>
      <c r="CG560" s="62">
        <f t="shared" si="668"/>
        <v>0</v>
      </c>
      <c r="CH560" s="62">
        <f t="shared" si="668"/>
        <v>0</v>
      </c>
      <c r="CI560" s="62">
        <f t="shared" si="668"/>
        <v>0</v>
      </c>
      <c r="CJ560" s="62">
        <f t="shared" si="668"/>
        <v>0</v>
      </c>
      <c r="CK560" s="62">
        <f t="shared" si="668"/>
        <v>0</v>
      </c>
      <c r="CL560" s="62">
        <f t="shared" si="668"/>
        <v>0</v>
      </c>
      <c r="CM560" s="62">
        <f t="shared" si="668"/>
        <v>0</v>
      </c>
      <c r="CN560" s="62">
        <f t="shared" si="668"/>
        <v>0</v>
      </c>
      <c r="CO560" s="62">
        <f t="shared" si="668"/>
        <v>0</v>
      </c>
      <c r="CP560" s="62">
        <f t="shared" si="668"/>
        <v>0</v>
      </c>
      <c r="CQ560" s="62">
        <f t="shared" si="668"/>
        <v>0</v>
      </c>
      <c r="CR560" s="62">
        <f t="shared" si="668"/>
        <v>0</v>
      </c>
      <c r="CS560" s="62">
        <f t="shared" si="668"/>
        <v>0</v>
      </c>
      <c r="CT560" s="62">
        <f t="shared" si="668"/>
        <v>0</v>
      </c>
      <c r="CU560" s="62">
        <f t="shared" si="668"/>
        <v>0</v>
      </c>
      <c r="CV560" s="62">
        <f t="shared" si="668"/>
        <v>0</v>
      </c>
      <c r="CW560" s="62">
        <f t="shared" si="668"/>
        <v>0</v>
      </c>
      <c r="CX560" s="62">
        <f t="shared" si="668"/>
        <v>0</v>
      </c>
      <c r="CY560" s="62">
        <f t="shared" si="668"/>
        <v>0</v>
      </c>
      <c r="CZ560" s="62">
        <f t="shared" si="668"/>
        <v>0</v>
      </c>
      <c r="DA560" s="62">
        <f t="shared" si="668"/>
        <v>0</v>
      </c>
      <c r="DB560" s="62">
        <f t="shared" si="668"/>
        <v>0</v>
      </c>
      <c r="DC560" s="62">
        <f t="shared" si="668"/>
        <v>0</v>
      </c>
      <c r="DD560" s="62">
        <f t="shared" si="668"/>
        <v>0</v>
      </c>
      <c r="DE560" s="62">
        <f t="shared" si="668"/>
        <v>0</v>
      </c>
      <c r="DF560" s="62">
        <f t="shared" si="668"/>
        <v>0</v>
      </c>
      <c r="DG560" s="62">
        <f t="shared" si="668"/>
        <v>0</v>
      </c>
      <c r="DH560" s="62">
        <f t="shared" si="668"/>
        <v>0</v>
      </c>
      <c r="DI560" s="62">
        <f t="shared" si="668"/>
        <v>0</v>
      </c>
      <c r="DJ560" s="62">
        <f t="shared" si="668"/>
        <v>0</v>
      </c>
      <c r="DK560" s="62">
        <f t="shared" si="668"/>
        <v>0</v>
      </c>
      <c r="DL560" s="62">
        <f t="shared" si="668"/>
        <v>0</v>
      </c>
      <c r="DM560" s="62">
        <f t="shared" si="668"/>
        <v>0</v>
      </c>
      <c r="DN560" s="62">
        <f t="shared" si="668"/>
        <v>0</v>
      </c>
      <c r="DO560" s="62">
        <f t="shared" si="668"/>
        <v>0</v>
      </c>
      <c r="DP560" s="62">
        <f t="shared" si="668"/>
        <v>0</v>
      </c>
      <c r="DQ560" s="62">
        <f t="shared" si="668"/>
        <v>0</v>
      </c>
      <c r="DR560" s="62">
        <f t="shared" si="668"/>
        <v>0</v>
      </c>
      <c r="DS560" s="62">
        <f t="shared" si="668"/>
        <v>0</v>
      </c>
      <c r="DT560" s="62">
        <f t="shared" si="668"/>
        <v>0</v>
      </c>
      <c r="DU560" s="62">
        <f t="shared" si="668"/>
        <v>0</v>
      </c>
      <c r="DV560" s="62">
        <f t="shared" si="668"/>
        <v>0</v>
      </c>
      <c r="DW560" s="62">
        <f t="shared" si="668"/>
        <v>0</v>
      </c>
      <c r="DX560" s="62">
        <f t="shared" si="668"/>
        <v>0</v>
      </c>
      <c r="DY560" s="62">
        <f t="shared" si="668"/>
        <v>0</v>
      </c>
      <c r="DZ560" s="62">
        <f t="shared" si="668"/>
        <v>0</v>
      </c>
      <c r="EA560" s="62">
        <f t="shared" si="668"/>
        <v>0</v>
      </c>
      <c r="EB560" s="62">
        <f t="shared" si="668"/>
        <v>0</v>
      </c>
      <c r="EC560" s="62">
        <f t="shared" si="668"/>
        <v>0</v>
      </c>
      <c r="ED560" s="62">
        <f t="shared" ref="ED560:EO560" si="669">SUM(ED561:ED562)</f>
        <v>0</v>
      </c>
      <c r="EE560" s="62">
        <f t="shared" si="669"/>
        <v>0</v>
      </c>
      <c r="EF560" s="62">
        <f t="shared" si="669"/>
        <v>0</v>
      </c>
      <c r="EG560" s="62">
        <f t="shared" si="669"/>
        <v>0</v>
      </c>
      <c r="EH560" s="62">
        <f t="shared" si="669"/>
        <v>0</v>
      </c>
      <c r="EI560" s="62">
        <f t="shared" si="669"/>
        <v>0</v>
      </c>
      <c r="EJ560" s="62">
        <f t="shared" si="669"/>
        <v>0</v>
      </c>
      <c r="EK560" s="62">
        <f t="shared" si="669"/>
        <v>0</v>
      </c>
      <c r="EL560" s="62">
        <f t="shared" si="669"/>
        <v>0</v>
      </c>
      <c r="EM560" s="62">
        <f t="shared" si="669"/>
        <v>0</v>
      </c>
      <c r="EN560" s="62">
        <f t="shared" si="669"/>
        <v>0</v>
      </c>
      <c r="EO560" s="95">
        <f t="shared" si="669"/>
        <v>0</v>
      </c>
      <c r="EP560" s="66"/>
      <c r="EQ560" s="66"/>
      <c r="ER560" s="66"/>
    </row>
    <row r="561" spans="1:148" s="3" customFormat="1">
      <c r="A561" s="10"/>
      <c r="B561" s="21" t="s">
        <v>685</v>
      </c>
      <c r="C561" s="134">
        <v>2000</v>
      </c>
      <c r="D561" s="135">
        <f t="shared" si="606"/>
        <v>1</v>
      </c>
      <c r="E561" s="178">
        <f t="shared" si="607"/>
        <v>2000</v>
      </c>
      <c r="F561" s="27"/>
      <c r="G561" s="27">
        <v>1</v>
      </c>
      <c r="H561" s="41">
        <f t="shared" si="608"/>
        <v>2000</v>
      </c>
      <c r="I561" s="32"/>
      <c r="J561" s="32"/>
      <c r="K561" s="41">
        <f t="shared" si="627"/>
        <v>0</v>
      </c>
      <c r="L561" s="26"/>
      <c r="M561" s="26">
        <v>0</v>
      </c>
      <c r="N561" s="42">
        <f t="shared" si="628"/>
        <v>0</v>
      </c>
      <c r="O561" s="26"/>
      <c r="P561" s="26"/>
      <c r="Q561" s="42">
        <f t="shared" si="629"/>
        <v>0</v>
      </c>
      <c r="R561" s="26"/>
      <c r="S561" s="26"/>
      <c r="T561" s="42">
        <f t="shared" si="630"/>
        <v>0</v>
      </c>
      <c r="U561" s="26"/>
      <c r="V561" s="26"/>
      <c r="W561" s="42">
        <f t="shared" si="631"/>
        <v>0</v>
      </c>
      <c r="X561" s="26"/>
      <c r="Y561" s="26"/>
      <c r="Z561" s="42">
        <f t="shared" si="632"/>
        <v>0</v>
      </c>
      <c r="AA561" s="26"/>
      <c r="AB561" s="26"/>
      <c r="AC561" s="42">
        <f t="shared" si="633"/>
        <v>0</v>
      </c>
      <c r="AD561" s="26"/>
      <c r="AE561" s="26"/>
      <c r="AF561" s="26"/>
      <c r="AG561" s="26"/>
      <c r="AH561" s="26"/>
      <c r="AI561" s="26"/>
      <c r="AJ561" s="26"/>
      <c r="AK561" s="26"/>
      <c r="AL561" s="42">
        <f t="shared" si="634"/>
        <v>0</v>
      </c>
      <c r="AM561" s="27"/>
      <c r="AN561" s="27"/>
      <c r="AO561" s="41">
        <f t="shared" si="635"/>
        <v>0</v>
      </c>
      <c r="AP561" s="84">
        <f t="shared" si="621"/>
        <v>1</v>
      </c>
      <c r="AQ561" s="79">
        <f t="shared" si="622"/>
        <v>2000</v>
      </c>
      <c r="AR561" s="27"/>
      <c r="AS561" s="27"/>
      <c r="AT561" s="41">
        <f t="shared" si="636"/>
        <v>0</v>
      </c>
      <c r="AU561" s="27"/>
      <c r="AV561" s="27"/>
      <c r="AW561" s="41">
        <f t="shared" si="637"/>
        <v>0</v>
      </c>
      <c r="AX561" s="27"/>
      <c r="AY561" s="27"/>
      <c r="AZ561" s="41">
        <f t="shared" si="638"/>
        <v>0</v>
      </c>
      <c r="BA561" s="27"/>
      <c r="BB561" s="27"/>
      <c r="BC561" s="41">
        <f t="shared" si="639"/>
        <v>0</v>
      </c>
      <c r="BD561" s="27"/>
      <c r="BE561" s="27"/>
      <c r="BF561" s="41">
        <f t="shared" si="640"/>
        <v>0</v>
      </c>
      <c r="BG561" s="27"/>
      <c r="BH561" s="27"/>
      <c r="BI561" s="41">
        <f t="shared" si="641"/>
        <v>0</v>
      </c>
      <c r="BJ561" s="26"/>
      <c r="BK561" s="26"/>
      <c r="BL561" s="42">
        <f t="shared" si="642"/>
        <v>0</v>
      </c>
      <c r="BM561" s="26"/>
      <c r="BN561" s="26"/>
      <c r="BO561" s="42">
        <f t="shared" si="643"/>
        <v>0</v>
      </c>
      <c r="BP561" s="85">
        <f t="shared" si="623"/>
        <v>0</v>
      </c>
      <c r="BQ561" s="83">
        <f t="shared" si="623"/>
        <v>0</v>
      </c>
      <c r="BR561" s="26"/>
      <c r="BS561" s="26"/>
      <c r="BT561" s="42">
        <f t="shared" si="644"/>
        <v>0</v>
      </c>
      <c r="BU561" s="26"/>
      <c r="BV561" s="26"/>
      <c r="BW561" s="42">
        <f t="shared" si="645"/>
        <v>0</v>
      </c>
      <c r="BX561" s="26"/>
      <c r="BY561" s="26"/>
      <c r="BZ561" s="42">
        <f t="shared" si="646"/>
        <v>0</v>
      </c>
      <c r="CA561" s="26"/>
      <c r="CB561" s="26"/>
      <c r="CC561" s="42">
        <f t="shared" si="647"/>
        <v>0</v>
      </c>
      <c r="CD561" s="26"/>
      <c r="CE561" s="26"/>
      <c r="CF561" s="42">
        <f t="shared" si="648"/>
        <v>0</v>
      </c>
      <c r="CG561" s="26"/>
      <c r="CH561" s="26"/>
      <c r="CI561" s="42">
        <f t="shared" si="649"/>
        <v>0</v>
      </c>
      <c r="CJ561" s="26"/>
      <c r="CK561" s="26"/>
      <c r="CL561" s="42">
        <f t="shared" si="650"/>
        <v>0</v>
      </c>
      <c r="CM561" s="26"/>
      <c r="CN561" s="26"/>
      <c r="CO561" s="42">
        <f t="shared" si="651"/>
        <v>0</v>
      </c>
      <c r="CP561" s="26"/>
      <c r="CQ561" s="26"/>
      <c r="CR561" s="42">
        <f t="shared" si="652"/>
        <v>0</v>
      </c>
      <c r="CS561" s="26"/>
      <c r="CT561" s="26"/>
      <c r="CU561" s="42">
        <f t="shared" ref="CU561:CU586" si="670">CT561*C561</f>
        <v>0</v>
      </c>
      <c r="CV561" s="26"/>
      <c r="CW561" s="26"/>
      <c r="CX561" s="42">
        <f t="shared" si="653"/>
        <v>0</v>
      </c>
      <c r="CY561" s="26"/>
      <c r="CZ561" s="26"/>
      <c r="DA561" s="42">
        <f t="shared" si="654"/>
        <v>0</v>
      </c>
      <c r="DB561" s="26"/>
      <c r="DC561" s="26"/>
      <c r="DD561" s="42">
        <f t="shared" si="655"/>
        <v>0</v>
      </c>
      <c r="DE561" s="26"/>
      <c r="DF561" s="26"/>
      <c r="DG561" s="42">
        <f t="shared" si="656"/>
        <v>0</v>
      </c>
      <c r="DH561" s="85">
        <f t="shared" si="624"/>
        <v>0</v>
      </c>
      <c r="DI561" s="83">
        <f t="shared" si="624"/>
        <v>0</v>
      </c>
      <c r="DJ561" s="26"/>
      <c r="DK561" s="26"/>
      <c r="DL561" s="42">
        <f t="shared" si="657"/>
        <v>0</v>
      </c>
      <c r="DM561" s="26"/>
      <c r="DN561" s="26"/>
      <c r="DO561" s="42">
        <f t="shared" si="658"/>
        <v>0</v>
      </c>
      <c r="DP561" s="26"/>
      <c r="DQ561" s="26"/>
      <c r="DR561" s="42">
        <f t="shared" si="659"/>
        <v>0</v>
      </c>
      <c r="DS561" s="26"/>
      <c r="DT561" s="26"/>
      <c r="DU561" s="42">
        <f t="shared" si="660"/>
        <v>0</v>
      </c>
      <c r="DV561" s="26"/>
      <c r="DW561" s="26"/>
      <c r="DX561" s="42">
        <f t="shared" si="661"/>
        <v>0</v>
      </c>
      <c r="DY561" s="26"/>
      <c r="DZ561" s="26"/>
      <c r="EA561" s="42">
        <f t="shared" si="662"/>
        <v>0</v>
      </c>
      <c r="EB561" s="26"/>
      <c r="EC561" s="26"/>
      <c r="ED561" s="42">
        <f t="shared" si="663"/>
        <v>0</v>
      </c>
      <c r="EE561" s="26"/>
      <c r="EF561" s="26"/>
      <c r="EG561" s="42">
        <f t="shared" si="664"/>
        <v>0</v>
      </c>
      <c r="EH561" s="26"/>
      <c r="EI561" s="26"/>
      <c r="EJ561" s="42">
        <f t="shared" si="665"/>
        <v>0</v>
      </c>
      <c r="EK561" s="26"/>
      <c r="EL561" s="46"/>
      <c r="EM561" s="86">
        <f t="shared" si="666"/>
        <v>0</v>
      </c>
      <c r="EN561" s="85">
        <f t="shared" si="625"/>
        <v>0</v>
      </c>
      <c r="EO561" s="94">
        <f t="shared" si="626"/>
        <v>0</v>
      </c>
      <c r="EP561" s="26"/>
      <c r="EQ561" s="26"/>
      <c r="ER561" s="26"/>
    </row>
    <row r="562" spans="1:148" s="3" customFormat="1">
      <c r="A562" s="10"/>
      <c r="B562" s="21" t="s">
        <v>686</v>
      </c>
      <c r="C562" s="134">
        <v>22000</v>
      </c>
      <c r="D562" s="135">
        <f t="shared" si="606"/>
        <v>1</v>
      </c>
      <c r="E562" s="178">
        <f t="shared" si="607"/>
        <v>22000</v>
      </c>
      <c r="F562" s="27"/>
      <c r="G562" s="27">
        <v>1</v>
      </c>
      <c r="H562" s="41">
        <f t="shared" si="608"/>
        <v>22000</v>
      </c>
      <c r="I562" s="32"/>
      <c r="J562" s="32"/>
      <c r="K562" s="41">
        <f t="shared" si="627"/>
        <v>0</v>
      </c>
      <c r="L562" s="26"/>
      <c r="M562" s="26"/>
      <c r="N562" s="42">
        <f t="shared" si="628"/>
        <v>0</v>
      </c>
      <c r="O562" s="26"/>
      <c r="P562" s="26"/>
      <c r="Q562" s="42">
        <f t="shared" si="629"/>
        <v>0</v>
      </c>
      <c r="R562" s="26"/>
      <c r="S562" s="26"/>
      <c r="T562" s="42">
        <f t="shared" si="630"/>
        <v>0</v>
      </c>
      <c r="U562" s="26"/>
      <c r="V562" s="26"/>
      <c r="W562" s="42">
        <f t="shared" si="631"/>
        <v>0</v>
      </c>
      <c r="X562" s="26"/>
      <c r="Y562" s="26"/>
      <c r="Z562" s="42">
        <f t="shared" si="632"/>
        <v>0</v>
      </c>
      <c r="AA562" s="26"/>
      <c r="AB562" s="26"/>
      <c r="AC562" s="42">
        <f t="shared" si="633"/>
        <v>0</v>
      </c>
      <c r="AD562" s="26"/>
      <c r="AE562" s="26"/>
      <c r="AF562" s="26"/>
      <c r="AG562" s="26"/>
      <c r="AH562" s="26"/>
      <c r="AI562" s="26"/>
      <c r="AJ562" s="26"/>
      <c r="AK562" s="26"/>
      <c r="AL562" s="42">
        <f t="shared" si="634"/>
        <v>0</v>
      </c>
      <c r="AM562" s="27"/>
      <c r="AN562" s="27"/>
      <c r="AO562" s="41">
        <f t="shared" si="635"/>
        <v>0</v>
      </c>
      <c r="AP562" s="84">
        <f t="shared" si="621"/>
        <v>1</v>
      </c>
      <c r="AQ562" s="79">
        <f t="shared" si="622"/>
        <v>22000</v>
      </c>
      <c r="AR562" s="27"/>
      <c r="AS562" s="27"/>
      <c r="AT562" s="41">
        <f t="shared" si="636"/>
        <v>0</v>
      </c>
      <c r="AU562" s="27"/>
      <c r="AV562" s="27"/>
      <c r="AW562" s="41">
        <f t="shared" si="637"/>
        <v>0</v>
      </c>
      <c r="AX562" s="27"/>
      <c r="AY562" s="27"/>
      <c r="AZ562" s="41">
        <f t="shared" si="638"/>
        <v>0</v>
      </c>
      <c r="BA562" s="27"/>
      <c r="BB562" s="27"/>
      <c r="BC562" s="41">
        <f t="shared" si="639"/>
        <v>0</v>
      </c>
      <c r="BD562" s="27"/>
      <c r="BE562" s="27"/>
      <c r="BF562" s="41">
        <f t="shared" si="640"/>
        <v>0</v>
      </c>
      <c r="BG562" s="27"/>
      <c r="BH562" s="27"/>
      <c r="BI562" s="41">
        <f t="shared" si="641"/>
        <v>0</v>
      </c>
      <c r="BJ562" s="26"/>
      <c r="BK562" s="26"/>
      <c r="BL562" s="42">
        <f t="shared" si="642"/>
        <v>0</v>
      </c>
      <c r="BM562" s="26"/>
      <c r="BN562" s="26"/>
      <c r="BO562" s="42">
        <f t="shared" si="643"/>
        <v>0</v>
      </c>
      <c r="BP562" s="85">
        <f t="shared" si="623"/>
        <v>0</v>
      </c>
      <c r="BQ562" s="83">
        <f t="shared" si="623"/>
        <v>0</v>
      </c>
      <c r="BR562" s="26"/>
      <c r="BS562" s="26"/>
      <c r="BT562" s="42">
        <f t="shared" si="644"/>
        <v>0</v>
      </c>
      <c r="BU562" s="26"/>
      <c r="BV562" s="26"/>
      <c r="BW562" s="42">
        <f t="shared" si="645"/>
        <v>0</v>
      </c>
      <c r="BX562" s="26"/>
      <c r="BY562" s="26"/>
      <c r="BZ562" s="42">
        <f t="shared" si="646"/>
        <v>0</v>
      </c>
      <c r="CA562" s="26"/>
      <c r="CB562" s="26"/>
      <c r="CC562" s="42">
        <f t="shared" si="647"/>
        <v>0</v>
      </c>
      <c r="CD562" s="26"/>
      <c r="CE562" s="26"/>
      <c r="CF562" s="42">
        <f t="shared" si="648"/>
        <v>0</v>
      </c>
      <c r="CG562" s="26"/>
      <c r="CH562" s="26"/>
      <c r="CI562" s="42">
        <f t="shared" si="649"/>
        <v>0</v>
      </c>
      <c r="CJ562" s="26"/>
      <c r="CK562" s="26"/>
      <c r="CL562" s="42">
        <f t="shared" si="650"/>
        <v>0</v>
      </c>
      <c r="CM562" s="26"/>
      <c r="CN562" s="26"/>
      <c r="CO562" s="42">
        <f t="shared" si="651"/>
        <v>0</v>
      </c>
      <c r="CP562" s="26"/>
      <c r="CQ562" s="26"/>
      <c r="CR562" s="42">
        <f t="shared" si="652"/>
        <v>0</v>
      </c>
      <c r="CS562" s="26"/>
      <c r="CT562" s="26"/>
      <c r="CU562" s="42">
        <f t="shared" si="670"/>
        <v>0</v>
      </c>
      <c r="CV562" s="26"/>
      <c r="CW562" s="26"/>
      <c r="CX562" s="42">
        <f t="shared" si="653"/>
        <v>0</v>
      </c>
      <c r="CY562" s="26"/>
      <c r="CZ562" s="26"/>
      <c r="DA562" s="42">
        <f t="shared" si="654"/>
        <v>0</v>
      </c>
      <c r="DB562" s="26"/>
      <c r="DC562" s="26"/>
      <c r="DD562" s="42">
        <f t="shared" si="655"/>
        <v>0</v>
      </c>
      <c r="DE562" s="26"/>
      <c r="DF562" s="26"/>
      <c r="DG562" s="42">
        <f t="shared" si="656"/>
        <v>0</v>
      </c>
      <c r="DH562" s="85">
        <f t="shared" si="624"/>
        <v>0</v>
      </c>
      <c r="DI562" s="83">
        <f t="shared" si="624"/>
        <v>0</v>
      </c>
      <c r="DJ562" s="26"/>
      <c r="DK562" s="26"/>
      <c r="DL562" s="42">
        <f t="shared" si="657"/>
        <v>0</v>
      </c>
      <c r="DM562" s="26"/>
      <c r="DN562" s="26"/>
      <c r="DO562" s="42">
        <f t="shared" si="658"/>
        <v>0</v>
      </c>
      <c r="DP562" s="26"/>
      <c r="DQ562" s="26"/>
      <c r="DR562" s="42">
        <f t="shared" si="659"/>
        <v>0</v>
      </c>
      <c r="DS562" s="26"/>
      <c r="DT562" s="26"/>
      <c r="DU562" s="42">
        <f t="shared" si="660"/>
        <v>0</v>
      </c>
      <c r="DV562" s="26"/>
      <c r="DW562" s="26"/>
      <c r="DX562" s="42">
        <f t="shared" si="661"/>
        <v>0</v>
      </c>
      <c r="DY562" s="26"/>
      <c r="DZ562" s="26"/>
      <c r="EA562" s="42">
        <f t="shared" si="662"/>
        <v>0</v>
      </c>
      <c r="EB562" s="26"/>
      <c r="EC562" s="26"/>
      <c r="ED562" s="42">
        <f t="shared" si="663"/>
        <v>0</v>
      </c>
      <c r="EE562" s="26"/>
      <c r="EF562" s="26"/>
      <c r="EG562" s="42">
        <f t="shared" si="664"/>
        <v>0</v>
      </c>
      <c r="EH562" s="26"/>
      <c r="EI562" s="26"/>
      <c r="EJ562" s="42">
        <f t="shared" si="665"/>
        <v>0</v>
      </c>
      <c r="EK562" s="26"/>
      <c r="EL562" s="46"/>
      <c r="EM562" s="86">
        <f t="shared" si="666"/>
        <v>0</v>
      </c>
      <c r="EN562" s="85">
        <f t="shared" si="625"/>
        <v>0</v>
      </c>
      <c r="EO562" s="94">
        <f t="shared" si="626"/>
        <v>0</v>
      </c>
      <c r="EP562" s="26"/>
      <c r="EQ562" s="26"/>
      <c r="ER562" s="26"/>
    </row>
    <row r="563" spans="1:148" s="3" customFormat="1">
      <c r="A563" s="10"/>
      <c r="B563" s="21" t="s">
        <v>776</v>
      </c>
      <c r="C563" s="134">
        <v>73450</v>
      </c>
      <c r="D563" s="135">
        <f t="shared" si="606"/>
        <v>1</v>
      </c>
      <c r="E563" s="178">
        <f t="shared" si="607"/>
        <v>73450</v>
      </c>
      <c r="F563" s="27"/>
      <c r="G563" s="27">
        <v>1</v>
      </c>
      <c r="H563" s="41">
        <v>73450</v>
      </c>
      <c r="I563" s="32"/>
      <c r="J563" s="32"/>
      <c r="K563" s="41">
        <f t="shared" si="627"/>
        <v>0</v>
      </c>
      <c r="L563" s="26"/>
      <c r="M563" s="26"/>
      <c r="N563" s="42">
        <f t="shared" si="628"/>
        <v>0</v>
      </c>
      <c r="O563" s="26"/>
      <c r="P563" s="26"/>
      <c r="Q563" s="42">
        <f t="shared" si="629"/>
        <v>0</v>
      </c>
      <c r="R563" s="26"/>
      <c r="S563" s="26"/>
      <c r="T563" s="42">
        <f t="shared" si="630"/>
        <v>0</v>
      </c>
      <c r="U563" s="26"/>
      <c r="V563" s="26"/>
      <c r="W563" s="42">
        <f t="shared" si="631"/>
        <v>0</v>
      </c>
      <c r="X563" s="26"/>
      <c r="Y563" s="26"/>
      <c r="Z563" s="42">
        <f t="shared" si="632"/>
        <v>0</v>
      </c>
      <c r="AA563" s="26"/>
      <c r="AB563" s="26"/>
      <c r="AC563" s="42">
        <f t="shared" si="633"/>
        <v>0</v>
      </c>
      <c r="AD563" s="26"/>
      <c r="AE563" s="26"/>
      <c r="AF563" s="26"/>
      <c r="AG563" s="26"/>
      <c r="AH563" s="26"/>
      <c r="AI563" s="26"/>
      <c r="AJ563" s="26"/>
      <c r="AK563" s="26"/>
      <c r="AL563" s="42">
        <f t="shared" si="634"/>
        <v>0</v>
      </c>
      <c r="AM563" s="27"/>
      <c r="AN563" s="27"/>
      <c r="AO563" s="41">
        <f t="shared" si="635"/>
        <v>0</v>
      </c>
      <c r="AP563" s="84"/>
      <c r="AQ563" s="79"/>
      <c r="AR563" s="27"/>
      <c r="AS563" s="27"/>
      <c r="AT563" s="41">
        <f t="shared" si="636"/>
        <v>0</v>
      </c>
      <c r="AU563" s="27"/>
      <c r="AV563" s="27"/>
      <c r="AW563" s="41">
        <f t="shared" si="637"/>
        <v>0</v>
      </c>
      <c r="AX563" s="27"/>
      <c r="AY563" s="27"/>
      <c r="AZ563" s="41">
        <f t="shared" si="638"/>
        <v>0</v>
      </c>
      <c r="BA563" s="27"/>
      <c r="BB563" s="27"/>
      <c r="BC563" s="41">
        <f t="shared" si="639"/>
        <v>0</v>
      </c>
      <c r="BD563" s="27"/>
      <c r="BE563" s="27"/>
      <c r="BF563" s="41">
        <f t="shared" si="640"/>
        <v>0</v>
      </c>
      <c r="BG563" s="27"/>
      <c r="BH563" s="27"/>
      <c r="BI563" s="41">
        <f t="shared" si="641"/>
        <v>0</v>
      </c>
      <c r="BJ563" s="26"/>
      <c r="BK563" s="26"/>
      <c r="BL563" s="42">
        <f t="shared" si="642"/>
        <v>0</v>
      </c>
      <c r="BM563" s="26"/>
      <c r="BN563" s="26"/>
      <c r="BO563" s="42">
        <f t="shared" si="643"/>
        <v>0</v>
      </c>
      <c r="BP563" s="85"/>
      <c r="BQ563" s="83">
        <f t="shared" si="623"/>
        <v>0</v>
      </c>
      <c r="BR563" s="26"/>
      <c r="BS563" s="26"/>
      <c r="BT563" s="42">
        <f t="shared" si="644"/>
        <v>0</v>
      </c>
      <c r="BU563" s="26"/>
      <c r="BV563" s="26"/>
      <c r="BW563" s="42">
        <f t="shared" si="645"/>
        <v>0</v>
      </c>
      <c r="BX563" s="26"/>
      <c r="BY563" s="26"/>
      <c r="BZ563" s="42">
        <f t="shared" si="646"/>
        <v>0</v>
      </c>
      <c r="CA563" s="26"/>
      <c r="CB563" s="26"/>
      <c r="CC563" s="42">
        <f t="shared" si="647"/>
        <v>0</v>
      </c>
      <c r="CD563" s="26"/>
      <c r="CE563" s="26"/>
      <c r="CF563" s="42">
        <f t="shared" si="648"/>
        <v>0</v>
      </c>
      <c r="CG563" s="26"/>
      <c r="CH563" s="26"/>
      <c r="CI563" s="42">
        <f t="shared" si="649"/>
        <v>0</v>
      </c>
      <c r="CJ563" s="26"/>
      <c r="CK563" s="26"/>
      <c r="CL563" s="42">
        <f t="shared" si="650"/>
        <v>0</v>
      </c>
      <c r="CM563" s="26"/>
      <c r="CN563" s="26"/>
      <c r="CO563" s="42">
        <f t="shared" si="651"/>
        <v>0</v>
      </c>
      <c r="CP563" s="26"/>
      <c r="CQ563" s="26"/>
      <c r="CR563" s="42">
        <f t="shared" si="652"/>
        <v>0</v>
      </c>
      <c r="CS563" s="26"/>
      <c r="CT563" s="26"/>
      <c r="CU563" s="42">
        <f t="shared" si="670"/>
        <v>0</v>
      </c>
      <c r="CV563" s="26"/>
      <c r="CW563" s="26"/>
      <c r="CX563" s="42">
        <f t="shared" si="653"/>
        <v>0</v>
      </c>
      <c r="CY563" s="26"/>
      <c r="CZ563" s="26"/>
      <c r="DA563" s="42">
        <f t="shared" si="654"/>
        <v>0</v>
      </c>
      <c r="DB563" s="26"/>
      <c r="DC563" s="26"/>
      <c r="DD563" s="42">
        <f t="shared" si="655"/>
        <v>0</v>
      </c>
      <c r="DE563" s="26"/>
      <c r="DF563" s="26"/>
      <c r="DG563" s="42">
        <f t="shared" si="656"/>
        <v>0</v>
      </c>
      <c r="DH563" s="85"/>
      <c r="DI563" s="83">
        <f t="shared" si="624"/>
        <v>0</v>
      </c>
      <c r="DJ563" s="26"/>
      <c r="DK563" s="26"/>
      <c r="DL563" s="42">
        <f t="shared" si="657"/>
        <v>0</v>
      </c>
      <c r="DM563" s="26"/>
      <c r="DN563" s="26"/>
      <c r="DO563" s="42">
        <f t="shared" si="658"/>
        <v>0</v>
      </c>
      <c r="DP563" s="26"/>
      <c r="DQ563" s="26"/>
      <c r="DR563" s="42">
        <f t="shared" si="659"/>
        <v>0</v>
      </c>
      <c r="DS563" s="26"/>
      <c r="DT563" s="26"/>
      <c r="DU563" s="42">
        <f t="shared" si="660"/>
        <v>0</v>
      </c>
      <c r="DV563" s="26"/>
      <c r="DW563" s="26"/>
      <c r="DX563" s="42">
        <f t="shared" si="661"/>
        <v>0</v>
      </c>
      <c r="DY563" s="26"/>
      <c r="DZ563" s="26"/>
      <c r="EA563" s="42">
        <f t="shared" si="662"/>
        <v>0</v>
      </c>
      <c r="EB563" s="26"/>
      <c r="EC563" s="26"/>
      <c r="ED563" s="42">
        <f t="shared" si="663"/>
        <v>0</v>
      </c>
      <c r="EE563" s="26"/>
      <c r="EF563" s="26"/>
      <c r="EG563" s="42">
        <f t="shared" si="664"/>
        <v>0</v>
      </c>
      <c r="EH563" s="26"/>
      <c r="EI563" s="26"/>
      <c r="EJ563" s="42">
        <f t="shared" si="665"/>
        <v>0</v>
      </c>
      <c r="EK563" s="26"/>
      <c r="EL563" s="46"/>
      <c r="EM563" s="86">
        <f t="shared" si="666"/>
        <v>0</v>
      </c>
      <c r="EN563" s="85"/>
      <c r="EO563" s="94">
        <f t="shared" si="626"/>
        <v>0</v>
      </c>
      <c r="EP563" s="26"/>
      <c r="EQ563" s="26"/>
      <c r="ER563" s="26"/>
    </row>
    <row r="564" spans="1:148" s="3" customFormat="1">
      <c r="A564" s="6">
        <v>546</v>
      </c>
      <c r="B564" s="7" t="s">
        <v>105</v>
      </c>
      <c r="C564" s="130"/>
      <c r="D564" s="135">
        <f t="shared" si="606"/>
        <v>0</v>
      </c>
      <c r="E564" s="136">
        <f t="shared" si="607"/>
        <v>0</v>
      </c>
      <c r="F564" s="27"/>
      <c r="G564" s="27"/>
      <c r="H564" s="41">
        <f t="shared" si="608"/>
        <v>0</v>
      </c>
      <c r="I564" s="32"/>
      <c r="J564" s="32"/>
      <c r="K564" s="41">
        <f t="shared" si="627"/>
        <v>0</v>
      </c>
      <c r="L564" s="26"/>
      <c r="M564" s="26"/>
      <c r="N564" s="42">
        <f t="shared" si="628"/>
        <v>0</v>
      </c>
      <c r="O564" s="26"/>
      <c r="P564" s="26"/>
      <c r="Q564" s="42">
        <f t="shared" si="629"/>
        <v>0</v>
      </c>
      <c r="R564" s="26"/>
      <c r="S564" s="26"/>
      <c r="T564" s="42">
        <f t="shared" si="630"/>
        <v>0</v>
      </c>
      <c r="U564" s="26"/>
      <c r="V564" s="26"/>
      <c r="W564" s="42">
        <f t="shared" si="631"/>
        <v>0</v>
      </c>
      <c r="X564" s="26"/>
      <c r="Y564" s="26"/>
      <c r="Z564" s="42">
        <f t="shared" si="632"/>
        <v>0</v>
      </c>
      <c r="AA564" s="26"/>
      <c r="AB564" s="26"/>
      <c r="AC564" s="42">
        <f t="shared" si="633"/>
        <v>0</v>
      </c>
      <c r="AD564" s="26"/>
      <c r="AE564" s="26"/>
      <c r="AF564" s="26"/>
      <c r="AG564" s="26"/>
      <c r="AH564" s="26"/>
      <c r="AI564" s="26"/>
      <c r="AJ564" s="26"/>
      <c r="AK564" s="26"/>
      <c r="AL564" s="42">
        <f t="shared" si="634"/>
        <v>0</v>
      </c>
      <c r="AM564" s="27"/>
      <c r="AN564" s="27"/>
      <c r="AO564" s="41">
        <f t="shared" si="635"/>
        <v>0</v>
      </c>
      <c r="AP564" s="84">
        <f t="shared" si="621"/>
        <v>0</v>
      </c>
      <c r="AQ564" s="79">
        <f t="shared" si="622"/>
        <v>0</v>
      </c>
      <c r="AR564" s="27"/>
      <c r="AS564" s="27"/>
      <c r="AT564" s="41">
        <f t="shared" si="636"/>
        <v>0</v>
      </c>
      <c r="AU564" s="27"/>
      <c r="AV564" s="27"/>
      <c r="AW564" s="41">
        <f t="shared" si="637"/>
        <v>0</v>
      </c>
      <c r="AX564" s="27"/>
      <c r="AY564" s="27"/>
      <c r="AZ564" s="41">
        <f t="shared" si="638"/>
        <v>0</v>
      </c>
      <c r="BA564" s="27"/>
      <c r="BB564" s="27"/>
      <c r="BC564" s="41">
        <f t="shared" si="639"/>
        <v>0</v>
      </c>
      <c r="BD564" s="27"/>
      <c r="BE564" s="27"/>
      <c r="BF564" s="41">
        <f t="shared" si="640"/>
        <v>0</v>
      </c>
      <c r="BG564" s="27"/>
      <c r="BH564" s="27"/>
      <c r="BI564" s="41">
        <f t="shared" si="641"/>
        <v>0</v>
      </c>
      <c r="BJ564" s="26"/>
      <c r="BK564" s="26"/>
      <c r="BL564" s="42">
        <f t="shared" si="642"/>
        <v>0</v>
      </c>
      <c r="BM564" s="26"/>
      <c r="BN564" s="26"/>
      <c r="BO564" s="42">
        <f t="shared" si="643"/>
        <v>0</v>
      </c>
      <c r="BP564" s="85">
        <f t="shared" si="623"/>
        <v>0</v>
      </c>
      <c r="BQ564" s="83">
        <f t="shared" si="623"/>
        <v>0</v>
      </c>
      <c r="BR564" s="26"/>
      <c r="BS564" s="26"/>
      <c r="BT564" s="42">
        <f t="shared" si="644"/>
        <v>0</v>
      </c>
      <c r="BU564" s="26"/>
      <c r="BV564" s="26"/>
      <c r="BW564" s="42">
        <f t="shared" si="645"/>
        <v>0</v>
      </c>
      <c r="BX564" s="26"/>
      <c r="BY564" s="26"/>
      <c r="BZ564" s="42">
        <f t="shared" si="646"/>
        <v>0</v>
      </c>
      <c r="CA564" s="26"/>
      <c r="CB564" s="26"/>
      <c r="CC564" s="42">
        <f t="shared" si="647"/>
        <v>0</v>
      </c>
      <c r="CD564" s="26"/>
      <c r="CE564" s="26"/>
      <c r="CF564" s="42">
        <f t="shared" si="648"/>
        <v>0</v>
      </c>
      <c r="CG564" s="26"/>
      <c r="CH564" s="26"/>
      <c r="CI564" s="42">
        <f t="shared" si="649"/>
        <v>0</v>
      </c>
      <c r="CJ564" s="26"/>
      <c r="CK564" s="26"/>
      <c r="CL564" s="42">
        <f t="shared" si="650"/>
        <v>0</v>
      </c>
      <c r="CM564" s="26"/>
      <c r="CN564" s="26"/>
      <c r="CO564" s="42">
        <f t="shared" si="651"/>
        <v>0</v>
      </c>
      <c r="CP564" s="26"/>
      <c r="CQ564" s="26"/>
      <c r="CR564" s="42">
        <f t="shared" si="652"/>
        <v>0</v>
      </c>
      <c r="CS564" s="26"/>
      <c r="CT564" s="26"/>
      <c r="CU564" s="42">
        <f t="shared" si="670"/>
        <v>0</v>
      </c>
      <c r="CV564" s="26"/>
      <c r="CW564" s="26"/>
      <c r="CX564" s="42">
        <f t="shared" si="653"/>
        <v>0</v>
      </c>
      <c r="CY564" s="26"/>
      <c r="CZ564" s="26"/>
      <c r="DA564" s="42">
        <f t="shared" si="654"/>
        <v>0</v>
      </c>
      <c r="DB564" s="26"/>
      <c r="DC564" s="26"/>
      <c r="DD564" s="42">
        <f t="shared" si="655"/>
        <v>0</v>
      </c>
      <c r="DE564" s="26"/>
      <c r="DF564" s="26"/>
      <c r="DG564" s="42">
        <f t="shared" si="656"/>
        <v>0</v>
      </c>
      <c r="DH564" s="85">
        <f t="shared" si="624"/>
        <v>0</v>
      </c>
      <c r="DI564" s="83">
        <f t="shared" si="624"/>
        <v>0</v>
      </c>
      <c r="DJ564" s="26"/>
      <c r="DK564" s="26"/>
      <c r="DL564" s="42">
        <f t="shared" si="657"/>
        <v>0</v>
      </c>
      <c r="DM564" s="26"/>
      <c r="DN564" s="26"/>
      <c r="DO564" s="42">
        <f t="shared" si="658"/>
        <v>0</v>
      </c>
      <c r="DP564" s="26"/>
      <c r="DQ564" s="26"/>
      <c r="DR564" s="42">
        <f t="shared" si="659"/>
        <v>0</v>
      </c>
      <c r="DS564" s="26"/>
      <c r="DT564" s="26"/>
      <c r="DU564" s="42">
        <f t="shared" si="660"/>
        <v>0</v>
      </c>
      <c r="DV564" s="26"/>
      <c r="DW564" s="26"/>
      <c r="DX564" s="42">
        <f t="shared" si="661"/>
        <v>0</v>
      </c>
      <c r="DY564" s="26"/>
      <c r="DZ564" s="26"/>
      <c r="EA564" s="42">
        <f t="shared" si="662"/>
        <v>0</v>
      </c>
      <c r="EB564" s="26"/>
      <c r="EC564" s="26"/>
      <c r="ED564" s="42">
        <f t="shared" si="663"/>
        <v>0</v>
      </c>
      <c r="EE564" s="26"/>
      <c r="EF564" s="26"/>
      <c r="EG564" s="42">
        <f t="shared" si="664"/>
        <v>0</v>
      </c>
      <c r="EH564" s="26"/>
      <c r="EI564" s="26"/>
      <c r="EJ564" s="42">
        <f t="shared" si="665"/>
        <v>0</v>
      </c>
      <c r="EK564" s="26"/>
      <c r="EL564" s="46"/>
      <c r="EM564" s="86">
        <f t="shared" si="666"/>
        <v>0</v>
      </c>
      <c r="EN564" s="85">
        <f t="shared" si="625"/>
        <v>0</v>
      </c>
      <c r="EO564" s="94">
        <f t="shared" si="626"/>
        <v>0</v>
      </c>
      <c r="EP564" s="26"/>
      <c r="EQ564" s="26"/>
      <c r="ER564" s="26"/>
    </row>
    <row r="565" spans="1:148" s="3" customFormat="1">
      <c r="A565" s="10">
        <v>54601</v>
      </c>
      <c r="B565" s="11" t="s">
        <v>106</v>
      </c>
      <c r="C565" s="134"/>
      <c r="D565" s="135">
        <f t="shared" si="606"/>
        <v>0</v>
      </c>
      <c r="E565" s="136">
        <f t="shared" si="607"/>
        <v>0</v>
      </c>
      <c r="F565" s="27"/>
      <c r="G565" s="27"/>
      <c r="H565" s="41">
        <f t="shared" si="608"/>
        <v>0</v>
      </c>
      <c r="I565" s="32"/>
      <c r="J565" s="32"/>
      <c r="K565" s="41">
        <f t="shared" si="627"/>
        <v>0</v>
      </c>
      <c r="L565" s="26"/>
      <c r="M565" s="26"/>
      <c r="N565" s="42">
        <f t="shared" si="628"/>
        <v>0</v>
      </c>
      <c r="O565" s="26"/>
      <c r="P565" s="26"/>
      <c r="Q565" s="42">
        <f t="shared" si="629"/>
        <v>0</v>
      </c>
      <c r="R565" s="26"/>
      <c r="S565" s="26"/>
      <c r="T565" s="42">
        <f t="shared" si="630"/>
        <v>0</v>
      </c>
      <c r="U565" s="26"/>
      <c r="V565" s="26"/>
      <c r="W565" s="42">
        <f t="shared" si="631"/>
        <v>0</v>
      </c>
      <c r="X565" s="26"/>
      <c r="Y565" s="26"/>
      <c r="Z565" s="42">
        <f t="shared" si="632"/>
        <v>0</v>
      </c>
      <c r="AA565" s="26"/>
      <c r="AB565" s="26"/>
      <c r="AC565" s="42">
        <f t="shared" si="633"/>
        <v>0</v>
      </c>
      <c r="AD565" s="26"/>
      <c r="AE565" s="26"/>
      <c r="AF565" s="26"/>
      <c r="AG565" s="26"/>
      <c r="AH565" s="26"/>
      <c r="AI565" s="26"/>
      <c r="AJ565" s="26"/>
      <c r="AK565" s="26"/>
      <c r="AL565" s="42">
        <f t="shared" si="634"/>
        <v>0</v>
      </c>
      <c r="AM565" s="27"/>
      <c r="AN565" s="27"/>
      <c r="AO565" s="41">
        <f t="shared" si="635"/>
        <v>0</v>
      </c>
      <c r="AP565" s="84">
        <f t="shared" si="621"/>
        <v>0</v>
      </c>
      <c r="AQ565" s="79">
        <f t="shared" si="622"/>
        <v>0</v>
      </c>
      <c r="AR565" s="27"/>
      <c r="AS565" s="27"/>
      <c r="AT565" s="41">
        <f t="shared" si="636"/>
        <v>0</v>
      </c>
      <c r="AU565" s="27"/>
      <c r="AV565" s="27"/>
      <c r="AW565" s="41">
        <f t="shared" si="637"/>
        <v>0</v>
      </c>
      <c r="AX565" s="27"/>
      <c r="AY565" s="27"/>
      <c r="AZ565" s="41">
        <f t="shared" si="638"/>
        <v>0</v>
      </c>
      <c r="BA565" s="27"/>
      <c r="BB565" s="27"/>
      <c r="BC565" s="41">
        <f t="shared" si="639"/>
        <v>0</v>
      </c>
      <c r="BD565" s="27"/>
      <c r="BE565" s="27"/>
      <c r="BF565" s="41">
        <f t="shared" si="640"/>
        <v>0</v>
      </c>
      <c r="BG565" s="27"/>
      <c r="BH565" s="27"/>
      <c r="BI565" s="41">
        <f t="shared" si="641"/>
        <v>0</v>
      </c>
      <c r="BJ565" s="26"/>
      <c r="BK565" s="26"/>
      <c r="BL565" s="42">
        <f t="shared" si="642"/>
        <v>0</v>
      </c>
      <c r="BM565" s="26"/>
      <c r="BN565" s="26"/>
      <c r="BO565" s="42">
        <f t="shared" si="643"/>
        <v>0</v>
      </c>
      <c r="BP565" s="85">
        <f t="shared" si="623"/>
        <v>0</v>
      </c>
      <c r="BQ565" s="83">
        <f t="shared" si="623"/>
        <v>0</v>
      </c>
      <c r="BR565" s="26"/>
      <c r="BS565" s="26"/>
      <c r="BT565" s="42">
        <f t="shared" si="644"/>
        <v>0</v>
      </c>
      <c r="BU565" s="26"/>
      <c r="BV565" s="26"/>
      <c r="BW565" s="42">
        <f t="shared" si="645"/>
        <v>0</v>
      </c>
      <c r="BX565" s="26"/>
      <c r="BY565" s="26"/>
      <c r="BZ565" s="42">
        <f t="shared" si="646"/>
        <v>0</v>
      </c>
      <c r="CA565" s="26"/>
      <c r="CB565" s="26"/>
      <c r="CC565" s="42">
        <f t="shared" si="647"/>
        <v>0</v>
      </c>
      <c r="CD565" s="26"/>
      <c r="CE565" s="26"/>
      <c r="CF565" s="42">
        <f t="shared" si="648"/>
        <v>0</v>
      </c>
      <c r="CG565" s="26"/>
      <c r="CH565" s="26"/>
      <c r="CI565" s="42">
        <f t="shared" si="649"/>
        <v>0</v>
      </c>
      <c r="CJ565" s="26"/>
      <c r="CK565" s="26"/>
      <c r="CL565" s="42">
        <f t="shared" si="650"/>
        <v>0</v>
      </c>
      <c r="CM565" s="26"/>
      <c r="CN565" s="26"/>
      <c r="CO565" s="42">
        <f t="shared" si="651"/>
        <v>0</v>
      </c>
      <c r="CP565" s="26"/>
      <c r="CQ565" s="26"/>
      <c r="CR565" s="42">
        <f t="shared" si="652"/>
        <v>0</v>
      </c>
      <c r="CS565" s="26"/>
      <c r="CT565" s="26"/>
      <c r="CU565" s="42">
        <f t="shared" si="670"/>
        <v>0</v>
      </c>
      <c r="CV565" s="26"/>
      <c r="CW565" s="26"/>
      <c r="CX565" s="42">
        <f t="shared" si="653"/>
        <v>0</v>
      </c>
      <c r="CY565" s="26"/>
      <c r="CZ565" s="26"/>
      <c r="DA565" s="42">
        <f t="shared" si="654"/>
        <v>0</v>
      </c>
      <c r="DB565" s="26"/>
      <c r="DC565" s="26"/>
      <c r="DD565" s="42">
        <f t="shared" si="655"/>
        <v>0</v>
      </c>
      <c r="DE565" s="26"/>
      <c r="DF565" s="26"/>
      <c r="DG565" s="42">
        <f t="shared" si="656"/>
        <v>0</v>
      </c>
      <c r="DH565" s="85">
        <f t="shared" si="624"/>
        <v>0</v>
      </c>
      <c r="DI565" s="83">
        <f t="shared" si="624"/>
        <v>0</v>
      </c>
      <c r="DJ565" s="26"/>
      <c r="DK565" s="26"/>
      <c r="DL565" s="42">
        <f t="shared" si="657"/>
        <v>0</v>
      </c>
      <c r="DM565" s="26"/>
      <c r="DN565" s="26"/>
      <c r="DO565" s="42">
        <f t="shared" si="658"/>
        <v>0</v>
      </c>
      <c r="DP565" s="26"/>
      <c r="DQ565" s="26"/>
      <c r="DR565" s="42">
        <f t="shared" si="659"/>
        <v>0</v>
      </c>
      <c r="DS565" s="26"/>
      <c r="DT565" s="26"/>
      <c r="DU565" s="42">
        <f t="shared" si="660"/>
        <v>0</v>
      </c>
      <c r="DV565" s="26"/>
      <c r="DW565" s="26"/>
      <c r="DX565" s="42">
        <f t="shared" si="661"/>
        <v>0</v>
      </c>
      <c r="DY565" s="26"/>
      <c r="DZ565" s="26"/>
      <c r="EA565" s="42">
        <f t="shared" si="662"/>
        <v>0</v>
      </c>
      <c r="EB565" s="26"/>
      <c r="EC565" s="26"/>
      <c r="ED565" s="42">
        <f t="shared" si="663"/>
        <v>0</v>
      </c>
      <c r="EE565" s="26"/>
      <c r="EF565" s="26"/>
      <c r="EG565" s="42">
        <f t="shared" si="664"/>
        <v>0</v>
      </c>
      <c r="EH565" s="26"/>
      <c r="EI565" s="26"/>
      <c r="EJ565" s="42">
        <f t="shared" si="665"/>
        <v>0</v>
      </c>
      <c r="EK565" s="26"/>
      <c r="EL565" s="46"/>
      <c r="EM565" s="86">
        <f t="shared" si="666"/>
        <v>0</v>
      </c>
      <c r="EN565" s="85">
        <f t="shared" si="625"/>
        <v>0</v>
      </c>
      <c r="EO565" s="94">
        <f t="shared" si="626"/>
        <v>0</v>
      </c>
      <c r="EP565" s="26"/>
      <c r="EQ565" s="26"/>
      <c r="ER565" s="26"/>
    </row>
    <row r="566" spans="1:148" s="3" customFormat="1">
      <c r="A566" s="10">
        <v>54602</v>
      </c>
      <c r="B566" s="11" t="s">
        <v>107</v>
      </c>
      <c r="C566" s="134">
        <v>310983.07</v>
      </c>
      <c r="D566" s="135">
        <f t="shared" si="606"/>
        <v>1</v>
      </c>
      <c r="E566" s="193">
        <f t="shared" si="607"/>
        <v>310983.07</v>
      </c>
      <c r="F566" s="27"/>
      <c r="G566" s="27">
        <v>1</v>
      </c>
      <c r="H566" s="41">
        <f t="shared" si="608"/>
        <v>310983.07</v>
      </c>
      <c r="I566" s="32"/>
      <c r="J566" s="32"/>
      <c r="K566" s="41">
        <f t="shared" si="627"/>
        <v>0</v>
      </c>
      <c r="L566" s="26"/>
      <c r="M566" s="26"/>
      <c r="N566" s="42">
        <f t="shared" si="628"/>
        <v>0</v>
      </c>
      <c r="O566" s="26"/>
      <c r="P566" s="26"/>
      <c r="Q566" s="42">
        <f t="shared" si="629"/>
        <v>0</v>
      </c>
      <c r="R566" s="26"/>
      <c r="S566" s="26"/>
      <c r="T566" s="42">
        <f t="shared" si="630"/>
        <v>0</v>
      </c>
      <c r="U566" s="26"/>
      <c r="V566" s="26"/>
      <c r="W566" s="42">
        <f t="shared" si="631"/>
        <v>0</v>
      </c>
      <c r="X566" s="26"/>
      <c r="Y566" s="26"/>
      <c r="Z566" s="42">
        <f t="shared" si="632"/>
        <v>0</v>
      </c>
      <c r="AA566" s="26"/>
      <c r="AB566" s="26"/>
      <c r="AC566" s="42">
        <f t="shared" si="633"/>
        <v>0</v>
      </c>
      <c r="AD566" s="26"/>
      <c r="AE566" s="26"/>
      <c r="AF566" s="26"/>
      <c r="AG566" s="26"/>
      <c r="AH566" s="26"/>
      <c r="AI566" s="26"/>
      <c r="AJ566" s="26"/>
      <c r="AK566" s="26"/>
      <c r="AL566" s="42">
        <f t="shared" si="634"/>
        <v>0</v>
      </c>
      <c r="AM566" s="27"/>
      <c r="AN566" s="27"/>
      <c r="AO566" s="41">
        <f t="shared" si="635"/>
        <v>0</v>
      </c>
      <c r="AP566" s="84">
        <f t="shared" si="621"/>
        <v>1</v>
      </c>
      <c r="AQ566" s="79">
        <f t="shared" si="622"/>
        <v>310983.07</v>
      </c>
      <c r="AR566" s="27"/>
      <c r="AS566" s="27"/>
      <c r="AT566" s="41">
        <f t="shared" si="636"/>
        <v>0</v>
      </c>
      <c r="AU566" s="27"/>
      <c r="AV566" s="27"/>
      <c r="AW566" s="41">
        <f t="shared" si="637"/>
        <v>0</v>
      </c>
      <c r="AX566" s="27"/>
      <c r="AY566" s="27"/>
      <c r="AZ566" s="41">
        <f t="shared" si="638"/>
        <v>0</v>
      </c>
      <c r="BA566" s="27"/>
      <c r="BB566" s="27"/>
      <c r="BC566" s="41">
        <f t="shared" si="639"/>
        <v>0</v>
      </c>
      <c r="BD566" s="27"/>
      <c r="BE566" s="27"/>
      <c r="BF566" s="41">
        <f t="shared" si="640"/>
        <v>0</v>
      </c>
      <c r="BG566" s="27"/>
      <c r="BH566" s="27"/>
      <c r="BI566" s="41">
        <f t="shared" si="641"/>
        <v>0</v>
      </c>
      <c r="BJ566" s="26"/>
      <c r="BK566" s="26"/>
      <c r="BL566" s="42">
        <f t="shared" si="642"/>
        <v>0</v>
      </c>
      <c r="BM566" s="26"/>
      <c r="BN566" s="26"/>
      <c r="BO566" s="42">
        <f t="shared" si="643"/>
        <v>0</v>
      </c>
      <c r="BP566" s="85">
        <f t="shared" si="623"/>
        <v>0</v>
      </c>
      <c r="BQ566" s="83">
        <f t="shared" si="623"/>
        <v>0</v>
      </c>
      <c r="BR566" s="26"/>
      <c r="BS566" s="26"/>
      <c r="BT566" s="42">
        <f t="shared" si="644"/>
        <v>0</v>
      </c>
      <c r="BU566" s="26"/>
      <c r="BV566" s="26"/>
      <c r="BW566" s="42">
        <f t="shared" si="645"/>
        <v>0</v>
      </c>
      <c r="BX566" s="26"/>
      <c r="BY566" s="26"/>
      <c r="BZ566" s="42">
        <f t="shared" si="646"/>
        <v>0</v>
      </c>
      <c r="CA566" s="26"/>
      <c r="CB566" s="26"/>
      <c r="CC566" s="42">
        <f t="shared" si="647"/>
        <v>0</v>
      </c>
      <c r="CD566" s="26"/>
      <c r="CE566" s="26"/>
      <c r="CF566" s="42">
        <f t="shared" si="648"/>
        <v>0</v>
      </c>
      <c r="CG566" s="26"/>
      <c r="CH566" s="26"/>
      <c r="CI566" s="42">
        <f t="shared" si="649"/>
        <v>0</v>
      </c>
      <c r="CJ566" s="26"/>
      <c r="CK566" s="26"/>
      <c r="CL566" s="42">
        <f t="shared" si="650"/>
        <v>0</v>
      </c>
      <c r="CM566" s="26"/>
      <c r="CN566" s="26"/>
      <c r="CO566" s="42">
        <f t="shared" si="651"/>
        <v>0</v>
      </c>
      <c r="CP566" s="26"/>
      <c r="CQ566" s="26"/>
      <c r="CR566" s="42">
        <f t="shared" si="652"/>
        <v>0</v>
      </c>
      <c r="CS566" s="26"/>
      <c r="CT566" s="26"/>
      <c r="CU566" s="42">
        <f t="shared" si="670"/>
        <v>0</v>
      </c>
      <c r="CV566" s="26"/>
      <c r="CW566" s="26"/>
      <c r="CX566" s="42">
        <f t="shared" si="653"/>
        <v>0</v>
      </c>
      <c r="CY566" s="26"/>
      <c r="CZ566" s="26"/>
      <c r="DA566" s="42">
        <f t="shared" si="654"/>
        <v>0</v>
      </c>
      <c r="DB566" s="26"/>
      <c r="DC566" s="26"/>
      <c r="DD566" s="42">
        <f t="shared" si="655"/>
        <v>0</v>
      </c>
      <c r="DE566" s="26"/>
      <c r="DF566" s="26"/>
      <c r="DG566" s="42">
        <f t="shared" si="656"/>
        <v>0</v>
      </c>
      <c r="DH566" s="85">
        <f t="shared" si="624"/>
        <v>0</v>
      </c>
      <c r="DI566" s="83">
        <f t="shared" si="624"/>
        <v>0</v>
      </c>
      <c r="DJ566" s="26"/>
      <c r="DK566" s="26"/>
      <c r="DL566" s="42">
        <f t="shared" si="657"/>
        <v>0</v>
      </c>
      <c r="DM566" s="26"/>
      <c r="DN566" s="26"/>
      <c r="DO566" s="42">
        <f t="shared" si="658"/>
        <v>0</v>
      </c>
      <c r="DP566" s="26"/>
      <c r="DQ566" s="26"/>
      <c r="DR566" s="42">
        <f t="shared" si="659"/>
        <v>0</v>
      </c>
      <c r="DS566" s="26"/>
      <c r="DT566" s="26"/>
      <c r="DU566" s="42">
        <f t="shared" si="660"/>
        <v>0</v>
      </c>
      <c r="DV566" s="26"/>
      <c r="DW566" s="26"/>
      <c r="DX566" s="42">
        <f t="shared" si="661"/>
        <v>0</v>
      </c>
      <c r="DY566" s="26"/>
      <c r="DZ566" s="26"/>
      <c r="EA566" s="42">
        <f t="shared" si="662"/>
        <v>0</v>
      </c>
      <c r="EB566" s="26"/>
      <c r="EC566" s="26"/>
      <c r="ED566" s="42">
        <f t="shared" si="663"/>
        <v>0</v>
      </c>
      <c r="EE566" s="26"/>
      <c r="EF566" s="26"/>
      <c r="EG566" s="42">
        <f t="shared" si="664"/>
        <v>0</v>
      </c>
      <c r="EH566" s="26"/>
      <c r="EI566" s="26"/>
      <c r="EJ566" s="42">
        <f t="shared" si="665"/>
        <v>0</v>
      </c>
      <c r="EK566" s="26"/>
      <c r="EL566" s="46"/>
      <c r="EM566" s="86">
        <f t="shared" si="666"/>
        <v>0</v>
      </c>
      <c r="EN566" s="85">
        <f t="shared" si="625"/>
        <v>0</v>
      </c>
      <c r="EO566" s="94">
        <f t="shared" si="626"/>
        <v>0</v>
      </c>
      <c r="EP566" s="26"/>
      <c r="EQ566" s="26"/>
      <c r="ER566" s="26"/>
    </row>
    <row r="567" spans="1:148" s="3" customFormat="1">
      <c r="A567" s="10">
        <v>54603</v>
      </c>
      <c r="B567" s="11" t="s">
        <v>108</v>
      </c>
      <c r="C567" s="134"/>
      <c r="D567" s="135">
        <f t="shared" si="606"/>
        <v>0</v>
      </c>
      <c r="E567" s="136">
        <f t="shared" si="607"/>
        <v>0</v>
      </c>
      <c r="F567" s="27"/>
      <c r="G567" s="27"/>
      <c r="H567" s="41">
        <f t="shared" si="608"/>
        <v>0</v>
      </c>
      <c r="I567" s="32"/>
      <c r="J567" s="32"/>
      <c r="K567" s="41">
        <f t="shared" si="627"/>
        <v>0</v>
      </c>
      <c r="L567" s="26"/>
      <c r="M567" s="26"/>
      <c r="N567" s="42">
        <f t="shared" si="628"/>
        <v>0</v>
      </c>
      <c r="O567" s="26"/>
      <c r="P567" s="26"/>
      <c r="Q567" s="42">
        <f t="shared" si="629"/>
        <v>0</v>
      </c>
      <c r="R567" s="26"/>
      <c r="S567" s="26"/>
      <c r="T567" s="42">
        <f t="shared" si="630"/>
        <v>0</v>
      </c>
      <c r="U567" s="26"/>
      <c r="V567" s="26"/>
      <c r="W567" s="42">
        <f t="shared" si="631"/>
        <v>0</v>
      </c>
      <c r="X567" s="26"/>
      <c r="Y567" s="26"/>
      <c r="Z567" s="42">
        <f t="shared" si="632"/>
        <v>0</v>
      </c>
      <c r="AA567" s="26"/>
      <c r="AB567" s="26"/>
      <c r="AC567" s="42">
        <f t="shared" si="633"/>
        <v>0</v>
      </c>
      <c r="AD567" s="26"/>
      <c r="AE567" s="26"/>
      <c r="AF567" s="26"/>
      <c r="AG567" s="26"/>
      <c r="AH567" s="26"/>
      <c r="AI567" s="26"/>
      <c r="AJ567" s="26"/>
      <c r="AK567" s="26"/>
      <c r="AL567" s="42">
        <f t="shared" si="634"/>
        <v>0</v>
      </c>
      <c r="AM567" s="27"/>
      <c r="AN567" s="27"/>
      <c r="AO567" s="41">
        <f t="shared" si="635"/>
        <v>0</v>
      </c>
      <c r="AP567" s="84">
        <f t="shared" si="621"/>
        <v>0</v>
      </c>
      <c r="AQ567" s="79">
        <f t="shared" si="622"/>
        <v>0</v>
      </c>
      <c r="AR567" s="27"/>
      <c r="AS567" s="27"/>
      <c r="AT567" s="41">
        <f t="shared" si="636"/>
        <v>0</v>
      </c>
      <c r="AU567" s="27"/>
      <c r="AV567" s="27"/>
      <c r="AW567" s="41">
        <f t="shared" si="637"/>
        <v>0</v>
      </c>
      <c r="AX567" s="27"/>
      <c r="AY567" s="27"/>
      <c r="AZ567" s="41">
        <f t="shared" si="638"/>
        <v>0</v>
      </c>
      <c r="BA567" s="27"/>
      <c r="BB567" s="27"/>
      <c r="BC567" s="41">
        <f t="shared" si="639"/>
        <v>0</v>
      </c>
      <c r="BD567" s="27"/>
      <c r="BE567" s="27"/>
      <c r="BF567" s="41">
        <f t="shared" si="640"/>
        <v>0</v>
      </c>
      <c r="BG567" s="27"/>
      <c r="BH567" s="27"/>
      <c r="BI567" s="41">
        <f t="shared" si="641"/>
        <v>0</v>
      </c>
      <c r="BJ567" s="26"/>
      <c r="BK567" s="26"/>
      <c r="BL567" s="42">
        <f t="shared" si="642"/>
        <v>0</v>
      </c>
      <c r="BM567" s="26"/>
      <c r="BN567" s="26"/>
      <c r="BO567" s="42">
        <f t="shared" si="643"/>
        <v>0</v>
      </c>
      <c r="BP567" s="85">
        <f t="shared" si="623"/>
        <v>0</v>
      </c>
      <c r="BQ567" s="83">
        <f t="shared" si="623"/>
        <v>0</v>
      </c>
      <c r="BR567" s="26"/>
      <c r="BS567" s="26"/>
      <c r="BT567" s="42">
        <f t="shared" si="644"/>
        <v>0</v>
      </c>
      <c r="BU567" s="26"/>
      <c r="BV567" s="26"/>
      <c r="BW567" s="42">
        <f t="shared" si="645"/>
        <v>0</v>
      </c>
      <c r="BX567" s="26"/>
      <c r="BY567" s="26"/>
      <c r="BZ567" s="42">
        <f t="shared" si="646"/>
        <v>0</v>
      </c>
      <c r="CA567" s="26"/>
      <c r="CB567" s="26"/>
      <c r="CC567" s="42">
        <f t="shared" si="647"/>
        <v>0</v>
      </c>
      <c r="CD567" s="26"/>
      <c r="CE567" s="26"/>
      <c r="CF567" s="42">
        <f t="shared" si="648"/>
        <v>0</v>
      </c>
      <c r="CG567" s="26"/>
      <c r="CH567" s="26"/>
      <c r="CI567" s="42">
        <f t="shared" si="649"/>
        <v>0</v>
      </c>
      <c r="CJ567" s="26"/>
      <c r="CK567" s="26"/>
      <c r="CL567" s="42">
        <f t="shared" si="650"/>
        <v>0</v>
      </c>
      <c r="CM567" s="26"/>
      <c r="CN567" s="26"/>
      <c r="CO567" s="42">
        <f t="shared" si="651"/>
        <v>0</v>
      </c>
      <c r="CP567" s="26"/>
      <c r="CQ567" s="26"/>
      <c r="CR567" s="42">
        <f t="shared" si="652"/>
        <v>0</v>
      </c>
      <c r="CS567" s="26"/>
      <c r="CT567" s="26"/>
      <c r="CU567" s="42">
        <f t="shared" si="670"/>
        <v>0</v>
      </c>
      <c r="CV567" s="26"/>
      <c r="CW567" s="26"/>
      <c r="CX567" s="42">
        <f t="shared" si="653"/>
        <v>0</v>
      </c>
      <c r="CY567" s="26"/>
      <c r="CZ567" s="26"/>
      <c r="DA567" s="42">
        <f t="shared" si="654"/>
        <v>0</v>
      </c>
      <c r="DB567" s="26"/>
      <c r="DC567" s="26"/>
      <c r="DD567" s="42">
        <f t="shared" si="655"/>
        <v>0</v>
      </c>
      <c r="DE567" s="26"/>
      <c r="DF567" s="26"/>
      <c r="DG567" s="42">
        <f t="shared" si="656"/>
        <v>0</v>
      </c>
      <c r="DH567" s="85">
        <f t="shared" si="624"/>
        <v>0</v>
      </c>
      <c r="DI567" s="83">
        <f t="shared" si="624"/>
        <v>0</v>
      </c>
      <c r="DJ567" s="26"/>
      <c r="DK567" s="26"/>
      <c r="DL567" s="42">
        <f t="shared" si="657"/>
        <v>0</v>
      </c>
      <c r="DM567" s="26"/>
      <c r="DN567" s="26"/>
      <c r="DO567" s="42">
        <f t="shared" si="658"/>
        <v>0</v>
      </c>
      <c r="DP567" s="26"/>
      <c r="DQ567" s="26"/>
      <c r="DR567" s="42">
        <f t="shared" si="659"/>
        <v>0</v>
      </c>
      <c r="DS567" s="26"/>
      <c r="DT567" s="26"/>
      <c r="DU567" s="42">
        <f t="shared" si="660"/>
        <v>0</v>
      </c>
      <c r="DV567" s="26"/>
      <c r="DW567" s="26"/>
      <c r="DX567" s="42">
        <f t="shared" si="661"/>
        <v>0</v>
      </c>
      <c r="DY567" s="26"/>
      <c r="DZ567" s="26"/>
      <c r="EA567" s="42">
        <f t="shared" si="662"/>
        <v>0</v>
      </c>
      <c r="EB567" s="26"/>
      <c r="EC567" s="26"/>
      <c r="ED567" s="42">
        <f t="shared" si="663"/>
        <v>0</v>
      </c>
      <c r="EE567" s="26"/>
      <c r="EF567" s="26"/>
      <c r="EG567" s="42">
        <f t="shared" si="664"/>
        <v>0</v>
      </c>
      <c r="EH567" s="26"/>
      <c r="EI567" s="26"/>
      <c r="EJ567" s="42">
        <f t="shared" si="665"/>
        <v>0</v>
      </c>
      <c r="EK567" s="26"/>
      <c r="EL567" s="46"/>
      <c r="EM567" s="86">
        <f t="shared" si="666"/>
        <v>0</v>
      </c>
      <c r="EN567" s="85">
        <f t="shared" si="625"/>
        <v>0</v>
      </c>
      <c r="EO567" s="94">
        <f t="shared" si="626"/>
        <v>0</v>
      </c>
      <c r="EP567" s="26"/>
      <c r="EQ567" s="26"/>
      <c r="ER567" s="26"/>
    </row>
    <row r="568" spans="1:148" s="3" customFormat="1">
      <c r="A568" s="10">
        <v>54699</v>
      </c>
      <c r="B568" s="11" t="s">
        <v>109</v>
      </c>
      <c r="C568" s="134"/>
      <c r="D568" s="135">
        <f t="shared" si="606"/>
        <v>0</v>
      </c>
      <c r="E568" s="136">
        <f t="shared" si="607"/>
        <v>0</v>
      </c>
      <c r="F568" s="27"/>
      <c r="G568" s="27"/>
      <c r="H568" s="41">
        <f t="shared" si="608"/>
        <v>0</v>
      </c>
      <c r="I568" s="32"/>
      <c r="J568" s="32"/>
      <c r="K568" s="41">
        <f t="shared" si="627"/>
        <v>0</v>
      </c>
      <c r="L568" s="26"/>
      <c r="M568" s="26"/>
      <c r="N568" s="42">
        <f t="shared" si="628"/>
        <v>0</v>
      </c>
      <c r="O568" s="26"/>
      <c r="P568" s="26"/>
      <c r="Q568" s="42">
        <f t="shared" si="629"/>
        <v>0</v>
      </c>
      <c r="R568" s="26"/>
      <c r="S568" s="26"/>
      <c r="T568" s="42">
        <f t="shared" si="630"/>
        <v>0</v>
      </c>
      <c r="U568" s="26"/>
      <c r="V568" s="26"/>
      <c r="W568" s="42">
        <f t="shared" si="631"/>
        <v>0</v>
      </c>
      <c r="X568" s="26"/>
      <c r="Y568" s="26"/>
      <c r="Z568" s="42">
        <f t="shared" si="632"/>
        <v>0</v>
      </c>
      <c r="AA568" s="26"/>
      <c r="AB568" s="26"/>
      <c r="AC568" s="42">
        <f t="shared" si="633"/>
        <v>0</v>
      </c>
      <c r="AD568" s="26"/>
      <c r="AE568" s="26"/>
      <c r="AF568" s="26"/>
      <c r="AG568" s="26"/>
      <c r="AH568" s="26"/>
      <c r="AI568" s="26"/>
      <c r="AJ568" s="26"/>
      <c r="AK568" s="26"/>
      <c r="AL568" s="42">
        <f t="shared" si="634"/>
        <v>0</v>
      </c>
      <c r="AM568" s="27"/>
      <c r="AN568" s="27"/>
      <c r="AO568" s="41">
        <f t="shared" si="635"/>
        <v>0</v>
      </c>
      <c r="AP568" s="84">
        <f t="shared" si="621"/>
        <v>0</v>
      </c>
      <c r="AQ568" s="79">
        <f t="shared" si="622"/>
        <v>0</v>
      </c>
      <c r="AR568" s="27"/>
      <c r="AS568" s="27"/>
      <c r="AT568" s="41">
        <f t="shared" si="636"/>
        <v>0</v>
      </c>
      <c r="AU568" s="27"/>
      <c r="AV568" s="27"/>
      <c r="AW568" s="41">
        <f t="shared" si="637"/>
        <v>0</v>
      </c>
      <c r="AX568" s="27"/>
      <c r="AY568" s="27"/>
      <c r="AZ568" s="41">
        <f t="shared" si="638"/>
        <v>0</v>
      </c>
      <c r="BA568" s="27"/>
      <c r="BB568" s="27"/>
      <c r="BC568" s="41">
        <f t="shared" si="639"/>
        <v>0</v>
      </c>
      <c r="BD568" s="27"/>
      <c r="BE568" s="27"/>
      <c r="BF568" s="41">
        <f t="shared" si="640"/>
        <v>0</v>
      </c>
      <c r="BG568" s="27"/>
      <c r="BH568" s="27"/>
      <c r="BI568" s="41">
        <f t="shared" si="641"/>
        <v>0</v>
      </c>
      <c r="BJ568" s="26"/>
      <c r="BK568" s="26"/>
      <c r="BL568" s="42">
        <f t="shared" si="642"/>
        <v>0</v>
      </c>
      <c r="BM568" s="26"/>
      <c r="BN568" s="26"/>
      <c r="BO568" s="42">
        <f t="shared" si="643"/>
        <v>0</v>
      </c>
      <c r="BP568" s="85">
        <f t="shared" si="623"/>
        <v>0</v>
      </c>
      <c r="BQ568" s="83">
        <f t="shared" si="623"/>
        <v>0</v>
      </c>
      <c r="BR568" s="26"/>
      <c r="BS568" s="26"/>
      <c r="BT568" s="42">
        <f t="shared" si="644"/>
        <v>0</v>
      </c>
      <c r="BU568" s="26"/>
      <c r="BV568" s="26"/>
      <c r="BW568" s="42">
        <f t="shared" si="645"/>
        <v>0</v>
      </c>
      <c r="BX568" s="26"/>
      <c r="BY568" s="26"/>
      <c r="BZ568" s="42">
        <f t="shared" si="646"/>
        <v>0</v>
      </c>
      <c r="CA568" s="26"/>
      <c r="CB568" s="26"/>
      <c r="CC568" s="42">
        <f t="shared" si="647"/>
        <v>0</v>
      </c>
      <c r="CD568" s="26"/>
      <c r="CE568" s="26"/>
      <c r="CF568" s="42">
        <f t="shared" si="648"/>
        <v>0</v>
      </c>
      <c r="CG568" s="26"/>
      <c r="CH568" s="26"/>
      <c r="CI568" s="42">
        <f t="shared" si="649"/>
        <v>0</v>
      </c>
      <c r="CJ568" s="26"/>
      <c r="CK568" s="26"/>
      <c r="CL568" s="42">
        <f t="shared" si="650"/>
        <v>0</v>
      </c>
      <c r="CM568" s="26"/>
      <c r="CN568" s="26"/>
      <c r="CO568" s="42">
        <f t="shared" si="651"/>
        <v>0</v>
      </c>
      <c r="CP568" s="26"/>
      <c r="CQ568" s="26"/>
      <c r="CR568" s="42">
        <f t="shared" si="652"/>
        <v>0</v>
      </c>
      <c r="CS568" s="26"/>
      <c r="CT568" s="26"/>
      <c r="CU568" s="42">
        <f t="shared" si="670"/>
        <v>0</v>
      </c>
      <c r="CV568" s="26"/>
      <c r="CW568" s="26"/>
      <c r="CX568" s="42">
        <f t="shared" si="653"/>
        <v>0</v>
      </c>
      <c r="CY568" s="26"/>
      <c r="CZ568" s="26"/>
      <c r="DA568" s="42">
        <f t="shared" si="654"/>
        <v>0</v>
      </c>
      <c r="DB568" s="26"/>
      <c r="DC568" s="26"/>
      <c r="DD568" s="42">
        <f t="shared" si="655"/>
        <v>0</v>
      </c>
      <c r="DE568" s="26"/>
      <c r="DF568" s="26"/>
      <c r="DG568" s="42">
        <f t="shared" si="656"/>
        <v>0</v>
      </c>
      <c r="DH568" s="85">
        <f t="shared" si="624"/>
        <v>0</v>
      </c>
      <c r="DI568" s="83">
        <f t="shared" si="624"/>
        <v>0</v>
      </c>
      <c r="DJ568" s="26"/>
      <c r="DK568" s="26"/>
      <c r="DL568" s="42">
        <f t="shared" si="657"/>
        <v>0</v>
      </c>
      <c r="DM568" s="26"/>
      <c r="DN568" s="26"/>
      <c r="DO568" s="42">
        <f t="shared" si="658"/>
        <v>0</v>
      </c>
      <c r="DP568" s="26"/>
      <c r="DQ568" s="26"/>
      <c r="DR568" s="42">
        <f t="shared" si="659"/>
        <v>0</v>
      </c>
      <c r="DS568" s="26"/>
      <c r="DT568" s="26"/>
      <c r="DU568" s="42">
        <f t="shared" si="660"/>
        <v>0</v>
      </c>
      <c r="DV568" s="26"/>
      <c r="DW568" s="26"/>
      <c r="DX568" s="42">
        <f t="shared" si="661"/>
        <v>0</v>
      </c>
      <c r="DY568" s="26"/>
      <c r="DZ568" s="26"/>
      <c r="EA568" s="42">
        <f t="shared" si="662"/>
        <v>0</v>
      </c>
      <c r="EB568" s="26"/>
      <c r="EC568" s="26"/>
      <c r="ED568" s="42">
        <f t="shared" si="663"/>
        <v>0</v>
      </c>
      <c r="EE568" s="26"/>
      <c r="EF568" s="26"/>
      <c r="EG568" s="42">
        <f t="shared" si="664"/>
        <v>0</v>
      </c>
      <c r="EH568" s="26"/>
      <c r="EI568" s="26"/>
      <c r="EJ568" s="42">
        <f t="shared" si="665"/>
        <v>0</v>
      </c>
      <c r="EK568" s="26"/>
      <c r="EL568" s="46"/>
      <c r="EM568" s="86">
        <f t="shared" si="666"/>
        <v>0</v>
      </c>
      <c r="EN568" s="85">
        <f t="shared" si="625"/>
        <v>0</v>
      </c>
      <c r="EO568" s="94">
        <f t="shared" si="626"/>
        <v>0</v>
      </c>
      <c r="EP568" s="26"/>
      <c r="EQ568" s="26"/>
      <c r="ER568" s="26"/>
    </row>
    <row r="569" spans="1:148" s="3" customFormat="1">
      <c r="A569" s="6">
        <v>55</v>
      </c>
      <c r="B569" s="7" t="s">
        <v>110</v>
      </c>
      <c r="C569" s="130"/>
      <c r="D569" s="135">
        <f t="shared" si="606"/>
        <v>0</v>
      </c>
      <c r="E569" s="136">
        <f t="shared" si="607"/>
        <v>0</v>
      </c>
      <c r="F569" s="27"/>
      <c r="G569" s="27"/>
      <c r="H569" s="41">
        <f t="shared" si="608"/>
        <v>0</v>
      </c>
      <c r="I569" s="32"/>
      <c r="J569" s="32"/>
      <c r="K569" s="41">
        <f t="shared" si="627"/>
        <v>0</v>
      </c>
      <c r="L569" s="26"/>
      <c r="M569" s="26"/>
      <c r="N569" s="42">
        <f t="shared" si="628"/>
        <v>0</v>
      </c>
      <c r="O569" s="26"/>
      <c r="P569" s="26"/>
      <c r="Q569" s="42">
        <f t="shared" si="629"/>
        <v>0</v>
      </c>
      <c r="R569" s="26"/>
      <c r="S569" s="26"/>
      <c r="T569" s="42">
        <f t="shared" si="630"/>
        <v>0</v>
      </c>
      <c r="U569" s="26"/>
      <c r="V569" s="26"/>
      <c r="W569" s="42">
        <f t="shared" si="631"/>
        <v>0</v>
      </c>
      <c r="X569" s="26"/>
      <c r="Y569" s="26"/>
      <c r="Z569" s="42">
        <f t="shared" si="632"/>
        <v>0</v>
      </c>
      <c r="AA569" s="26"/>
      <c r="AB569" s="26"/>
      <c r="AC569" s="42">
        <f t="shared" si="633"/>
        <v>0</v>
      </c>
      <c r="AD569" s="26"/>
      <c r="AE569" s="26"/>
      <c r="AF569" s="26"/>
      <c r="AG569" s="26"/>
      <c r="AH569" s="26"/>
      <c r="AI569" s="26"/>
      <c r="AJ569" s="26"/>
      <c r="AK569" s="26"/>
      <c r="AL569" s="42">
        <f t="shared" si="634"/>
        <v>0</v>
      </c>
      <c r="AM569" s="27"/>
      <c r="AN569" s="27"/>
      <c r="AO569" s="41">
        <f t="shared" si="635"/>
        <v>0</v>
      </c>
      <c r="AP569" s="84">
        <f t="shared" si="621"/>
        <v>0</v>
      </c>
      <c r="AQ569" s="79">
        <f t="shared" si="622"/>
        <v>0</v>
      </c>
      <c r="AR569" s="27"/>
      <c r="AS569" s="27"/>
      <c r="AT569" s="41">
        <f t="shared" si="636"/>
        <v>0</v>
      </c>
      <c r="AU569" s="27"/>
      <c r="AV569" s="27"/>
      <c r="AW569" s="41">
        <f t="shared" si="637"/>
        <v>0</v>
      </c>
      <c r="AX569" s="27"/>
      <c r="AY569" s="27"/>
      <c r="AZ569" s="41">
        <f t="shared" si="638"/>
        <v>0</v>
      </c>
      <c r="BA569" s="27"/>
      <c r="BB569" s="27"/>
      <c r="BC569" s="41">
        <f t="shared" si="639"/>
        <v>0</v>
      </c>
      <c r="BD569" s="27"/>
      <c r="BE569" s="27"/>
      <c r="BF569" s="41">
        <f t="shared" si="640"/>
        <v>0</v>
      </c>
      <c r="BG569" s="27"/>
      <c r="BH569" s="27"/>
      <c r="BI569" s="41">
        <f t="shared" si="641"/>
        <v>0</v>
      </c>
      <c r="BJ569" s="26"/>
      <c r="BK569" s="26"/>
      <c r="BL569" s="42">
        <f t="shared" si="642"/>
        <v>0</v>
      </c>
      <c r="BM569" s="26"/>
      <c r="BN569" s="26"/>
      <c r="BO569" s="42">
        <f t="shared" si="643"/>
        <v>0</v>
      </c>
      <c r="BP569" s="85">
        <f t="shared" si="623"/>
        <v>0</v>
      </c>
      <c r="BQ569" s="83">
        <f t="shared" si="623"/>
        <v>0</v>
      </c>
      <c r="BR569" s="26"/>
      <c r="BS569" s="26"/>
      <c r="BT569" s="42">
        <f t="shared" si="644"/>
        <v>0</v>
      </c>
      <c r="BU569" s="26"/>
      <c r="BV569" s="26"/>
      <c r="BW569" s="42">
        <f t="shared" si="645"/>
        <v>0</v>
      </c>
      <c r="BX569" s="26"/>
      <c r="BY569" s="26"/>
      <c r="BZ569" s="42">
        <f t="shared" si="646"/>
        <v>0</v>
      </c>
      <c r="CA569" s="26"/>
      <c r="CB569" s="26"/>
      <c r="CC569" s="42">
        <f t="shared" si="647"/>
        <v>0</v>
      </c>
      <c r="CD569" s="26"/>
      <c r="CE569" s="26"/>
      <c r="CF569" s="42">
        <f t="shared" si="648"/>
        <v>0</v>
      </c>
      <c r="CG569" s="26"/>
      <c r="CH569" s="26"/>
      <c r="CI569" s="42">
        <f t="shared" si="649"/>
        <v>0</v>
      </c>
      <c r="CJ569" s="26"/>
      <c r="CK569" s="26"/>
      <c r="CL569" s="42">
        <f t="shared" si="650"/>
        <v>0</v>
      </c>
      <c r="CM569" s="26"/>
      <c r="CN569" s="26"/>
      <c r="CO569" s="42">
        <f t="shared" si="651"/>
        <v>0</v>
      </c>
      <c r="CP569" s="26"/>
      <c r="CQ569" s="26"/>
      <c r="CR569" s="42">
        <f t="shared" si="652"/>
        <v>0</v>
      </c>
      <c r="CS569" s="26"/>
      <c r="CT569" s="26"/>
      <c r="CU569" s="42">
        <f t="shared" si="670"/>
        <v>0</v>
      </c>
      <c r="CV569" s="26"/>
      <c r="CW569" s="26"/>
      <c r="CX569" s="42">
        <f t="shared" si="653"/>
        <v>0</v>
      </c>
      <c r="CY569" s="26"/>
      <c r="CZ569" s="26"/>
      <c r="DA569" s="42">
        <f t="shared" si="654"/>
        <v>0</v>
      </c>
      <c r="DB569" s="26"/>
      <c r="DC569" s="26"/>
      <c r="DD569" s="42">
        <f t="shared" si="655"/>
        <v>0</v>
      </c>
      <c r="DE569" s="26"/>
      <c r="DF569" s="26"/>
      <c r="DG569" s="42">
        <f t="shared" si="656"/>
        <v>0</v>
      </c>
      <c r="DH569" s="85">
        <f t="shared" si="624"/>
        <v>0</v>
      </c>
      <c r="DI569" s="83">
        <f t="shared" si="624"/>
        <v>0</v>
      </c>
      <c r="DJ569" s="26"/>
      <c r="DK569" s="26"/>
      <c r="DL569" s="42">
        <f t="shared" si="657"/>
        <v>0</v>
      </c>
      <c r="DM569" s="26"/>
      <c r="DN569" s="26"/>
      <c r="DO569" s="42">
        <f t="shared" si="658"/>
        <v>0</v>
      </c>
      <c r="DP569" s="26"/>
      <c r="DQ569" s="26"/>
      <c r="DR569" s="42">
        <f t="shared" si="659"/>
        <v>0</v>
      </c>
      <c r="DS569" s="26"/>
      <c r="DT569" s="26"/>
      <c r="DU569" s="42">
        <f t="shared" si="660"/>
        <v>0</v>
      </c>
      <c r="DV569" s="26"/>
      <c r="DW569" s="26"/>
      <c r="DX569" s="42">
        <f t="shared" si="661"/>
        <v>0</v>
      </c>
      <c r="DY569" s="26"/>
      <c r="DZ569" s="26"/>
      <c r="EA569" s="42">
        <f t="shared" si="662"/>
        <v>0</v>
      </c>
      <c r="EB569" s="26"/>
      <c r="EC569" s="26"/>
      <c r="ED569" s="42">
        <f t="shared" si="663"/>
        <v>0</v>
      </c>
      <c r="EE569" s="26"/>
      <c r="EF569" s="26"/>
      <c r="EG569" s="42">
        <f t="shared" si="664"/>
        <v>0</v>
      </c>
      <c r="EH569" s="26"/>
      <c r="EI569" s="26"/>
      <c r="EJ569" s="42">
        <f t="shared" si="665"/>
        <v>0</v>
      </c>
      <c r="EK569" s="26"/>
      <c r="EL569" s="46"/>
      <c r="EM569" s="86">
        <f t="shared" si="666"/>
        <v>0</v>
      </c>
      <c r="EN569" s="85">
        <f t="shared" si="625"/>
        <v>0</v>
      </c>
      <c r="EO569" s="94">
        <f t="shared" si="626"/>
        <v>0</v>
      </c>
      <c r="EP569" s="26"/>
      <c r="EQ569" s="26"/>
      <c r="ER569" s="26"/>
    </row>
    <row r="570" spans="1:148" s="3" customFormat="1">
      <c r="A570" s="6">
        <v>551</v>
      </c>
      <c r="B570" s="7" t="s">
        <v>111</v>
      </c>
      <c r="C570" s="130"/>
      <c r="D570" s="135">
        <f t="shared" si="606"/>
        <v>0</v>
      </c>
      <c r="E570" s="136">
        <f t="shared" si="607"/>
        <v>0</v>
      </c>
      <c r="F570" s="27"/>
      <c r="G570" s="27"/>
      <c r="H570" s="41">
        <f t="shared" si="608"/>
        <v>0</v>
      </c>
      <c r="I570" s="32"/>
      <c r="J570" s="32"/>
      <c r="K570" s="41">
        <f t="shared" si="627"/>
        <v>0</v>
      </c>
      <c r="L570" s="26"/>
      <c r="M570" s="26"/>
      <c r="N570" s="42">
        <f t="shared" si="628"/>
        <v>0</v>
      </c>
      <c r="O570" s="26"/>
      <c r="P570" s="26"/>
      <c r="Q570" s="42">
        <f t="shared" si="629"/>
        <v>0</v>
      </c>
      <c r="R570" s="26"/>
      <c r="S570" s="26"/>
      <c r="T570" s="42">
        <f t="shared" si="630"/>
        <v>0</v>
      </c>
      <c r="U570" s="26"/>
      <c r="V570" s="26"/>
      <c r="W570" s="42">
        <f t="shared" si="631"/>
        <v>0</v>
      </c>
      <c r="X570" s="26"/>
      <c r="Y570" s="26"/>
      <c r="Z570" s="42">
        <f t="shared" si="632"/>
        <v>0</v>
      </c>
      <c r="AA570" s="26"/>
      <c r="AB570" s="26"/>
      <c r="AC570" s="42">
        <f t="shared" si="633"/>
        <v>0</v>
      </c>
      <c r="AD570" s="26"/>
      <c r="AE570" s="26"/>
      <c r="AF570" s="26"/>
      <c r="AG570" s="26"/>
      <c r="AH570" s="26"/>
      <c r="AI570" s="26"/>
      <c r="AJ570" s="26"/>
      <c r="AK570" s="26"/>
      <c r="AL570" s="42">
        <f t="shared" si="634"/>
        <v>0</v>
      </c>
      <c r="AM570" s="27"/>
      <c r="AN570" s="27"/>
      <c r="AO570" s="41">
        <f t="shared" si="635"/>
        <v>0</v>
      </c>
      <c r="AP570" s="84">
        <f t="shared" si="621"/>
        <v>0</v>
      </c>
      <c r="AQ570" s="79">
        <f t="shared" si="622"/>
        <v>0</v>
      </c>
      <c r="AR570" s="27"/>
      <c r="AS570" s="27"/>
      <c r="AT570" s="41">
        <f t="shared" si="636"/>
        <v>0</v>
      </c>
      <c r="AU570" s="27"/>
      <c r="AV570" s="27"/>
      <c r="AW570" s="41">
        <f t="shared" si="637"/>
        <v>0</v>
      </c>
      <c r="AX570" s="27"/>
      <c r="AY570" s="27"/>
      <c r="AZ570" s="41">
        <f t="shared" si="638"/>
        <v>0</v>
      </c>
      <c r="BA570" s="27"/>
      <c r="BB570" s="27"/>
      <c r="BC570" s="41">
        <f t="shared" si="639"/>
        <v>0</v>
      </c>
      <c r="BD570" s="27"/>
      <c r="BE570" s="27"/>
      <c r="BF570" s="41">
        <f t="shared" si="640"/>
        <v>0</v>
      </c>
      <c r="BG570" s="27"/>
      <c r="BH570" s="27"/>
      <c r="BI570" s="41">
        <f t="shared" si="641"/>
        <v>0</v>
      </c>
      <c r="BJ570" s="26"/>
      <c r="BK570" s="26"/>
      <c r="BL570" s="42">
        <f t="shared" si="642"/>
        <v>0</v>
      </c>
      <c r="BM570" s="26"/>
      <c r="BN570" s="26"/>
      <c r="BO570" s="42">
        <f t="shared" si="643"/>
        <v>0</v>
      </c>
      <c r="BP570" s="85">
        <f t="shared" si="623"/>
        <v>0</v>
      </c>
      <c r="BQ570" s="83">
        <f t="shared" si="623"/>
        <v>0</v>
      </c>
      <c r="BR570" s="26"/>
      <c r="BS570" s="26"/>
      <c r="BT570" s="42">
        <f t="shared" si="644"/>
        <v>0</v>
      </c>
      <c r="BU570" s="26"/>
      <c r="BV570" s="26"/>
      <c r="BW570" s="42">
        <f t="shared" si="645"/>
        <v>0</v>
      </c>
      <c r="BX570" s="26"/>
      <c r="BY570" s="26"/>
      <c r="BZ570" s="42">
        <f t="shared" si="646"/>
        <v>0</v>
      </c>
      <c r="CA570" s="26"/>
      <c r="CB570" s="26"/>
      <c r="CC570" s="42">
        <f t="shared" si="647"/>
        <v>0</v>
      </c>
      <c r="CD570" s="26"/>
      <c r="CE570" s="26"/>
      <c r="CF570" s="42">
        <f t="shared" si="648"/>
        <v>0</v>
      </c>
      <c r="CG570" s="26"/>
      <c r="CH570" s="26"/>
      <c r="CI570" s="42">
        <f t="shared" si="649"/>
        <v>0</v>
      </c>
      <c r="CJ570" s="26"/>
      <c r="CK570" s="26"/>
      <c r="CL570" s="42">
        <f t="shared" si="650"/>
        <v>0</v>
      </c>
      <c r="CM570" s="26"/>
      <c r="CN570" s="26"/>
      <c r="CO570" s="42">
        <f t="shared" si="651"/>
        <v>0</v>
      </c>
      <c r="CP570" s="26"/>
      <c r="CQ570" s="26"/>
      <c r="CR570" s="42">
        <f t="shared" si="652"/>
        <v>0</v>
      </c>
      <c r="CS570" s="26"/>
      <c r="CT570" s="26"/>
      <c r="CU570" s="42">
        <f t="shared" si="670"/>
        <v>0</v>
      </c>
      <c r="CV570" s="26"/>
      <c r="CW570" s="26"/>
      <c r="CX570" s="42">
        <f t="shared" si="653"/>
        <v>0</v>
      </c>
      <c r="CY570" s="26"/>
      <c r="CZ570" s="26"/>
      <c r="DA570" s="42">
        <f t="shared" si="654"/>
        <v>0</v>
      </c>
      <c r="DB570" s="26"/>
      <c r="DC570" s="26"/>
      <c r="DD570" s="42">
        <f t="shared" si="655"/>
        <v>0</v>
      </c>
      <c r="DE570" s="26"/>
      <c r="DF570" s="26"/>
      <c r="DG570" s="42">
        <f t="shared" si="656"/>
        <v>0</v>
      </c>
      <c r="DH570" s="85">
        <f t="shared" si="624"/>
        <v>0</v>
      </c>
      <c r="DI570" s="83">
        <f t="shared" si="624"/>
        <v>0</v>
      </c>
      <c r="DJ570" s="26"/>
      <c r="DK570" s="26"/>
      <c r="DL570" s="42">
        <f t="shared" si="657"/>
        <v>0</v>
      </c>
      <c r="DM570" s="26"/>
      <c r="DN570" s="26"/>
      <c r="DO570" s="42">
        <f t="shared" si="658"/>
        <v>0</v>
      </c>
      <c r="DP570" s="26"/>
      <c r="DQ570" s="26"/>
      <c r="DR570" s="42">
        <f t="shared" si="659"/>
        <v>0</v>
      </c>
      <c r="DS570" s="26"/>
      <c r="DT570" s="26"/>
      <c r="DU570" s="42">
        <f t="shared" si="660"/>
        <v>0</v>
      </c>
      <c r="DV570" s="26"/>
      <c r="DW570" s="26"/>
      <c r="DX570" s="42">
        <f t="shared" si="661"/>
        <v>0</v>
      </c>
      <c r="DY570" s="26"/>
      <c r="DZ570" s="26"/>
      <c r="EA570" s="42">
        <f t="shared" si="662"/>
        <v>0</v>
      </c>
      <c r="EB570" s="26"/>
      <c r="EC570" s="26"/>
      <c r="ED570" s="42">
        <f t="shared" si="663"/>
        <v>0</v>
      </c>
      <c r="EE570" s="26"/>
      <c r="EF570" s="26"/>
      <c r="EG570" s="42">
        <f t="shared" si="664"/>
        <v>0</v>
      </c>
      <c r="EH570" s="26"/>
      <c r="EI570" s="26"/>
      <c r="EJ570" s="42">
        <f t="shared" si="665"/>
        <v>0</v>
      </c>
      <c r="EK570" s="26"/>
      <c r="EL570" s="46"/>
      <c r="EM570" s="86">
        <f t="shared" si="666"/>
        <v>0</v>
      </c>
      <c r="EN570" s="85">
        <f t="shared" si="625"/>
        <v>0</v>
      </c>
      <c r="EO570" s="94">
        <f t="shared" si="626"/>
        <v>0</v>
      </c>
      <c r="EP570" s="26"/>
      <c r="EQ570" s="26"/>
      <c r="ER570" s="26"/>
    </row>
    <row r="571" spans="1:148" s="3" customFormat="1">
      <c r="A571" s="10">
        <v>55101</v>
      </c>
      <c r="B571" s="11" t="s">
        <v>112</v>
      </c>
      <c r="C571" s="134"/>
      <c r="D571" s="135">
        <f t="shared" si="606"/>
        <v>0</v>
      </c>
      <c r="E571" s="136">
        <f t="shared" si="607"/>
        <v>0</v>
      </c>
      <c r="F571" s="27"/>
      <c r="G571" s="27"/>
      <c r="H571" s="41">
        <f t="shared" si="608"/>
        <v>0</v>
      </c>
      <c r="I571" s="32"/>
      <c r="J571" s="32"/>
      <c r="K571" s="41">
        <f t="shared" si="627"/>
        <v>0</v>
      </c>
      <c r="L571" s="26"/>
      <c r="M571" s="26"/>
      <c r="N571" s="42">
        <f t="shared" si="628"/>
        <v>0</v>
      </c>
      <c r="O571" s="26"/>
      <c r="P571" s="26"/>
      <c r="Q571" s="42">
        <f t="shared" si="629"/>
        <v>0</v>
      </c>
      <c r="R571" s="26"/>
      <c r="S571" s="26"/>
      <c r="T571" s="42">
        <f t="shared" si="630"/>
        <v>0</v>
      </c>
      <c r="U571" s="26"/>
      <c r="V571" s="26"/>
      <c r="W571" s="42">
        <f t="shared" si="631"/>
        <v>0</v>
      </c>
      <c r="X571" s="26"/>
      <c r="Y571" s="26"/>
      <c r="Z571" s="42">
        <f t="shared" si="632"/>
        <v>0</v>
      </c>
      <c r="AA571" s="26"/>
      <c r="AB571" s="26"/>
      <c r="AC571" s="42">
        <f t="shared" si="633"/>
        <v>0</v>
      </c>
      <c r="AD571" s="26"/>
      <c r="AE571" s="26"/>
      <c r="AF571" s="26"/>
      <c r="AG571" s="26"/>
      <c r="AH571" s="26"/>
      <c r="AI571" s="26"/>
      <c r="AJ571" s="26"/>
      <c r="AK571" s="26"/>
      <c r="AL571" s="42">
        <f t="shared" si="634"/>
        <v>0</v>
      </c>
      <c r="AM571" s="27"/>
      <c r="AN571" s="27"/>
      <c r="AO571" s="41">
        <f t="shared" si="635"/>
        <v>0</v>
      </c>
      <c r="AP571" s="84">
        <f t="shared" si="621"/>
        <v>0</v>
      </c>
      <c r="AQ571" s="79">
        <f t="shared" si="622"/>
        <v>0</v>
      </c>
      <c r="AR571" s="27"/>
      <c r="AS571" s="27"/>
      <c r="AT571" s="41">
        <f t="shared" si="636"/>
        <v>0</v>
      </c>
      <c r="AU571" s="27"/>
      <c r="AV571" s="27"/>
      <c r="AW571" s="41">
        <f t="shared" si="637"/>
        <v>0</v>
      </c>
      <c r="AX571" s="27"/>
      <c r="AY571" s="27"/>
      <c r="AZ571" s="41">
        <f t="shared" si="638"/>
        <v>0</v>
      </c>
      <c r="BA571" s="27"/>
      <c r="BB571" s="27"/>
      <c r="BC571" s="41">
        <f t="shared" si="639"/>
        <v>0</v>
      </c>
      <c r="BD571" s="27"/>
      <c r="BE571" s="27"/>
      <c r="BF571" s="41">
        <f t="shared" si="640"/>
        <v>0</v>
      </c>
      <c r="BG571" s="27"/>
      <c r="BH571" s="27"/>
      <c r="BI571" s="41">
        <f t="shared" si="641"/>
        <v>0</v>
      </c>
      <c r="BJ571" s="26"/>
      <c r="BK571" s="26"/>
      <c r="BL571" s="42">
        <f t="shared" si="642"/>
        <v>0</v>
      </c>
      <c r="BM571" s="26"/>
      <c r="BN571" s="26"/>
      <c r="BO571" s="42">
        <f t="shared" si="643"/>
        <v>0</v>
      </c>
      <c r="BP571" s="85">
        <f t="shared" si="623"/>
        <v>0</v>
      </c>
      <c r="BQ571" s="83">
        <f t="shared" si="623"/>
        <v>0</v>
      </c>
      <c r="BR571" s="26"/>
      <c r="BS571" s="26"/>
      <c r="BT571" s="42">
        <f t="shared" si="644"/>
        <v>0</v>
      </c>
      <c r="BU571" s="26"/>
      <c r="BV571" s="26"/>
      <c r="BW571" s="42">
        <f t="shared" si="645"/>
        <v>0</v>
      </c>
      <c r="BX571" s="26"/>
      <c r="BY571" s="26"/>
      <c r="BZ571" s="42">
        <f t="shared" si="646"/>
        <v>0</v>
      </c>
      <c r="CA571" s="26"/>
      <c r="CB571" s="26"/>
      <c r="CC571" s="42">
        <f t="shared" si="647"/>
        <v>0</v>
      </c>
      <c r="CD571" s="26"/>
      <c r="CE571" s="26"/>
      <c r="CF571" s="42">
        <f t="shared" si="648"/>
        <v>0</v>
      </c>
      <c r="CG571" s="26"/>
      <c r="CH571" s="26"/>
      <c r="CI571" s="42">
        <f t="shared" si="649"/>
        <v>0</v>
      </c>
      <c r="CJ571" s="26"/>
      <c r="CK571" s="26"/>
      <c r="CL571" s="42">
        <f t="shared" si="650"/>
        <v>0</v>
      </c>
      <c r="CM571" s="26"/>
      <c r="CN571" s="26"/>
      <c r="CO571" s="42">
        <f t="shared" si="651"/>
        <v>0</v>
      </c>
      <c r="CP571" s="26"/>
      <c r="CQ571" s="26"/>
      <c r="CR571" s="42">
        <f t="shared" si="652"/>
        <v>0</v>
      </c>
      <c r="CS571" s="26"/>
      <c r="CT571" s="26"/>
      <c r="CU571" s="42">
        <f t="shared" si="670"/>
        <v>0</v>
      </c>
      <c r="CV571" s="26"/>
      <c r="CW571" s="26"/>
      <c r="CX571" s="42">
        <f t="shared" si="653"/>
        <v>0</v>
      </c>
      <c r="CY571" s="26"/>
      <c r="CZ571" s="26"/>
      <c r="DA571" s="42">
        <f t="shared" si="654"/>
        <v>0</v>
      </c>
      <c r="DB571" s="26"/>
      <c r="DC571" s="26"/>
      <c r="DD571" s="42">
        <f t="shared" si="655"/>
        <v>0</v>
      </c>
      <c r="DE571" s="26"/>
      <c r="DF571" s="26"/>
      <c r="DG571" s="42">
        <f t="shared" si="656"/>
        <v>0</v>
      </c>
      <c r="DH571" s="85">
        <f t="shared" si="624"/>
        <v>0</v>
      </c>
      <c r="DI571" s="83">
        <f t="shared" si="624"/>
        <v>0</v>
      </c>
      <c r="DJ571" s="26"/>
      <c r="DK571" s="26"/>
      <c r="DL571" s="42">
        <f t="shared" si="657"/>
        <v>0</v>
      </c>
      <c r="DM571" s="26"/>
      <c r="DN571" s="26"/>
      <c r="DO571" s="42">
        <f t="shared" si="658"/>
        <v>0</v>
      </c>
      <c r="DP571" s="26"/>
      <c r="DQ571" s="26"/>
      <c r="DR571" s="42">
        <f t="shared" si="659"/>
        <v>0</v>
      </c>
      <c r="DS571" s="26"/>
      <c r="DT571" s="26"/>
      <c r="DU571" s="42">
        <f t="shared" si="660"/>
        <v>0</v>
      </c>
      <c r="DV571" s="26"/>
      <c r="DW571" s="26"/>
      <c r="DX571" s="42">
        <f t="shared" si="661"/>
        <v>0</v>
      </c>
      <c r="DY571" s="26"/>
      <c r="DZ571" s="26"/>
      <c r="EA571" s="42">
        <f t="shared" si="662"/>
        <v>0</v>
      </c>
      <c r="EB571" s="26"/>
      <c r="EC571" s="26"/>
      <c r="ED571" s="42">
        <f t="shared" si="663"/>
        <v>0</v>
      </c>
      <c r="EE571" s="26"/>
      <c r="EF571" s="26"/>
      <c r="EG571" s="42">
        <f t="shared" si="664"/>
        <v>0</v>
      </c>
      <c r="EH571" s="26"/>
      <c r="EI571" s="26"/>
      <c r="EJ571" s="42">
        <f t="shared" si="665"/>
        <v>0</v>
      </c>
      <c r="EK571" s="26"/>
      <c r="EL571" s="46"/>
      <c r="EM571" s="86">
        <f t="shared" si="666"/>
        <v>0</v>
      </c>
      <c r="EN571" s="85">
        <f t="shared" si="625"/>
        <v>0</v>
      </c>
      <c r="EO571" s="94">
        <f t="shared" si="626"/>
        <v>0</v>
      </c>
      <c r="EP571" s="26"/>
      <c r="EQ571" s="26"/>
      <c r="ER571" s="26"/>
    </row>
    <row r="572" spans="1:148" s="3" customFormat="1">
      <c r="A572" s="10">
        <v>55199</v>
      </c>
      <c r="B572" s="11" t="s">
        <v>113</v>
      </c>
      <c r="C572" s="134"/>
      <c r="D572" s="135">
        <f t="shared" si="606"/>
        <v>0</v>
      </c>
      <c r="E572" s="136">
        <f t="shared" si="607"/>
        <v>0</v>
      </c>
      <c r="F572" s="27"/>
      <c r="G572" s="27"/>
      <c r="H572" s="41">
        <f t="shared" si="608"/>
        <v>0</v>
      </c>
      <c r="I572" s="32"/>
      <c r="J572" s="32"/>
      <c r="K572" s="41">
        <f t="shared" si="627"/>
        <v>0</v>
      </c>
      <c r="L572" s="26"/>
      <c r="M572" s="26"/>
      <c r="N572" s="42">
        <f t="shared" si="628"/>
        <v>0</v>
      </c>
      <c r="O572" s="26"/>
      <c r="P572" s="26"/>
      <c r="Q572" s="42">
        <f t="shared" si="629"/>
        <v>0</v>
      </c>
      <c r="R572" s="26"/>
      <c r="S572" s="26"/>
      <c r="T572" s="42">
        <f t="shared" si="630"/>
        <v>0</v>
      </c>
      <c r="U572" s="26"/>
      <c r="V572" s="26"/>
      <c r="W572" s="42">
        <f t="shared" si="631"/>
        <v>0</v>
      </c>
      <c r="X572" s="26"/>
      <c r="Y572" s="26"/>
      <c r="Z572" s="42">
        <f t="shared" si="632"/>
        <v>0</v>
      </c>
      <c r="AA572" s="26"/>
      <c r="AB572" s="26"/>
      <c r="AC572" s="42">
        <f t="shared" si="633"/>
        <v>0</v>
      </c>
      <c r="AD572" s="26"/>
      <c r="AE572" s="26"/>
      <c r="AF572" s="26"/>
      <c r="AG572" s="26"/>
      <c r="AH572" s="26"/>
      <c r="AI572" s="26"/>
      <c r="AJ572" s="26"/>
      <c r="AK572" s="26"/>
      <c r="AL572" s="42">
        <f t="shared" si="634"/>
        <v>0</v>
      </c>
      <c r="AM572" s="27"/>
      <c r="AN572" s="27"/>
      <c r="AO572" s="41">
        <f t="shared" si="635"/>
        <v>0</v>
      </c>
      <c r="AP572" s="84">
        <f t="shared" si="621"/>
        <v>0</v>
      </c>
      <c r="AQ572" s="79">
        <f t="shared" si="622"/>
        <v>0</v>
      </c>
      <c r="AR572" s="27"/>
      <c r="AS572" s="27"/>
      <c r="AT572" s="41">
        <f t="shared" si="636"/>
        <v>0</v>
      </c>
      <c r="AU572" s="27"/>
      <c r="AV572" s="27"/>
      <c r="AW572" s="41">
        <f t="shared" si="637"/>
        <v>0</v>
      </c>
      <c r="AX572" s="27"/>
      <c r="AY572" s="27"/>
      <c r="AZ572" s="41">
        <f t="shared" si="638"/>
        <v>0</v>
      </c>
      <c r="BA572" s="27"/>
      <c r="BB572" s="27"/>
      <c r="BC572" s="41">
        <f t="shared" si="639"/>
        <v>0</v>
      </c>
      <c r="BD572" s="27"/>
      <c r="BE572" s="27"/>
      <c r="BF572" s="41">
        <f t="shared" si="640"/>
        <v>0</v>
      </c>
      <c r="BG572" s="27"/>
      <c r="BH572" s="27"/>
      <c r="BI572" s="41">
        <f t="shared" si="641"/>
        <v>0</v>
      </c>
      <c r="BJ572" s="26"/>
      <c r="BK572" s="26"/>
      <c r="BL572" s="42">
        <f t="shared" si="642"/>
        <v>0</v>
      </c>
      <c r="BM572" s="26"/>
      <c r="BN572" s="26"/>
      <c r="BO572" s="42">
        <f t="shared" si="643"/>
        <v>0</v>
      </c>
      <c r="BP572" s="85">
        <f t="shared" si="623"/>
        <v>0</v>
      </c>
      <c r="BQ572" s="83">
        <f t="shared" si="623"/>
        <v>0</v>
      </c>
      <c r="BR572" s="26"/>
      <c r="BS572" s="26"/>
      <c r="BT572" s="42">
        <f t="shared" si="644"/>
        <v>0</v>
      </c>
      <c r="BU572" s="26"/>
      <c r="BV572" s="26"/>
      <c r="BW572" s="42">
        <f t="shared" si="645"/>
        <v>0</v>
      </c>
      <c r="BX572" s="26"/>
      <c r="BY572" s="26"/>
      <c r="BZ572" s="42">
        <f t="shared" si="646"/>
        <v>0</v>
      </c>
      <c r="CA572" s="26"/>
      <c r="CB572" s="26"/>
      <c r="CC572" s="42">
        <f t="shared" si="647"/>
        <v>0</v>
      </c>
      <c r="CD572" s="26"/>
      <c r="CE572" s="26"/>
      <c r="CF572" s="42">
        <f t="shared" si="648"/>
        <v>0</v>
      </c>
      <c r="CG572" s="26"/>
      <c r="CH572" s="26"/>
      <c r="CI572" s="42">
        <f t="shared" si="649"/>
        <v>0</v>
      </c>
      <c r="CJ572" s="26"/>
      <c r="CK572" s="26"/>
      <c r="CL572" s="42">
        <f t="shared" si="650"/>
        <v>0</v>
      </c>
      <c r="CM572" s="26"/>
      <c r="CN572" s="26"/>
      <c r="CO572" s="42">
        <f t="shared" si="651"/>
        <v>0</v>
      </c>
      <c r="CP572" s="26"/>
      <c r="CQ572" s="26"/>
      <c r="CR572" s="42">
        <f t="shared" si="652"/>
        <v>0</v>
      </c>
      <c r="CS572" s="26"/>
      <c r="CT572" s="26"/>
      <c r="CU572" s="42">
        <f t="shared" si="670"/>
        <v>0</v>
      </c>
      <c r="CV572" s="26"/>
      <c r="CW572" s="26"/>
      <c r="CX572" s="42">
        <f t="shared" si="653"/>
        <v>0</v>
      </c>
      <c r="CY572" s="26"/>
      <c r="CZ572" s="26"/>
      <c r="DA572" s="42">
        <f t="shared" si="654"/>
        <v>0</v>
      </c>
      <c r="DB572" s="26"/>
      <c r="DC572" s="26"/>
      <c r="DD572" s="42">
        <f t="shared" si="655"/>
        <v>0</v>
      </c>
      <c r="DE572" s="26"/>
      <c r="DF572" s="26"/>
      <c r="DG572" s="42">
        <f t="shared" si="656"/>
        <v>0</v>
      </c>
      <c r="DH572" s="85">
        <f t="shared" si="624"/>
        <v>0</v>
      </c>
      <c r="DI572" s="83">
        <f t="shared" si="624"/>
        <v>0</v>
      </c>
      <c r="DJ572" s="26"/>
      <c r="DK572" s="26"/>
      <c r="DL572" s="42">
        <f t="shared" si="657"/>
        <v>0</v>
      </c>
      <c r="DM572" s="26"/>
      <c r="DN572" s="26"/>
      <c r="DO572" s="42">
        <f t="shared" si="658"/>
        <v>0</v>
      </c>
      <c r="DP572" s="26"/>
      <c r="DQ572" s="26"/>
      <c r="DR572" s="42">
        <f t="shared" si="659"/>
        <v>0</v>
      </c>
      <c r="DS572" s="26"/>
      <c r="DT572" s="26"/>
      <c r="DU572" s="42">
        <f t="shared" si="660"/>
        <v>0</v>
      </c>
      <c r="DV572" s="26"/>
      <c r="DW572" s="26"/>
      <c r="DX572" s="42">
        <f t="shared" si="661"/>
        <v>0</v>
      </c>
      <c r="DY572" s="26"/>
      <c r="DZ572" s="26"/>
      <c r="EA572" s="42">
        <f t="shared" si="662"/>
        <v>0</v>
      </c>
      <c r="EB572" s="26"/>
      <c r="EC572" s="26"/>
      <c r="ED572" s="42">
        <f t="shared" si="663"/>
        <v>0</v>
      </c>
      <c r="EE572" s="26"/>
      <c r="EF572" s="26"/>
      <c r="EG572" s="42">
        <f t="shared" si="664"/>
        <v>0</v>
      </c>
      <c r="EH572" s="26"/>
      <c r="EI572" s="26"/>
      <c r="EJ572" s="42">
        <f t="shared" si="665"/>
        <v>0</v>
      </c>
      <c r="EK572" s="26"/>
      <c r="EL572" s="46"/>
      <c r="EM572" s="86">
        <f t="shared" si="666"/>
        <v>0</v>
      </c>
      <c r="EN572" s="85">
        <f t="shared" si="625"/>
        <v>0</v>
      </c>
      <c r="EO572" s="94">
        <f t="shared" si="626"/>
        <v>0</v>
      </c>
      <c r="EP572" s="26"/>
      <c r="EQ572" s="26"/>
      <c r="ER572" s="26"/>
    </row>
    <row r="573" spans="1:148" s="3" customFormat="1">
      <c r="A573" s="6">
        <v>553</v>
      </c>
      <c r="B573" s="7" t="s">
        <v>114</v>
      </c>
      <c r="C573" s="130"/>
      <c r="D573" s="135">
        <f t="shared" si="606"/>
        <v>0</v>
      </c>
      <c r="E573" s="136">
        <f t="shared" si="607"/>
        <v>0</v>
      </c>
      <c r="F573" s="27"/>
      <c r="G573" s="27"/>
      <c r="H573" s="41">
        <f t="shared" si="608"/>
        <v>0</v>
      </c>
      <c r="I573" s="32"/>
      <c r="J573" s="32"/>
      <c r="K573" s="41">
        <f t="shared" si="627"/>
        <v>0</v>
      </c>
      <c r="L573" s="26"/>
      <c r="M573" s="26"/>
      <c r="N573" s="42">
        <f t="shared" si="628"/>
        <v>0</v>
      </c>
      <c r="O573" s="26"/>
      <c r="P573" s="26"/>
      <c r="Q573" s="42">
        <f t="shared" si="629"/>
        <v>0</v>
      </c>
      <c r="R573" s="26"/>
      <c r="S573" s="26"/>
      <c r="T573" s="42">
        <f t="shared" si="630"/>
        <v>0</v>
      </c>
      <c r="U573" s="26"/>
      <c r="V573" s="26"/>
      <c r="W573" s="42">
        <f t="shared" si="631"/>
        <v>0</v>
      </c>
      <c r="X573" s="26"/>
      <c r="Y573" s="26"/>
      <c r="Z573" s="42">
        <f t="shared" si="632"/>
        <v>0</v>
      </c>
      <c r="AA573" s="26"/>
      <c r="AB573" s="26"/>
      <c r="AC573" s="42">
        <f t="shared" si="633"/>
        <v>0</v>
      </c>
      <c r="AD573" s="26"/>
      <c r="AE573" s="26"/>
      <c r="AF573" s="26"/>
      <c r="AG573" s="26"/>
      <c r="AH573" s="26"/>
      <c r="AI573" s="26"/>
      <c r="AJ573" s="26"/>
      <c r="AK573" s="26"/>
      <c r="AL573" s="42">
        <f t="shared" si="634"/>
        <v>0</v>
      </c>
      <c r="AM573" s="27"/>
      <c r="AN573" s="27"/>
      <c r="AO573" s="41">
        <f t="shared" si="635"/>
        <v>0</v>
      </c>
      <c r="AP573" s="84">
        <f t="shared" si="621"/>
        <v>0</v>
      </c>
      <c r="AQ573" s="79">
        <f t="shared" si="622"/>
        <v>0</v>
      </c>
      <c r="AR573" s="27"/>
      <c r="AS573" s="27"/>
      <c r="AT573" s="41">
        <f t="shared" si="636"/>
        <v>0</v>
      </c>
      <c r="AU573" s="27"/>
      <c r="AV573" s="27"/>
      <c r="AW573" s="41">
        <f t="shared" si="637"/>
        <v>0</v>
      </c>
      <c r="AX573" s="27"/>
      <c r="AY573" s="27"/>
      <c r="AZ573" s="41">
        <f t="shared" si="638"/>
        <v>0</v>
      </c>
      <c r="BA573" s="27"/>
      <c r="BB573" s="27"/>
      <c r="BC573" s="41">
        <f t="shared" si="639"/>
        <v>0</v>
      </c>
      <c r="BD573" s="27"/>
      <c r="BE573" s="27"/>
      <c r="BF573" s="41">
        <f t="shared" si="640"/>
        <v>0</v>
      </c>
      <c r="BG573" s="27"/>
      <c r="BH573" s="27"/>
      <c r="BI573" s="41">
        <f t="shared" si="641"/>
        <v>0</v>
      </c>
      <c r="BJ573" s="26"/>
      <c r="BK573" s="26"/>
      <c r="BL573" s="42">
        <f t="shared" si="642"/>
        <v>0</v>
      </c>
      <c r="BM573" s="26"/>
      <c r="BN573" s="26"/>
      <c r="BO573" s="42">
        <f t="shared" si="643"/>
        <v>0</v>
      </c>
      <c r="BP573" s="85">
        <f t="shared" si="623"/>
        <v>0</v>
      </c>
      <c r="BQ573" s="83">
        <f t="shared" si="623"/>
        <v>0</v>
      </c>
      <c r="BR573" s="26"/>
      <c r="BS573" s="26"/>
      <c r="BT573" s="42">
        <f t="shared" si="644"/>
        <v>0</v>
      </c>
      <c r="BU573" s="26"/>
      <c r="BV573" s="26"/>
      <c r="BW573" s="42">
        <f t="shared" si="645"/>
        <v>0</v>
      </c>
      <c r="BX573" s="26"/>
      <c r="BY573" s="26"/>
      <c r="BZ573" s="42">
        <f t="shared" si="646"/>
        <v>0</v>
      </c>
      <c r="CA573" s="26"/>
      <c r="CB573" s="26"/>
      <c r="CC573" s="42">
        <f t="shared" si="647"/>
        <v>0</v>
      </c>
      <c r="CD573" s="26"/>
      <c r="CE573" s="26"/>
      <c r="CF573" s="42">
        <f t="shared" si="648"/>
        <v>0</v>
      </c>
      <c r="CG573" s="26"/>
      <c r="CH573" s="26"/>
      <c r="CI573" s="42">
        <f t="shared" si="649"/>
        <v>0</v>
      </c>
      <c r="CJ573" s="26"/>
      <c r="CK573" s="26"/>
      <c r="CL573" s="42">
        <f t="shared" si="650"/>
        <v>0</v>
      </c>
      <c r="CM573" s="26"/>
      <c r="CN573" s="26"/>
      <c r="CO573" s="42">
        <f t="shared" si="651"/>
        <v>0</v>
      </c>
      <c r="CP573" s="26"/>
      <c r="CQ573" s="26"/>
      <c r="CR573" s="42">
        <f t="shared" si="652"/>
        <v>0</v>
      </c>
      <c r="CS573" s="26"/>
      <c r="CT573" s="26"/>
      <c r="CU573" s="42">
        <f t="shared" si="670"/>
        <v>0</v>
      </c>
      <c r="CV573" s="26"/>
      <c r="CW573" s="26"/>
      <c r="CX573" s="42">
        <f t="shared" si="653"/>
        <v>0</v>
      </c>
      <c r="CY573" s="26"/>
      <c r="CZ573" s="26"/>
      <c r="DA573" s="42">
        <f t="shared" si="654"/>
        <v>0</v>
      </c>
      <c r="DB573" s="26"/>
      <c r="DC573" s="26"/>
      <c r="DD573" s="42">
        <f t="shared" si="655"/>
        <v>0</v>
      </c>
      <c r="DE573" s="26"/>
      <c r="DF573" s="26"/>
      <c r="DG573" s="42">
        <f t="shared" si="656"/>
        <v>0</v>
      </c>
      <c r="DH573" s="85">
        <f t="shared" si="624"/>
        <v>0</v>
      </c>
      <c r="DI573" s="83">
        <f t="shared" si="624"/>
        <v>0</v>
      </c>
      <c r="DJ573" s="26"/>
      <c r="DK573" s="26"/>
      <c r="DL573" s="42">
        <f t="shared" si="657"/>
        <v>0</v>
      </c>
      <c r="DM573" s="26"/>
      <c r="DN573" s="26"/>
      <c r="DO573" s="42">
        <f t="shared" si="658"/>
        <v>0</v>
      </c>
      <c r="DP573" s="26"/>
      <c r="DQ573" s="26"/>
      <c r="DR573" s="42">
        <f t="shared" si="659"/>
        <v>0</v>
      </c>
      <c r="DS573" s="26"/>
      <c r="DT573" s="26"/>
      <c r="DU573" s="42">
        <f t="shared" si="660"/>
        <v>0</v>
      </c>
      <c r="DV573" s="26"/>
      <c r="DW573" s="26"/>
      <c r="DX573" s="42">
        <f t="shared" si="661"/>
        <v>0</v>
      </c>
      <c r="DY573" s="26"/>
      <c r="DZ573" s="26"/>
      <c r="EA573" s="42">
        <f t="shared" si="662"/>
        <v>0</v>
      </c>
      <c r="EB573" s="26"/>
      <c r="EC573" s="26"/>
      <c r="ED573" s="42">
        <f t="shared" si="663"/>
        <v>0</v>
      </c>
      <c r="EE573" s="26"/>
      <c r="EF573" s="26"/>
      <c r="EG573" s="42">
        <f t="shared" si="664"/>
        <v>0</v>
      </c>
      <c r="EH573" s="26"/>
      <c r="EI573" s="26"/>
      <c r="EJ573" s="42">
        <f t="shared" si="665"/>
        <v>0</v>
      </c>
      <c r="EK573" s="26"/>
      <c r="EL573" s="46"/>
      <c r="EM573" s="86">
        <f t="shared" si="666"/>
        <v>0</v>
      </c>
      <c r="EN573" s="85">
        <f t="shared" si="625"/>
        <v>0</v>
      </c>
      <c r="EO573" s="94">
        <f t="shared" si="626"/>
        <v>0</v>
      </c>
      <c r="EP573" s="26"/>
      <c r="EQ573" s="26"/>
      <c r="ER573" s="26"/>
    </row>
    <row r="574" spans="1:148" s="3" customFormat="1">
      <c r="A574" s="10">
        <v>55301</v>
      </c>
      <c r="B574" s="11" t="s">
        <v>45</v>
      </c>
      <c r="C574" s="134"/>
      <c r="D574" s="135">
        <f t="shared" si="606"/>
        <v>0</v>
      </c>
      <c r="E574" s="136">
        <f t="shared" si="607"/>
        <v>0</v>
      </c>
      <c r="F574" s="27"/>
      <c r="G574" s="27"/>
      <c r="H574" s="41">
        <f t="shared" si="608"/>
        <v>0</v>
      </c>
      <c r="I574" s="32"/>
      <c r="J574" s="32"/>
      <c r="K574" s="41">
        <f t="shared" si="627"/>
        <v>0</v>
      </c>
      <c r="L574" s="26"/>
      <c r="M574" s="26"/>
      <c r="N574" s="42">
        <f t="shared" si="628"/>
        <v>0</v>
      </c>
      <c r="O574" s="26"/>
      <c r="P574" s="26"/>
      <c r="Q574" s="42">
        <f t="shared" si="629"/>
        <v>0</v>
      </c>
      <c r="R574" s="26"/>
      <c r="S574" s="26"/>
      <c r="T574" s="42">
        <f t="shared" si="630"/>
        <v>0</v>
      </c>
      <c r="U574" s="26"/>
      <c r="V574" s="26"/>
      <c r="W574" s="42">
        <f t="shared" si="631"/>
        <v>0</v>
      </c>
      <c r="X574" s="26"/>
      <c r="Y574" s="26"/>
      <c r="Z574" s="42">
        <f t="shared" si="632"/>
        <v>0</v>
      </c>
      <c r="AA574" s="26"/>
      <c r="AB574" s="26"/>
      <c r="AC574" s="42">
        <f t="shared" si="633"/>
        <v>0</v>
      </c>
      <c r="AD574" s="26"/>
      <c r="AE574" s="26"/>
      <c r="AF574" s="26"/>
      <c r="AG574" s="26"/>
      <c r="AH574" s="26"/>
      <c r="AI574" s="26"/>
      <c r="AJ574" s="26"/>
      <c r="AK574" s="26"/>
      <c r="AL574" s="42">
        <f t="shared" si="634"/>
        <v>0</v>
      </c>
      <c r="AM574" s="27"/>
      <c r="AN574" s="27"/>
      <c r="AO574" s="41">
        <f t="shared" si="635"/>
        <v>0</v>
      </c>
      <c r="AP574" s="84">
        <f t="shared" si="621"/>
        <v>0</v>
      </c>
      <c r="AQ574" s="79">
        <f t="shared" si="622"/>
        <v>0</v>
      </c>
      <c r="AR574" s="27"/>
      <c r="AS574" s="27"/>
      <c r="AT574" s="41">
        <f t="shared" si="636"/>
        <v>0</v>
      </c>
      <c r="AU574" s="27"/>
      <c r="AV574" s="27"/>
      <c r="AW574" s="41">
        <f t="shared" si="637"/>
        <v>0</v>
      </c>
      <c r="AX574" s="27"/>
      <c r="AY574" s="27"/>
      <c r="AZ574" s="41">
        <f t="shared" si="638"/>
        <v>0</v>
      </c>
      <c r="BA574" s="27"/>
      <c r="BB574" s="27"/>
      <c r="BC574" s="41">
        <f t="shared" si="639"/>
        <v>0</v>
      </c>
      <c r="BD574" s="27"/>
      <c r="BE574" s="27"/>
      <c r="BF574" s="41">
        <f t="shared" si="640"/>
        <v>0</v>
      </c>
      <c r="BG574" s="27"/>
      <c r="BH574" s="27"/>
      <c r="BI574" s="41">
        <f t="shared" si="641"/>
        <v>0</v>
      </c>
      <c r="BJ574" s="26"/>
      <c r="BK574" s="26"/>
      <c r="BL574" s="42">
        <f t="shared" si="642"/>
        <v>0</v>
      </c>
      <c r="BM574" s="26"/>
      <c r="BN574" s="26"/>
      <c r="BO574" s="42">
        <f t="shared" si="643"/>
        <v>0</v>
      </c>
      <c r="BP574" s="85">
        <f t="shared" si="623"/>
        <v>0</v>
      </c>
      <c r="BQ574" s="83">
        <f t="shared" si="623"/>
        <v>0</v>
      </c>
      <c r="BR574" s="26"/>
      <c r="BS574" s="26"/>
      <c r="BT574" s="42">
        <f t="shared" si="644"/>
        <v>0</v>
      </c>
      <c r="BU574" s="26"/>
      <c r="BV574" s="26"/>
      <c r="BW574" s="42">
        <f t="shared" si="645"/>
        <v>0</v>
      </c>
      <c r="BX574" s="26"/>
      <c r="BY574" s="26"/>
      <c r="BZ574" s="42">
        <f t="shared" si="646"/>
        <v>0</v>
      </c>
      <c r="CA574" s="26"/>
      <c r="CB574" s="26"/>
      <c r="CC574" s="42">
        <f t="shared" si="647"/>
        <v>0</v>
      </c>
      <c r="CD574" s="26"/>
      <c r="CE574" s="26"/>
      <c r="CF574" s="42">
        <f t="shared" si="648"/>
        <v>0</v>
      </c>
      <c r="CG574" s="26"/>
      <c r="CH574" s="26"/>
      <c r="CI574" s="42">
        <f t="shared" si="649"/>
        <v>0</v>
      </c>
      <c r="CJ574" s="26"/>
      <c r="CK574" s="26"/>
      <c r="CL574" s="42">
        <f t="shared" si="650"/>
        <v>0</v>
      </c>
      <c r="CM574" s="26"/>
      <c r="CN574" s="26"/>
      <c r="CO574" s="42">
        <f t="shared" si="651"/>
        <v>0</v>
      </c>
      <c r="CP574" s="26"/>
      <c r="CQ574" s="26"/>
      <c r="CR574" s="42">
        <f t="shared" si="652"/>
        <v>0</v>
      </c>
      <c r="CS574" s="26"/>
      <c r="CT574" s="26"/>
      <c r="CU574" s="42">
        <f t="shared" si="670"/>
        <v>0</v>
      </c>
      <c r="CV574" s="26"/>
      <c r="CW574" s="26"/>
      <c r="CX574" s="42">
        <f t="shared" si="653"/>
        <v>0</v>
      </c>
      <c r="CY574" s="26"/>
      <c r="CZ574" s="26"/>
      <c r="DA574" s="42">
        <f t="shared" si="654"/>
        <v>0</v>
      </c>
      <c r="DB574" s="26"/>
      <c r="DC574" s="26"/>
      <c r="DD574" s="42">
        <f t="shared" si="655"/>
        <v>0</v>
      </c>
      <c r="DE574" s="26"/>
      <c r="DF574" s="26"/>
      <c r="DG574" s="42">
        <f t="shared" si="656"/>
        <v>0</v>
      </c>
      <c r="DH574" s="85">
        <f t="shared" si="624"/>
        <v>0</v>
      </c>
      <c r="DI574" s="83">
        <f t="shared" si="624"/>
        <v>0</v>
      </c>
      <c r="DJ574" s="26"/>
      <c r="DK574" s="26"/>
      <c r="DL574" s="42">
        <f t="shared" si="657"/>
        <v>0</v>
      </c>
      <c r="DM574" s="26"/>
      <c r="DN574" s="26"/>
      <c r="DO574" s="42">
        <f t="shared" si="658"/>
        <v>0</v>
      </c>
      <c r="DP574" s="26"/>
      <c r="DQ574" s="26"/>
      <c r="DR574" s="42">
        <f t="shared" si="659"/>
        <v>0</v>
      </c>
      <c r="DS574" s="26"/>
      <c r="DT574" s="26"/>
      <c r="DU574" s="42">
        <f t="shared" si="660"/>
        <v>0</v>
      </c>
      <c r="DV574" s="26"/>
      <c r="DW574" s="26"/>
      <c r="DX574" s="42">
        <f t="shared" si="661"/>
        <v>0</v>
      </c>
      <c r="DY574" s="26"/>
      <c r="DZ574" s="26"/>
      <c r="EA574" s="42">
        <f t="shared" si="662"/>
        <v>0</v>
      </c>
      <c r="EB574" s="26"/>
      <c r="EC574" s="26"/>
      <c r="ED574" s="42">
        <f t="shared" si="663"/>
        <v>0</v>
      </c>
      <c r="EE574" s="26"/>
      <c r="EF574" s="26"/>
      <c r="EG574" s="42">
        <f t="shared" si="664"/>
        <v>0</v>
      </c>
      <c r="EH574" s="26"/>
      <c r="EI574" s="26"/>
      <c r="EJ574" s="42">
        <f t="shared" si="665"/>
        <v>0</v>
      </c>
      <c r="EK574" s="26"/>
      <c r="EL574" s="46"/>
      <c r="EM574" s="86">
        <f t="shared" si="666"/>
        <v>0</v>
      </c>
      <c r="EN574" s="85">
        <f t="shared" si="625"/>
        <v>0</v>
      </c>
      <c r="EO574" s="94">
        <f t="shared" si="626"/>
        <v>0</v>
      </c>
      <c r="EP574" s="26"/>
      <c r="EQ574" s="26"/>
      <c r="ER574" s="26"/>
    </row>
    <row r="575" spans="1:148" s="3" customFormat="1">
      <c r="A575" s="10">
        <v>55302</v>
      </c>
      <c r="B575" s="11" t="s">
        <v>46</v>
      </c>
      <c r="C575" s="134"/>
      <c r="D575" s="135">
        <f t="shared" si="606"/>
        <v>0</v>
      </c>
      <c r="E575" s="136">
        <f t="shared" si="607"/>
        <v>0</v>
      </c>
      <c r="F575" s="27"/>
      <c r="G575" s="27"/>
      <c r="H575" s="41">
        <f t="shared" si="608"/>
        <v>0</v>
      </c>
      <c r="I575" s="32"/>
      <c r="J575" s="32"/>
      <c r="K575" s="41">
        <f t="shared" si="627"/>
        <v>0</v>
      </c>
      <c r="L575" s="26"/>
      <c r="M575" s="26"/>
      <c r="N575" s="42">
        <f t="shared" si="628"/>
        <v>0</v>
      </c>
      <c r="O575" s="26"/>
      <c r="P575" s="26"/>
      <c r="Q575" s="42">
        <f t="shared" si="629"/>
        <v>0</v>
      </c>
      <c r="R575" s="26"/>
      <c r="S575" s="26"/>
      <c r="T575" s="42">
        <f t="shared" si="630"/>
        <v>0</v>
      </c>
      <c r="U575" s="26"/>
      <c r="V575" s="26"/>
      <c r="W575" s="42">
        <f t="shared" si="631"/>
        <v>0</v>
      </c>
      <c r="X575" s="26"/>
      <c r="Y575" s="26"/>
      <c r="Z575" s="42">
        <f t="shared" si="632"/>
        <v>0</v>
      </c>
      <c r="AA575" s="26"/>
      <c r="AB575" s="26"/>
      <c r="AC575" s="42">
        <f t="shared" si="633"/>
        <v>0</v>
      </c>
      <c r="AD575" s="26"/>
      <c r="AE575" s="26"/>
      <c r="AF575" s="26"/>
      <c r="AG575" s="26"/>
      <c r="AH575" s="26"/>
      <c r="AI575" s="26"/>
      <c r="AJ575" s="26"/>
      <c r="AK575" s="26"/>
      <c r="AL575" s="42">
        <f t="shared" si="634"/>
        <v>0</v>
      </c>
      <c r="AM575" s="27"/>
      <c r="AN575" s="27"/>
      <c r="AO575" s="41">
        <f t="shared" si="635"/>
        <v>0</v>
      </c>
      <c r="AP575" s="84">
        <f t="shared" si="621"/>
        <v>0</v>
      </c>
      <c r="AQ575" s="79">
        <f t="shared" si="622"/>
        <v>0</v>
      </c>
      <c r="AR575" s="27"/>
      <c r="AS575" s="27"/>
      <c r="AT575" s="41">
        <f t="shared" si="636"/>
        <v>0</v>
      </c>
      <c r="AU575" s="27"/>
      <c r="AV575" s="27"/>
      <c r="AW575" s="41">
        <f t="shared" si="637"/>
        <v>0</v>
      </c>
      <c r="AX575" s="27"/>
      <c r="AY575" s="27"/>
      <c r="AZ575" s="41">
        <f t="shared" si="638"/>
        <v>0</v>
      </c>
      <c r="BA575" s="27"/>
      <c r="BB575" s="27"/>
      <c r="BC575" s="41">
        <f t="shared" si="639"/>
        <v>0</v>
      </c>
      <c r="BD575" s="27"/>
      <c r="BE575" s="27"/>
      <c r="BF575" s="41">
        <f t="shared" si="640"/>
        <v>0</v>
      </c>
      <c r="BG575" s="27"/>
      <c r="BH575" s="27"/>
      <c r="BI575" s="41">
        <f t="shared" si="641"/>
        <v>0</v>
      </c>
      <c r="BJ575" s="26"/>
      <c r="BK575" s="26"/>
      <c r="BL575" s="42">
        <f t="shared" si="642"/>
        <v>0</v>
      </c>
      <c r="BM575" s="26"/>
      <c r="BN575" s="26"/>
      <c r="BO575" s="42">
        <f t="shared" si="643"/>
        <v>0</v>
      </c>
      <c r="BP575" s="85">
        <f t="shared" si="623"/>
        <v>0</v>
      </c>
      <c r="BQ575" s="83">
        <f t="shared" si="623"/>
        <v>0</v>
      </c>
      <c r="BR575" s="26"/>
      <c r="BS575" s="26"/>
      <c r="BT575" s="42">
        <f t="shared" si="644"/>
        <v>0</v>
      </c>
      <c r="BU575" s="26"/>
      <c r="BV575" s="26"/>
      <c r="BW575" s="42">
        <f t="shared" si="645"/>
        <v>0</v>
      </c>
      <c r="BX575" s="26"/>
      <c r="BY575" s="26"/>
      <c r="BZ575" s="42">
        <f t="shared" si="646"/>
        <v>0</v>
      </c>
      <c r="CA575" s="26"/>
      <c r="CB575" s="26"/>
      <c r="CC575" s="42">
        <f t="shared" si="647"/>
        <v>0</v>
      </c>
      <c r="CD575" s="26"/>
      <c r="CE575" s="26"/>
      <c r="CF575" s="42">
        <f t="shared" si="648"/>
        <v>0</v>
      </c>
      <c r="CG575" s="26"/>
      <c r="CH575" s="26"/>
      <c r="CI575" s="42">
        <f t="shared" si="649"/>
        <v>0</v>
      </c>
      <c r="CJ575" s="26"/>
      <c r="CK575" s="26"/>
      <c r="CL575" s="42">
        <f t="shared" si="650"/>
        <v>0</v>
      </c>
      <c r="CM575" s="26"/>
      <c r="CN575" s="26"/>
      <c r="CO575" s="42">
        <f t="shared" si="651"/>
        <v>0</v>
      </c>
      <c r="CP575" s="26"/>
      <c r="CQ575" s="26"/>
      <c r="CR575" s="42">
        <f t="shared" si="652"/>
        <v>0</v>
      </c>
      <c r="CS575" s="26"/>
      <c r="CT575" s="26"/>
      <c r="CU575" s="42">
        <f t="shared" si="670"/>
        <v>0</v>
      </c>
      <c r="CV575" s="26"/>
      <c r="CW575" s="26"/>
      <c r="CX575" s="42">
        <f t="shared" si="653"/>
        <v>0</v>
      </c>
      <c r="CY575" s="26"/>
      <c r="CZ575" s="26"/>
      <c r="DA575" s="42">
        <f t="shared" si="654"/>
        <v>0</v>
      </c>
      <c r="DB575" s="26"/>
      <c r="DC575" s="26"/>
      <c r="DD575" s="42">
        <f t="shared" si="655"/>
        <v>0</v>
      </c>
      <c r="DE575" s="26"/>
      <c r="DF575" s="26"/>
      <c r="DG575" s="42">
        <f t="shared" si="656"/>
        <v>0</v>
      </c>
      <c r="DH575" s="85">
        <f t="shared" si="624"/>
        <v>0</v>
      </c>
      <c r="DI575" s="83">
        <f t="shared" si="624"/>
        <v>0</v>
      </c>
      <c r="DJ575" s="26"/>
      <c r="DK575" s="26"/>
      <c r="DL575" s="42">
        <f t="shared" si="657"/>
        <v>0</v>
      </c>
      <c r="DM575" s="26"/>
      <c r="DN575" s="26"/>
      <c r="DO575" s="42">
        <f t="shared" si="658"/>
        <v>0</v>
      </c>
      <c r="DP575" s="26"/>
      <c r="DQ575" s="26"/>
      <c r="DR575" s="42">
        <f t="shared" si="659"/>
        <v>0</v>
      </c>
      <c r="DS575" s="26"/>
      <c r="DT575" s="26"/>
      <c r="DU575" s="42">
        <f t="shared" si="660"/>
        <v>0</v>
      </c>
      <c r="DV575" s="26"/>
      <c r="DW575" s="26"/>
      <c r="DX575" s="42">
        <f t="shared" si="661"/>
        <v>0</v>
      </c>
      <c r="DY575" s="26"/>
      <c r="DZ575" s="26"/>
      <c r="EA575" s="42">
        <f t="shared" si="662"/>
        <v>0</v>
      </c>
      <c r="EB575" s="26"/>
      <c r="EC575" s="26"/>
      <c r="ED575" s="42">
        <f t="shared" si="663"/>
        <v>0</v>
      </c>
      <c r="EE575" s="26"/>
      <c r="EF575" s="26"/>
      <c r="EG575" s="42">
        <f t="shared" si="664"/>
        <v>0</v>
      </c>
      <c r="EH575" s="26"/>
      <c r="EI575" s="26"/>
      <c r="EJ575" s="42">
        <f t="shared" si="665"/>
        <v>0</v>
      </c>
      <c r="EK575" s="26"/>
      <c r="EL575" s="46"/>
      <c r="EM575" s="86">
        <f t="shared" si="666"/>
        <v>0</v>
      </c>
      <c r="EN575" s="85">
        <f t="shared" si="625"/>
        <v>0</v>
      </c>
      <c r="EO575" s="94">
        <f t="shared" si="626"/>
        <v>0</v>
      </c>
      <c r="EP575" s="26"/>
      <c r="EQ575" s="26"/>
      <c r="ER575" s="26"/>
    </row>
    <row r="576" spans="1:148" s="3" customFormat="1">
      <c r="A576" s="10">
        <v>55303</v>
      </c>
      <c r="B576" s="11" t="s">
        <v>115</v>
      </c>
      <c r="C576" s="134"/>
      <c r="D576" s="135">
        <f t="shared" si="606"/>
        <v>0</v>
      </c>
      <c r="E576" s="136">
        <f t="shared" si="607"/>
        <v>0</v>
      </c>
      <c r="F576" s="27"/>
      <c r="G576" s="27"/>
      <c r="H576" s="41">
        <f t="shared" si="608"/>
        <v>0</v>
      </c>
      <c r="I576" s="32"/>
      <c r="J576" s="32"/>
      <c r="K576" s="41">
        <f t="shared" si="627"/>
        <v>0</v>
      </c>
      <c r="L576" s="26"/>
      <c r="M576" s="26"/>
      <c r="N576" s="42">
        <f t="shared" si="628"/>
        <v>0</v>
      </c>
      <c r="O576" s="26"/>
      <c r="P576" s="26"/>
      <c r="Q576" s="42">
        <f t="shared" si="629"/>
        <v>0</v>
      </c>
      <c r="R576" s="26"/>
      <c r="S576" s="26"/>
      <c r="T576" s="42">
        <f t="shared" si="630"/>
        <v>0</v>
      </c>
      <c r="U576" s="26"/>
      <c r="V576" s="26"/>
      <c r="W576" s="42">
        <f t="shared" si="631"/>
        <v>0</v>
      </c>
      <c r="X576" s="26"/>
      <c r="Y576" s="26"/>
      <c r="Z576" s="42">
        <f t="shared" si="632"/>
        <v>0</v>
      </c>
      <c r="AA576" s="26"/>
      <c r="AB576" s="26"/>
      <c r="AC576" s="42">
        <f t="shared" si="633"/>
        <v>0</v>
      </c>
      <c r="AD576" s="26"/>
      <c r="AE576" s="26"/>
      <c r="AF576" s="26"/>
      <c r="AG576" s="26"/>
      <c r="AH576" s="26"/>
      <c r="AI576" s="26"/>
      <c r="AJ576" s="26"/>
      <c r="AK576" s="26"/>
      <c r="AL576" s="42">
        <f t="shared" si="634"/>
        <v>0</v>
      </c>
      <c r="AM576" s="27"/>
      <c r="AN576" s="27"/>
      <c r="AO576" s="41">
        <f t="shared" si="635"/>
        <v>0</v>
      </c>
      <c r="AP576" s="84">
        <f t="shared" si="621"/>
        <v>0</v>
      </c>
      <c r="AQ576" s="79">
        <f t="shared" si="622"/>
        <v>0</v>
      </c>
      <c r="AR576" s="27"/>
      <c r="AS576" s="27"/>
      <c r="AT576" s="41">
        <f t="shared" si="636"/>
        <v>0</v>
      </c>
      <c r="AU576" s="27"/>
      <c r="AV576" s="27"/>
      <c r="AW576" s="41">
        <f t="shared" si="637"/>
        <v>0</v>
      </c>
      <c r="AX576" s="27"/>
      <c r="AY576" s="27"/>
      <c r="AZ576" s="41">
        <f t="shared" si="638"/>
        <v>0</v>
      </c>
      <c r="BA576" s="27"/>
      <c r="BB576" s="27"/>
      <c r="BC576" s="41">
        <f t="shared" si="639"/>
        <v>0</v>
      </c>
      <c r="BD576" s="27"/>
      <c r="BE576" s="27"/>
      <c r="BF576" s="41">
        <f t="shared" si="640"/>
        <v>0</v>
      </c>
      <c r="BG576" s="27"/>
      <c r="BH576" s="27"/>
      <c r="BI576" s="41">
        <f t="shared" si="641"/>
        <v>0</v>
      </c>
      <c r="BJ576" s="26"/>
      <c r="BK576" s="26"/>
      <c r="BL576" s="42">
        <f t="shared" si="642"/>
        <v>0</v>
      </c>
      <c r="BM576" s="26"/>
      <c r="BN576" s="26"/>
      <c r="BO576" s="42">
        <f t="shared" si="643"/>
        <v>0</v>
      </c>
      <c r="BP576" s="85">
        <f t="shared" si="623"/>
        <v>0</v>
      </c>
      <c r="BQ576" s="83">
        <f t="shared" si="623"/>
        <v>0</v>
      </c>
      <c r="BR576" s="26"/>
      <c r="BS576" s="26"/>
      <c r="BT576" s="42">
        <f t="shared" si="644"/>
        <v>0</v>
      </c>
      <c r="BU576" s="26"/>
      <c r="BV576" s="26"/>
      <c r="BW576" s="42">
        <f t="shared" si="645"/>
        <v>0</v>
      </c>
      <c r="BX576" s="26"/>
      <c r="BY576" s="26"/>
      <c r="BZ576" s="42">
        <f t="shared" si="646"/>
        <v>0</v>
      </c>
      <c r="CA576" s="26"/>
      <c r="CB576" s="26"/>
      <c r="CC576" s="42">
        <f t="shared" si="647"/>
        <v>0</v>
      </c>
      <c r="CD576" s="26"/>
      <c r="CE576" s="26"/>
      <c r="CF576" s="42">
        <f t="shared" si="648"/>
        <v>0</v>
      </c>
      <c r="CG576" s="26"/>
      <c r="CH576" s="26"/>
      <c r="CI576" s="42">
        <f t="shared" si="649"/>
        <v>0</v>
      </c>
      <c r="CJ576" s="26"/>
      <c r="CK576" s="26"/>
      <c r="CL576" s="42">
        <f t="shared" si="650"/>
        <v>0</v>
      </c>
      <c r="CM576" s="26"/>
      <c r="CN576" s="26"/>
      <c r="CO576" s="42">
        <f t="shared" si="651"/>
        <v>0</v>
      </c>
      <c r="CP576" s="26"/>
      <c r="CQ576" s="26"/>
      <c r="CR576" s="42">
        <f t="shared" si="652"/>
        <v>0</v>
      </c>
      <c r="CS576" s="26"/>
      <c r="CT576" s="26"/>
      <c r="CU576" s="42">
        <f t="shared" si="670"/>
        <v>0</v>
      </c>
      <c r="CV576" s="26"/>
      <c r="CW576" s="26"/>
      <c r="CX576" s="42">
        <f t="shared" si="653"/>
        <v>0</v>
      </c>
      <c r="CY576" s="26"/>
      <c r="CZ576" s="26"/>
      <c r="DA576" s="42">
        <f t="shared" si="654"/>
        <v>0</v>
      </c>
      <c r="DB576" s="26"/>
      <c r="DC576" s="26"/>
      <c r="DD576" s="42">
        <f t="shared" si="655"/>
        <v>0</v>
      </c>
      <c r="DE576" s="26"/>
      <c r="DF576" s="26"/>
      <c r="DG576" s="42">
        <f t="shared" si="656"/>
        <v>0</v>
      </c>
      <c r="DH576" s="85">
        <f t="shared" si="624"/>
        <v>0</v>
      </c>
      <c r="DI576" s="83">
        <f t="shared" si="624"/>
        <v>0</v>
      </c>
      <c r="DJ576" s="26"/>
      <c r="DK576" s="26"/>
      <c r="DL576" s="42">
        <f t="shared" si="657"/>
        <v>0</v>
      </c>
      <c r="DM576" s="26"/>
      <c r="DN576" s="26"/>
      <c r="DO576" s="42">
        <f t="shared" si="658"/>
        <v>0</v>
      </c>
      <c r="DP576" s="26"/>
      <c r="DQ576" s="26"/>
      <c r="DR576" s="42">
        <f t="shared" si="659"/>
        <v>0</v>
      </c>
      <c r="DS576" s="26"/>
      <c r="DT576" s="26"/>
      <c r="DU576" s="42">
        <f t="shared" si="660"/>
        <v>0</v>
      </c>
      <c r="DV576" s="26"/>
      <c r="DW576" s="26"/>
      <c r="DX576" s="42">
        <f t="shared" si="661"/>
        <v>0</v>
      </c>
      <c r="DY576" s="26"/>
      <c r="DZ576" s="26"/>
      <c r="EA576" s="42">
        <f t="shared" si="662"/>
        <v>0</v>
      </c>
      <c r="EB576" s="26"/>
      <c r="EC576" s="26"/>
      <c r="ED576" s="42">
        <f t="shared" si="663"/>
        <v>0</v>
      </c>
      <c r="EE576" s="26"/>
      <c r="EF576" s="26"/>
      <c r="EG576" s="42">
        <f t="shared" si="664"/>
        <v>0</v>
      </c>
      <c r="EH576" s="26"/>
      <c r="EI576" s="26"/>
      <c r="EJ576" s="42">
        <f t="shared" si="665"/>
        <v>0</v>
      </c>
      <c r="EK576" s="26"/>
      <c r="EL576" s="46"/>
      <c r="EM576" s="86">
        <f t="shared" si="666"/>
        <v>0</v>
      </c>
      <c r="EN576" s="85">
        <f t="shared" si="625"/>
        <v>0</v>
      </c>
      <c r="EO576" s="94">
        <f t="shared" si="626"/>
        <v>0</v>
      </c>
      <c r="EP576" s="26"/>
      <c r="EQ576" s="26"/>
      <c r="ER576" s="26"/>
    </row>
    <row r="577" spans="1:148" s="3" customFormat="1">
      <c r="A577" s="10">
        <v>55304</v>
      </c>
      <c r="B577" s="11" t="s">
        <v>116</v>
      </c>
      <c r="C577" s="134"/>
      <c r="D577" s="135">
        <f t="shared" si="606"/>
        <v>0</v>
      </c>
      <c r="E577" s="136">
        <f t="shared" si="607"/>
        <v>0</v>
      </c>
      <c r="F577" s="27"/>
      <c r="G577" s="27"/>
      <c r="H577" s="41">
        <f t="shared" si="608"/>
        <v>0</v>
      </c>
      <c r="I577" s="32"/>
      <c r="J577" s="32"/>
      <c r="K577" s="41">
        <f t="shared" si="627"/>
        <v>0</v>
      </c>
      <c r="L577" s="26"/>
      <c r="M577" s="26"/>
      <c r="N577" s="42">
        <f t="shared" si="628"/>
        <v>0</v>
      </c>
      <c r="O577" s="26"/>
      <c r="P577" s="26"/>
      <c r="Q577" s="42">
        <f t="shared" si="629"/>
        <v>0</v>
      </c>
      <c r="R577" s="26"/>
      <c r="S577" s="26"/>
      <c r="T577" s="42">
        <f t="shared" si="630"/>
        <v>0</v>
      </c>
      <c r="U577" s="26"/>
      <c r="V577" s="26"/>
      <c r="W577" s="42">
        <f t="shared" si="631"/>
        <v>0</v>
      </c>
      <c r="X577" s="26"/>
      <c r="Y577" s="26"/>
      <c r="Z577" s="42">
        <f t="shared" si="632"/>
        <v>0</v>
      </c>
      <c r="AA577" s="26"/>
      <c r="AB577" s="26"/>
      <c r="AC577" s="42">
        <f t="shared" si="633"/>
        <v>0</v>
      </c>
      <c r="AD577" s="26"/>
      <c r="AE577" s="26"/>
      <c r="AF577" s="26"/>
      <c r="AG577" s="26"/>
      <c r="AH577" s="26"/>
      <c r="AI577" s="26"/>
      <c r="AJ577" s="26"/>
      <c r="AK577" s="26"/>
      <c r="AL577" s="42">
        <f t="shared" si="634"/>
        <v>0</v>
      </c>
      <c r="AM577" s="27"/>
      <c r="AN577" s="27"/>
      <c r="AO577" s="41">
        <f t="shared" si="635"/>
        <v>0</v>
      </c>
      <c r="AP577" s="84">
        <f t="shared" si="621"/>
        <v>0</v>
      </c>
      <c r="AQ577" s="79">
        <f t="shared" si="622"/>
        <v>0</v>
      </c>
      <c r="AR577" s="27"/>
      <c r="AS577" s="27"/>
      <c r="AT577" s="41">
        <f t="shared" si="636"/>
        <v>0</v>
      </c>
      <c r="AU577" s="27"/>
      <c r="AV577" s="27"/>
      <c r="AW577" s="41">
        <f t="shared" si="637"/>
        <v>0</v>
      </c>
      <c r="AX577" s="27"/>
      <c r="AY577" s="27"/>
      <c r="AZ577" s="41">
        <f t="shared" si="638"/>
        <v>0</v>
      </c>
      <c r="BA577" s="27"/>
      <c r="BB577" s="27"/>
      <c r="BC577" s="41">
        <f t="shared" si="639"/>
        <v>0</v>
      </c>
      <c r="BD577" s="27"/>
      <c r="BE577" s="27"/>
      <c r="BF577" s="41">
        <f t="shared" si="640"/>
        <v>0</v>
      </c>
      <c r="BG577" s="27"/>
      <c r="BH577" s="27"/>
      <c r="BI577" s="41">
        <f t="shared" si="641"/>
        <v>0</v>
      </c>
      <c r="BJ577" s="26"/>
      <c r="BK577" s="26"/>
      <c r="BL577" s="42">
        <f t="shared" si="642"/>
        <v>0</v>
      </c>
      <c r="BM577" s="26"/>
      <c r="BN577" s="26"/>
      <c r="BO577" s="42">
        <f t="shared" si="643"/>
        <v>0</v>
      </c>
      <c r="BP577" s="85">
        <f t="shared" si="623"/>
        <v>0</v>
      </c>
      <c r="BQ577" s="83">
        <f t="shared" si="623"/>
        <v>0</v>
      </c>
      <c r="BR577" s="26"/>
      <c r="BS577" s="26"/>
      <c r="BT577" s="42">
        <f t="shared" si="644"/>
        <v>0</v>
      </c>
      <c r="BU577" s="26"/>
      <c r="BV577" s="26"/>
      <c r="BW577" s="42">
        <f t="shared" si="645"/>
        <v>0</v>
      </c>
      <c r="BX577" s="26"/>
      <c r="BY577" s="26"/>
      <c r="BZ577" s="42">
        <f t="shared" si="646"/>
        <v>0</v>
      </c>
      <c r="CA577" s="26"/>
      <c r="CB577" s="26"/>
      <c r="CC577" s="42">
        <f t="shared" si="647"/>
        <v>0</v>
      </c>
      <c r="CD577" s="26"/>
      <c r="CE577" s="26"/>
      <c r="CF577" s="42">
        <f t="shared" si="648"/>
        <v>0</v>
      </c>
      <c r="CG577" s="26"/>
      <c r="CH577" s="26"/>
      <c r="CI577" s="42">
        <f t="shared" si="649"/>
        <v>0</v>
      </c>
      <c r="CJ577" s="26"/>
      <c r="CK577" s="26"/>
      <c r="CL577" s="42">
        <f t="shared" si="650"/>
        <v>0</v>
      </c>
      <c r="CM577" s="26"/>
      <c r="CN577" s="26"/>
      <c r="CO577" s="42">
        <f t="shared" si="651"/>
        <v>0</v>
      </c>
      <c r="CP577" s="26"/>
      <c r="CQ577" s="26"/>
      <c r="CR577" s="42">
        <f t="shared" si="652"/>
        <v>0</v>
      </c>
      <c r="CS577" s="26"/>
      <c r="CT577" s="26"/>
      <c r="CU577" s="42">
        <f t="shared" si="670"/>
        <v>0</v>
      </c>
      <c r="CV577" s="26"/>
      <c r="CW577" s="26"/>
      <c r="CX577" s="42">
        <f t="shared" si="653"/>
        <v>0</v>
      </c>
      <c r="CY577" s="26"/>
      <c r="CZ577" s="26"/>
      <c r="DA577" s="42">
        <f t="shared" si="654"/>
        <v>0</v>
      </c>
      <c r="DB577" s="26"/>
      <c r="DC577" s="26"/>
      <c r="DD577" s="42">
        <f t="shared" si="655"/>
        <v>0</v>
      </c>
      <c r="DE577" s="26"/>
      <c r="DF577" s="26"/>
      <c r="DG577" s="42">
        <f t="shared" si="656"/>
        <v>0</v>
      </c>
      <c r="DH577" s="85">
        <f t="shared" si="624"/>
        <v>0</v>
      </c>
      <c r="DI577" s="83">
        <f t="shared" si="624"/>
        <v>0</v>
      </c>
      <c r="DJ577" s="26"/>
      <c r="DK577" s="26"/>
      <c r="DL577" s="42">
        <f t="shared" si="657"/>
        <v>0</v>
      </c>
      <c r="DM577" s="26"/>
      <c r="DN577" s="26"/>
      <c r="DO577" s="42">
        <f t="shared" si="658"/>
        <v>0</v>
      </c>
      <c r="DP577" s="26"/>
      <c r="DQ577" s="26"/>
      <c r="DR577" s="42">
        <f t="shared" si="659"/>
        <v>0</v>
      </c>
      <c r="DS577" s="26"/>
      <c r="DT577" s="26"/>
      <c r="DU577" s="42">
        <f t="shared" si="660"/>
        <v>0</v>
      </c>
      <c r="DV577" s="26"/>
      <c r="DW577" s="26"/>
      <c r="DX577" s="42">
        <f t="shared" si="661"/>
        <v>0</v>
      </c>
      <c r="DY577" s="26"/>
      <c r="DZ577" s="26"/>
      <c r="EA577" s="42">
        <f t="shared" si="662"/>
        <v>0</v>
      </c>
      <c r="EB577" s="26"/>
      <c r="EC577" s="26"/>
      <c r="ED577" s="42">
        <f t="shared" si="663"/>
        <v>0</v>
      </c>
      <c r="EE577" s="26"/>
      <c r="EF577" s="26"/>
      <c r="EG577" s="42">
        <f t="shared" si="664"/>
        <v>0</v>
      </c>
      <c r="EH577" s="26"/>
      <c r="EI577" s="26"/>
      <c r="EJ577" s="42">
        <f t="shared" si="665"/>
        <v>0</v>
      </c>
      <c r="EK577" s="26"/>
      <c r="EL577" s="46"/>
      <c r="EM577" s="86">
        <f t="shared" si="666"/>
        <v>0</v>
      </c>
      <c r="EN577" s="85">
        <f t="shared" si="625"/>
        <v>0</v>
      </c>
      <c r="EO577" s="94">
        <f t="shared" si="626"/>
        <v>0</v>
      </c>
      <c r="EP577" s="26"/>
      <c r="EQ577" s="26"/>
      <c r="ER577" s="26"/>
    </row>
    <row r="578" spans="1:148" s="3" customFormat="1" ht="15.75">
      <c r="A578" s="59">
        <v>55308</v>
      </c>
      <c r="B578" s="60" t="s">
        <v>47</v>
      </c>
      <c r="C578" s="37"/>
      <c r="D578" s="53">
        <f t="shared" si="606"/>
        <v>12</v>
      </c>
      <c r="E578" s="157">
        <f>SUM(E579)</f>
        <v>192000</v>
      </c>
      <c r="F578" s="58">
        <f t="shared" ref="F578:BQ578" si="671">SUM(F579)</f>
        <v>1</v>
      </c>
      <c r="G578" s="58">
        <f t="shared" si="671"/>
        <v>12</v>
      </c>
      <c r="H578" s="58">
        <f t="shared" si="671"/>
        <v>192000</v>
      </c>
      <c r="I578" s="58">
        <f t="shared" si="671"/>
        <v>0</v>
      </c>
      <c r="J578" s="58">
        <f t="shared" si="671"/>
        <v>0</v>
      </c>
      <c r="K578" s="58">
        <f t="shared" si="671"/>
        <v>0</v>
      </c>
      <c r="L578" s="58">
        <f t="shared" si="671"/>
        <v>0</v>
      </c>
      <c r="M578" s="58">
        <f t="shared" si="671"/>
        <v>0</v>
      </c>
      <c r="N578" s="58">
        <f t="shared" si="671"/>
        <v>0</v>
      </c>
      <c r="O578" s="58">
        <f t="shared" si="671"/>
        <v>0</v>
      </c>
      <c r="P578" s="58">
        <f t="shared" si="671"/>
        <v>0</v>
      </c>
      <c r="Q578" s="58">
        <f t="shared" si="671"/>
        <v>0</v>
      </c>
      <c r="R578" s="58">
        <f t="shared" si="671"/>
        <v>0</v>
      </c>
      <c r="S578" s="58">
        <f t="shared" si="671"/>
        <v>0</v>
      </c>
      <c r="T578" s="58">
        <f t="shared" si="671"/>
        <v>0</v>
      </c>
      <c r="U578" s="58">
        <f t="shared" si="671"/>
        <v>0</v>
      </c>
      <c r="V578" s="58">
        <f t="shared" si="671"/>
        <v>0</v>
      </c>
      <c r="W578" s="58">
        <f t="shared" si="671"/>
        <v>0</v>
      </c>
      <c r="X578" s="58">
        <f t="shared" si="671"/>
        <v>0</v>
      </c>
      <c r="Y578" s="58">
        <f t="shared" si="671"/>
        <v>0</v>
      </c>
      <c r="Z578" s="58">
        <f t="shared" si="671"/>
        <v>0</v>
      </c>
      <c r="AA578" s="58">
        <f t="shared" si="671"/>
        <v>0</v>
      </c>
      <c r="AB578" s="58">
        <f t="shared" si="671"/>
        <v>0</v>
      </c>
      <c r="AC578" s="58">
        <f t="shared" si="671"/>
        <v>0</v>
      </c>
      <c r="AD578" s="58">
        <f t="shared" si="671"/>
        <v>0</v>
      </c>
      <c r="AE578" s="58">
        <f t="shared" si="671"/>
        <v>0</v>
      </c>
      <c r="AF578" s="58">
        <f t="shared" si="671"/>
        <v>0</v>
      </c>
      <c r="AG578" s="58">
        <f t="shared" si="671"/>
        <v>0</v>
      </c>
      <c r="AH578" s="58">
        <f t="shared" si="671"/>
        <v>0</v>
      </c>
      <c r="AI578" s="58">
        <f t="shared" si="671"/>
        <v>0</v>
      </c>
      <c r="AJ578" s="58">
        <f t="shared" si="671"/>
        <v>0</v>
      </c>
      <c r="AK578" s="58">
        <f t="shared" si="671"/>
        <v>0</v>
      </c>
      <c r="AL578" s="58">
        <f t="shared" si="671"/>
        <v>0</v>
      </c>
      <c r="AM578" s="58">
        <f t="shared" si="671"/>
        <v>0</v>
      </c>
      <c r="AN578" s="58">
        <f t="shared" si="671"/>
        <v>0</v>
      </c>
      <c r="AO578" s="58">
        <f t="shared" si="671"/>
        <v>0</v>
      </c>
      <c r="AP578" s="58">
        <f t="shared" si="671"/>
        <v>12</v>
      </c>
      <c r="AQ578" s="58">
        <f t="shared" si="671"/>
        <v>192000</v>
      </c>
      <c r="AR578" s="58">
        <f t="shared" si="671"/>
        <v>0</v>
      </c>
      <c r="AS578" s="58">
        <f t="shared" si="671"/>
        <v>0</v>
      </c>
      <c r="AT578" s="58">
        <f t="shared" si="671"/>
        <v>0</v>
      </c>
      <c r="AU578" s="58">
        <f t="shared" si="671"/>
        <v>0</v>
      </c>
      <c r="AV578" s="58">
        <f t="shared" si="671"/>
        <v>0</v>
      </c>
      <c r="AW578" s="58">
        <f t="shared" si="671"/>
        <v>0</v>
      </c>
      <c r="AX578" s="58">
        <f t="shared" si="671"/>
        <v>0</v>
      </c>
      <c r="AY578" s="58">
        <f t="shared" si="671"/>
        <v>0</v>
      </c>
      <c r="AZ578" s="58">
        <f t="shared" si="671"/>
        <v>0</v>
      </c>
      <c r="BA578" s="58">
        <f t="shared" si="671"/>
        <v>0</v>
      </c>
      <c r="BB578" s="58">
        <f t="shared" si="671"/>
        <v>0</v>
      </c>
      <c r="BC578" s="58">
        <f t="shared" si="671"/>
        <v>0</v>
      </c>
      <c r="BD578" s="58">
        <f t="shared" si="671"/>
        <v>0</v>
      </c>
      <c r="BE578" s="58">
        <f t="shared" si="671"/>
        <v>0</v>
      </c>
      <c r="BF578" s="58">
        <f t="shared" si="671"/>
        <v>0</v>
      </c>
      <c r="BG578" s="58">
        <f t="shared" si="671"/>
        <v>0</v>
      </c>
      <c r="BH578" s="58">
        <f t="shared" si="671"/>
        <v>0</v>
      </c>
      <c r="BI578" s="58">
        <f t="shared" si="671"/>
        <v>0</v>
      </c>
      <c r="BJ578" s="58">
        <f t="shared" si="671"/>
        <v>0</v>
      </c>
      <c r="BK578" s="58">
        <f t="shared" si="671"/>
        <v>0</v>
      </c>
      <c r="BL578" s="58">
        <f t="shared" si="671"/>
        <v>0</v>
      </c>
      <c r="BM578" s="58">
        <f t="shared" si="671"/>
        <v>0</v>
      </c>
      <c r="BN578" s="58">
        <f t="shared" si="671"/>
        <v>0</v>
      </c>
      <c r="BO578" s="58">
        <f t="shared" si="671"/>
        <v>0</v>
      </c>
      <c r="BP578" s="58">
        <f t="shared" si="671"/>
        <v>0</v>
      </c>
      <c r="BQ578" s="58">
        <f t="shared" si="671"/>
        <v>0</v>
      </c>
      <c r="BR578" s="58">
        <f t="shared" ref="BR578:EC578" si="672">SUM(BR579)</f>
        <v>0</v>
      </c>
      <c r="BS578" s="58">
        <f t="shared" si="672"/>
        <v>0</v>
      </c>
      <c r="BT578" s="58">
        <f t="shared" si="672"/>
        <v>0</v>
      </c>
      <c r="BU578" s="58">
        <f t="shared" si="672"/>
        <v>0</v>
      </c>
      <c r="BV578" s="58">
        <f t="shared" si="672"/>
        <v>0</v>
      </c>
      <c r="BW578" s="58">
        <f t="shared" si="672"/>
        <v>0</v>
      </c>
      <c r="BX578" s="58">
        <f t="shared" si="672"/>
        <v>0</v>
      </c>
      <c r="BY578" s="58">
        <f t="shared" si="672"/>
        <v>0</v>
      </c>
      <c r="BZ578" s="58">
        <f t="shared" si="672"/>
        <v>0</v>
      </c>
      <c r="CA578" s="58">
        <f t="shared" si="672"/>
        <v>0</v>
      </c>
      <c r="CB578" s="58">
        <f t="shared" si="672"/>
        <v>0</v>
      </c>
      <c r="CC578" s="58">
        <f t="shared" si="672"/>
        <v>0</v>
      </c>
      <c r="CD578" s="58">
        <f t="shared" si="672"/>
        <v>0</v>
      </c>
      <c r="CE578" s="58">
        <f t="shared" si="672"/>
        <v>0</v>
      </c>
      <c r="CF578" s="58">
        <f t="shared" si="672"/>
        <v>0</v>
      </c>
      <c r="CG578" s="58">
        <f t="shared" si="672"/>
        <v>0</v>
      </c>
      <c r="CH578" s="58">
        <f t="shared" si="672"/>
        <v>0</v>
      </c>
      <c r="CI578" s="58">
        <f t="shared" si="672"/>
        <v>0</v>
      </c>
      <c r="CJ578" s="58">
        <f t="shared" si="672"/>
        <v>0</v>
      </c>
      <c r="CK578" s="58">
        <f t="shared" si="672"/>
        <v>0</v>
      </c>
      <c r="CL578" s="58">
        <f t="shared" si="672"/>
        <v>0</v>
      </c>
      <c r="CM578" s="58">
        <f t="shared" si="672"/>
        <v>0</v>
      </c>
      <c r="CN578" s="58">
        <f t="shared" si="672"/>
        <v>0</v>
      </c>
      <c r="CO578" s="58">
        <f t="shared" si="672"/>
        <v>0</v>
      </c>
      <c r="CP578" s="58">
        <f t="shared" si="672"/>
        <v>0</v>
      </c>
      <c r="CQ578" s="58">
        <f t="shared" si="672"/>
        <v>0</v>
      </c>
      <c r="CR578" s="58">
        <f t="shared" si="672"/>
        <v>0</v>
      </c>
      <c r="CS578" s="58">
        <f t="shared" si="672"/>
        <v>0</v>
      </c>
      <c r="CT578" s="58">
        <f t="shared" si="672"/>
        <v>0</v>
      </c>
      <c r="CU578" s="58">
        <f t="shared" si="672"/>
        <v>0</v>
      </c>
      <c r="CV578" s="58">
        <f t="shared" si="672"/>
        <v>0</v>
      </c>
      <c r="CW578" s="58">
        <f t="shared" si="672"/>
        <v>0</v>
      </c>
      <c r="CX578" s="58">
        <f t="shared" si="672"/>
        <v>0</v>
      </c>
      <c r="CY578" s="58">
        <f t="shared" si="672"/>
        <v>0</v>
      </c>
      <c r="CZ578" s="58">
        <f t="shared" si="672"/>
        <v>0</v>
      </c>
      <c r="DA578" s="58">
        <f t="shared" si="672"/>
        <v>0</v>
      </c>
      <c r="DB578" s="58">
        <f t="shared" si="672"/>
        <v>0</v>
      </c>
      <c r="DC578" s="58">
        <f t="shared" si="672"/>
        <v>0</v>
      </c>
      <c r="DD578" s="58">
        <f t="shared" si="672"/>
        <v>0</v>
      </c>
      <c r="DE578" s="58">
        <f t="shared" si="672"/>
        <v>0</v>
      </c>
      <c r="DF578" s="58">
        <f t="shared" si="672"/>
        <v>0</v>
      </c>
      <c r="DG578" s="58">
        <f t="shared" si="672"/>
        <v>0</v>
      </c>
      <c r="DH578" s="58">
        <f t="shared" si="672"/>
        <v>0</v>
      </c>
      <c r="DI578" s="58">
        <f t="shared" si="672"/>
        <v>0</v>
      </c>
      <c r="DJ578" s="58">
        <f t="shared" si="672"/>
        <v>0</v>
      </c>
      <c r="DK578" s="58">
        <f t="shared" si="672"/>
        <v>0</v>
      </c>
      <c r="DL578" s="58">
        <f t="shared" si="672"/>
        <v>0</v>
      </c>
      <c r="DM578" s="58">
        <f t="shared" si="672"/>
        <v>0</v>
      </c>
      <c r="DN578" s="58">
        <f t="shared" si="672"/>
        <v>0</v>
      </c>
      <c r="DO578" s="58">
        <f t="shared" si="672"/>
        <v>0</v>
      </c>
      <c r="DP578" s="58">
        <f t="shared" si="672"/>
        <v>0</v>
      </c>
      <c r="DQ578" s="58">
        <f t="shared" si="672"/>
        <v>0</v>
      </c>
      <c r="DR578" s="58">
        <f t="shared" si="672"/>
        <v>0</v>
      </c>
      <c r="DS578" s="58">
        <f t="shared" si="672"/>
        <v>0</v>
      </c>
      <c r="DT578" s="58">
        <f t="shared" si="672"/>
        <v>0</v>
      </c>
      <c r="DU578" s="58">
        <f t="shared" si="672"/>
        <v>0</v>
      </c>
      <c r="DV578" s="58">
        <f t="shared" si="672"/>
        <v>0</v>
      </c>
      <c r="DW578" s="58">
        <f t="shared" si="672"/>
        <v>0</v>
      </c>
      <c r="DX578" s="58">
        <f t="shared" si="672"/>
        <v>0</v>
      </c>
      <c r="DY578" s="58">
        <f t="shared" si="672"/>
        <v>0</v>
      </c>
      <c r="DZ578" s="58">
        <f t="shared" si="672"/>
        <v>0</v>
      </c>
      <c r="EA578" s="58">
        <f t="shared" si="672"/>
        <v>0</v>
      </c>
      <c r="EB578" s="58">
        <f t="shared" si="672"/>
        <v>0</v>
      </c>
      <c r="EC578" s="58">
        <f t="shared" si="672"/>
        <v>0</v>
      </c>
      <c r="ED578" s="58">
        <f t="shared" ref="ED578:EO578" si="673">SUM(ED579)</f>
        <v>0</v>
      </c>
      <c r="EE578" s="58">
        <f t="shared" si="673"/>
        <v>0</v>
      </c>
      <c r="EF578" s="58">
        <f t="shared" si="673"/>
        <v>0</v>
      </c>
      <c r="EG578" s="58">
        <f t="shared" si="673"/>
        <v>0</v>
      </c>
      <c r="EH578" s="58">
        <f t="shared" si="673"/>
        <v>0</v>
      </c>
      <c r="EI578" s="58">
        <f t="shared" si="673"/>
        <v>0</v>
      </c>
      <c r="EJ578" s="58">
        <f t="shared" si="673"/>
        <v>0</v>
      </c>
      <c r="EK578" s="58">
        <f t="shared" si="673"/>
        <v>0</v>
      </c>
      <c r="EL578" s="58">
        <f t="shared" si="673"/>
        <v>0</v>
      </c>
      <c r="EM578" s="58">
        <f t="shared" si="673"/>
        <v>0</v>
      </c>
      <c r="EN578" s="58">
        <f t="shared" si="673"/>
        <v>0</v>
      </c>
      <c r="EO578" s="96">
        <f t="shared" si="673"/>
        <v>0</v>
      </c>
      <c r="EP578" s="26"/>
      <c r="EQ578" s="26"/>
      <c r="ER578" s="26"/>
    </row>
    <row r="579" spans="1:148" s="3" customFormat="1">
      <c r="A579" s="10"/>
      <c r="B579" s="21" t="s">
        <v>716</v>
      </c>
      <c r="C579" s="134">
        <v>16000</v>
      </c>
      <c r="D579" s="135">
        <f t="shared" si="606"/>
        <v>12</v>
      </c>
      <c r="E579" s="180">
        <f t="shared" si="607"/>
        <v>192000</v>
      </c>
      <c r="F579" s="27">
        <v>1</v>
      </c>
      <c r="G579" s="27">
        <v>12</v>
      </c>
      <c r="H579" s="41">
        <f t="shared" si="608"/>
        <v>192000</v>
      </c>
      <c r="I579" s="32"/>
      <c r="J579" s="32"/>
      <c r="K579" s="41">
        <f t="shared" si="627"/>
        <v>0</v>
      </c>
      <c r="L579" s="26"/>
      <c r="M579" s="26"/>
      <c r="N579" s="42">
        <f t="shared" si="628"/>
        <v>0</v>
      </c>
      <c r="O579" s="26"/>
      <c r="P579" s="26"/>
      <c r="Q579" s="42">
        <f t="shared" si="629"/>
        <v>0</v>
      </c>
      <c r="R579" s="26"/>
      <c r="S579" s="26"/>
      <c r="T579" s="42">
        <f t="shared" si="630"/>
        <v>0</v>
      </c>
      <c r="U579" s="26"/>
      <c r="V579" s="26"/>
      <c r="W579" s="42"/>
      <c r="X579" s="26"/>
      <c r="Y579" s="26"/>
      <c r="Z579" s="42"/>
      <c r="AA579" s="26"/>
      <c r="AB579" s="26"/>
      <c r="AC579" s="42"/>
      <c r="AD579" s="26"/>
      <c r="AE579" s="26"/>
      <c r="AF579" s="26"/>
      <c r="AG579" s="26"/>
      <c r="AH579" s="26"/>
      <c r="AI579" s="26"/>
      <c r="AJ579" s="26"/>
      <c r="AK579" s="26"/>
      <c r="AL579" s="42"/>
      <c r="AM579" s="27"/>
      <c r="AN579" s="27"/>
      <c r="AO579" s="41"/>
      <c r="AP579" s="84">
        <f t="shared" si="621"/>
        <v>12</v>
      </c>
      <c r="AQ579" s="79">
        <f t="shared" si="622"/>
        <v>192000</v>
      </c>
      <c r="AR579" s="27"/>
      <c r="AS579" s="27"/>
      <c r="AT579" s="41"/>
      <c r="AU579" s="27"/>
      <c r="AV579" s="27"/>
      <c r="AW579" s="41"/>
      <c r="AX579" s="27"/>
      <c r="AY579" s="27"/>
      <c r="AZ579" s="41"/>
      <c r="BA579" s="27"/>
      <c r="BB579" s="27"/>
      <c r="BC579" s="41"/>
      <c r="BD579" s="27"/>
      <c r="BE579" s="27"/>
      <c r="BF579" s="41"/>
      <c r="BG579" s="27"/>
      <c r="BH579" s="27"/>
      <c r="BI579" s="41"/>
      <c r="BJ579" s="26"/>
      <c r="BK579" s="26"/>
      <c r="BL579" s="42"/>
      <c r="BM579" s="26"/>
      <c r="BN579" s="26"/>
      <c r="BO579" s="42"/>
      <c r="BP579" s="85">
        <f t="shared" si="623"/>
        <v>0</v>
      </c>
      <c r="BQ579" s="83">
        <f t="shared" si="623"/>
        <v>0</v>
      </c>
      <c r="BR579" s="26"/>
      <c r="BS579" s="26"/>
      <c r="BT579" s="42"/>
      <c r="BU579" s="26"/>
      <c r="BV579" s="26"/>
      <c r="BW579" s="42"/>
      <c r="BX579" s="26"/>
      <c r="BY579" s="26"/>
      <c r="BZ579" s="42"/>
      <c r="CA579" s="26"/>
      <c r="CB579" s="26"/>
      <c r="CC579" s="42"/>
      <c r="CD579" s="26"/>
      <c r="CE579" s="26"/>
      <c r="CF579" s="42"/>
      <c r="CG579" s="26"/>
      <c r="CH579" s="26"/>
      <c r="CI579" s="42"/>
      <c r="CJ579" s="26"/>
      <c r="CK579" s="26"/>
      <c r="CL579" s="42"/>
      <c r="CM579" s="26"/>
      <c r="CN579" s="26"/>
      <c r="CO579" s="42"/>
      <c r="CP579" s="26"/>
      <c r="CQ579" s="26"/>
      <c r="CR579" s="42"/>
      <c r="CS579" s="26"/>
      <c r="CT579" s="26"/>
      <c r="CU579" s="42"/>
      <c r="CV579" s="26"/>
      <c r="CW579" s="26"/>
      <c r="CX579" s="42"/>
      <c r="CY579" s="26"/>
      <c r="CZ579" s="26"/>
      <c r="DA579" s="42"/>
      <c r="DB579" s="26"/>
      <c r="DC579" s="26"/>
      <c r="DD579" s="42"/>
      <c r="DE579" s="26"/>
      <c r="DF579" s="26"/>
      <c r="DG579" s="42"/>
      <c r="DH579" s="85">
        <f t="shared" si="624"/>
        <v>0</v>
      </c>
      <c r="DI579" s="83">
        <f t="shared" si="624"/>
        <v>0</v>
      </c>
      <c r="DJ579" s="26"/>
      <c r="DK579" s="26"/>
      <c r="DL579" s="42"/>
      <c r="DM579" s="26"/>
      <c r="DN579" s="26"/>
      <c r="DO579" s="42"/>
      <c r="DP579" s="26"/>
      <c r="DQ579" s="26"/>
      <c r="DR579" s="42"/>
      <c r="DS579" s="26"/>
      <c r="DT579" s="26"/>
      <c r="DU579" s="42"/>
      <c r="DV579" s="26"/>
      <c r="DW579" s="26"/>
      <c r="DX579" s="42"/>
      <c r="DY579" s="26"/>
      <c r="DZ579" s="26"/>
      <c r="EA579" s="42"/>
      <c r="EB579" s="26"/>
      <c r="EC579" s="26"/>
      <c r="ED579" s="42"/>
      <c r="EE579" s="26"/>
      <c r="EF579" s="26"/>
      <c r="EG579" s="42"/>
      <c r="EH579" s="26"/>
      <c r="EI579" s="26"/>
      <c r="EJ579" s="42"/>
      <c r="EK579" s="26"/>
      <c r="EL579" s="46"/>
      <c r="EM579" s="86"/>
      <c r="EN579" s="85">
        <f t="shared" si="625"/>
        <v>0</v>
      </c>
      <c r="EO579" s="94">
        <f t="shared" si="626"/>
        <v>0</v>
      </c>
      <c r="EP579" s="26"/>
      <c r="EQ579" s="26"/>
      <c r="ER579" s="26"/>
    </row>
    <row r="580" spans="1:148" s="3" customFormat="1">
      <c r="A580" s="6">
        <v>554</v>
      </c>
      <c r="B580" s="7" t="s">
        <v>117</v>
      </c>
      <c r="C580" s="130"/>
      <c r="D580" s="135">
        <f t="shared" si="606"/>
        <v>0</v>
      </c>
      <c r="E580" s="136">
        <f t="shared" si="607"/>
        <v>0</v>
      </c>
      <c r="F580" s="27"/>
      <c r="G580" s="27"/>
      <c r="H580" s="41">
        <f t="shared" si="608"/>
        <v>0</v>
      </c>
      <c r="I580" s="32"/>
      <c r="J580" s="32"/>
      <c r="K580" s="41">
        <f t="shared" si="627"/>
        <v>0</v>
      </c>
      <c r="L580" s="26"/>
      <c r="M580" s="26"/>
      <c r="N580" s="42">
        <f t="shared" si="628"/>
        <v>0</v>
      </c>
      <c r="O580" s="26"/>
      <c r="P580" s="26"/>
      <c r="Q580" s="42">
        <f t="shared" si="629"/>
        <v>0</v>
      </c>
      <c r="R580" s="26"/>
      <c r="S580" s="26"/>
      <c r="T580" s="42">
        <f t="shared" si="630"/>
        <v>0</v>
      </c>
      <c r="U580" s="26"/>
      <c r="V580" s="26"/>
      <c r="W580" s="42">
        <f t="shared" si="631"/>
        <v>0</v>
      </c>
      <c r="X580" s="26"/>
      <c r="Y580" s="26"/>
      <c r="Z580" s="42">
        <f t="shared" si="632"/>
        <v>0</v>
      </c>
      <c r="AA580" s="26"/>
      <c r="AB580" s="26"/>
      <c r="AC580" s="42">
        <f t="shared" si="633"/>
        <v>0</v>
      </c>
      <c r="AD580" s="26"/>
      <c r="AE580" s="26"/>
      <c r="AF580" s="26"/>
      <c r="AG580" s="26"/>
      <c r="AH580" s="26"/>
      <c r="AI580" s="26"/>
      <c r="AJ580" s="26"/>
      <c r="AK580" s="26"/>
      <c r="AL580" s="42">
        <f t="shared" si="634"/>
        <v>0</v>
      </c>
      <c r="AM580" s="27"/>
      <c r="AN580" s="27"/>
      <c r="AO580" s="41">
        <f t="shared" si="635"/>
        <v>0</v>
      </c>
      <c r="AP580" s="84">
        <f t="shared" si="621"/>
        <v>0</v>
      </c>
      <c r="AQ580" s="79">
        <f t="shared" si="622"/>
        <v>0</v>
      </c>
      <c r="AR580" s="27"/>
      <c r="AS580" s="27"/>
      <c r="AT580" s="41">
        <f t="shared" si="636"/>
        <v>0</v>
      </c>
      <c r="AU580" s="27"/>
      <c r="AV580" s="27"/>
      <c r="AW580" s="41">
        <f t="shared" si="637"/>
        <v>0</v>
      </c>
      <c r="AX580" s="27"/>
      <c r="AY580" s="27"/>
      <c r="AZ580" s="41">
        <f t="shared" si="638"/>
        <v>0</v>
      </c>
      <c r="BA580" s="27"/>
      <c r="BB580" s="27"/>
      <c r="BC580" s="41">
        <f t="shared" si="639"/>
        <v>0</v>
      </c>
      <c r="BD580" s="27"/>
      <c r="BE580" s="27"/>
      <c r="BF580" s="41">
        <f t="shared" si="640"/>
        <v>0</v>
      </c>
      <c r="BG580" s="27"/>
      <c r="BH580" s="27"/>
      <c r="BI580" s="41">
        <f t="shared" si="641"/>
        <v>0</v>
      </c>
      <c r="BJ580" s="26"/>
      <c r="BK580" s="26"/>
      <c r="BL580" s="42">
        <f t="shared" si="642"/>
        <v>0</v>
      </c>
      <c r="BM580" s="26"/>
      <c r="BN580" s="26"/>
      <c r="BO580" s="42">
        <f t="shared" si="643"/>
        <v>0</v>
      </c>
      <c r="BP580" s="85">
        <f t="shared" si="623"/>
        <v>0</v>
      </c>
      <c r="BQ580" s="83">
        <f t="shared" si="623"/>
        <v>0</v>
      </c>
      <c r="BR580" s="26"/>
      <c r="BS580" s="26"/>
      <c r="BT580" s="42">
        <f t="shared" si="644"/>
        <v>0</v>
      </c>
      <c r="BU580" s="26"/>
      <c r="BV580" s="26"/>
      <c r="BW580" s="42">
        <f t="shared" si="645"/>
        <v>0</v>
      </c>
      <c r="BX580" s="26"/>
      <c r="BY580" s="26"/>
      <c r="BZ580" s="42">
        <f t="shared" si="646"/>
        <v>0</v>
      </c>
      <c r="CA580" s="26"/>
      <c r="CB580" s="26"/>
      <c r="CC580" s="42">
        <f t="shared" si="647"/>
        <v>0</v>
      </c>
      <c r="CD580" s="26"/>
      <c r="CE580" s="26"/>
      <c r="CF580" s="42">
        <f t="shared" si="648"/>
        <v>0</v>
      </c>
      <c r="CG580" s="26"/>
      <c r="CH580" s="26"/>
      <c r="CI580" s="42">
        <f t="shared" si="649"/>
        <v>0</v>
      </c>
      <c r="CJ580" s="26"/>
      <c r="CK580" s="26"/>
      <c r="CL580" s="42">
        <f t="shared" si="650"/>
        <v>0</v>
      </c>
      <c r="CM580" s="26"/>
      <c r="CN580" s="26"/>
      <c r="CO580" s="42">
        <f t="shared" si="651"/>
        <v>0</v>
      </c>
      <c r="CP580" s="26"/>
      <c r="CQ580" s="26"/>
      <c r="CR580" s="42">
        <f t="shared" si="652"/>
        <v>0</v>
      </c>
      <c r="CS580" s="26"/>
      <c r="CT580" s="26"/>
      <c r="CU580" s="42">
        <f t="shared" si="670"/>
        <v>0</v>
      </c>
      <c r="CV580" s="26"/>
      <c r="CW580" s="26"/>
      <c r="CX580" s="42">
        <f t="shared" si="653"/>
        <v>0</v>
      </c>
      <c r="CY580" s="26"/>
      <c r="CZ580" s="26"/>
      <c r="DA580" s="42">
        <f t="shared" si="654"/>
        <v>0</v>
      </c>
      <c r="DB580" s="26"/>
      <c r="DC580" s="26"/>
      <c r="DD580" s="42">
        <f t="shared" si="655"/>
        <v>0</v>
      </c>
      <c r="DE580" s="26"/>
      <c r="DF580" s="26"/>
      <c r="DG580" s="42">
        <f t="shared" si="656"/>
        <v>0</v>
      </c>
      <c r="DH580" s="85">
        <f t="shared" si="624"/>
        <v>0</v>
      </c>
      <c r="DI580" s="83">
        <f t="shared" si="624"/>
        <v>0</v>
      </c>
      <c r="DJ580" s="26"/>
      <c r="DK580" s="26"/>
      <c r="DL580" s="42">
        <f t="shared" si="657"/>
        <v>0</v>
      </c>
      <c r="DM580" s="26"/>
      <c r="DN580" s="26"/>
      <c r="DO580" s="42">
        <f t="shared" si="658"/>
        <v>0</v>
      </c>
      <c r="DP580" s="26"/>
      <c r="DQ580" s="26"/>
      <c r="DR580" s="42">
        <f t="shared" si="659"/>
        <v>0</v>
      </c>
      <c r="DS580" s="26"/>
      <c r="DT580" s="26"/>
      <c r="DU580" s="42">
        <f t="shared" si="660"/>
        <v>0</v>
      </c>
      <c r="DV580" s="26"/>
      <c r="DW580" s="26"/>
      <c r="DX580" s="42">
        <f t="shared" si="661"/>
        <v>0</v>
      </c>
      <c r="DY580" s="26"/>
      <c r="DZ580" s="26"/>
      <c r="EA580" s="42">
        <f t="shared" si="662"/>
        <v>0</v>
      </c>
      <c r="EB580" s="26"/>
      <c r="EC580" s="26"/>
      <c r="ED580" s="42">
        <f t="shared" si="663"/>
        <v>0</v>
      </c>
      <c r="EE580" s="26"/>
      <c r="EF580" s="26"/>
      <c r="EG580" s="42">
        <f t="shared" si="664"/>
        <v>0</v>
      </c>
      <c r="EH580" s="26"/>
      <c r="EI580" s="26"/>
      <c r="EJ580" s="42">
        <f t="shared" si="665"/>
        <v>0</v>
      </c>
      <c r="EK580" s="26"/>
      <c r="EL580" s="46"/>
      <c r="EM580" s="86">
        <f t="shared" si="666"/>
        <v>0</v>
      </c>
      <c r="EN580" s="85">
        <f t="shared" si="625"/>
        <v>0</v>
      </c>
      <c r="EO580" s="94">
        <f t="shared" si="626"/>
        <v>0</v>
      </c>
      <c r="EP580" s="26"/>
      <c r="EQ580" s="26"/>
      <c r="ER580" s="26"/>
    </row>
    <row r="581" spans="1:148" s="3" customFormat="1">
      <c r="A581" s="10">
        <v>55401</v>
      </c>
      <c r="B581" s="11" t="s">
        <v>48</v>
      </c>
      <c r="C581" s="134"/>
      <c r="D581" s="135">
        <f t="shared" si="606"/>
        <v>0</v>
      </c>
      <c r="E581" s="136">
        <f t="shared" si="607"/>
        <v>0</v>
      </c>
      <c r="F581" s="27"/>
      <c r="G581" s="27"/>
      <c r="H581" s="41">
        <f t="shared" si="608"/>
        <v>0</v>
      </c>
      <c r="I581" s="32"/>
      <c r="J581" s="32"/>
      <c r="K581" s="41">
        <f t="shared" si="627"/>
        <v>0</v>
      </c>
      <c r="L581" s="26"/>
      <c r="M581" s="26"/>
      <c r="N581" s="42">
        <f t="shared" si="628"/>
        <v>0</v>
      </c>
      <c r="O581" s="26"/>
      <c r="P581" s="26"/>
      <c r="Q581" s="42">
        <f t="shared" si="629"/>
        <v>0</v>
      </c>
      <c r="R581" s="26"/>
      <c r="S581" s="26"/>
      <c r="T581" s="42">
        <f t="shared" si="630"/>
        <v>0</v>
      </c>
      <c r="U581" s="26"/>
      <c r="V581" s="26"/>
      <c r="W581" s="42">
        <f t="shared" si="631"/>
        <v>0</v>
      </c>
      <c r="X581" s="26"/>
      <c r="Y581" s="26"/>
      <c r="Z581" s="42">
        <f t="shared" si="632"/>
        <v>0</v>
      </c>
      <c r="AA581" s="26"/>
      <c r="AB581" s="26"/>
      <c r="AC581" s="42">
        <f t="shared" si="633"/>
        <v>0</v>
      </c>
      <c r="AD581" s="26"/>
      <c r="AE581" s="26"/>
      <c r="AF581" s="26"/>
      <c r="AG581" s="26"/>
      <c r="AH581" s="26"/>
      <c r="AI581" s="26"/>
      <c r="AJ581" s="26"/>
      <c r="AK581" s="26"/>
      <c r="AL581" s="42">
        <f t="shared" si="634"/>
        <v>0</v>
      </c>
      <c r="AM581" s="27"/>
      <c r="AN581" s="27"/>
      <c r="AO581" s="41">
        <f t="shared" si="635"/>
        <v>0</v>
      </c>
      <c r="AP581" s="84">
        <f t="shared" si="621"/>
        <v>0</v>
      </c>
      <c r="AQ581" s="79">
        <f t="shared" si="622"/>
        <v>0</v>
      </c>
      <c r="AR581" s="27"/>
      <c r="AS581" s="27"/>
      <c r="AT581" s="41">
        <f t="shared" si="636"/>
        <v>0</v>
      </c>
      <c r="AU581" s="27"/>
      <c r="AV581" s="27"/>
      <c r="AW581" s="41">
        <f t="shared" si="637"/>
        <v>0</v>
      </c>
      <c r="AX581" s="27"/>
      <c r="AY581" s="27"/>
      <c r="AZ581" s="41">
        <f t="shared" si="638"/>
        <v>0</v>
      </c>
      <c r="BA581" s="27"/>
      <c r="BB581" s="27"/>
      <c r="BC581" s="41">
        <f t="shared" si="639"/>
        <v>0</v>
      </c>
      <c r="BD581" s="27"/>
      <c r="BE581" s="27"/>
      <c r="BF581" s="41">
        <f t="shared" si="640"/>
        <v>0</v>
      </c>
      <c r="BG581" s="27"/>
      <c r="BH581" s="27"/>
      <c r="BI581" s="41">
        <f t="shared" si="641"/>
        <v>0</v>
      </c>
      <c r="BJ581" s="26"/>
      <c r="BK581" s="26"/>
      <c r="BL581" s="42">
        <f t="shared" si="642"/>
        <v>0</v>
      </c>
      <c r="BM581" s="26"/>
      <c r="BN581" s="26"/>
      <c r="BO581" s="42">
        <f t="shared" si="643"/>
        <v>0</v>
      </c>
      <c r="BP581" s="85">
        <f t="shared" si="623"/>
        <v>0</v>
      </c>
      <c r="BQ581" s="83">
        <f t="shared" si="623"/>
        <v>0</v>
      </c>
      <c r="BR581" s="26"/>
      <c r="BS581" s="26"/>
      <c r="BT581" s="42">
        <f t="shared" si="644"/>
        <v>0</v>
      </c>
      <c r="BU581" s="26"/>
      <c r="BV581" s="26"/>
      <c r="BW581" s="42">
        <f t="shared" si="645"/>
        <v>0</v>
      </c>
      <c r="BX581" s="26"/>
      <c r="BY581" s="26"/>
      <c r="BZ581" s="42">
        <f t="shared" si="646"/>
        <v>0</v>
      </c>
      <c r="CA581" s="26"/>
      <c r="CB581" s="26"/>
      <c r="CC581" s="42">
        <f t="shared" si="647"/>
        <v>0</v>
      </c>
      <c r="CD581" s="26"/>
      <c r="CE581" s="26"/>
      <c r="CF581" s="42">
        <f t="shared" si="648"/>
        <v>0</v>
      </c>
      <c r="CG581" s="26"/>
      <c r="CH581" s="26"/>
      <c r="CI581" s="42">
        <f t="shared" si="649"/>
        <v>0</v>
      </c>
      <c r="CJ581" s="26"/>
      <c r="CK581" s="26"/>
      <c r="CL581" s="42">
        <f t="shared" si="650"/>
        <v>0</v>
      </c>
      <c r="CM581" s="26"/>
      <c r="CN581" s="26"/>
      <c r="CO581" s="42">
        <f t="shared" si="651"/>
        <v>0</v>
      </c>
      <c r="CP581" s="26"/>
      <c r="CQ581" s="26"/>
      <c r="CR581" s="42">
        <f t="shared" si="652"/>
        <v>0</v>
      </c>
      <c r="CS581" s="26"/>
      <c r="CT581" s="26"/>
      <c r="CU581" s="42">
        <f t="shared" si="670"/>
        <v>0</v>
      </c>
      <c r="CV581" s="26"/>
      <c r="CW581" s="26"/>
      <c r="CX581" s="42">
        <f t="shared" si="653"/>
        <v>0</v>
      </c>
      <c r="CY581" s="26"/>
      <c r="CZ581" s="26"/>
      <c r="DA581" s="42">
        <f t="shared" si="654"/>
        <v>0</v>
      </c>
      <c r="DB581" s="26"/>
      <c r="DC581" s="26"/>
      <c r="DD581" s="42">
        <f t="shared" si="655"/>
        <v>0</v>
      </c>
      <c r="DE581" s="26"/>
      <c r="DF581" s="26"/>
      <c r="DG581" s="42">
        <f t="shared" si="656"/>
        <v>0</v>
      </c>
      <c r="DH581" s="85">
        <f t="shared" si="624"/>
        <v>0</v>
      </c>
      <c r="DI581" s="83">
        <f t="shared" si="624"/>
        <v>0</v>
      </c>
      <c r="DJ581" s="26"/>
      <c r="DK581" s="26"/>
      <c r="DL581" s="42">
        <f t="shared" si="657"/>
        <v>0</v>
      </c>
      <c r="DM581" s="26"/>
      <c r="DN581" s="26"/>
      <c r="DO581" s="42">
        <f t="shared" si="658"/>
        <v>0</v>
      </c>
      <c r="DP581" s="26"/>
      <c r="DQ581" s="26"/>
      <c r="DR581" s="42">
        <f t="shared" si="659"/>
        <v>0</v>
      </c>
      <c r="DS581" s="26"/>
      <c r="DT581" s="26"/>
      <c r="DU581" s="42">
        <f t="shared" si="660"/>
        <v>0</v>
      </c>
      <c r="DV581" s="26"/>
      <c r="DW581" s="26"/>
      <c r="DX581" s="42">
        <f t="shared" si="661"/>
        <v>0</v>
      </c>
      <c r="DY581" s="26"/>
      <c r="DZ581" s="26"/>
      <c r="EA581" s="42">
        <f t="shared" si="662"/>
        <v>0</v>
      </c>
      <c r="EB581" s="26"/>
      <c r="EC581" s="26"/>
      <c r="ED581" s="42">
        <f t="shared" si="663"/>
        <v>0</v>
      </c>
      <c r="EE581" s="26"/>
      <c r="EF581" s="26"/>
      <c r="EG581" s="42">
        <f t="shared" si="664"/>
        <v>0</v>
      </c>
      <c r="EH581" s="26"/>
      <c r="EI581" s="26"/>
      <c r="EJ581" s="42">
        <f t="shared" si="665"/>
        <v>0</v>
      </c>
      <c r="EK581" s="26"/>
      <c r="EL581" s="46"/>
      <c r="EM581" s="86">
        <f t="shared" si="666"/>
        <v>0</v>
      </c>
      <c r="EN581" s="85">
        <f t="shared" si="625"/>
        <v>0</v>
      </c>
      <c r="EO581" s="94">
        <f t="shared" si="626"/>
        <v>0</v>
      </c>
      <c r="EP581" s="26"/>
      <c r="EQ581" s="26"/>
      <c r="ER581" s="26"/>
    </row>
    <row r="582" spans="1:148" s="3" customFormat="1">
      <c r="A582" s="10">
        <v>55402</v>
      </c>
      <c r="B582" s="11" t="s">
        <v>118</v>
      </c>
      <c r="C582" s="134"/>
      <c r="D582" s="135">
        <f t="shared" si="606"/>
        <v>0</v>
      </c>
      <c r="E582" s="136">
        <f t="shared" si="607"/>
        <v>0</v>
      </c>
      <c r="F582" s="27"/>
      <c r="G582" s="27"/>
      <c r="H582" s="41">
        <f t="shared" si="608"/>
        <v>0</v>
      </c>
      <c r="I582" s="32"/>
      <c r="J582" s="32"/>
      <c r="K582" s="41">
        <f t="shared" si="627"/>
        <v>0</v>
      </c>
      <c r="L582" s="26"/>
      <c r="M582" s="26"/>
      <c r="N582" s="42">
        <f t="shared" si="628"/>
        <v>0</v>
      </c>
      <c r="O582" s="26"/>
      <c r="P582" s="26"/>
      <c r="Q582" s="42">
        <f t="shared" si="629"/>
        <v>0</v>
      </c>
      <c r="R582" s="26"/>
      <c r="S582" s="26"/>
      <c r="T582" s="42">
        <f t="shared" si="630"/>
        <v>0</v>
      </c>
      <c r="U582" s="26"/>
      <c r="V582" s="26"/>
      <c r="W582" s="42">
        <f t="shared" si="631"/>
        <v>0</v>
      </c>
      <c r="X582" s="26"/>
      <c r="Y582" s="26"/>
      <c r="Z582" s="42">
        <f t="shared" si="632"/>
        <v>0</v>
      </c>
      <c r="AA582" s="26"/>
      <c r="AB582" s="26"/>
      <c r="AC582" s="42">
        <f t="shared" si="633"/>
        <v>0</v>
      </c>
      <c r="AD582" s="26"/>
      <c r="AE582" s="26"/>
      <c r="AF582" s="26"/>
      <c r="AG582" s="26"/>
      <c r="AH582" s="26"/>
      <c r="AI582" s="26"/>
      <c r="AJ582" s="26"/>
      <c r="AK582" s="26"/>
      <c r="AL582" s="42">
        <f t="shared" si="634"/>
        <v>0</v>
      </c>
      <c r="AM582" s="27"/>
      <c r="AN582" s="27"/>
      <c r="AO582" s="41">
        <f t="shared" si="635"/>
        <v>0</v>
      </c>
      <c r="AP582" s="84">
        <f t="shared" si="621"/>
        <v>0</v>
      </c>
      <c r="AQ582" s="79">
        <f t="shared" si="622"/>
        <v>0</v>
      </c>
      <c r="AR582" s="27"/>
      <c r="AS582" s="27"/>
      <c r="AT582" s="41">
        <f t="shared" si="636"/>
        <v>0</v>
      </c>
      <c r="AU582" s="27"/>
      <c r="AV582" s="27"/>
      <c r="AW582" s="41">
        <f t="shared" si="637"/>
        <v>0</v>
      </c>
      <c r="AX582" s="27"/>
      <c r="AY582" s="27"/>
      <c r="AZ582" s="41">
        <f t="shared" si="638"/>
        <v>0</v>
      </c>
      <c r="BA582" s="27"/>
      <c r="BB582" s="27"/>
      <c r="BC582" s="41">
        <f t="shared" si="639"/>
        <v>0</v>
      </c>
      <c r="BD582" s="27"/>
      <c r="BE582" s="27"/>
      <c r="BF582" s="41">
        <f t="shared" si="640"/>
        <v>0</v>
      </c>
      <c r="BG582" s="27"/>
      <c r="BH582" s="27"/>
      <c r="BI582" s="41">
        <f t="shared" si="641"/>
        <v>0</v>
      </c>
      <c r="BJ582" s="26"/>
      <c r="BK582" s="26"/>
      <c r="BL582" s="42">
        <f t="shared" si="642"/>
        <v>0</v>
      </c>
      <c r="BM582" s="26"/>
      <c r="BN582" s="26"/>
      <c r="BO582" s="42">
        <f t="shared" si="643"/>
        <v>0</v>
      </c>
      <c r="BP582" s="85">
        <f t="shared" si="623"/>
        <v>0</v>
      </c>
      <c r="BQ582" s="83">
        <f t="shared" si="623"/>
        <v>0</v>
      </c>
      <c r="BR582" s="26"/>
      <c r="BS582" s="26"/>
      <c r="BT582" s="42">
        <f t="shared" si="644"/>
        <v>0</v>
      </c>
      <c r="BU582" s="26"/>
      <c r="BV582" s="26"/>
      <c r="BW582" s="42">
        <f t="shared" si="645"/>
        <v>0</v>
      </c>
      <c r="BX582" s="26"/>
      <c r="BY582" s="26"/>
      <c r="BZ582" s="42">
        <f t="shared" si="646"/>
        <v>0</v>
      </c>
      <c r="CA582" s="26"/>
      <c r="CB582" s="26"/>
      <c r="CC582" s="42">
        <f t="shared" si="647"/>
        <v>0</v>
      </c>
      <c r="CD582" s="26"/>
      <c r="CE582" s="26"/>
      <c r="CF582" s="42">
        <f t="shared" si="648"/>
        <v>0</v>
      </c>
      <c r="CG582" s="26"/>
      <c r="CH582" s="26"/>
      <c r="CI582" s="42">
        <f t="shared" si="649"/>
        <v>0</v>
      </c>
      <c r="CJ582" s="26"/>
      <c r="CK582" s="26"/>
      <c r="CL582" s="42">
        <f t="shared" si="650"/>
        <v>0</v>
      </c>
      <c r="CM582" s="26"/>
      <c r="CN582" s="26"/>
      <c r="CO582" s="42">
        <f t="shared" si="651"/>
        <v>0</v>
      </c>
      <c r="CP582" s="26"/>
      <c r="CQ582" s="26"/>
      <c r="CR582" s="42">
        <f t="shared" si="652"/>
        <v>0</v>
      </c>
      <c r="CS582" s="26"/>
      <c r="CT582" s="26"/>
      <c r="CU582" s="42">
        <f t="shared" si="670"/>
        <v>0</v>
      </c>
      <c r="CV582" s="26"/>
      <c r="CW582" s="26"/>
      <c r="CX582" s="42">
        <f t="shared" si="653"/>
        <v>0</v>
      </c>
      <c r="CY582" s="26"/>
      <c r="CZ582" s="26"/>
      <c r="DA582" s="42">
        <f t="shared" si="654"/>
        <v>0</v>
      </c>
      <c r="DB582" s="26"/>
      <c r="DC582" s="26"/>
      <c r="DD582" s="42">
        <f t="shared" si="655"/>
        <v>0</v>
      </c>
      <c r="DE582" s="26"/>
      <c r="DF582" s="26"/>
      <c r="DG582" s="42">
        <f t="shared" si="656"/>
        <v>0</v>
      </c>
      <c r="DH582" s="85">
        <f t="shared" si="624"/>
        <v>0</v>
      </c>
      <c r="DI582" s="83">
        <f t="shared" si="624"/>
        <v>0</v>
      </c>
      <c r="DJ582" s="26"/>
      <c r="DK582" s="26"/>
      <c r="DL582" s="42">
        <f t="shared" si="657"/>
        <v>0</v>
      </c>
      <c r="DM582" s="26"/>
      <c r="DN582" s="26"/>
      <c r="DO582" s="42">
        <f t="shared" si="658"/>
        <v>0</v>
      </c>
      <c r="DP582" s="26"/>
      <c r="DQ582" s="26"/>
      <c r="DR582" s="42">
        <f t="shared" si="659"/>
        <v>0</v>
      </c>
      <c r="DS582" s="26"/>
      <c r="DT582" s="26"/>
      <c r="DU582" s="42">
        <f t="shared" si="660"/>
        <v>0</v>
      </c>
      <c r="DV582" s="26"/>
      <c r="DW582" s="26"/>
      <c r="DX582" s="42">
        <f t="shared" si="661"/>
        <v>0</v>
      </c>
      <c r="DY582" s="26"/>
      <c r="DZ582" s="26"/>
      <c r="EA582" s="42">
        <f t="shared" si="662"/>
        <v>0</v>
      </c>
      <c r="EB582" s="26"/>
      <c r="EC582" s="26"/>
      <c r="ED582" s="42">
        <f t="shared" si="663"/>
        <v>0</v>
      </c>
      <c r="EE582" s="26"/>
      <c r="EF582" s="26"/>
      <c r="EG582" s="42">
        <f t="shared" si="664"/>
        <v>0</v>
      </c>
      <c r="EH582" s="26"/>
      <c r="EI582" s="26"/>
      <c r="EJ582" s="42">
        <f t="shared" si="665"/>
        <v>0</v>
      </c>
      <c r="EK582" s="26"/>
      <c r="EL582" s="46"/>
      <c r="EM582" s="86">
        <f t="shared" si="666"/>
        <v>0</v>
      </c>
      <c r="EN582" s="85">
        <f t="shared" si="625"/>
        <v>0</v>
      </c>
      <c r="EO582" s="94">
        <f t="shared" si="626"/>
        <v>0</v>
      </c>
      <c r="EP582" s="26"/>
      <c r="EQ582" s="26"/>
      <c r="ER582" s="26"/>
    </row>
    <row r="583" spans="1:148" s="3" customFormat="1">
      <c r="A583" s="10">
        <v>55403</v>
      </c>
      <c r="B583" s="11" t="s">
        <v>49</v>
      </c>
      <c r="C583" s="134"/>
      <c r="D583" s="135">
        <f t="shared" si="606"/>
        <v>0</v>
      </c>
      <c r="E583" s="136">
        <f t="shared" si="607"/>
        <v>0</v>
      </c>
      <c r="F583" s="27"/>
      <c r="G583" s="27"/>
      <c r="H583" s="41">
        <f t="shared" si="608"/>
        <v>0</v>
      </c>
      <c r="I583" s="32"/>
      <c r="J583" s="32"/>
      <c r="K583" s="41">
        <f t="shared" si="627"/>
        <v>0</v>
      </c>
      <c r="L583" s="26"/>
      <c r="M583" s="26"/>
      <c r="N583" s="42">
        <f t="shared" si="628"/>
        <v>0</v>
      </c>
      <c r="O583" s="26"/>
      <c r="P583" s="26"/>
      <c r="Q583" s="42">
        <f t="shared" si="629"/>
        <v>0</v>
      </c>
      <c r="R583" s="26"/>
      <c r="S583" s="26"/>
      <c r="T583" s="42">
        <f t="shared" si="630"/>
        <v>0</v>
      </c>
      <c r="U583" s="26"/>
      <c r="V583" s="26"/>
      <c r="W583" s="42">
        <f t="shared" si="631"/>
        <v>0</v>
      </c>
      <c r="X583" s="26"/>
      <c r="Y583" s="26"/>
      <c r="Z583" s="42">
        <f t="shared" si="632"/>
        <v>0</v>
      </c>
      <c r="AA583" s="26"/>
      <c r="AB583" s="26"/>
      <c r="AC583" s="42">
        <f t="shared" si="633"/>
        <v>0</v>
      </c>
      <c r="AD583" s="26"/>
      <c r="AE583" s="26"/>
      <c r="AF583" s="26"/>
      <c r="AG583" s="26"/>
      <c r="AH583" s="26"/>
      <c r="AI583" s="26"/>
      <c r="AJ583" s="26"/>
      <c r="AK583" s="26"/>
      <c r="AL583" s="42">
        <f t="shared" si="634"/>
        <v>0</v>
      </c>
      <c r="AM583" s="27"/>
      <c r="AN583" s="27"/>
      <c r="AO583" s="41">
        <f t="shared" si="635"/>
        <v>0</v>
      </c>
      <c r="AP583" s="84">
        <f t="shared" si="621"/>
        <v>0</v>
      </c>
      <c r="AQ583" s="79">
        <f t="shared" si="622"/>
        <v>0</v>
      </c>
      <c r="AR583" s="27"/>
      <c r="AS583" s="27"/>
      <c r="AT583" s="41">
        <f t="shared" si="636"/>
        <v>0</v>
      </c>
      <c r="AU583" s="27"/>
      <c r="AV583" s="27"/>
      <c r="AW583" s="41">
        <f t="shared" si="637"/>
        <v>0</v>
      </c>
      <c r="AX583" s="27"/>
      <c r="AY583" s="27"/>
      <c r="AZ583" s="41">
        <f t="shared" si="638"/>
        <v>0</v>
      </c>
      <c r="BA583" s="27"/>
      <c r="BB583" s="27"/>
      <c r="BC583" s="41">
        <f t="shared" si="639"/>
        <v>0</v>
      </c>
      <c r="BD583" s="27"/>
      <c r="BE583" s="27"/>
      <c r="BF583" s="41">
        <f t="shared" si="640"/>
        <v>0</v>
      </c>
      <c r="BG583" s="27"/>
      <c r="BH583" s="27"/>
      <c r="BI583" s="41">
        <f t="shared" si="641"/>
        <v>0</v>
      </c>
      <c r="BJ583" s="26"/>
      <c r="BK583" s="26"/>
      <c r="BL583" s="42">
        <f t="shared" si="642"/>
        <v>0</v>
      </c>
      <c r="BM583" s="26"/>
      <c r="BN583" s="26"/>
      <c r="BO583" s="42">
        <f t="shared" si="643"/>
        <v>0</v>
      </c>
      <c r="BP583" s="85">
        <f t="shared" si="623"/>
        <v>0</v>
      </c>
      <c r="BQ583" s="83">
        <f t="shared" si="623"/>
        <v>0</v>
      </c>
      <c r="BR583" s="26"/>
      <c r="BS583" s="26"/>
      <c r="BT583" s="42">
        <f t="shared" si="644"/>
        <v>0</v>
      </c>
      <c r="BU583" s="26"/>
      <c r="BV583" s="26"/>
      <c r="BW583" s="42">
        <f t="shared" si="645"/>
        <v>0</v>
      </c>
      <c r="BX583" s="26"/>
      <c r="BY583" s="26"/>
      <c r="BZ583" s="42">
        <f t="shared" si="646"/>
        <v>0</v>
      </c>
      <c r="CA583" s="26"/>
      <c r="CB583" s="26"/>
      <c r="CC583" s="42">
        <f t="shared" si="647"/>
        <v>0</v>
      </c>
      <c r="CD583" s="26"/>
      <c r="CE583" s="26"/>
      <c r="CF583" s="42">
        <f t="shared" si="648"/>
        <v>0</v>
      </c>
      <c r="CG583" s="26"/>
      <c r="CH583" s="26"/>
      <c r="CI583" s="42">
        <f t="shared" si="649"/>
        <v>0</v>
      </c>
      <c r="CJ583" s="26"/>
      <c r="CK583" s="26"/>
      <c r="CL583" s="42">
        <f t="shared" si="650"/>
        <v>0</v>
      </c>
      <c r="CM583" s="26"/>
      <c r="CN583" s="26"/>
      <c r="CO583" s="42">
        <f t="shared" si="651"/>
        <v>0</v>
      </c>
      <c r="CP583" s="26"/>
      <c r="CQ583" s="26"/>
      <c r="CR583" s="42">
        <f t="shared" si="652"/>
        <v>0</v>
      </c>
      <c r="CS583" s="26"/>
      <c r="CT583" s="26"/>
      <c r="CU583" s="42">
        <f t="shared" si="670"/>
        <v>0</v>
      </c>
      <c r="CV583" s="26"/>
      <c r="CW583" s="26"/>
      <c r="CX583" s="42">
        <f t="shared" si="653"/>
        <v>0</v>
      </c>
      <c r="CY583" s="26"/>
      <c r="CZ583" s="26"/>
      <c r="DA583" s="42">
        <f t="shared" si="654"/>
        <v>0</v>
      </c>
      <c r="DB583" s="26"/>
      <c r="DC583" s="26"/>
      <c r="DD583" s="42">
        <f t="shared" si="655"/>
        <v>0</v>
      </c>
      <c r="DE583" s="26"/>
      <c r="DF583" s="26"/>
      <c r="DG583" s="42">
        <f t="shared" si="656"/>
        <v>0</v>
      </c>
      <c r="DH583" s="85">
        <f t="shared" si="624"/>
        <v>0</v>
      </c>
      <c r="DI583" s="83">
        <f t="shared" si="624"/>
        <v>0</v>
      </c>
      <c r="DJ583" s="26"/>
      <c r="DK583" s="26"/>
      <c r="DL583" s="42">
        <f t="shared" si="657"/>
        <v>0</v>
      </c>
      <c r="DM583" s="26"/>
      <c r="DN583" s="26"/>
      <c r="DO583" s="42">
        <f t="shared" si="658"/>
        <v>0</v>
      </c>
      <c r="DP583" s="26"/>
      <c r="DQ583" s="26"/>
      <c r="DR583" s="42">
        <f t="shared" si="659"/>
        <v>0</v>
      </c>
      <c r="DS583" s="26"/>
      <c r="DT583" s="26"/>
      <c r="DU583" s="42">
        <f t="shared" si="660"/>
        <v>0</v>
      </c>
      <c r="DV583" s="26"/>
      <c r="DW583" s="26"/>
      <c r="DX583" s="42">
        <f t="shared" si="661"/>
        <v>0</v>
      </c>
      <c r="DY583" s="26"/>
      <c r="DZ583" s="26"/>
      <c r="EA583" s="42">
        <f t="shared" si="662"/>
        <v>0</v>
      </c>
      <c r="EB583" s="26"/>
      <c r="EC583" s="26"/>
      <c r="ED583" s="42">
        <f t="shared" si="663"/>
        <v>0</v>
      </c>
      <c r="EE583" s="26"/>
      <c r="EF583" s="26"/>
      <c r="EG583" s="42">
        <f t="shared" si="664"/>
        <v>0</v>
      </c>
      <c r="EH583" s="26"/>
      <c r="EI583" s="26"/>
      <c r="EJ583" s="42">
        <f t="shared" si="665"/>
        <v>0</v>
      </c>
      <c r="EK583" s="26"/>
      <c r="EL583" s="46"/>
      <c r="EM583" s="86">
        <f t="shared" si="666"/>
        <v>0</v>
      </c>
      <c r="EN583" s="85">
        <f t="shared" si="625"/>
        <v>0</v>
      </c>
      <c r="EO583" s="94">
        <f t="shared" si="626"/>
        <v>0</v>
      </c>
      <c r="EP583" s="26"/>
      <c r="EQ583" s="26"/>
      <c r="ER583" s="26"/>
    </row>
    <row r="584" spans="1:148" s="3" customFormat="1">
      <c r="A584" s="10">
        <v>55405</v>
      </c>
      <c r="B584" s="11" t="s">
        <v>50</v>
      </c>
      <c r="C584" s="134"/>
      <c r="D584" s="135">
        <f t="shared" si="606"/>
        <v>0</v>
      </c>
      <c r="E584" s="136">
        <f t="shared" si="607"/>
        <v>0</v>
      </c>
      <c r="F584" s="27"/>
      <c r="G584" s="27"/>
      <c r="H584" s="41">
        <f t="shared" si="608"/>
        <v>0</v>
      </c>
      <c r="I584" s="32"/>
      <c r="J584" s="32"/>
      <c r="K584" s="41">
        <f t="shared" si="627"/>
        <v>0</v>
      </c>
      <c r="L584" s="26"/>
      <c r="M584" s="26"/>
      <c r="N584" s="42">
        <f t="shared" si="628"/>
        <v>0</v>
      </c>
      <c r="O584" s="26"/>
      <c r="P584" s="26"/>
      <c r="Q584" s="42">
        <f t="shared" si="629"/>
        <v>0</v>
      </c>
      <c r="R584" s="26"/>
      <c r="S584" s="26"/>
      <c r="T584" s="42">
        <f t="shared" si="630"/>
        <v>0</v>
      </c>
      <c r="U584" s="26"/>
      <c r="V584" s="26"/>
      <c r="W584" s="42">
        <f t="shared" si="631"/>
        <v>0</v>
      </c>
      <c r="X584" s="26"/>
      <c r="Y584" s="26"/>
      <c r="Z584" s="42">
        <f t="shared" si="632"/>
        <v>0</v>
      </c>
      <c r="AA584" s="26"/>
      <c r="AB584" s="26"/>
      <c r="AC584" s="42">
        <f t="shared" si="633"/>
        <v>0</v>
      </c>
      <c r="AD584" s="26"/>
      <c r="AE584" s="26"/>
      <c r="AF584" s="26"/>
      <c r="AG584" s="26"/>
      <c r="AH584" s="26"/>
      <c r="AI584" s="26"/>
      <c r="AJ584" s="26"/>
      <c r="AK584" s="26"/>
      <c r="AL584" s="42">
        <f t="shared" si="634"/>
        <v>0</v>
      </c>
      <c r="AM584" s="27"/>
      <c r="AN584" s="27"/>
      <c r="AO584" s="41">
        <f t="shared" si="635"/>
        <v>0</v>
      </c>
      <c r="AP584" s="84">
        <f t="shared" si="621"/>
        <v>0</v>
      </c>
      <c r="AQ584" s="79">
        <f t="shared" si="622"/>
        <v>0</v>
      </c>
      <c r="AR584" s="27"/>
      <c r="AS584" s="27"/>
      <c r="AT584" s="41">
        <f t="shared" si="636"/>
        <v>0</v>
      </c>
      <c r="AU584" s="27"/>
      <c r="AV584" s="27"/>
      <c r="AW584" s="41">
        <f t="shared" si="637"/>
        <v>0</v>
      </c>
      <c r="AX584" s="27"/>
      <c r="AY584" s="27"/>
      <c r="AZ584" s="41">
        <f t="shared" si="638"/>
        <v>0</v>
      </c>
      <c r="BA584" s="27"/>
      <c r="BB584" s="27"/>
      <c r="BC584" s="41">
        <f t="shared" si="639"/>
        <v>0</v>
      </c>
      <c r="BD584" s="27"/>
      <c r="BE584" s="27"/>
      <c r="BF584" s="41">
        <f t="shared" si="640"/>
        <v>0</v>
      </c>
      <c r="BG584" s="27"/>
      <c r="BH584" s="27"/>
      <c r="BI584" s="41">
        <f t="shared" si="641"/>
        <v>0</v>
      </c>
      <c r="BJ584" s="26"/>
      <c r="BK584" s="26"/>
      <c r="BL584" s="42">
        <f t="shared" si="642"/>
        <v>0</v>
      </c>
      <c r="BM584" s="26"/>
      <c r="BN584" s="26"/>
      <c r="BO584" s="42">
        <f t="shared" si="643"/>
        <v>0</v>
      </c>
      <c r="BP584" s="85">
        <f t="shared" si="623"/>
        <v>0</v>
      </c>
      <c r="BQ584" s="83">
        <f t="shared" si="623"/>
        <v>0</v>
      </c>
      <c r="BR584" s="26"/>
      <c r="BS584" s="26"/>
      <c r="BT584" s="42">
        <f t="shared" si="644"/>
        <v>0</v>
      </c>
      <c r="BU584" s="26"/>
      <c r="BV584" s="26"/>
      <c r="BW584" s="42">
        <f t="shared" si="645"/>
        <v>0</v>
      </c>
      <c r="BX584" s="26"/>
      <c r="BY584" s="26"/>
      <c r="BZ584" s="42">
        <f t="shared" si="646"/>
        <v>0</v>
      </c>
      <c r="CA584" s="26"/>
      <c r="CB584" s="26"/>
      <c r="CC584" s="42">
        <f t="shared" si="647"/>
        <v>0</v>
      </c>
      <c r="CD584" s="26"/>
      <c r="CE584" s="26"/>
      <c r="CF584" s="42">
        <f t="shared" si="648"/>
        <v>0</v>
      </c>
      <c r="CG584" s="26"/>
      <c r="CH584" s="26"/>
      <c r="CI584" s="42">
        <f t="shared" si="649"/>
        <v>0</v>
      </c>
      <c r="CJ584" s="26"/>
      <c r="CK584" s="26"/>
      <c r="CL584" s="42">
        <f t="shared" si="650"/>
        <v>0</v>
      </c>
      <c r="CM584" s="26"/>
      <c r="CN584" s="26"/>
      <c r="CO584" s="42">
        <f t="shared" si="651"/>
        <v>0</v>
      </c>
      <c r="CP584" s="26"/>
      <c r="CQ584" s="26"/>
      <c r="CR584" s="42">
        <f t="shared" si="652"/>
        <v>0</v>
      </c>
      <c r="CS584" s="26"/>
      <c r="CT584" s="26"/>
      <c r="CU584" s="42">
        <f t="shared" si="670"/>
        <v>0</v>
      </c>
      <c r="CV584" s="26"/>
      <c r="CW584" s="26"/>
      <c r="CX584" s="42">
        <f t="shared" si="653"/>
        <v>0</v>
      </c>
      <c r="CY584" s="26"/>
      <c r="CZ584" s="26"/>
      <c r="DA584" s="42">
        <f t="shared" si="654"/>
        <v>0</v>
      </c>
      <c r="DB584" s="26"/>
      <c r="DC584" s="26"/>
      <c r="DD584" s="42">
        <f t="shared" si="655"/>
        <v>0</v>
      </c>
      <c r="DE584" s="26"/>
      <c r="DF584" s="26"/>
      <c r="DG584" s="42">
        <f t="shared" si="656"/>
        <v>0</v>
      </c>
      <c r="DH584" s="85">
        <f t="shared" si="624"/>
        <v>0</v>
      </c>
      <c r="DI584" s="83">
        <f t="shared" si="624"/>
        <v>0</v>
      </c>
      <c r="DJ584" s="26"/>
      <c r="DK584" s="26"/>
      <c r="DL584" s="42">
        <f t="shared" si="657"/>
        <v>0</v>
      </c>
      <c r="DM584" s="26"/>
      <c r="DN584" s="26"/>
      <c r="DO584" s="42">
        <f t="shared" si="658"/>
        <v>0</v>
      </c>
      <c r="DP584" s="26"/>
      <c r="DQ584" s="26"/>
      <c r="DR584" s="42">
        <f t="shared" si="659"/>
        <v>0</v>
      </c>
      <c r="DS584" s="26"/>
      <c r="DT584" s="26"/>
      <c r="DU584" s="42">
        <f t="shared" si="660"/>
        <v>0</v>
      </c>
      <c r="DV584" s="26"/>
      <c r="DW584" s="26"/>
      <c r="DX584" s="42">
        <f t="shared" si="661"/>
        <v>0</v>
      </c>
      <c r="DY584" s="26"/>
      <c r="DZ584" s="26"/>
      <c r="EA584" s="42">
        <f t="shared" si="662"/>
        <v>0</v>
      </c>
      <c r="EB584" s="26"/>
      <c r="EC584" s="26"/>
      <c r="ED584" s="42">
        <f t="shared" si="663"/>
        <v>0</v>
      </c>
      <c r="EE584" s="26"/>
      <c r="EF584" s="26"/>
      <c r="EG584" s="42">
        <f t="shared" si="664"/>
        <v>0</v>
      </c>
      <c r="EH584" s="26"/>
      <c r="EI584" s="26"/>
      <c r="EJ584" s="42">
        <f t="shared" si="665"/>
        <v>0</v>
      </c>
      <c r="EK584" s="26"/>
      <c r="EL584" s="46"/>
      <c r="EM584" s="86">
        <f t="shared" si="666"/>
        <v>0</v>
      </c>
      <c r="EN584" s="85">
        <f t="shared" si="625"/>
        <v>0</v>
      </c>
      <c r="EO584" s="94">
        <f t="shared" si="626"/>
        <v>0</v>
      </c>
      <c r="EP584" s="26"/>
      <c r="EQ584" s="26"/>
      <c r="ER584" s="26"/>
    </row>
    <row r="585" spans="1:148" s="3" customFormat="1">
      <c r="A585" s="6">
        <v>555</v>
      </c>
      <c r="B585" s="7" t="s">
        <v>51</v>
      </c>
      <c r="C585" s="130"/>
      <c r="D585" s="135">
        <f t="shared" si="606"/>
        <v>0</v>
      </c>
      <c r="E585" s="136">
        <f t="shared" si="607"/>
        <v>0</v>
      </c>
      <c r="F585" s="27"/>
      <c r="G585" s="27"/>
      <c r="H585" s="41">
        <f t="shared" si="608"/>
        <v>0</v>
      </c>
      <c r="I585" s="32"/>
      <c r="J585" s="32"/>
      <c r="K585" s="41">
        <f t="shared" si="627"/>
        <v>0</v>
      </c>
      <c r="L585" s="26"/>
      <c r="M585" s="26"/>
      <c r="N585" s="42">
        <f t="shared" si="628"/>
        <v>0</v>
      </c>
      <c r="O585" s="26"/>
      <c r="P585" s="26"/>
      <c r="Q585" s="42">
        <f t="shared" si="629"/>
        <v>0</v>
      </c>
      <c r="R585" s="26"/>
      <c r="S585" s="26"/>
      <c r="T585" s="42">
        <f t="shared" si="630"/>
        <v>0</v>
      </c>
      <c r="U585" s="26"/>
      <c r="V585" s="26"/>
      <c r="W585" s="42">
        <f t="shared" si="631"/>
        <v>0</v>
      </c>
      <c r="X585" s="26"/>
      <c r="Y585" s="26"/>
      <c r="Z585" s="42">
        <f t="shared" si="632"/>
        <v>0</v>
      </c>
      <c r="AA585" s="26"/>
      <c r="AB585" s="26"/>
      <c r="AC585" s="42">
        <f t="shared" si="633"/>
        <v>0</v>
      </c>
      <c r="AD585" s="26"/>
      <c r="AE585" s="26"/>
      <c r="AF585" s="26"/>
      <c r="AG585" s="26"/>
      <c r="AH585" s="26"/>
      <c r="AI585" s="26"/>
      <c r="AJ585" s="26"/>
      <c r="AK585" s="26"/>
      <c r="AL585" s="42">
        <f t="shared" si="634"/>
        <v>0</v>
      </c>
      <c r="AM585" s="27"/>
      <c r="AN585" s="27"/>
      <c r="AO585" s="41">
        <f t="shared" si="635"/>
        <v>0</v>
      </c>
      <c r="AP585" s="84">
        <f t="shared" si="621"/>
        <v>0</v>
      </c>
      <c r="AQ585" s="79">
        <f t="shared" si="622"/>
        <v>0</v>
      </c>
      <c r="AR585" s="27"/>
      <c r="AS585" s="27"/>
      <c r="AT585" s="41">
        <f t="shared" si="636"/>
        <v>0</v>
      </c>
      <c r="AU585" s="27"/>
      <c r="AV585" s="27"/>
      <c r="AW585" s="41">
        <f t="shared" si="637"/>
        <v>0</v>
      </c>
      <c r="AX585" s="27"/>
      <c r="AY585" s="27"/>
      <c r="AZ585" s="41">
        <f t="shared" si="638"/>
        <v>0</v>
      </c>
      <c r="BA585" s="27"/>
      <c r="BB585" s="27"/>
      <c r="BC585" s="41">
        <f t="shared" si="639"/>
        <v>0</v>
      </c>
      <c r="BD585" s="27"/>
      <c r="BE585" s="27"/>
      <c r="BF585" s="41">
        <f t="shared" si="640"/>
        <v>0</v>
      </c>
      <c r="BG585" s="27"/>
      <c r="BH585" s="27"/>
      <c r="BI585" s="41">
        <f t="shared" si="641"/>
        <v>0</v>
      </c>
      <c r="BJ585" s="26"/>
      <c r="BK585" s="26"/>
      <c r="BL585" s="42">
        <f t="shared" si="642"/>
        <v>0</v>
      </c>
      <c r="BM585" s="26"/>
      <c r="BN585" s="26"/>
      <c r="BO585" s="42">
        <f t="shared" si="643"/>
        <v>0</v>
      </c>
      <c r="BP585" s="85">
        <f t="shared" si="623"/>
        <v>0</v>
      </c>
      <c r="BQ585" s="83">
        <f t="shared" si="623"/>
        <v>0</v>
      </c>
      <c r="BR585" s="26"/>
      <c r="BS585" s="26"/>
      <c r="BT585" s="42">
        <f t="shared" si="644"/>
        <v>0</v>
      </c>
      <c r="BU585" s="26"/>
      <c r="BV585" s="26"/>
      <c r="BW585" s="42">
        <f t="shared" si="645"/>
        <v>0</v>
      </c>
      <c r="BX585" s="26"/>
      <c r="BY585" s="26"/>
      <c r="BZ585" s="42">
        <f t="shared" si="646"/>
        <v>0</v>
      </c>
      <c r="CA585" s="26"/>
      <c r="CB585" s="26"/>
      <c r="CC585" s="42">
        <f t="shared" si="647"/>
        <v>0</v>
      </c>
      <c r="CD585" s="26"/>
      <c r="CE585" s="26"/>
      <c r="CF585" s="42">
        <f t="shared" si="648"/>
        <v>0</v>
      </c>
      <c r="CG585" s="26"/>
      <c r="CH585" s="26"/>
      <c r="CI585" s="42">
        <f t="shared" si="649"/>
        <v>0</v>
      </c>
      <c r="CJ585" s="26"/>
      <c r="CK585" s="26"/>
      <c r="CL585" s="42">
        <f t="shared" si="650"/>
        <v>0</v>
      </c>
      <c r="CM585" s="26"/>
      <c r="CN585" s="26"/>
      <c r="CO585" s="42">
        <f t="shared" si="651"/>
        <v>0</v>
      </c>
      <c r="CP585" s="26"/>
      <c r="CQ585" s="26"/>
      <c r="CR585" s="42">
        <f t="shared" si="652"/>
        <v>0</v>
      </c>
      <c r="CS585" s="26"/>
      <c r="CT585" s="26"/>
      <c r="CU585" s="42">
        <f t="shared" si="670"/>
        <v>0</v>
      </c>
      <c r="CV585" s="26"/>
      <c r="CW585" s="26"/>
      <c r="CX585" s="42">
        <f t="shared" si="653"/>
        <v>0</v>
      </c>
      <c r="CY585" s="26"/>
      <c r="CZ585" s="26"/>
      <c r="DA585" s="42">
        <f t="shared" si="654"/>
        <v>0</v>
      </c>
      <c r="DB585" s="26"/>
      <c r="DC585" s="26"/>
      <c r="DD585" s="42">
        <f t="shared" si="655"/>
        <v>0</v>
      </c>
      <c r="DE585" s="26"/>
      <c r="DF585" s="26"/>
      <c r="DG585" s="42">
        <f t="shared" si="656"/>
        <v>0</v>
      </c>
      <c r="DH585" s="85">
        <f t="shared" si="624"/>
        <v>0</v>
      </c>
      <c r="DI585" s="83">
        <f t="shared" si="624"/>
        <v>0</v>
      </c>
      <c r="DJ585" s="26"/>
      <c r="DK585" s="26"/>
      <c r="DL585" s="42">
        <f t="shared" si="657"/>
        <v>0</v>
      </c>
      <c r="DM585" s="26"/>
      <c r="DN585" s="26"/>
      <c r="DO585" s="42">
        <f t="shared" si="658"/>
        <v>0</v>
      </c>
      <c r="DP585" s="26"/>
      <c r="DQ585" s="26"/>
      <c r="DR585" s="42">
        <f t="shared" si="659"/>
        <v>0</v>
      </c>
      <c r="DS585" s="26"/>
      <c r="DT585" s="26"/>
      <c r="DU585" s="42">
        <f t="shared" si="660"/>
        <v>0</v>
      </c>
      <c r="DV585" s="26"/>
      <c r="DW585" s="26"/>
      <c r="DX585" s="42">
        <f t="shared" si="661"/>
        <v>0</v>
      </c>
      <c r="DY585" s="26"/>
      <c r="DZ585" s="26"/>
      <c r="EA585" s="42">
        <f t="shared" si="662"/>
        <v>0</v>
      </c>
      <c r="EB585" s="26"/>
      <c r="EC585" s="26"/>
      <c r="ED585" s="42">
        <f t="shared" si="663"/>
        <v>0</v>
      </c>
      <c r="EE585" s="26"/>
      <c r="EF585" s="26"/>
      <c r="EG585" s="42">
        <f t="shared" si="664"/>
        <v>0</v>
      </c>
      <c r="EH585" s="26"/>
      <c r="EI585" s="26"/>
      <c r="EJ585" s="42">
        <f t="shared" si="665"/>
        <v>0</v>
      </c>
      <c r="EK585" s="26"/>
      <c r="EL585" s="46"/>
      <c r="EM585" s="86">
        <f t="shared" si="666"/>
        <v>0</v>
      </c>
      <c r="EN585" s="85">
        <f t="shared" si="625"/>
        <v>0</v>
      </c>
      <c r="EO585" s="94">
        <f t="shared" si="626"/>
        <v>0</v>
      </c>
      <c r="EP585" s="26"/>
      <c r="EQ585" s="26"/>
      <c r="ER585" s="26"/>
    </row>
    <row r="586" spans="1:148" s="3" customFormat="1">
      <c r="A586" s="10">
        <v>55507</v>
      </c>
      <c r="B586" s="11" t="s">
        <v>52</v>
      </c>
      <c r="C586" s="134"/>
      <c r="D586" s="135">
        <f t="shared" si="606"/>
        <v>0</v>
      </c>
      <c r="E586" s="136">
        <f t="shared" si="607"/>
        <v>0</v>
      </c>
      <c r="F586" s="27"/>
      <c r="G586" s="27"/>
      <c r="H586" s="41">
        <f t="shared" si="608"/>
        <v>0</v>
      </c>
      <c r="I586" s="32"/>
      <c r="J586" s="32"/>
      <c r="K586" s="41">
        <f t="shared" si="627"/>
        <v>0</v>
      </c>
      <c r="L586" s="26"/>
      <c r="M586" s="26"/>
      <c r="N586" s="42">
        <f t="shared" si="628"/>
        <v>0</v>
      </c>
      <c r="O586" s="26"/>
      <c r="P586" s="26"/>
      <c r="Q586" s="42">
        <f t="shared" si="629"/>
        <v>0</v>
      </c>
      <c r="R586" s="26"/>
      <c r="S586" s="26"/>
      <c r="T586" s="42">
        <f t="shared" si="630"/>
        <v>0</v>
      </c>
      <c r="U586" s="26"/>
      <c r="V586" s="26"/>
      <c r="W586" s="42">
        <f t="shared" si="631"/>
        <v>0</v>
      </c>
      <c r="X586" s="26"/>
      <c r="Y586" s="26"/>
      <c r="Z586" s="42">
        <f t="shared" si="632"/>
        <v>0</v>
      </c>
      <c r="AA586" s="26"/>
      <c r="AB586" s="26"/>
      <c r="AC586" s="42">
        <f t="shared" si="633"/>
        <v>0</v>
      </c>
      <c r="AD586" s="26"/>
      <c r="AE586" s="26"/>
      <c r="AF586" s="26"/>
      <c r="AG586" s="26"/>
      <c r="AH586" s="26"/>
      <c r="AI586" s="26"/>
      <c r="AJ586" s="26"/>
      <c r="AK586" s="26"/>
      <c r="AL586" s="42">
        <f t="shared" si="634"/>
        <v>0</v>
      </c>
      <c r="AM586" s="27"/>
      <c r="AN586" s="27"/>
      <c r="AO586" s="41">
        <f t="shared" si="635"/>
        <v>0</v>
      </c>
      <c r="AP586" s="84">
        <f t="shared" si="621"/>
        <v>0</v>
      </c>
      <c r="AQ586" s="79">
        <f t="shared" si="622"/>
        <v>0</v>
      </c>
      <c r="AR586" s="27"/>
      <c r="AS586" s="27"/>
      <c r="AT586" s="41">
        <f t="shared" si="636"/>
        <v>0</v>
      </c>
      <c r="AU586" s="27"/>
      <c r="AV586" s="27"/>
      <c r="AW586" s="41">
        <f t="shared" si="637"/>
        <v>0</v>
      </c>
      <c r="AX586" s="27"/>
      <c r="AY586" s="27"/>
      <c r="AZ586" s="41">
        <f t="shared" si="638"/>
        <v>0</v>
      </c>
      <c r="BA586" s="27"/>
      <c r="BB586" s="27"/>
      <c r="BC586" s="41">
        <f t="shared" si="639"/>
        <v>0</v>
      </c>
      <c r="BD586" s="27"/>
      <c r="BE586" s="27"/>
      <c r="BF586" s="41">
        <f t="shared" si="640"/>
        <v>0</v>
      </c>
      <c r="BG586" s="27"/>
      <c r="BH586" s="27"/>
      <c r="BI586" s="41">
        <f t="shared" si="641"/>
        <v>0</v>
      </c>
      <c r="BJ586" s="26"/>
      <c r="BK586" s="26"/>
      <c r="BL586" s="42">
        <f t="shared" si="642"/>
        <v>0</v>
      </c>
      <c r="BM586" s="26"/>
      <c r="BN586" s="26"/>
      <c r="BO586" s="42">
        <f t="shared" si="643"/>
        <v>0</v>
      </c>
      <c r="BP586" s="85">
        <f t="shared" si="623"/>
        <v>0</v>
      </c>
      <c r="BQ586" s="83">
        <f t="shared" si="623"/>
        <v>0</v>
      </c>
      <c r="BR586" s="26"/>
      <c r="BS586" s="26"/>
      <c r="BT586" s="42">
        <f t="shared" si="644"/>
        <v>0</v>
      </c>
      <c r="BU586" s="26"/>
      <c r="BV586" s="26"/>
      <c r="BW586" s="42">
        <f t="shared" si="645"/>
        <v>0</v>
      </c>
      <c r="BX586" s="26"/>
      <c r="BY586" s="26"/>
      <c r="BZ586" s="42">
        <f t="shared" si="646"/>
        <v>0</v>
      </c>
      <c r="CA586" s="26"/>
      <c r="CB586" s="26"/>
      <c r="CC586" s="42">
        <f t="shared" si="647"/>
        <v>0</v>
      </c>
      <c r="CD586" s="26"/>
      <c r="CE586" s="26"/>
      <c r="CF586" s="42">
        <f t="shared" si="648"/>
        <v>0</v>
      </c>
      <c r="CG586" s="26"/>
      <c r="CH586" s="26"/>
      <c r="CI586" s="42">
        <f t="shared" si="649"/>
        <v>0</v>
      </c>
      <c r="CJ586" s="26"/>
      <c r="CK586" s="26"/>
      <c r="CL586" s="42">
        <f t="shared" si="650"/>
        <v>0</v>
      </c>
      <c r="CM586" s="26"/>
      <c r="CN586" s="26"/>
      <c r="CO586" s="42">
        <f t="shared" si="651"/>
        <v>0</v>
      </c>
      <c r="CP586" s="26"/>
      <c r="CQ586" s="26"/>
      <c r="CR586" s="42">
        <f t="shared" si="652"/>
        <v>0</v>
      </c>
      <c r="CS586" s="26"/>
      <c r="CT586" s="26"/>
      <c r="CU586" s="42">
        <f t="shared" si="670"/>
        <v>0</v>
      </c>
      <c r="CV586" s="26"/>
      <c r="CW586" s="26"/>
      <c r="CX586" s="42">
        <f t="shared" si="653"/>
        <v>0</v>
      </c>
      <c r="CY586" s="26"/>
      <c r="CZ586" s="26"/>
      <c r="DA586" s="42">
        <f t="shared" si="654"/>
        <v>0</v>
      </c>
      <c r="DB586" s="26"/>
      <c r="DC586" s="26"/>
      <c r="DD586" s="42">
        <f t="shared" si="655"/>
        <v>0</v>
      </c>
      <c r="DE586" s="26"/>
      <c r="DF586" s="26"/>
      <c r="DG586" s="42">
        <f t="shared" si="656"/>
        <v>0</v>
      </c>
      <c r="DH586" s="85">
        <f t="shared" si="624"/>
        <v>0</v>
      </c>
      <c r="DI586" s="83">
        <f t="shared" si="624"/>
        <v>0</v>
      </c>
      <c r="DJ586" s="26"/>
      <c r="DK586" s="26"/>
      <c r="DL586" s="42">
        <f t="shared" si="657"/>
        <v>0</v>
      </c>
      <c r="DM586" s="26"/>
      <c r="DN586" s="26"/>
      <c r="DO586" s="42">
        <f t="shared" si="658"/>
        <v>0</v>
      </c>
      <c r="DP586" s="26"/>
      <c r="DQ586" s="26"/>
      <c r="DR586" s="42">
        <f t="shared" si="659"/>
        <v>0</v>
      </c>
      <c r="DS586" s="26"/>
      <c r="DT586" s="26"/>
      <c r="DU586" s="42">
        <f t="shared" si="660"/>
        <v>0</v>
      </c>
      <c r="DV586" s="26"/>
      <c r="DW586" s="26"/>
      <c r="DX586" s="42">
        <f t="shared" si="661"/>
        <v>0</v>
      </c>
      <c r="DY586" s="26"/>
      <c r="DZ586" s="26"/>
      <c r="EA586" s="42">
        <f t="shared" si="662"/>
        <v>0</v>
      </c>
      <c r="EB586" s="26"/>
      <c r="EC586" s="26"/>
      <c r="ED586" s="42">
        <f t="shared" si="663"/>
        <v>0</v>
      </c>
      <c r="EE586" s="26"/>
      <c r="EF586" s="26"/>
      <c r="EG586" s="42">
        <f t="shared" si="664"/>
        <v>0</v>
      </c>
      <c r="EH586" s="26"/>
      <c r="EI586" s="26"/>
      <c r="EJ586" s="42">
        <f t="shared" si="665"/>
        <v>0</v>
      </c>
      <c r="EK586" s="26"/>
      <c r="EL586" s="46"/>
      <c r="EM586" s="86">
        <f t="shared" si="666"/>
        <v>0</v>
      </c>
      <c r="EN586" s="85">
        <f t="shared" si="625"/>
        <v>0</v>
      </c>
      <c r="EO586" s="94">
        <f t="shared" si="626"/>
        <v>0</v>
      </c>
      <c r="EP586" s="26"/>
      <c r="EQ586" s="26"/>
      <c r="ER586" s="26"/>
    </row>
    <row r="587" spans="1:148" s="69" customFormat="1" ht="15.75">
      <c r="A587" s="75">
        <v>55508</v>
      </c>
      <c r="B587" s="76" t="s">
        <v>53</v>
      </c>
      <c r="C587" s="160"/>
      <c r="D587" s="70">
        <f t="shared" si="606"/>
        <v>1</v>
      </c>
      <c r="E587" s="62">
        <f>SUM(E588)</f>
        <v>2000</v>
      </c>
      <c r="F587" s="62">
        <f t="shared" ref="F587:BQ587" si="674">SUM(F588)</f>
        <v>0</v>
      </c>
      <c r="G587" s="62">
        <f t="shared" si="674"/>
        <v>0</v>
      </c>
      <c r="H587" s="62">
        <f t="shared" si="674"/>
        <v>0</v>
      </c>
      <c r="I587" s="62">
        <f t="shared" si="674"/>
        <v>0</v>
      </c>
      <c r="J587" s="62">
        <f t="shared" si="674"/>
        <v>0</v>
      </c>
      <c r="K587" s="62">
        <f t="shared" si="674"/>
        <v>0</v>
      </c>
      <c r="L587" s="62">
        <f t="shared" si="674"/>
        <v>0</v>
      </c>
      <c r="M587" s="62">
        <f t="shared" si="674"/>
        <v>0</v>
      </c>
      <c r="N587" s="62">
        <f t="shared" si="674"/>
        <v>0</v>
      </c>
      <c r="O587" s="62">
        <f t="shared" si="674"/>
        <v>0</v>
      </c>
      <c r="P587" s="62">
        <f t="shared" si="674"/>
        <v>0</v>
      </c>
      <c r="Q587" s="62">
        <f t="shared" si="674"/>
        <v>0</v>
      </c>
      <c r="R587" s="62">
        <f t="shared" si="674"/>
        <v>0</v>
      </c>
      <c r="S587" s="62">
        <f t="shared" si="674"/>
        <v>0</v>
      </c>
      <c r="T587" s="62">
        <f t="shared" si="674"/>
        <v>0</v>
      </c>
      <c r="U587" s="62">
        <f t="shared" si="674"/>
        <v>0</v>
      </c>
      <c r="V587" s="62">
        <f t="shared" si="674"/>
        <v>1</v>
      </c>
      <c r="W587" s="62">
        <f t="shared" si="674"/>
        <v>2000</v>
      </c>
      <c r="X587" s="62">
        <f t="shared" si="674"/>
        <v>0</v>
      </c>
      <c r="Y587" s="62">
        <f t="shared" si="674"/>
        <v>0</v>
      </c>
      <c r="Z587" s="62">
        <f t="shared" si="674"/>
        <v>0</v>
      </c>
      <c r="AA587" s="62">
        <f t="shared" si="674"/>
        <v>0</v>
      </c>
      <c r="AB587" s="62">
        <f t="shared" si="674"/>
        <v>0</v>
      </c>
      <c r="AC587" s="62">
        <f t="shared" si="674"/>
        <v>0</v>
      </c>
      <c r="AD587" s="62">
        <f t="shared" si="674"/>
        <v>0</v>
      </c>
      <c r="AE587" s="62">
        <f t="shared" si="674"/>
        <v>0</v>
      </c>
      <c r="AF587" s="62">
        <f t="shared" si="674"/>
        <v>0</v>
      </c>
      <c r="AG587" s="62">
        <f t="shared" si="674"/>
        <v>0</v>
      </c>
      <c r="AH587" s="62">
        <f t="shared" si="674"/>
        <v>0</v>
      </c>
      <c r="AI587" s="62">
        <f t="shared" si="674"/>
        <v>0</v>
      </c>
      <c r="AJ587" s="62">
        <f t="shared" si="674"/>
        <v>0</v>
      </c>
      <c r="AK587" s="62">
        <f t="shared" si="674"/>
        <v>0</v>
      </c>
      <c r="AL587" s="62">
        <f t="shared" si="674"/>
        <v>0</v>
      </c>
      <c r="AM587" s="62">
        <f t="shared" si="674"/>
        <v>0</v>
      </c>
      <c r="AN587" s="62">
        <f t="shared" si="674"/>
        <v>0</v>
      </c>
      <c r="AO587" s="62">
        <f t="shared" si="674"/>
        <v>0</v>
      </c>
      <c r="AP587" s="62">
        <f t="shared" si="674"/>
        <v>1</v>
      </c>
      <c r="AQ587" s="62">
        <f t="shared" si="674"/>
        <v>2000</v>
      </c>
      <c r="AR587" s="62">
        <f t="shared" si="674"/>
        <v>0</v>
      </c>
      <c r="AS587" s="62">
        <f t="shared" si="674"/>
        <v>0</v>
      </c>
      <c r="AT587" s="62">
        <f t="shared" si="674"/>
        <v>0</v>
      </c>
      <c r="AU587" s="62">
        <f t="shared" si="674"/>
        <v>0</v>
      </c>
      <c r="AV587" s="62">
        <f t="shared" si="674"/>
        <v>0</v>
      </c>
      <c r="AW587" s="62">
        <f t="shared" si="674"/>
        <v>0</v>
      </c>
      <c r="AX587" s="62">
        <f t="shared" si="674"/>
        <v>0</v>
      </c>
      <c r="AY587" s="62">
        <f t="shared" si="674"/>
        <v>0</v>
      </c>
      <c r="AZ587" s="62">
        <f t="shared" si="674"/>
        <v>0</v>
      </c>
      <c r="BA587" s="62">
        <f t="shared" si="674"/>
        <v>0</v>
      </c>
      <c r="BB587" s="62">
        <f t="shared" si="674"/>
        <v>0</v>
      </c>
      <c r="BC587" s="62">
        <f t="shared" si="674"/>
        <v>0</v>
      </c>
      <c r="BD587" s="62">
        <f t="shared" si="674"/>
        <v>0</v>
      </c>
      <c r="BE587" s="62">
        <f t="shared" si="674"/>
        <v>0</v>
      </c>
      <c r="BF587" s="62">
        <f t="shared" si="674"/>
        <v>0</v>
      </c>
      <c r="BG587" s="62">
        <f t="shared" si="674"/>
        <v>0</v>
      </c>
      <c r="BH587" s="62">
        <f t="shared" si="674"/>
        <v>0</v>
      </c>
      <c r="BI587" s="62">
        <f t="shared" si="674"/>
        <v>0</v>
      </c>
      <c r="BJ587" s="62">
        <f t="shared" si="674"/>
        <v>0</v>
      </c>
      <c r="BK587" s="62">
        <f t="shared" si="674"/>
        <v>0</v>
      </c>
      <c r="BL587" s="62">
        <f t="shared" si="674"/>
        <v>0</v>
      </c>
      <c r="BM587" s="62">
        <f t="shared" si="674"/>
        <v>0</v>
      </c>
      <c r="BN587" s="62">
        <f t="shared" si="674"/>
        <v>0</v>
      </c>
      <c r="BO587" s="62">
        <f t="shared" si="674"/>
        <v>0</v>
      </c>
      <c r="BP587" s="62">
        <f t="shared" si="674"/>
        <v>0</v>
      </c>
      <c r="BQ587" s="62">
        <f t="shared" si="674"/>
        <v>0</v>
      </c>
      <c r="BR587" s="62">
        <f t="shared" ref="BR587:EC587" si="675">SUM(BR588)</f>
        <v>0</v>
      </c>
      <c r="BS587" s="62">
        <f t="shared" si="675"/>
        <v>0</v>
      </c>
      <c r="BT587" s="62">
        <f t="shared" si="675"/>
        <v>0</v>
      </c>
      <c r="BU587" s="62">
        <f t="shared" si="675"/>
        <v>0</v>
      </c>
      <c r="BV587" s="62">
        <f t="shared" si="675"/>
        <v>0</v>
      </c>
      <c r="BW587" s="62">
        <f t="shared" si="675"/>
        <v>0</v>
      </c>
      <c r="BX587" s="62">
        <f t="shared" si="675"/>
        <v>0</v>
      </c>
      <c r="BY587" s="62">
        <f t="shared" si="675"/>
        <v>0</v>
      </c>
      <c r="BZ587" s="62">
        <f t="shared" si="675"/>
        <v>0</v>
      </c>
      <c r="CA587" s="62">
        <f t="shared" si="675"/>
        <v>0</v>
      </c>
      <c r="CB587" s="62">
        <f t="shared" si="675"/>
        <v>0</v>
      </c>
      <c r="CC587" s="62">
        <f t="shared" si="675"/>
        <v>0</v>
      </c>
      <c r="CD587" s="62">
        <f t="shared" si="675"/>
        <v>0</v>
      </c>
      <c r="CE587" s="62">
        <f t="shared" si="675"/>
        <v>0</v>
      </c>
      <c r="CF587" s="62">
        <f t="shared" si="675"/>
        <v>0</v>
      </c>
      <c r="CG587" s="62">
        <f t="shared" si="675"/>
        <v>0</v>
      </c>
      <c r="CH587" s="62">
        <f t="shared" si="675"/>
        <v>0</v>
      </c>
      <c r="CI587" s="62">
        <f t="shared" si="675"/>
        <v>0</v>
      </c>
      <c r="CJ587" s="62">
        <f t="shared" si="675"/>
        <v>0</v>
      </c>
      <c r="CK587" s="62">
        <f t="shared" si="675"/>
        <v>0</v>
      </c>
      <c r="CL587" s="62">
        <f t="shared" si="675"/>
        <v>0</v>
      </c>
      <c r="CM587" s="62">
        <f t="shared" si="675"/>
        <v>0</v>
      </c>
      <c r="CN587" s="62">
        <f t="shared" si="675"/>
        <v>0</v>
      </c>
      <c r="CO587" s="62">
        <f t="shared" si="675"/>
        <v>0</v>
      </c>
      <c r="CP587" s="62">
        <f t="shared" si="675"/>
        <v>0</v>
      </c>
      <c r="CQ587" s="62">
        <f t="shared" si="675"/>
        <v>0</v>
      </c>
      <c r="CR587" s="62">
        <f t="shared" si="675"/>
        <v>0</v>
      </c>
      <c r="CS587" s="62">
        <f t="shared" si="675"/>
        <v>0</v>
      </c>
      <c r="CT587" s="62">
        <f t="shared" si="675"/>
        <v>0</v>
      </c>
      <c r="CU587" s="62">
        <f t="shared" si="675"/>
        <v>0</v>
      </c>
      <c r="CV587" s="62">
        <f t="shared" si="675"/>
        <v>0</v>
      </c>
      <c r="CW587" s="62">
        <f t="shared" si="675"/>
        <v>0</v>
      </c>
      <c r="CX587" s="62">
        <f t="shared" si="675"/>
        <v>0</v>
      </c>
      <c r="CY587" s="62">
        <f t="shared" si="675"/>
        <v>0</v>
      </c>
      <c r="CZ587" s="62">
        <f t="shared" si="675"/>
        <v>0</v>
      </c>
      <c r="DA587" s="62">
        <f t="shared" si="675"/>
        <v>0</v>
      </c>
      <c r="DB587" s="62">
        <f t="shared" si="675"/>
        <v>0</v>
      </c>
      <c r="DC587" s="62">
        <f t="shared" si="675"/>
        <v>0</v>
      </c>
      <c r="DD587" s="62">
        <f t="shared" si="675"/>
        <v>0</v>
      </c>
      <c r="DE587" s="62">
        <f t="shared" si="675"/>
        <v>0</v>
      </c>
      <c r="DF587" s="62">
        <f t="shared" si="675"/>
        <v>0</v>
      </c>
      <c r="DG587" s="62">
        <f t="shared" si="675"/>
        <v>0</v>
      </c>
      <c r="DH587" s="62">
        <f t="shared" si="675"/>
        <v>0</v>
      </c>
      <c r="DI587" s="62">
        <f t="shared" si="675"/>
        <v>0</v>
      </c>
      <c r="DJ587" s="62">
        <f t="shared" si="675"/>
        <v>0</v>
      </c>
      <c r="DK587" s="62">
        <f t="shared" si="675"/>
        <v>0</v>
      </c>
      <c r="DL587" s="62">
        <f t="shared" si="675"/>
        <v>0</v>
      </c>
      <c r="DM587" s="62">
        <f t="shared" si="675"/>
        <v>0</v>
      </c>
      <c r="DN587" s="62">
        <f t="shared" si="675"/>
        <v>0</v>
      </c>
      <c r="DO587" s="62">
        <f t="shared" si="675"/>
        <v>0</v>
      </c>
      <c r="DP587" s="62">
        <f t="shared" si="675"/>
        <v>0</v>
      </c>
      <c r="DQ587" s="62">
        <f t="shared" si="675"/>
        <v>0</v>
      </c>
      <c r="DR587" s="62">
        <f t="shared" si="675"/>
        <v>0</v>
      </c>
      <c r="DS587" s="62">
        <f t="shared" si="675"/>
        <v>0</v>
      </c>
      <c r="DT587" s="62">
        <f t="shared" si="675"/>
        <v>0</v>
      </c>
      <c r="DU587" s="62">
        <f t="shared" si="675"/>
        <v>0</v>
      </c>
      <c r="DV587" s="62">
        <f t="shared" si="675"/>
        <v>0</v>
      </c>
      <c r="DW587" s="62">
        <f t="shared" si="675"/>
        <v>0</v>
      </c>
      <c r="DX587" s="62">
        <f t="shared" si="675"/>
        <v>0</v>
      </c>
      <c r="DY587" s="62">
        <f t="shared" si="675"/>
        <v>0</v>
      </c>
      <c r="DZ587" s="62">
        <f t="shared" si="675"/>
        <v>0</v>
      </c>
      <c r="EA587" s="62">
        <f t="shared" si="675"/>
        <v>0</v>
      </c>
      <c r="EB587" s="62">
        <f t="shared" si="675"/>
        <v>0</v>
      </c>
      <c r="EC587" s="62">
        <f t="shared" si="675"/>
        <v>0</v>
      </c>
      <c r="ED587" s="62">
        <f t="shared" ref="ED587:EO587" si="676">SUM(ED588)</f>
        <v>0</v>
      </c>
      <c r="EE587" s="62">
        <f t="shared" si="676"/>
        <v>0</v>
      </c>
      <c r="EF587" s="62">
        <f t="shared" si="676"/>
        <v>0</v>
      </c>
      <c r="EG587" s="62">
        <f t="shared" si="676"/>
        <v>0</v>
      </c>
      <c r="EH587" s="62">
        <f t="shared" si="676"/>
        <v>0</v>
      </c>
      <c r="EI587" s="62">
        <f t="shared" si="676"/>
        <v>0</v>
      </c>
      <c r="EJ587" s="62">
        <f t="shared" si="676"/>
        <v>0</v>
      </c>
      <c r="EK587" s="62">
        <f t="shared" si="676"/>
        <v>0</v>
      </c>
      <c r="EL587" s="62">
        <f t="shared" si="676"/>
        <v>0</v>
      </c>
      <c r="EM587" s="62">
        <f t="shared" si="676"/>
        <v>0</v>
      </c>
      <c r="EN587" s="62">
        <f t="shared" si="676"/>
        <v>0</v>
      </c>
      <c r="EO587" s="95">
        <f t="shared" si="676"/>
        <v>0</v>
      </c>
      <c r="EP587" s="66"/>
      <c r="EQ587" s="66"/>
      <c r="ER587" s="66"/>
    </row>
    <row r="588" spans="1:148" s="3" customFormat="1">
      <c r="A588" s="10"/>
      <c r="B588" s="11" t="s">
        <v>701</v>
      </c>
      <c r="C588" s="134">
        <v>2000</v>
      </c>
      <c r="D588" s="135">
        <f t="shared" si="606"/>
        <v>1</v>
      </c>
      <c r="E588" s="178">
        <f t="shared" si="607"/>
        <v>2000</v>
      </c>
      <c r="F588" s="27"/>
      <c r="G588" s="27"/>
      <c r="H588" s="41">
        <f t="shared" si="608"/>
        <v>0</v>
      </c>
      <c r="I588" s="32"/>
      <c r="J588" s="32"/>
      <c r="K588" s="41"/>
      <c r="L588" s="26"/>
      <c r="M588" s="26"/>
      <c r="N588" s="42">
        <f t="shared" si="628"/>
        <v>0</v>
      </c>
      <c r="O588" s="26"/>
      <c r="P588" s="26"/>
      <c r="Q588" s="42">
        <f t="shared" si="629"/>
        <v>0</v>
      </c>
      <c r="R588" s="26"/>
      <c r="S588" s="26"/>
      <c r="T588" s="42">
        <f t="shared" si="630"/>
        <v>0</v>
      </c>
      <c r="U588" s="26"/>
      <c r="V588" s="26">
        <v>1</v>
      </c>
      <c r="W588" s="42">
        <f t="shared" si="631"/>
        <v>2000</v>
      </c>
      <c r="X588" s="26"/>
      <c r="Y588" s="26"/>
      <c r="Z588" s="42"/>
      <c r="AA588" s="26"/>
      <c r="AB588" s="26"/>
      <c r="AC588" s="42"/>
      <c r="AD588" s="26"/>
      <c r="AE588" s="26"/>
      <c r="AF588" s="26"/>
      <c r="AG588" s="26"/>
      <c r="AH588" s="26"/>
      <c r="AI588" s="26"/>
      <c r="AJ588" s="26"/>
      <c r="AK588" s="26"/>
      <c r="AL588" s="42"/>
      <c r="AM588" s="27"/>
      <c r="AN588" s="27"/>
      <c r="AO588" s="41"/>
      <c r="AP588" s="84">
        <f t="shared" si="621"/>
        <v>1</v>
      </c>
      <c r="AQ588" s="79">
        <f t="shared" si="622"/>
        <v>2000</v>
      </c>
      <c r="AR588" s="27"/>
      <c r="AS588" s="27"/>
      <c r="AT588" s="41"/>
      <c r="AU588" s="27"/>
      <c r="AV588" s="27"/>
      <c r="AW588" s="41"/>
      <c r="AX588" s="27"/>
      <c r="AY588" s="27"/>
      <c r="AZ588" s="41"/>
      <c r="BA588" s="27"/>
      <c r="BB588" s="27"/>
      <c r="BC588" s="41"/>
      <c r="BD588" s="27"/>
      <c r="BE588" s="27"/>
      <c r="BF588" s="41"/>
      <c r="BG588" s="27"/>
      <c r="BH588" s="27"/>
      <c r="BI588" s="41"/>
      <c r="BJ588" s="26"/>
      <c r="BK588" s="26"/>
      <c r="BL588" s="42"/>
      <c r="BM588" s="26"/>
      <c r="BN588" s="26"/>
      <c r="BO588" s="42"/>
      <c r="BP588" s="85">
        <f t="shared" si="623"/>
        <v>0</v>
      </c>
      <c r="BQ588" s="83">
        <f t="shared" si="623"/>
        <v>0</v>
      </c>
      <c r="BR588" s="26"/>
      <c r="BS588" s="26"/>
      <c r="BT588" s="42"/>
      <c r="BU588" s="26"/>
      <c r="BV588" s="26"/>
      <c r="BW588" s="42"/>
      <c r="BX588" s="26"/>
      <c r="BY588" s="26"/>
      <c r="BZ588" s="42"/>
      <c r="CA588" s="26"/>
      <c r="CB588" s="26"/>
      <c r="CC588" s="42"/>
      <c r="CD588" s="26"/>
      <c r="CE588" s="26"/>
      <c r="CF588" s="42"/>
      <c r="CG588" s="26"/>
      <c r="CH588" s="26"/>
      <c r="CI588" s="42"/>
      <c r="CJ588" s="26"/>
      <c r="CK588" s="26"/>
      <c r="CL588" s="42"/>
      <c r="CM588" s="26"/>
      <c r="CN588" s="26"/>
      <c r="CO588" s="42"/>
      <c r="CP588" s="26"/>
      <c r="CQ588" s="26"/>
      <c r="CR588" s="42"/>
      <c r="CS588" s="26"/>
      <c r="CT588" s="26"/>
      <c r="CU588" s="42"/>
      <c r="CV588" s="26"/>
      <c r="CW588" s="26"/>
      <c r="CX588" s="42"/>
      <c r="CY588" s="26"/>
      <c r="CZ588" s="26"/>
      <c r="DA588" s="42"/>
      <c r="DB588" s="26"/>
      <c r="DC588" s="26"/>
      <c r="DD588" s="42"/>
      <c r="DE588" s="26"/>
      <c r="DF588" s="26"/>
      <c r="DG588" s="42"/>
      <c r="DH588" s="85">
        <f t="shared" si="624"/>
        <v>0</v>
      </c>
      <c r="DI588" s="83">
        <f t="shared" si="624"/>
        <v>0</v>
      </c>
      <c r="DJ588" s="26"/>
      <c r="DK588" s="26"/>
      <c r="DL588" s="42"/>
      <c r="DM588" s="26"/>
      <c r="DN588" s="26"/>
      <c r="DO588" s="42"/>
      <c r="DP588" s="26"/>
      <c r="DQ588" s="26"/>
      <c r="DR588" s="42"/>
      <c r="DS588" s="26"/>
      <c r="DT588" s="26"/>
      <c r="DU588" s="42"/>
      <c r="DV588" s="26"/>
      <c r="DW588" s="26"/>
      <c r="DX588" s="42"/>
      <c r="DY588" s="26"/>
      <c r="DZ588" s="26"/>
      <c r="EA588" s="42"/>
      <c r="EB588" s="26"/>
      <c r="EC588" s="26"/>
      <c r="ED588" s="42"/>
      <c r="EE588" s="26"/>
      <c r="EF588" s="26"/>
      <c r="EG588" s="42"/>
      <c r="EH588" s="26"/>
      <c r="EI588" s="26"/>
      <c r="EJ588" s="42"/>
      <c r="EK588" s="26"/>
      <c r="EL588" s="46"/>
      <c r="EM588" s="86"/>
      <c r="EN588" s="85">
        <f t="shared" si="625"/>
        <v>0</v>
      </c>
      <c r="EO588" s="94">
        <f t="shared" si="626"/>
        <v>0</v>
      </c>
      <c r="EP588" s="26"/>
      <c r="EQ588" s="26"/>
      <c r="ER588" s="26"/>
    </row>
    <row r="589" spans="1:148" s="69" customFormat="1" ht="15.75">
      <c r="A589" s="59">
        <v>55599</v>
      </c>
      <c r="B589" s="60" t="s">
        <v>54</v>
      </c>
      <c r="C589" s="61"/>
      <c r="D589" s="70">
        <f t="shared" si="606"/>
        <v>1</v>
      </c>
      <c r="E589" s="62">
        <f>SUM(E590)</f>
        <v>20000</v>
      </c>
      <c r="F589" s="62">
        <f t="shared" ref="F589:BQ589" si="677">SUM(F590)</f>
        <v>0</v>
      </c>
      <c r="G589" s="62">
        <f t="shared" si="677"/>
        <v>0</v>
      </c>
      <c r="H589" s="62">
        <f t="shared" si="677"/>
        <v>0</v>
      </c>
      <c r="I589" s="62">
        <f t="shared" si="677"/>
        <v>0</v>
      </c>
      <c r="J589" s="62">
        <f t="shared" si="677"/>
        <v>0</v>
      </c>
      <c r="K589" s="62">
        <f t="shared" si="677"/>
        <v>0</v>
      </c>
      <c r="L589" s="62">
        <f t="shared" si="677"/>
        <v>0</v>
      </c>
      <c r="M589" s="62">
        <f t="shared" si="677"/>
        <v>0</v>
      </c>
      <c r="N589" s="62">
        <f t="shared" si="677"/>
        <v>0</v>
      </c>
      <c r="O589" s="62">
        <f t="shared" si="677"/>
        <v>0</v>
      </c>
      <c r="P589" s="62">
        <f t="shared" si="677"/>
        <v>0</v>
      </c>
      <c r="Q589" s="62">
        <f t="shared" si="677"/>
        <v>0</v>
      </c>
      <c r="R589" s="62">
        <f t="shared" si="677"/>
        <v>0</v>
      </c>
      <c r="S589" s="62">
        <f t="shared" si="677"/>
        <v>0</v>
      </c>
      <c r="T589" s="62">
        <f t="shared" si="677"/>
        <v>0</v>
      </c>
      <c r="U589" s="62">
        <f t="shared" si="677"/>
        <v>0</v>
      </c>
      <c r="V589" s="62">
        <f t="shared" si="677"/>
        <v>1</v>
      </c>
      <c r="W589" s="62">
        <f t="shared" si="677"/>
        <v>20000</v>
      </c>
      <c r="X589" s="62">
        <f t="shared" si="677"/>
        <v>0</v>
      </c>
      <c r="Y589" s="62">
        <f t="shared" si="677"/>
        <v>0</v>
      </c>
      <c r="Z589" s="62">
        <f t="shared" si="677"/>
        <v>0</v>
      </c>
      <c r="AA589" s="62">
        <f t="shared" si="677"/>
        <v>0</v>
      </c>
      <c r="AB589" s="62">
        <f t="shared" si="677"/>
        <v>0</v>
      </c>
      <c r="AC589" s="62">
        <f t="shared" si="677"/>
        <v>0</v>
      </c>
      <c r="AD589" s="62">
        <f t="shared" si="677"/>
        <v>0</v>
      </c>
      <c r="AE589" s="62">
        <f t="shared" si="677"/>
        <v>0</v>
      </c>
      <c r="AF589" s="62">
        <f t="shared" si="677"/>
        <v>0</v>
      </c>
      <c r="AG589" s="62">
        <f t="shared" si="677"/>
        <v>0</v>
      </c>
      <c r="AH589" s="62">
        <f t="shared" si="677"/>
        <v>0</v>
      </c>
      <c r="AI589" s="62">
        <f t="shared" si="677"/>
        <v>0</v>
      </c>
      <c r="AJ589" s="62">
        <f t="shared" si="677"/>
        <v>0</v>
      </c>
      <c r="AK589" s="62">
        <f t="shared" si="677"/>
        <v>0</v>
      </c>
      <c r="AL589" s="62">
        <f t="shared" si="677"/>
        <v>0</v>
      </c>
      <c r="AM589" s="62">
        <f t="shared" si="677"/>
        <v>0</v>
      </c>
      <c r="AN589" s="62">
        <f t="shared" si="677"/>
        <v>0</v>
      </c>
      <c r="AO589" s="62">
        <f t="shared" si="677"/>
        <v>0</v>
      </c>
      <c r="AP589" s="62">
        <f t="shared" si="677"/>
        <v>1</v>
      </c>
      <c r="AQ589" s="62">
        <f t="shared" si="677"/>
        <v>20000</v>
      </c>
      <c r="AR589" s="62">
        <f t="shared" si="677"/>
        <v>0</v>
      </c>
      <c r="AS589" s="62">
        <f t="shared" si="677"/>
        <v>0</v>
      </c>
      <c r="AT589" s="62">
        <f t="shared" si="677"/>
        <v>0</v>
      </c>
      <c r="AU589" s="62">
        <f t="shared" si="677"/>
        <v>0</v>
      </c>
      <c r="AV589" s="62">
        <f t="shared" si="677"/>
        <v>0</v>
      </c>
      <c r="AW589" s="62">
        <f t="shared" si="677"/>
        <v>0</v>
      </c>
      <c r="AX589" s="62">
        <f t="shared" si="677"/>
        <v>0</v>
      </c>
      <c r="AY589" s="62">
        <f t="shared" si="677"/>
        <v>0</v>
      </c>
      <c r="AZ589" s="62">
        <f t="shared" si="677"/>
        <v>0</v>
      </c>
      <c r="BA589" s="62">
        <f t="shared" si="677"/>
        <v>0</v>
      </c>
      <c r="BB589" s="62">
        <f t="shared" si="677"/>
        <v>0</v>
      </c>
      <c r="BC589" s="62">
        <f t="shared" si="677"/>
        <v>0</v>
      </c>
      <c r="BD589" s="62">
        <f t="shared" si="677"/>
        <v>0</v>
      </c>
      <c r="BE589" s="62">
        <f t="shared" si="677"/>
        <v>0</v>
      </c>
      <c r="BF589" s="62">
        <f t="shared" si="677"/>
        <v>0</v>
      </c>
      <c r="BG589" s="62">
        <f t="shared" si="677"/>
        <v>0</v>
      </c>
      <c r="BH589" s="62">
        <f t="shared" si="677"/>
        <v>0</v>
      </c>
      <c r="BI589" s="62">
        <f t="shared" si="677"/>
        <v>0</v>
      </c>
      <c r="BJ589" s="62">
        <f t="shared" si="677"/>
        <v>0</v>
      </c>
      <c r="BK589" s="62">
        <f t="shared" si="677"/>
        <v>0</v>
      </c>
      <c r="BL589" s="62">
        <f t="shared" si="677"/>
        <v>0</v>
      </c>
      <c r="BM589" s="62">
        <f t="shared" si="677"/>
        <v>0</v>
      </c>
      <c r="BN589" s="62">
        <f t="shared" si="677"/>
        <v>0</v>
      </c>
      <c r="BO589" s="62">
        <f t="shared" si="677"/>
        <v>0</v>
      </c>
      <c r="BP589" s="62">
        <f t="shared" si="677"/>
        <v>0</v>
      </c>
      <c r="BQ589" s="62">
        <f t="shared" si="677"/>
        <v>0</v>
      </c>
      <c r="BR589" s="62">
        <f t="shared" ref="BR589:EC589" si="678">SUM(BR590)</f>
        <v>0</v>
      </c>
      <c r="BS589" s="62">
        <f t="shared" si="678"/>
        <v>0</v>
      </c>
      <c r="BT589" s="62">
        <f t="shared" si="678"/>
        <v>0</v>
      </c>
      <c r="BU589" s="62">
        <f t="shared" si="678"/>
        <v>0</v>
      </c>
      <c r="BV589" s="62">
        <f t="shared" si="678"/>
        <v>0</v>
      </c>
      <c r="BW589" s="62">
        <f t="shared" si="678"/>
        <v>0</v>
      </c>
      <c r="BX589" s="62">
        <f t="shared" si="678"/>
        <v>0</v>
      </c>
      <c r="BY589" s="62">
        <f t="shared" si="678"/>
        <v>0</v>
      </c>
      <c r="BZ589" s="62">
        <f t="shared" si="678"/>
        <v>0</v>
      </c>
      <c r="CA589" s="62">
        <f t="shared" si="678"/>
        <v>0</v>
      </c>
      <c r="CB589" s="62">
        <f t="shared" si="678"/>
        <v>0</v>
      </c>
      <c r="CC589" s="62">
        <f t="shared" si="678"/>
        <v>0</v>
      </c>
      <c r="CD589" s="62">
        <f t="shared" si="678"/>
        <v>0</v>
      </c>
      <c r="CE589" s="62">
        <f t="shared" si="678"/>
        <v>0</v>
      </c>
      <c r="CF589" s="62">
        <f t="shared" si="678"/>
        <v>0</v>
      </c>
      <c r="CG589" s="62">
        <f t="shared" si="678"/>
        <v>0</v>
      </c>
      <c r="CH589" s="62">
        <f t="shared" si="678"/>
        <v>0</v>
      </c>
      <c r="CI589" s="62">
        <f t="shared" si="678"/>
        <v>0</v>
      </c>
      <c r="CJ589" s="62">
        <f t="shared" si="678"/>
        <v>0</v>
      </c>
      <c r="CK589" s="62">
        <f t="shared" si="678"/>
        <v>0</v>
      </c>
      <c r="CL589" s="62">
        <f t="shared" si="678"/>
        <v>0</v>
      </c>
      <c r="CM589" s="62">
        <f t="shared" si="678"/>
        <v>0</v>
      </c>
      <c r="CN589" s="62">
        <f t="shared" si="678"/>
        <v>0</v>
      </c>
      <c r="CO589" s="62">
        <f t="shared" si="678"/>
        <v>0</v>
      </c>
      <c r="CP589" s="62">
        <f t="shared" si="678"/>
        <v>0</v>
      </c>
      <c r="CQ589" s="62">
        <f t="shared" si="678"/>
        <v>0</v>
      </c>
      <c r="CR589" s="62">
        <f t="shared" si="678"/>
        <v>0</v>
      </c>
      <c r="CS589" s="62">
        <f t="shared" si="678"/>
        <v>0</v>
      </c>
      <c r="CT589" s="62">
        <f t="shared" si="678"/>
        <v>0</v>
      </c>
      <c r="CU589" s="62">
        <f t="shared" si="678"/>
        <v>0</v>
      </c>
      <c r="CV589" s="62">
        <f t="shared" si="678"/>
        <v>0</v>
      </c>
      <c r="CW589" s="62">
        <f t="shared" si="678"/>
        <v>0</v>
      </c>
      <c r="CX589" s="62">
        <f t="shared" si="678"/>
        <v>0</v>
      </c>
      <c r="CY589" s="62">
        <f t="shared" si="678"/>
        <v>0</v>
      </c>
      <c r="CZ589" s="62">
        <f t="shared" si="678"/>
        <v>0</v>
      </c>
      <c r="DA589" s="62">
        <f t="shared" si="678"/>
        <v>0</v>
      </c>
      <c r="DB589" s="62">
        <f t="shared" si="678"/>
        <v>0</v>
      </c>
      <c r="DC589" s="62">
        <f t="shared" si="678"/>
        <v>0</v>
      </c>
      <c r="DD589" s="62">
        <f t="shared" si="678"/>
        <v>0</v>
      </c>
      <c r="DE589" s="62">
        <f t="shared" si="678"/>
        <v>0</v>
      </c>
      <c r="DF589" s="62">
        <f t="shared" si="678"/>
        <v>0</v>
      </c>
      <c r="DG589" s="62">
        <f t="shared" si="678"/>
        <v>0</v>
      </c>
      <c r="DH589" s="62">
        <f t="shared" si="678"/>
        <v>0</v>
      </c>
      <c r="DI589" s="62">
        <f t="shared" si="678"/>
        <v>0</v>
      </c>
      <c r="DJ589" s="62">
        <f t="shared" si="678"/>
        <v>0</v>
      </c>
      <c r="DK589" s="62">
        <f t="shared" si="678"/>
        <v>0</v>
      </c>
      <c r="DL589" s="62">
        <f t="shared" si="678"/>
        <v>0</v>
      </c>
      <c r="DM589" s="62">
        <f t="shared" si="678"/>
        <v>0</v>
      </c>
      <c r="DN589" s="62">
        <f t="shared" si="678"/>
        <v>0</v>
      </c>
      <c r="DO589" s="62">
        <f t="shared" si="678"/>
        <v>0</v>
      </c>
      <c r="DP589" s="62">
        <f t="shared" si="678"/>
        <v>0</v>
      </c>
      <c r="DQ589" s="62">
        <f t="shared" si="678"/>
        <v>0</v>
      </c>
      <c r="DR589" s="62">
        <f t="shared" si="678"/>
        <v>0</v>
      </c>
      <c r="DS589" s="62">
        <f t="shared" si="678"/>
        <v>0</v>
      </c>
      <c r="DT589" s="62">
        <f t="shared" si="678"/>
        <v>0</v>
      </c>
      <c r="DU589" s="62">
        <f t="shared" si="678"/>
        <v>0</v>
      </c>
      <c r="DV589" s="62">
        <f t="shared" si="678"/>
        <v>0</v>
      </c>
      <c r="DW589" s="62">
        <f t="shared" si="678"/>
        <v>0</v>
      </c>
      <c r="DX589" s="62">
        <f t="shared" si="678"/>
        <v>0</v>
      </c>
      <c r="DY589" s="62">
        <f t="shared" si="678"/>
        <v>0</v>
      </c>
      <c r="DZ589" s="62">
        <f t="shared" si="678"/>
        <v>0</v>
      </c>
      <c r="EA589" s="62">
        <f t="shared" si="678"/>
        <v>0</v>
      </c>
      <c r="EB589" s="62">
        <f t="shared" si="678"/>
        <v>0</v>
      </c>
      <c r="EC589" s="62">
        <f t="shared" si="678"/>
        <v>0</v>
      </c>
      <c r="ED589" s="62">
        <f t="shared" ref="ED589:EO589" si="679">SUM(ED590)</f>
        <v>0</v>
      </c>
      <c r="EE589" s="62">
        <f t="shared" si="679"/>
        <v>0</v>
      </c>
      <c r="EF589" s="62">
        <f t="shared" si="679"/>
        <v>0</v>
      </c>
      <c r="EG589" s="62">
        <f t="shared" si="679"/>
        <v>0</v>
      </c>
      <c r="EH589" s="62">
        <f t="shared" si="679"/>
        <v>0</v>
      </c>
      <c r="EI589" s="62">
        <f t="shared" si="679"/>
        <v>0</v>
      </c>
      <c r="EJ589" s="62">
        <f t="shared" si="679"/>
        <v>0</v>
      </c>
      <c r="EK589" s="62">
        <f t="shared" si="679"/>
        <v>0</v>
      </c>
      <c r="EL589" s="62">
        <f t="shared" si="679"/>
        <v>0</v>
      </c>
      <c r="EM589" s="62">
        <f t="shared" si="679"/>
        <v>0</v>
      </c>
      <c r="EN589" s="62">
        <f t="shared" si="679"/>
        <v>0</v>
      </c>
      <c r="EO589" s="95">
        <f t="shared" si="679"/>
        <v>0</v>
      </c>
      <c r="EP589" s="66"/>
      <c r="EQ589" s="66"/>
      <c r="ER589" s="66"/>
    </row>
    <row r="590" spans="1:148" s="3" customFormat="1">
      <c r="A590" s="10"/>
      <c r="B590" s="120" t="s">
        <v>520</v>
      </c>
      <c r="C590" s="143">
        <v>20000</v>
      </c>
      <c r="D590" s="135">
        <f t="shared" si="606"/>
        <v>1</v>
      </c>
      <c r="E590" s="178">
        <f t="shared" si="607"/>
        <v>20000</v>
      </c>
      <c r="F590" s="27"/>
      <c r="G590" s="27"/>
      <c r="H590" s="41">
        <f t="shared" si="608"/>
        <v>0</v>
      </c>
      <c r="I590" s="32"/>
      <c r="J590" s="32"/>
      <c r="K590" s="41">
        <f t="shared" si="627"/>
        <v>0</v>
      </c>
      <c r="L590" s="26"/>
      <c r="M590" s="26"/>
      <c r="N590" s="42">
        <f t="shared" si="628"/>
        <v>0</v>
      </c>
      <c r="O590" s="26"/>
      <c r="P590" s="26"/>
      <c r="Q590" s="42">
        <f t="shared" si="629"/>
        <v>0</v>
      </c>
      <c r="R590" s="26"/>
      <c r="S590" s="26"/>
      <c r="T590" s="42">
        <f t="shared" si="630"/>
        <v>0</v>
      </c>
      <c r="U590" s="26"/>
      <c r="V590" s="26">
        <v>1</v>
      </c>
      <c r="W590" s="42">
        <f t="shared" si="631"/>
        <v>20000</v>
      </c>
      <c r="X590" s="26"/>
      <c r="Y590" s="26"/>
      <c r="Z590" s="42">
        <f t="shared" si="632"/>
        <v>0</v>
      </c>
      <c r="AA590" s="26"/>
      <c r="AB590" s="26"/>
      <c r="AC590" s="42">
        <f t="shared" si="633"/>
        <v>0</v>
      </c>
      <c r="AD590" s="26"/>
      <c r="AE590" s="26"/>
      <c r="AF590" s="26"/>
      <c r="AG590" s="26"/>
      <c r="AH590" s="26"/>
      <c r="AI590" s="26"/>
      <c r="AJ590" s="26"/>
      <c r="AK590" s="26"/>
      <c r="AL590" s="42">
        <f t="shared" si="634"/>
        <v>0</v>
      </c>
      <c r="AM590" s="27"/>
      <c r="AN590" s="27"/>
      <c r="AO590" s="41">
        <f t="shared" si="635"/>
        <v>0</v>
      </c>
      <c r="AP590" s="84">
        <f t="shared" si="621"/>
        <v>1</v>
      </c>
      <c r="AQ590" s="79">
        <f t="shared" si="622"/>
        <v>20000</v>
      </c>
      <c r="AR590" s="27"/>
      <c r="AS590" s="27"/>
      <c r="AT590" s="41">
        <f t="shared" si="636"/>
        <v>0</v>
      </c>
      <c r="AU590" s="27"/>
      <c r="AV590" s="27"/>
      <c r="AW590" s="41">
        <f t="shared" si="637"/>
        <v>0</v>
      </c>
      <c r="AX590" s="27"/>
      <c r="AY590" s="27"/>
      <c r="AZ590" s="41">
        <f t="shared" si="638"/>
        <v>0</v>
      </c>
      <c r="BA590" s="27"/>
      <c r="BB590" s="27"/>
      <c r="BC590" s="41">
        <f t="shared" si="639"/>
        <v>0</v>
      </c>
      <c r="BD590" s="27"/>
      <c r="BE590" s="27"/>
      <c r="BF590" s="41">
        <f t="shared" si="640"/>
        <v>0</v>
      </c>
      <c r="BG590" s="27"/>
      <c r="BH590" s="27"/>
      <c r="BI590" s="41">
        <f t="shared" si="641"/>
        <v>0</v>
      </c>
      <c r="BJ590" s="26"/>
      <c r="BK590" s="26"/>
      <c r="BL590" s="42">
        <f t="shared" si="642"/>
        <v>0</v>
      </c>
      <c r="BM590" s="26"/>
      <c r="BN590" s="26"/>
      <c r="BO590" s="42">
        <f t="shared" si="643"/>
        <v>0</v>
      </c>
      <c r="BP590" s="85">
        <f t="shared" si="623"/>
        <v>0</v>
      </c>
      <c r="BQ590" s="83">
        <f t="shared" si="623"/>
        <v>0</v>
      </c>
      <c r="BR590" s="26"/>
      <c r="BS590" s="26"/>
      <c r="BT590" s="42">
        <f t="shared" si="644"/>
        <v>0</v>
      </c>
      <c r="BU590" s="26"/>
      <c r="BV590" s="26"/>
      <c r="BW590" s="42">
        <f t="shared" si="645"/>
        <v>0</v>
      </c>
      <c r="BX590" s="26"/>
      <c r="BY590" s="26"/>
      <c r="BZ590" s="42">
        <f t="shared" si="646"/>
        <v>0</v>
      </c>
      <c r="CA590" s="26"/>
      <c r="CB590" s="26"/>
      <c r="CC590" s="42">
        <f t="shared" si="647"/>
        <v>0</v>
      </c>
      <c r="CD590" s="26"/>
      <c r="CE590" s="26"/>
      <c r="CF590" s="42">
        <f t="shared" si="648"/>
        <v>0</v>
      </c>
      <c r="CG590" s="26"/>
      <c r="CH590" s="26"/>
      <c r="CI590" s="42">
        <f t="shared" si="649"/>
        <v>0</v>
      </c>
      <c r="CJ590" s="26"/>
      <c r="CK590" s="26"/>
      <c r="CL590" s="42">
        <f t="shared" si="650"/>
        <v>0</v>
      </c>
      <c r="CM590" s="26"/>
      <c r="CN590" s="26"/>
      <c r="CO590" s="42">
        <f t="shared" si="651"/>
        <v>0</v>
      </c>
      <c r="CP590" s="26"/>
      <c r="CQ590" s="26"/>
      <c r="CR590" s="42">
        <f t="shared" si="652"/>
        <v>0</v>
      </c>
      <c r="CS590" s="26"/>
      <c r="CT590" s="26"/>
      <c r="CU590" s="42">
        <f t="shared" ref="CU590:CU603" si="680">CT590*C590</f>
        <v>0</v>
      </c>
      <c r="CV590" s="26"/>
      <c r="CW590" s="26"/>
      <c r="CX590" s="42">
        <f t="shared" si="653"/>
        <v>0</v>
      </c>
      <c r="CY590" s="26"/>
      <c r="CZ590" s="26"/>
      <c r="DA590" s="42">
        <f t="shared" si="654"/>
        <v>0</v>
      </c>
      <c r="DB590" s="26"/>
      <c r="DC590" s="26"/>
      <c r="DD590" s="42">
        <f t="shared" si="655"/>
        <v>0</v>
      </c>
      <c r="DE590" s="26"/>
      <c r="DF590" s="26"/>
      <c r="DG590" s="42">
        <f t="shared" si="656"/>
        <v>0</v>
      </c>
      <c r="DH590" s="85">
        <f t="shared" si="624"/>
        <v>0</v>
      </c>
      <c r="DI590" s="83">
        <f t="shared" si="624"/>
        <v>0</v>
      </c>
      <c r="DJ590" s="26"/>
      <c r="DK590" s="26"/>
      <c r="DL590" s="42">
        <f t="shared" si="657"/>
        <v>0</v>
      </c>
      <c r="DM590" s="26"/>
      <c r="DN590" s="26"/>
      <c r="DO590" s="42">
        <f t="shared" si="658"/>
        <v>0</v>
      </c>
      <c r="DP590" s="26"/>
      <c r="DQ590" s="26"/>
      <c r="DR590" s="42">
        <f t="shared" si="659"/>
        <v>0</v>
      </c>
      <c r="DS590" s="26"/>
      <c r="DT590" s="26"/>
      <c r="DU590" s="42">
        <f t="shared" si="660"/>
        <v>0</v>
      </c>
      <c r="DV590" s="26"/>
      <c r="DW590" s="26"/>
      <c r="DX590" s="42">
        <f t="shared" si="661"/>
        <v>0</v>
      </c>
      <c r="DY590" s="26"/>
      <c r="DZ590" s="26"/>
      <c r="EA590" s="42">
        <f t="shared" si="662"/>
        <v>0</v>
      </c>
      <c r="EB590" s="26"/>
      <c r="EC590" s="26"/>
      <c r="ED590" s="42">
        <f t="shared" si="663"/>
        <v>0</v>
      </c>
      <c r="EE590" s="26"/>
      <c r="EF590" s="26"/>
      <c r="EG590" s="42">
        <f t="shared" si="664"/>
        <v>0</v>
      </c>
      <c r="EH590" s="26"/>
      <c r="EI590" s="26"/>
      <c r="EJ590" s="42">
        <f t="shared" si="665"/>
        <v>0</v>
      </c>
      <c r="EK590" s="26"/>
      <c r="EL590" s="46"/>
      <c r="EM590" s="86">
        <f t="shared" si="666"/>
        <v>0</v>
      </c>
      <c r="EN590" s="85">
        <f t="shared" si="625"/>
        <v>0</v>
      </c>
      <c r="EO590" s="94">
        <f t="shared" si="626"/>
        <v>0</v>
      </c>
      <c r="EP590" s="26"/>
      <c r="EQ590" s="26"/>
      <c r="ER590" s="26"/>
    </row>
    <row r="591" spans="1:148" s="3" customFormat="1">
      <c r="A591" s="6">
        <v>556</v>
      </c>
      <c r="B591" s="7" t="s">
        <v>55</v>
      </c>
      <c r="C591" s="130"/>
      <c r="D591" s="135">
        <f t="shared" si="606"/>
        <v>0</v>
      </c>
      <c r="E591" s="136">
        <f t="shared" si="607"/>
        <v>0</v>
      </c>
      <c r="F591" s="27"/>
      <c r="G591" s="27"/>
      <c r="H591" s="41">
        <f t="shared" si="608"/>
        <v>0</v>
      </c>
      <c r="I591" s="32"/>
      <c r="J591" s="32"/>
      <c r="K591" s="41">
        <f t="shared" si="627"/>
        <v>0</v>
      </c>
      <c r="L591" s="26"/>
      <c r="M591" s="26"/>
      <c r="N591" s="42">
        <f t="shared" si="628"/>
        <v>0</v>
      </c>
      <c r="O591" s="26"/>
      <c r="P591" s="26"/>
      <c r="Q591" s="42">
        <f t="shared" si="629"/>
        <v>0</v>
      </c>
      <c r="R591" s="26"/>
      <c r="S591" s="26"/>
      <c r="T591" s="42">
        <f t="shared" si="630"/>
        <v>0</v>
      </c>
      <c r="U591" s="26"/>
      <c r="V591" s="26"/>
      <c r="W591" s="42">
        <f t="shared" si="631"/>
        <v>0</v>
      </c>
      <c r="X591" s="26"/>
      <c r="Y591" s="26"/>
      <c r="Z591" s="42">
        <f t="shared" si="632"/>
        <v>0</v>
      </c>
      <c r="AA591" s="26"/>
      <c r="AB591" s="26"/>
      <c r="AC591" s="42">
        <f t="shared" si="633"/>
        <v>0</v>
      </c>
      <c r="AD591" s="26"/>
      <c r="AE591" s="26"/>
      <c r="AF591" s="26"/>
      <c r="AG591" s="26"/>
      <c r="AH591" s="26"/>
      <c r="AI591" s="26"/>
      <c r="AJ591" s="26"/>
      <c r="AK591" s="26"/>
      <c r="AL591" s="42">
        <f t="shared" si="634"/>
        <v>0</v>
      </c>
      <c r="AM591" s="27"/>
      <c r="AN591" s="27"/>
      <c r="AO591" s="41">
        <f t="shared" si="635"/>
        <v>0</v>
      </c>
      <c r="AP591" s="84">
        <f t="shared" si="621"/>
        <v>0</v>
      </c>
      <c r="AQ591" s="79">
        <f t="shared" si="622"/>
        <v>0</v>
      </c>
      <c r="AR591" s="27"/>
      <c r="AS591" s="27"/>
      <c r="AT591" s="41">
        <f t="shared" si="636"/>
        <v>0</v>
      </c>
      <c r="AU591" s="27"/>
      <c r="AV591" s="27"/>
      <c r="AW591" s="41">
        <f t="shared" si="637"/>
        <v>0</v>
      </c>
      <c r="AX591" s="27"/>
      <c r="AY591" s="27"/>
      <c r="AZ591" s="41">
        <f t="shared" si="638"/>
        <v>0</v>
      </c>
      <c r="BA591" s="27"/>
      <c r="BB591" s="27"/>
      <c r="BC591" s="41">
        <f t="shared" si="639"/>
        <v>0</v>
      </c>
      <c r="BD591" s="27"/>
      <c r="BE591" s="27"/>
      <c r="BF591" s="41">
        <f t="shared" si="640"/>
        <v>0</v>
      </c>
      <c r="BG591" s="27"/>
      <c r="BH591" s="27"/>
      <c r="BI591" s="41">
        <f t="shared" si="641"/>
        <v>0</v>
      </c>
      <c r="BJ591" s="26"/>
      <c r="BK591" s="26"/>
      <c r="BL591" s="42">
        <f t="shared" si="642"/>
        <v>0</v>
      </c>
      <c r="BM591" s="26"/>
      <c r="BN591" s="26"/>
      <c r="BO591" s="42">
        <f t="shared" si="643"/>
        <v>0</v>
      </c>
      <c r="BP591" s="85">
        <f t="shared" si="623"/>
        <v>0</v>
      </c>
      <c r="BQ591" s="83">
        <f t="shared" si="623"/>
        <v>0</v>
      </c>
      <c r="BR591" s="26"/>
      <c r="BS591" s="26"/>
      <c r="BT591" s="42">
        <f t="shared" si="644"/>
        <v>0</v>
      </c>
      <c r="BU591" s="26"/>
      <c r="BV591" s="26"/>
      <c r="BW591" s="42">
        <f t="shared" si="645"/>
        <v>0</v>
      </c>
      <c r="BX591" s="26"/>
      <c r="BY591" s="26"/>
      <c r="BZ591" s="42">
        <f t="shared" si="646"/>
        <v>0</v>
      </c>
      <c r="CA591" s="26"/>
      <c r="CB591" s="26"/>
      <c r="CC591" s="42">
        <f t="shared" si="647"/>
        <v>0</v>
      </c>
      <c r="CD591" s="26"/>
      <c r="CE591" s="26"/>
      <c r="CF591" s="42">
        <f t="shared" si="648"/>
        <v>0</v>
      </c>
      <c r="CG591" s="26"/>
      <c r="CH591" s="26"/>
      <c r="CI591" s="42">
        <f t="shared" si="649"/>
        <v>0</v>
      </c>
      <c r="CJ591" s="26"/>
      <c r="CK591" s="26"/>
      <c r="CL591" s="42">
        <f t="shared" si="650"/>
        <v>0</v>
      </c>
      <c r="CM591" s="26"/>
      <c r="CN591" s="26"/>
      <c r="CO591" s="42">
        <f t="shared" si="651"/>
        <v>0</v>
      </c>
      <c r="CP591" s="26"/>
      <c r="CQ591" s="26"/>
      <c r="CR591" s="42">
        <f t="shared" si="652"/>
        <v>0</v>
      </c>
      <c r="CS591" s="26"/>
      <c r="CT591" s="26"/>
      <c r="CU591" s="42">
        <f t="shared" si="680"/>
        <v>0</v>
      </c>
      <c r="CV591" s="26"/>
      <c r="CW591" s="26"/>
      <c r="CX591" s="42">
        <f t="shared" si="653"/>
        <v>0</v>
      </c>
      <c r="CY591" s="26"/>
      <c r="CZ591" s="26"/>
      <c r="DA591" s="42">
        <f t="shared" si="654"/>
        <v>0</v>
      </c>
      <c r="DB591" s="26"/>
      <c r="DC591" s="26"/>
      <c r="DD591" s="42">
        <f t="shared" si="655"/>
        <v>0</v>
      </c>
      <c r="DE591" s="26"/>
      <c r="DF591" s="26"/>
      <c r="DG591" s="42">
        <f t="shared" si="656"/>
        <v>0</v>
      </c>
      <c r="DH591" s="85">
        <f t="shared" si="624"/>
        <v>0</v>
      </c>
      <c r="DI591" s="83">
        <f t="shared" si="624"/>
        <v>0</v>
      </c>
      <c r="DJ591" s="26"/>
      <c r="DK591" s="26"/>
      <c r="DL591" s="42">
        <f t="shared" si="657"/>
        <v>0</v>
      </c>
      <c r="DM591" s="26"/>
      <c r="DN591" s="26"/>
      <c r="DO591" s="42">
        <f t="shared" si="658"/>
        <v>0</v>
      </c>
      <c r="DP591" s="26"/>
      <c r="DQ591" s="26"/>
      <c r="DR591" s="42">
        <f t="shared" si="659"/>
        <v>0</v>
      </c>
      <c r="DS591" s="26"/>
      <c r="DT591" s="26"/>
      <c r="DU591" s="42">
        <f t="shared" si="660"/>
        <v>0</v>
      </c>
      <c r="DV591" s="26"/>
      <c r="DW591" s="26"/>
      <c r="DX591" s="42">
        <f t="shared" si="661"/>
        <v>0</v>
      </c>
      <c r="DY591" s="26"/>
      <c r="DZ591" s="26"/>
      <c r="EA591" s="42">
        <f t="shared" si="662"/>
        <v>0</v>
      </c>
      <c r="EB591" s="26"/>
      <c r="EC591" s="26"/>
      <c r="ED591" s="42">
        <f t="shared" si="663"/>
        <v>0</v>
      </c>
      <c r="EE591" s="26"/>
      <c r="EF591" s="26"/>
      <c r="EG591" s="42">
        <f t="shared" si="664"/>
        <v>0</v>
      </c>
      <c r="EH591" s="26"/>
      <c r="EI591" s="26"/>
      <c r="EJ591" s="42">
        <f t="shared" si="665"/>
        <v>0</v>
      </c>
      <c r="EK591" s="26"/>
      <c r="EL591" s="46"/>
      <c r="EM591" s="86">
        <f t="shared" si="666"/>
        <v>0</v>
      </c>
      <c r="EN591" s="85">
        <f t="shared" si="625"/>
        <v>0</v>
      </c>
      <c r="EO591" s="94">
        <f t="shared" si="626"/>
        <v>0</v>
      </c>
      <c r="EP591" s="26"/>
      <c r="EQ591" s="26"/>
      <c r="ER591" s="26"/>
    </row>
    <row r="592" spans="1:148" s="69" customFormat="1" ht="15.75">
      <c r="A592" s="73">
        <v>55601</v>
      </c>
      <c r="B592" s="74" t="s">
        <v>56</v>
      </c>
      <c r="C592" s="142"/>
      <c r="D592" s="138">
        <f t="shared" si="606"/>
        <v>2</v>
      </c>
      <c r="E592" s="133">
        <f>SUM(E593:E594)</f>
        <v>15000</v>
      </c>
      <c r="F592" s="62">
        <f t="shared" ref="F592:BQ592" si="681">SUM(F593:F594)</f>
        <v>0</v>
      </c>
      <c r="G592" s="62">
        <f t="shared" si="681"/>
        <v>2</v>
      </c>
      <c r="H592" s="62">
        <f t="shared" si="681"/>
        <v>15000</v>
      </c>
      <c r="I592" s="62">
        <f t="shared" si="681"/>
        <v>0</v>
      </c>
      <c r="J592" s="62">
        <f t="shared" si="681"/>
        <v>0</v>
      </c>
      <c r="K592" s="62">
        <f t="shared" si="681"/>
        <v>0</v>
      </c>
      <c r="L592" s="62">
        <f t="shared" si="681"/>
        <v>0</v>
      </c>
      <c r="M592" s="62">
        <f t="shared" si="681"/>
        <v>0</v>
      </c>
      <c r="N592" s="62">
        <f t="shared" si="681"/>
        <v>0</v>
      </c>
      <c r="O592" s="62">
        <f t="shared" si="681"/>
        <v>0</v>
      </c>
      <c r="P592" s="62">
        <f t="shared" si="681"/>
        <v>0</v>
      </c>
      <c r="Q592" s="62">
        <f t="shared" si="681"/>
        <v>0</v>
      </c>
      <c r="R592" s="62">
        <f t="shared" si="681"/>
        <v>0</v>
      </c>
      <c r="S592" s="62">
        <f t="shared" si="681"/>
        <v>0</v>
      </c>
      <c r="T592" s="62">
        <f t="shared" si="681"/>
        <v>0</v>
      </c>
      <c r="U592" s="62">
        <f t="shared" si="681"/>
        <v>0</v>
      </c>
      <c r="V592" s="62">
        <f t="shared" si="681"/>
        <v>0</v>
      </c>
      <c r="W592" s="62">
        <f t="shared" si="681"/>
        <v>0</v>
      </c>
      <c r="X592" s="62">
        <f t="shared" si="681"/>
        <v>0</v>
      </c>
      <c r="Y592" s="62">
        <f t="shared" si="681"/>
        <v>0</v>
      </c>
      <c r="Z592" s="62">
        <f t="shared" si="681"/>
        <v>0</v>
      </c>
      <c r="AA592" s="62">
        <f t="shared" si="681"/>
        <v>0</v>
      </c>
      <c r="AB592" s="62">
        <f t="shared" si="681"/>
        <v>0</v>
      </c>
      <c r="AC592" s="62">
        <f t="shared" si="681"/>
        <v>0</v>
      </c>
      <c r="AD592" s="62">
        <f t="shared" si="681"/>
        <v>0</v>
      </c>
      <c r="AE592" s="62">
        <f t="shared" si="681"/>
        <v>0</v>
      </c>
      <c r="AF592" s="62">
        <f t="shared" si="681"/>
        <v>0</v>
      </c>
      <c r="AG592" s="62">
        <f t="shared" si="681"/>
        <v>0</v>
      </c>
      <c r="AH592" s="62">
        <f t="shared" si="681"/>
        <v>0</v>
      </c>
      <c r="AI592" s="62">
        <f t="shared" si="681"/>
        <v>0</v>
      </c>
      <c r="AJ592" s="62">
        <f t="shared" si="681"/>
        <v>0</v>
      </c>
      <c r="AK592" s="62">
        <f t="shared" si="681"/>
        <v>0</v>
      </c>
      <c r="AL592" s="62">
        <f t="shared" si="681"/>
        <v>0</v>
      </c>
      <c r="AM592" s="62">
        <f t="shared" si="681"/>
        <v>0</v>
      </c>
      <c r="AN592" s="62">
        <f t="shared" si="681"/>
        <v>0</v>
      </c>
      <c r="AO592" s="62">
        <f t="shared" si="681"/>
        <v>0</v>
      </c>
      <c r="AP592" s="62">
        <f t="shared" si="681"/>
        <v>2</v>
      </c>
      <c r="AQ592" s="62">
        <f t="shared" si="681"/>
        <v>15000</v>
      </c>
      <c r="AR592" s="62">
        <f t="shared" si="681"/>
        <v>0</v>
      </c>
      <c r="AS592" s="62">
        <f t="shared" si="681"/>
        <v>0</v>
      </c>
      <c r="AT592" s="62">
        <f t="shared" si="681"/>
        <v>0</v>
      </c>
      <c r="AU592" s="62">
        <f t="shared" si="681"/>
        <v>0</v>
      </c>
      <c r="AV592" s="62">
        <f t="shared" si="681"/>
        <v>0</v>
      </c>
      <c r="AW592" s="62">
        <f t="shared" si="681"/>
        <v>0</v>
      </c>
      <c r="AX592" s="62">
        <f t="shared" si="681"/>
        <v>0</v>
      </c>
      <c r="AY592" s="62">
        <f t="shared" si="681"/>
        <v>0</v>
      </c>
      <c r="AZ592" s="62">
        <f t="shared" si="681"/>
        <v>0</v>
      </c>
      <c r="BA592" s="62">
        <f t="shared" si="681"/>
        <v>0</v>
      </c>
      <c r="BB592" s="62">
        <f t="shared" si="681"/>
        <v>0</v>
      </c>
      <c r="BC592" s="62">
        <f t="shared" si="681"/>
        <v>0</v>
      </c>
      <c r="BD592" s="62">
        <f t="shared" si="681"/>
        <v>0</v>
      </c>
      <c r="BE592" s="62">
        <f t="shared" si="681"/>
        <v>0</v>
      </c>
      <c r="BF592" s="62">
        <f t="shared" si="681"/>
        <v>0</v>
      </c>
      <c r="BG592" s="62">
        <f t="shared" si="681"/>
        <v>0</v>
      </c>
      <c r="BH592" s="62">
        <f t="shared" si="681"/>
        <v>0</v>
      </c>
      <c r="BI592" s="62">
        <f t="shared" si="681"/>
        <v>0</v>
      </c>
      <c r="BJ592" s="62">
        <f t="shared" si="681"/>
        <v>0</v>
      </c>
      <c r="BK592" s="62">
        <f t="shared" si="681"/>
        <v>0</v>
      </c>
      <c r="BL592" s="62">
        <f t="shared" si="681"/>
        <v>0</v>
      </c>
      <c r="BM592" s="62">
        <f t="shared" si="681"/>
        <v>0</v>
      </c>
      <c r="BN592" s="62">
        <f t="shared" si="681"/>
        <v>0</v>
      </c>
      <c r="BO592" s="62">
        <f t="shared" si="681"/>
        <v>0</v>
      </c>
      <c r="BP592" s="62">
        <f t="shared" si="681"/>
        <v>0</v>
      </c>
      <c r="BQ592" s="62">
        <f t="shared" si="681"/>
        <v>0</v>
      </c>
      <c r="BR592" s="62">
        <f t="shared" ref="BR592:EC592" si="682">SUM(BR593:BR594)</f>
        <v>0</v>
      </c>
      <c r="BS592" s="62">
        <f t="shared" si="682"/>
        <v>0</v>
      </c>
      <c r="BT592" s="62">
        <f t="shared" si="682"/>
        <v>0</v>
      </c>
      <c r="BU592" s="62">
        <f t="shared" si="682"/>
        <v>0</v>
      </c>
      <c r="BV592" s="62">
        <f t="shared" si="682"/>
        <v>0</v>
      </c>
      <c r="BW592" s="62">
        <f t="shared" si="682"/>
        <v>0</v>
      </c>
      <c r="BX592" s="62">
        <f t="shared" si="682"/>
        <v>0</v>
      </c>
      <c r="BY592" s="62">
        <f t="shared" si="682"/>
        <v>0</v>
      </c>
      <c r="BZ592" s="62">
        <f t="shared" si="682"/>
        <v>0</v>
      </c>
      <c r="CA592" s="62">
        <f t="shared" si="682"/>
        <v>0</v>
      </c>
      <c r="CB592" s="62">
        <f t="shared" si="682"/>
        <v>0</v>
      </c>
      <c r="CC592" s="62">
        <f t="shared" si="682"/>
        <v>0</v>
      </c>
      <c r="CD592" s="62">
        <f t="shared" si="682"/>
        <v>0</v>
      </c>
      <c r="CE592" s="62">
        <f t="shared" si="682"/>
        <v>0</v>
      </c>
      <c r="CF592" s="62">
        <f t="shared" si="682"/>
        <v>0</v>
      </c>
      <c r="CG592" s="62">
        <f t="shared" si="682"/>
        <v>0</v>
      </c>
      <c r="CH592" s="62">
        <f t="shared" si="682"/>
        <v>0</v>
      </c>
      <c r="CI592" s="62">
        <f t="shared" si="682"/>
        <v>0</v>
      </c>
      <c r="CJ592" s="62">
        <f t="shared" si="682"/>
        <v>0</v>
      </c>
      <c r="CK592" s="62">
        <f t="shared" si="682"/>
        <v>0</v>
      </c>
      <c r="CL592" s="62">
        <f t="shared" si="682"/>
        <v>0</v>
      </c>
      <c r="CM592" s="62">
        <f t="shared" si="682"/>
        <v>0</v>
      </c>
      <c r="CN592" s="62">
        <f t="shared" si="682"/>
        <v>0</v>
      </c>
      <c r="CO592" s="62">
        <f t="shared" si="682"/>
        <v>0</v>
      </c>
      <c r="CP592" s="62">
        <f t="shared" si="682"/>
        <v>0</v>
      </c>
      <c r="CQ592" s="62">
        <f t="shared" si="682"/>
        <v>0</v>
      </c>
      <c r="CR592" s="62">
        <f t="shared" si="682"/>
        <v>0</v>
      </c>
      <c r="CS592" s="62">
        <f t="shared" si="682"/>
        <v>0</v>
      </c>
      <c r="CT592" s="62">
        <f t="shared" si="682"/>
        <v>0</v>
      </c>
      <c r="CU592" s="62">
        <f t="shared" si="682"/>
        <v>0</v>
      </c>
      <c r="CV592" s="62">
        <f t="shared" si="682"/>
        <v>0</v>
      </c>
      <c r="CW592" s="62">
        <f t="shared" si="682"/>
        <v>0</v>
      </c>
      <c r="CX592" s="62">
        <f t="shared" si="682"/>
        <v>0</v>
      </c>
      <c r="CY592" s="62">
        <f t="shared" si="682"/>
        <v>0</v>
      </c>
      <c r="CZ592" s="62">
        <f t="shared" si="682"/>
        <v>0</v>
      </c>
      <c r="DA592" s="62">
        <f t="shared" si="682"/>
        <v>0</v>
      </c>
      <c r="DB592" s="62">
        <f t="shared" si="682"/>
        <v>0</v>
      </c>
      <c r="DC592" s="62">
        <f t="shared" si="682"/>
        <v>0</v>
      </c>
      <c r="DD592" s="62">
        <f t="shared" si="682"/>
        <v>0</v>
      </c>
      <c r="DE592" s="62">
        <f t="shared" si="682"/>
        <v>0</v>
      </c>
      <c r="DF592" s="62">
        <f t="shared" si="682"/>
        <v>0</v>
      </c>
      <c r="DG592" s="62">
        <f t="shared" si="682"/>
        <v>0</v>
      </c>
      <c r="DH592" s="62">
        <f t="shared" si="682"/>
        <v>0</v>
      </c>
      <c r="DI592" s="62">
        <f t="shared" si="682"/>
        <v>0</v>
      </c>
      <c r="DJ592" s="62">
        <f t="shared" si="682"/>
        <v>0</v>
      </c>
      <c r="DK592" s="62">
        <f t="shared" si="682"/>
        <v>0</v>
      </c>
      <c r="DL592" s="62">
        <f t="shared" si="682"/>
        <v>0</v>
      </c>
      <c r="DM592" s="62">
        <f t="shared" si="682"/>
        <v>0</v>
      </c>
      <c r="DN592" s="62">
        <f t="shared" si="682"/>
        <v>0</v>
      </c>
      <c r="DO592" s="62">
        <f t="shared" si="682"/>
        <v>0</v>
      </c>
      <c r="DP592" s="62">
        <f t="shared" si="682"/>
        <v>0</v>
      </c>
      <c r="DQ592" s="62">
        <f t="shared" si="682"/>
        <v>0</v>
      </c>
      <c r="DR592" s="62">
        <f t="shared" si="682"/>
        <v>0</v>
      </c>
      <c r="DS592" s="62">
        <f t="shared" si="682"/>
        <v>0</v>
      </c>
      <c r="DT592" s="62">
        <f t="shared" si="682"/>
        <v>0</v>
      </c>
      <c r="DU592" s="62">
        <f t="shared" si="682"/>
        <v>0</v>
      </c>
      <c r="DV592" s="62">
        <f t="shared" si="682"/>
        <v>0</v>
      </c>
      <c r="DW592" s="62">
        <f t="shared" si="682"/>
        <v>0</v>
      </c>
      <c r="DX592" s="62">
        <f t="shared" si="682"/>
        <v>0</v>
      </c>
      <c r="DY592" s="62">
        <f t="shared" si="682"/>
        <v>0</v>
      </c>
      <c r="DZ592" s="62">
        <f t="shared" si="682"/>
        <v>0</v>
      </c>
      <c r="EA592" s="62">
        <f t="shared" si="682"/>
        <v>0</v>
      </c>
      <c r="EB592" s="62">
        <f t="shared" si="682"/>
        <v>0</v>
      </c>
      <c r="EC592" s="62">
        <f t="shared" si="682"/>
        <v>0</v>
      </c>
      <c r="ED592" s="62">
        <f t="shared" ref="ED592:EO592" si="683">SUM(ED593:ED594)</f>
        <v>0</v>
      </c>
      <c r="EE592" s="62">
        <f t="shared" si="683"/>
        <v>0</v>
      </c>
      <c r="EF592" s="62">
        <f t="shared" si="683"/>
        <v>0</v>
      </c>
      <c r="EG592" s="62">
        <f t="shared" si="683"/>
        <v>0</v>
      </c>
      <c r="EH592" s="62">
        <f t="shared" si="683"/>
        <v>0</v>
      </c>
      <c r="EI592" s="62">
        <f t="shared" si="683"/>
        <v>0</v>
      </c>
      <c r="EJ592" s="62">
        <f t="shared" si="683"/>
        <v>0</v>
      </c>
      <c r="EK592" s="62">
        <f t="shared" si="683"/>
        <v>0</v>
      </c>
      <c r="EL592" s="62">
        <f t="shared" si="683"/>
        <v>0</v>
      </c>
      <c r="EM592" s="62">
        <f t="shared" si="683"/>
        <v>0</v>
      </c>
      <c r="EN592" s="62">
        <f t="shared" si="683"/>
        <v>0</v>
      </c>
      <c r="EO592" s="95">
        <f t="shared" si="683"/>
        <v>0</v>
      </c>
      <c r="EP592" s="66"/>
      <c r="EQ592" s="66"/>
      <c r="ER592" s="66"/>
    </row>
    <row r="593" spans="1:148" s="3" customFormat="1">
      <c r="A593" s="10"/>
      <c r="B593" s="11" t="s">
        <v>688</v>
      </c>
      <c r="C593" s="134">
        <v>10000</v>
      </c>
      <c r="D593" s="135">
        <f t="shared" si="606"/>
        <v>1</v>
      </c>
      <c r="E593" s="178">
        <f t="shared" si="607"/>
        <v>10000</v>
      </c>
      <c r="F593" s="27"/>
      <c r="G593" s="27">
        <v>1</v>
      </c>
      <c r="H593" s="41">
        <f t="shared" ref="H593:H603" si="684">G593*C593</f>
        <v>10000</v>
      </c>
      <c r="I593" s="32"/>
      <c r="J593" s="32"/>
      <c r="K593" s="41">
        <f t="shared" ref="K593:K603" si="685">J593*C593</f>
        <v>0</v>
      </c>
      <c r="L593" s="26"/>
      <c r="M593" s="26"/>
      <c r="N593" s="42">
        <f t="shared" ref="N593:N603" si="686">M593*C593</f>
        <v>0</v>
      </c>
      <c r="O593" s="26"/>
      <c r="P593" s="26"/>
      <c r="Q593" s="42">
        <f t="shared" ref="Q593:Q603" si="687">P593*C593</f>
        <v>0</v>
      </c>
      <c r="R593" s="26"/>
      <c r="S593" s="26"/>
      <c r="T593" s="42">
        <f t="shared" ref="T593:T603" si="688">S593*C593</f>
        <v>0</v>
      </c>
      <c r="U593" s="26"/>
      <c r="V593" s="26"/>
      <c r="W593" s="42">
        <f t="shared" ref="W593:W603" si="689">V593*C593</f>
        <v>0</v>
      </c>
      <c r="X593" s="26"/>
      <c r="Y593" s="26"/>
      <c r="Z593" s="42">
        <f t="shared" ref="Z593:Z603" si="690">Y593*C593</f>
        <v>0</v>
      </c>
      <c r="AA593" s="26"/>
      <c r="AB593" s="26"/>
      <c r="AC593" s="42">
        <f t="shared" ref="AC593:AC603" si="691">AB593*C593</f>
        <v>0</v>
      </c>
      <c r="AD593" s="26"/>
      <c r="AE593" s="26"/>
      <c r="AF593" s="26"/>
      <c r="AG593" s="26"/>
      <c r="AH593" s="26"/>
      <c r="AI593" s="26"/>
      <c r="AJ593" s="26"/>
      <c r="AK593" s="26"/>
      <c r="AL593" s="42">
        <f t="shared" ref="AL593:AL603" si="692">AK593*C593</f>
        <v>0</v>
      </c>
      <c r="AM593" s="27"/>
      <c r="AN593" s="27"/>
      <c r="AO593" s="41">
        <f t="shared" ref="AO593:AO603" si="693">AN593*C593</f>
        <v>0</v>
      </c>
      <c r="AP593" s="84">
        <f t="shared" si="621"/>
        <v>1</v>
      </c>
      <c r="AQ593" s="79">
        <f t="shared" si="622"/>
        <v>10000</v>
      </c>
      <c r="AR593" s="27"/>
      <c r="AS593" s="27"/>
      <c r="AT593" s="41">
        <f t="shared" ref="AT593:AT603" si="694">AS593*C593</f>
        <v>0</v>
      </c>
      <c r="AU593" s="27"/>
      <c r="AV593" s="27"/>
      <c r="AW593" s="41">
        <f t="shared" ref="AW593:AW656" si="695">AV593*C593</f>
        <v>0</v>
      </c>
      <c r="AX593" s="27"/>
      <c r="AY593" s="27"/>
      <c r="AZ593" s="41">
        <f t="shared" ref="AZ593:AZ603" si="696">AY593*C593</f>
        <v>0</v>
      </c>
      <c r="BA593" s="27"/>
      <c r="BB593" s="27"/>
      <c r="BC593" s="41">
        <f t="shared" ref="BC593:BC603" si="697">BB593*C593</f>
        <v>0</v>
      </c>
      <c r="BD593" s="27"/>
      <c r="BE593" s="27"/>
      <c r="BF593" s="41">
        <f t="shared" ref="BF593:BF603" si="698">BE593*C593</f>
        <v>0</v>
      </c>
      <c r="BG593" s="27"/>
      <c r="BH593" s="27"/>
      <c r="BI593" s="41">
        <f t="shared" ref="BI593:BI603" si="699">BH593*C593</f>
        <v>0</v>
      </c>
      <c r="BJ593" s="26"/>
      <c r="BK593" s="26"/>
      <c r="BL593" s="42">
        <f t="shared" ref="BL593:BL603" si="700">BK593*C593</f>
        <v>0</v>
      </c>
      <c r="BM593" s="26"/>
      <c r="BN593" s="26"/>
      <c r="BO593" s="42">
        <f t="shared" ref="BO593:BO603" si="701">BN593*C593</f>
        <v>0</v>
      </c>
      <c r="BP593" s="85">
        <f t="shared" si="623"/>
        <v>0</v>
      </c>
      <c r="BQ593" s="83">
        <f t="shared" si="623"/>
        <v>0</v>
      </c>
      <c r="BR593" s="26"/>
      <c r="BS593" s="26"/>
      <c r="BT593" s="42">
        <f t="shared" ref="BT593:BT603" si="702">BS593*C593</f>
        <v>0</v>
      </c>
      <c r="BU593" s="26"/>
      <c r="BV593" s="26"/>
      <c r="BW593" s="42">
        <f t="shared" ref="BW593:BW603" si="703">BV593*C593</f>
        <v>0</v>
      </c>
      <c r="BX593" s="26"/>
      <c r="BY593" s="26"/>
      <c r="BZ593" s="42">
        <f t="shared" ref="BZ593:BZ603" si="704">BY593*C593</f>
        <v>0</v>
      </c>
      <c r="CA593" s="26"/>
      <c r="CB593" s="26"/>
      <c r="CC593" s="42">
        <f t="shared" ref="CC593:CC603" si="705">CB593*C593</f>
        <v>0</v>
      </c>
      <c r="CD593" s="26"/>
      <c r="CE593" s="26"/>
      <c r="CF593" s="42">
        <f t="shared" ref="CF593:CF603" si="706">CE593*C593</f>
        <v>0</v>
      </c>
      <c r="CG593" s="26"/>
      <c r="CH593" s="26"/>
      <c r="CI593" s="42">
        <f t="shared" ref="CI593:CI603" si="707">CH593*C593</f>
        <v>0</v>
      </c>
      <c r="CJ593" s="26"/>
      <c r="CK593" s="26"/>
      <c r="CL593" s="42">
        <f t="shared" ref="CL593:CL603" si="708">CK593*C593</f>
        <v>0</v>
      </c>
      <c r="CM593" s="26"/>
      <c r="CN593" s="26"/>
      <c r="CO593" s="42">
        <f t="shared" ref="CO593:CO603" si="709">CN593*C593</f>
        <v>0</v>
      </c>
      <c r="CP593" s="26"/>
      <c r="CQ593" s="26"/>
      <c r="CR593" s="42">
        <f t="shared" ref="CR593:CR603" si="710">CQ593*C593</f>
        <v>0</v>
      </c>
      <c r="CS593" s="26"/>
      <c r="CT593" s="26"/>
      <c r="CU593" s="42">
        <f t="shared" si="680"/>
        <v>0</v>
      </c>
      <c r="CV593" s="26"/>
      <c r="CW593" s="26"/>
      <c r="CX593" s="42">
        <f t="shared" ref="CX593:CX603" si="711">CW593*C593</f>
        <v>0</v>
      </c>
      <c r="CY593" s="26"/>
      <c r="CZ593" s="26"/>
      <c r="DA593" s="42">
        <f t="shared" ref="DA593:DA603" si="712">CZ593*C593</f>
        <v>0</v>
      </c>
      <c r="DB593" s="26"/>
      <c r="DC593" s="26"/>
      <c r="DD593" s="42">
        <f t="shared" ref="DD593:DD603" si="713">DC593*C593</f>
        <v>0</v>
      </c>
      <c r="DE593" s="26"/>
      <c r="DF593" s="26"/>
      <c r="DG593" s="42">
        <f t="shared" ref="DG593:DG603" si="714">DF593*C593</f>
        <v>0</v>
      </c>
      <c r="DH593" s="85">
        <f t="shared" si="624"/>
        <v>0</v>
      </c>
      <c r="DI593" s="83">
        <f t="shared" si="624"/>
        <v>0</v>
      </c>
      <c r="DJ593" s="26"/>
      <c r="DK593" s="26"/>
      <c r="DL593" s="42">
        <f t="shared" ref="DL593:DL603" si="715">DK593*C593</f>
        <v>0</v>
      </c>
      <c r="DM593" s="26"/>
      <c r="DN593" s="26"/>
      <c r="DO593" s="42">
        <f t="shared" ref="DO593:DO603" si="716">DN593*C593</f>
        <v>0</v>
      </c>
      <c r="DP593" s="26"/>
      <c r="DQ593" s="26"/>
      <c r="DR593" s="42">
        <f t="shared" ref="DR593:DR603" si="717">DQ593*C593</f>
        <v>0</v>
      </c>
      <c r="DS593" s="26"/>
      <c r="DT593" s="26"/>
      <c r="DU593" s="42">
        <f t="shared" ref="DU593:DU603" si="718">DT593*C593</f>
        <v>0</v>
      </c>
      <c r="DV593" s="26"/>
      <c r="DW593" s="26"/>
      <c r="DX593" s="42">
        <f t="shared" ref="DX593:DX603" si="719">DW593*C593</f>
        <v>0</v>
      </c>
      <c r="DY593" s="26"/>
      <c r="DZ593" s="26"/>
      <c r="EA593" s="42">
        <f t="shared" ref="EA593:EA603" si="720">DZ593*C593</f>
        <v>0</v>
      </c>
      <c r="EB593" s="26"/>
      <c r="EC593" s="26"/>
      <c r="ED593" s="42">
        <f t="shared" ref="ED593:ED603" si="721">EC593*C593</f>
        <v>0</v>
      </c>
      <c r="EE593" s="26"/>
      <c r="EF593" s="26"/>
      <c r="EG593" s="42">
        <f t="shared" ref="EG593:EG603" si="722">EF593*C593</f>
        <v>0</v>
      </c>
      <c r="EH593" s="26"/>
      <c r="EI593" s="26"/>
      <c r="EJ593" s="42">
        <f t="shared" ref="EJ593:EJ603" si="723">EI593*C593</f>
        <v>0</v>
      </c>
      <c r="EK593" s="26"/>
      <c r="EL593" s="46"/>
      <c r="EM593" s="86">
        <f t="shared" ref="EM593:EM603" si="724">EL593*C593</f>
        <v>0</v>
      </c>
      <c r="EN593" s="85">
        <f t="shared" si="625"/>
        <v>0</v>
      </c>
      <c r="EO593" s="94">
        <f t="shared" si="626"/>
        <v>0</v>
      </c>
      <c r="EP593" s="26"/>
      <c r="EQ593" s="26"/>
      <c r="ER593" s="26"/>
    </row>
    <row r="594" spans="1:148" s="3" customFormat="1">
      <c r="A594" s="10"/>
      <c r="B594" s="11" t="s">
        <v>697</v>
      </c>
      <c r="C594" s="134">
        <v>5000</v>
      </c>
      <c r="D594" s="135">
        <f t="shared" si="606"/>
        <v>1</v>
      </c>
      <c r="E594" s="178">
        <f t="shared" si="607"/>
        <v>5000</v>
      </c>
      <c r="F594" s="27"/>
      <c r="G594" s="27">
        <v>1</v>
      </c>
      <c r="H594" s="41">
        <f t="shared" si="684"/>
        <v>5000</v>
      </c>
      <c r="I594" s="32"/>
      <c r="J594" s="32"/>
      <c r="K594" s="41">
        <f t="shared" si="685"/>
        <v>0</v>
      </c>
      <c r="L594" s="26"/>
      <c r="M594" s="26"/>
      <c r="N594" s="42">
        <f t="shared" si="686"/>
        <v>0</v>
      </c>
      <c r="O594" s="26"/>
      <c r="P594" s="26"/>
      <c r="Q594" s="42">
        <f t="shared" si="687"/>
        <v>0</v>
      </c>
      <c r="R594" s="26"/>
      <c r="S594" s="26"/>
      <c r="T594" s="42">
        <f t="shared" si="688"/>
        <v>0</v>
      </c>
      <c r="U594" s="26"/>
      <c r="V594" s="26"/>
      <c r="W594" s="42">
        <f t="shared" si="689"/>
        <v>0</v>
      </c>
      <c r="X594" s="26"/>
      <c r="Y594" s="26"/>
      <c r="Z594" s="42">
        <f t="shared" si="690"/>
        <v>0</v>
      </c>
      <c r="AA594" s="26"/>
      <c r="AB594" s="26"/>
      <c r="AC594" s="42">
        <f t="shared" si="691"/>
        <v>0</v>
      </c>
      <c r="AD594" s="26"/>
      <c r="AE594" s="26"/>
      <c r="AF594" s="26"/>
      <c r="AG594" s="26"/>
      <c r="AH594" s="26"/>
      <c r="AI594" s="26"/>
      <c r="AJ594" s="26"/>
      <c r="AK594" s="26"/>
      <c r="AL594" s="42">
        <f t="shared" si="692"/>
        <v>0</v>
      </c>
      <c r="AM594" s="27"/>
      <c r="AN594" s="27"/>
      <c r="AO594" s="41">
        <f t="shared" si="693"/>
        <v>0</v>
      </c>
      <c r="AP594" s="84">
        <f t="shared" si="621"/>
        <v>1</v>
      </c>
      <c r="AQ594" s="79">
        <f t="shared" si="622"/>
        <v>5000</v>
      </c>
      <c r="AR594" s="27"/>
      <c r="AS594" s="27"/>
      <c r="AT594" s="41">
        <f t="shared" si="694"/>
        <v>0</v>
      </c>
      <c r="AU594" s="27"/>
      <c r="AV594" s="27"/>
      <c r="AW594" s="41">
        <f t="shared" si="695"/>
        <v>0</v>
      </c>
      <c r="AX594" s="27"/>
      <c r="AY594" s="27"/>
      <c r="AZ594" s="41">
        <f t="shared" si="696"/>
        <v>0</v>
      </c>
      <c r="BA594" s="27"/>
      <c r="BB594" s="27"/>
      <c r="BC594" s="41">
        <f t="shared" si="697"/>
        <v>0</v>
      </c>
      <c r="BD594" s="27"/>
      <c r="BE594" s="27"/>
      <c r="BF594" s="41">
        <f t="shared" si="698"/>
        <v>0</v>
      </c>
      <c r="BG594" s="27"/>
      <c r="BH594" s="27"/>
      <c r="BI594" s="41">
        <f t="shared" si="699"/>
        <v>0</v>
      </c>
      <c r="BJ594" s="26"/>
      <c r="BK594" s="26"/>
      <c r="BL594" s="42">
        <f t="shared" si="700"/>
        <v>0</v>
      </c>
      <c r="BM594" s="26"/>
      <c r="BN594" s="26"/>
      <c r="BO594" s="42">
        <f t="shared" si="701"/>
        <v>0</v>
      </c>
      <c r="BP594" s="85">
        <f t="shared" si="623"/>
        <v>0</v>
      </c>
      <c r="BQ594" s="83">
        <f t="shared" si="623"/>
        <v>0</v>
      </c>
      <c r="BR594" s="26"/>
      <c r="BS594" s="26"/>
      <c r="BT594" s="42">
        <f t="shared" si="702"/>
        <v>0</v>
      </c>
      <c r="BU594" s="26"/>
      <c r="BV594" s="26"/>
      <c r="BW594" s="42">
        <f t="shared" si="703"/>
        <v>0</v>
      </c>
      <c r="BX594" s="26"/>
      <c r="BY594" s="26"/>
      <c r="BZ594" s="42">
        <f t="shared" si="704"/>
        <v>0</v>
      </c>
      <c r="CA594" s="26"/>
      <c r="CB594" s="26"/>
      <c r="CC594" s="42">
        <f t="shared" si="705"/>
        <v>0</v>
      </c>
      <c r="CD594" s="26"/>
      <c r="CE594" s="26"/>
      <c r="CF594" s="42">
        <f t="shared" si="706"/>
        <v>0</v>
      </c>
      <c r="CG594" s="26"/>
      <c r="CH594" s="26"/>
      <c r="CI594" s="42">
        <f t="shared" si="707"/>
        <v>0</v>
      </c>
      <c r="CJ594" s="26"/>
      <c r="CK594" s="26"/>
      <c r="CL594" s="42">
        <f t="shared" si="708"/>
        <v>0</v>
      </c>
      <c r="CM594" s="26"/>
      <c r="CN594" s="26"/>
      <c r="CO594" s="42">
        <f t="shared" si="709"/>
        <v>0</v>
      </c>
      <c r="CP594" s="26"/>
      <c r="CQ594" s="26"/>
      <c r="CR594" s="42">
        <f t="shared" si="710"/>
        <v>0</v>
      </c>
      <c r="CS594" s="26"/>
      <c r="CT594" s="26"/>
      <c r="CU594" s="42">
        <f t="shared" si="680"/>
        <v>0</v>
      </c>
      <c r="CV594" s="26"/>
      <c r="CW594" s="26"/>
      <c r="CX594" s="42">
        <f t="shared" si="711"/>
        <v>0</v>
      </c>
      <c r="CY594" s="26"/>
      <c r="CZ594" s="26"/>
      <c r="DA594" s="42">
        <f t="shared" si="712"/>
        <v>0</v>
      </c>
      <c r="DB594" s="26"/>
      <c r="DC594" s="26"/>
      <c r="DD594" s="42">
        <f t="shared" si="713"/>
        <v>0</v>
      </c>
      <c r="DE594" s="26"/>
      <c r="DF594" s="26"/>
      <c r="DG594" s="42">
        <f t="shared" si="714"/>
        <v>0</v>
      </c>
      <c r="DH594" s="85">
        <f t="shared" si="624"/>
        <v>0</v>
      </c>
      <c r="DI594" s="83">
        <f t="shared" si="624"/>
        <v>0</v>
      </c>
      <c r="DJ594" s="26"/>
      <c r="DK594" s="26"/>
      <c r="DL594" s="42">
        <f t="shared" si="715"/>
        <v>0</v>
      </c>
      <c r="DM594" s="26"/>
      <c r="DN594" s="26"/>
      <c r="DO594" s="42">
        <f t="shared" si="716"/>
        <v>0</v>
      </c>
      <c r="DP594" s="26"/>
      <c r="DQ594" s="26"/>
      <c r="DR594" s="42">
        <f t="shared" si="717"/>
        <v>0</v>
      </c>
      <c r="DS594" s="26"/>
      <c r="DT594" s="26"/>
      <c r="DU594" s="42">
        <f t="shared" si="718"/>
        <v>0</v>
      </c>
      <c r="DV594" s="26"/>
      <c r="DW594" s="26"/>
      <c r="DX594" s="42">
        <f t="shared" si="719"/>
        <v>0</v>
      </c>
      <c r="DY594" s="26"/>
      <c r="DZ594" s="26"/>
      <c r="EA594" s="42">
        <f t="shared" si="720"/>
        <v>0</v>
      </c>
      <c r="EB594" s="26"/>
      <c r="EC594" s="26"/>
      <c r="ED594" s="42">
        <f t="shared" si="721"/>
        <v>0</v>
      </c>
      <c r="EE594" s="26"/>
      <c r="EF594" s="26"/>
      <c r="EG594" s="42">
        <f t="shared" si="722"/>
        <v>0</v>
      </c>
      <c r="EH594" s="26"/>
      <c r="EI594" s="26"/>
      <c r="EJ594" s="42">
        <f t="shared" si="723"/>
        <v>0</v>
      </c>
      <c r="EK594" s="26"/>
      <c r="EL594" s="46"/>
      <c r="EM594" s="86">
        <f t="shared" si="724"/>
        <v>0</v>
      </c>
      <c r="EN594" s="85">
        <f t="shared" si="625"/>
        <v>0</v>
      </c>
      <c r="EO594" s="94">
        <f t="shared" si="626"/>
        <v>0</v>
      </c>
      <c r="EP594" s="26"/>
      <c r="EQ594" s="26"/>
      <c r="ER594" s="26"/>
    </row>
    <row r="595" spans="1:148" s="69" customFormat="1" ht="15.75">
      <c r="A595" s="73">
        <v>55602</v>
      </c>
      <c r="B595" s="74" t="s">
        <v>57</v>
      </c>
      <c r="C595" s="158"/>
      <c r="D595" s="70">
        <f t="shared" si="606"/>
        <v>1</v>
      </c>
      <c r="E595" s="62">
        <f>SUM(E596)</f>
        <v>6000</v>
      </c>
      <c r="F595" s="62">
        <f t="shared" ref="F595:BQ595" si="725">SUM(F596)</f>
        <v>0</v>
      </c>
      <c r="G595" s="62">
        <f t="shared" si="725"/>
        <v>1</v>
      </c>
      <c r="H595" s="62">
        <f t="shared" si="725"/>
        <v>6000</v>
      </c>
      <c r="I595" s="62">
        <f t="shared" si="725"/>
        <v>0</v>
      </c>
      <c r="J595" s="62">
        <f t="shared" si="725"/>
        <v>0</v>
      </c>
      <c r="K595" s="62">
        <f t="shared" si="725"/>
        <v>0</v>
      </c>
      <c r="L595" s="62">
        <f t="shared" si="725"/>
        <v>0</v>
      </c>
      <c r="M595" s="62">
        <f t="shared" si="725"/>
        <v>0</v>
      </c>
      <c r="N595" s="62">
        <f t="shared" si="725"/>
        <v>0</v>
      </c>
      <c r="O595" s="62">
        <f t="shared" si="725"/>
        <v>0</v>
      </c>
      <c r="P595" s="62">
        <f t="shared" si="725"/>
        <v>0</v>
      </c>
      <c r="Q595" s="62">
        <f t="shared" si="725"/>
        <v>0</v>
      </c>
      <c r="R595" s="62">
        <f t="shared" si="725"/>
        <v>0</v>
      </c>
      <c r="S595" s="62">
        <f t="shared" si="725"/>
        <v>0</v>
      </c>
      <c r="T595" s="62">
        <f t="shared" si="725"/>
        <v>0</v>
      </c>
      <c r="U595" s="62">
        <f t="shared" si="725"/>
        <v>0</v>
      </c>
      <c r="V595" s="62">
        <f t="shared" si="725"/>
        <v>0</v>
      </c>
      <c r="W595" s="62">
        <f t="shared" si="725"/>
        <v>0</v>
      </c>
      <c r="X595" s="62">
        <f t="shared" si="725"/>
        <v>0</v>
      </c>
      <c r="Y595" s="62">
        <f t="shared" si="725"/>
        <v>0</v>
      </c>
      <c r="Z595" s="62">
        <f t="shared" si="725"/>
        <v>0</v>
      </c>
      <c r="AA595" s="62">
        <f t="shared" si="725"/>
        <v>0</v>
      </c>
      <c r="AB595" s="62">
        <f t="shared" si="725"/>
        <v>0</v>
      </c>
      <c r="AC595" s="62">
        <f t="shared" si="725"/>
        <v>0</v>
      </c>
      <c r="AD595" s="62">
        <f t="shared" si="725"/>
        <v>0</v>
      </c>
      <c r="AE595" s="62">
        <f t="shared" si="725"/>
        <v>0</v>
      </c>
      <c r="AF595" s="62">
        <f t="shared" si="725"/>
        <v>0</v>
      </c>
      <c r="AG595" s="62">
        <f t="shared" si="725"/>
        <v>0</v>
      </c>
      <c r="AH595" s="62">
        <f t="shared" si="725"/>
        <v>0</v>
      </c>
      <c r="AI595" s="62">
        <f t="shared" si="725"/>
        <v>0</v>
      </c>
      <c r="AJ595" s="62">
        <f t="shared" si="725"/>
        <v>0</v>
      </c>
      <c r="AK595" s="62">
        <f t="shared" si="725"/>
        <v>0</v>
      </c>
      <c r="AL595" s="62">
        <f t="shared" si="725"/>
        <v>0</v>
      </c>
      <c r="AM595" s="62">
        <f t="shared" si="725"/>
        <v>0</v>
      </c>
      <c r="AN595" s="62">
        <f t="shared" si="725"/>
        <v>0</v>
      </c>
      <c r="AO595" s="62">
        <f t="shared" si="725"/>
        <v>0</v>
      </c>
      <c r="AP595" s="62">
        <f t="shared" si="725"/>
        <v>1</v>
      </c>
      <c r="AQ595" s="62">
        <f t="shared" si="725"/>
        <v>6000</v>
      </c>
      <c r="AR595" s="62">
        <f t="shared" si="725"/>
        <v>0</v>
      </c>
      <c r="AS595" s="62">
        <f t="shared" si="725"/>
        <v>0</v>
      </c>
      <c r="AT595" s="62">
        <f t="shared" si="725"/>
        <v>0</v>
      </c>
      <c r="AU595" s="62">
        <f t="shared" si="725"/>
        <v>0</v>
      </c>
      <c r="AV595" s="62">
        <f t="shared" si="725"/>
        <v>0</v>
      </c>
      <c r="AW595" s="62">
        <f t="shared" si="725"/>
        <v>0</v>
      </c>
      <c r="AX595" s="62">
        <f t="shared" si="725"/>
        <v>0</v>
      </c>
      <c r="AY595" s="62">
        <f t="shared" si="725"/>
        <v>0</v>
      </c>
      <c r="AZ595" s="62">
        <f t="shared" si="725"/>
        <v>0</v>
      </c>
      <c r="BA595" s="62">
        <f t="shared" si="725"/>
        <v>0</v>
      </c>
      <c r="BB595" s="62">
        <f t="shared" si="725"/>
        <v>0</v>
      </c>
      <c r="BC595" s="62">
        <f t="shared" si="725"/>
        <v>0</v>
      </c>
      <c r="BD595" s="62">
        <f t="shared" si="725"/>
        <v>0</v>
      </c>
      <c r="BE595" s="62">
        <f t="shared" si="725"/>
        <v>0</v>
      </c>
      <c r="BF595" s="62">
        <f t="shared" si="725"/>
        <v>0</v>
      </c>
      <c r="BG595" s="62">
        <f t="shared" si="725"/>
        <v>0</v>
      </c>
      <c r="BH595" s="62">
        <f t="shared" si="725"/>
        <v>0</v>
      </c>
      <c r="BI595" s="62">
        <f t="shared" si="725"/>
        <v>0</v>
      </c>
      <c r="BJ595" s="62">
        <f t="shared" si="725"/>
        <v>0</v>
      </c>
      <c r="BK595" s="62">
        <f t="shared" si="725"/>
        <v>0</v>
      </c>
      <c r="BL595" s="62">
        <f t="shared" si="725"/>
        <v>0</v>
      </c>
      <c r="BM595" s="62">
        <f t="shared" si="725"/>
        <v>0</v>
      </c>
      <c r="BN595" s="62">
        <f t="shared" si="725"/>
        <v>0</v>
      </c>
      <c r="BO595" s="62">
        <f t="shared" si="725"/>
        <v>0</v>
      </c>
      <c r="BP595" s="62">
        <f t="shared" si="725"/>
        <v>0</v>
      </c>
      <c r="BQ595" s="62">
        <f t="shared" si="725"/>
        <v>0</v>
      </c>
      <c r="BR595" s="62">
        <f t="shared" ref="BR595:EC595" si="726">SUM(BR596)</f>
        <v>0</v>
      </c>
      <c r="BS595" s="62">
        <f t="shared" si="726"/>
        <v>0</v>
      </c>
      <c r="BT595" s="62">
        <f t="shared" si="726"/>
        <v>0</v>
      </c>
      <c r="BU595" s="62">
        <f t="shared" si="726"/>
        <v>0</v>
      </c>
      <c r="BV595" s="62">
        <f t="shared" si="726"/>
        <v>0</v>
      </c>
      <c r="BW595" s="62">
        <f t="shared" si="726"/>
        <v>0</v>
      </c>
      <c r="BX595" s="62">
        <f t="shared" si="726"/>
        <v>0</v>
      </c>
      <c r="BY595" s="62">
        <f t="shared" si="726"/>
        <v>0</v>
      </c>
      <c r="BZ595" s="62">
        <f t="shared" si="726"/>
        <v>0</v>
      </c>
      <c r="CA595" s="62">
        <f t="shared" si="726"/>
        <v>0</v>
      </c>
      <c r="CB595" s="62">
        <f t="shared" si="726"/>
        <v>0</v>
      </c>
      <c r="CC595" s="62">
        <f t="shared" si="726"/>
        <v>0</v>
      </c>
      <c r="CD595" s="62">
        <f t="shared" si="726"/>
        <v>0</v>
      </c>
      <c r="CE595" s="62">
        <f t="shared" si="726"/>
        <v>0</v>
      </c>
      <c r="CF595" s="62">
        <f t="shared" si="726"/>
        <v>0</v>
      </c>
      <c r="CG595" s="62">
        <f t="shared" si="726"/>
        <v>0</v>
      </c>
      <c r="CH595" s="62">
        <f t="shared" si="726"/>
        <v>0</v>
      </c>
      <c r="CI595" s="62">
        <f t="shared" si="726"/>
        <v>0</v>
      </c>
      <c r="CJ595" s="62">
        <f t="shared" si="726"/>
        <v>0</v>
      </c>
      <c r="CK595" s="62">
        <f t="shared" si="726"/>
        <v>0</v>
      </c>
      <c r="CL595" s="62">
        <f t="shared" si="726"/>
        <v>0</v>
      </c>
      <c r="CM595" s="62">
        <f t="shared" si="726"/>
        <v>0</v>
      </c>
      <c r="CN595" s="62">
        <f t="shared" si="726"/>
        <v>0</v>
      </c>
      <c r="CO595" s="62">
        <f t="shared" si="726"/>
        <v>0</v>
      </c>
      <c r="CP595" s="62">
        <f t="shared" si="726"/>
        <v>0</v>
      </c>
      <c r="CQ595" s="62">
        <f t="shared" si="726"/>
        <v>0</v>
      </c>
      <c r="CR595" s="62">
        <f t="shared" si="726"/>
        <v>0</v>
      </c>
      <c r="CS595" s="62">
        <f t="shared" si="726"/>
        <v>0</v>
      </c>
      <c r="CT595" s="62">
        <f t="shared" si="726"/>
        <v>0</v>
      </c>
      <c r="CU595" s="62">
        <f t="shared" si="726"/>
        <v>0</v>
      </c>
      <c r="CV595" s="62">
        <f t="shared" si="726"/>
        <v>0</v>
      </c>
      <c r="CW595" s="62">
        <f t="shared" si="726"/>
        <v>0</v>
      </c>
      <c r="CX595" s="62">
        <f t="shared" si="726"/>
        <v>0</v>
      </c>
      <c r="CY595" s="62">
        <f t="shared" si="726"/>
        <v>0</v>
      </c>
      <c r="CZ595" s="62">
        <f t="shared" si="726"/>
        <v>0</v>
      </c>
      <c r="DA595" s="62">
        <f t="shared" si="726"/>
        <v>0</v>
      </c>
      <c r="DB595" s="62">
        <f t="shared" si="726"/>
        <v>0</v>
      </c>
      <c r="DC595" s="62">
        <f t="shared" si="726"/>
        <v>0</v>
      </c>
      <c r="DD595" s="62">
        <f t="shared" si="726"/>
        <v>0</v>
      </c>
      <c r="DE595" s="62">
        <f t="shared" si="726"/>
        <v>0</v>
      </c>
      <c r="DF595" s="62">
        <f t="shared" si="726"/>
        <v>0</v>
      </c>
      <c r="DG595" s="62">
        <f t="shared" si="726"/>
        <v>0</v>
      </c>
      <c r="DH595" s="62">
        <f t="shared" si="726"/>
        <v>0</v>
      </c>
      <c r="DI595" s="62">
        <f t="shared" si="726"/>
        <v>0</v>
      </c>
      <c r="DJ595" s="62">
        <f t="shared" si="726"/>
        <v>0</v>
      </c>
      <c r="DK595" s="62">
        <f t="shared" si="726"/>
        <v>0</v>
      </c>
      <c r="DL595" s="62">
        <f t="shared" si="726"/>
        <v>0</v>
      </c>
      <c r="DM595" s="62">
        <f t="shared" si="726"/>
        <v>0</v>
      </c>
      <c r="DN595" s="62">
        <f t="shared" si="726"/>
        <v>0</v>
      </c>
      <c r="DO595" s="62">
        <f t="shared" si="726"/>
        <v>0</v>
      </c>
      <c r="DP595" s="62">
        <f t="shared" si="726"/>
        <v>0</v>
      </c>
      <c r="DQ595" s="62">
        <f t="shared" si="726"/>
        <v>0</v>
      </c>
      <c r="DR595" s="62">
        <f t="shared" si="726"/>
        <v>0</v>
      </c>
      <c r="DS595" s="62">
        <f t="shared" si="726"/>
        <v>0</v>
      </c>
      <c r="DT595" s="62">
        <f t="shared" si="726"/>
        <v>0</v>
      </c>
      <c r="DU595" s="62">
        <f t="shared" si="726"/>
        <v>0</v>
      </c>
      <c r="DV595" s="62">
        <f t="shared" si="726"/>
        <v>0</v>
      </c>
      <c r="DW595" s="62">
        <f t="shared" si="726"/>
        <v>0</v>
      </c>
      <c r="DX595" s="62">
        <f t="shared" si="726"/>
        <v>0</v>
      </c>
      <c r="DY595" s="62">
        <f t="shared" si="726"/>
        <v>0</v>
      </c>
      <c r="DZ595" s="62">
        <f t="shared" si="726"/>
        <v>0</v>
      </c>
      <c r="EA595" s="62">
        <f t="shared" si="726"/>
        <v>0</v>
      </c>
      <c r="EB595" s="62">
        <f t="shared" si="726"/>
        <v>0</v>
      </c>
      <c r="EC595" s="62">
        <f t="shared" si="726"/>
        <v>0</v>
      </c>
      <c r="ED595" s="62">
        <f t="shared" ref="ED595:EO595" si="727">SUM(ED596)</f>
        <v>0</v>
      </c>
      <c r="EE595" s="62">
        <f t="shared" si="727"/>
        <v>0</v>
      </c>
      <c r="EF595" s="62">
        <f t="shared" si="727"/>
        <v>0</v>
      </c>
      <c r="EG595" s="62">
        <f t="shared" si="727"/>
        <v>0</v>
      </c>
      <c r="EH595" s="62">
        <f t="shared" si="727"/>
        <v>0</v>
      </c>
      <c r="EI595" s="62">
        <f t="shared" si="727"/>
        <v>0</v>
      </c>
      <c r="EJ595" s="62">
        <f t="shared" si="727"/>
        <v>0</v>
      </c>
      <c r="EK595" s="62">
        <f t="shared" si="727"/>
        <v>0</v>
      </c>
      <c r="EL595" s="62">
        <f t="shared" si="727"/>
        <v>0</v>
      </c>
      <c r="EM595" s="62">
        <f t="shared" si="727"/>
        <v>0</v>
      </c>
      <c r="EN595" s="62">
        <f t="shared" si="727"/>
        <v>0</v>
      </c>
      <c r="EO595" s="95">
        <f t="shared" si="727"/>
        <v>0</v>
      </c>
      <c r="EP595" s="66"/>
      <c r="EQ595" s="66"/>
      <c r="ER595" s="66"/>
    </row>
    <row r="596" spans="1:148" s="3" customFormat="1">
      <c r="A596" s="10"/>
      <c r="B596" s="11" t="s">
        <v>689</v>
      </c>
      <c r="C596" s="134">
        <v>6000</v>
      </c>
      <c r="D596" s="135">
        <f t="shared" si="606"/>
        <v>1</v>
      </c>
      <c r="E596" s="178">
        <f t="shared" si="607"/>
        <v>6000</v>
      </c>
      <c r="F596" s="27"/>
      <c r="G596" s="27">
        <v>1</v>
      </c>
      <c r="H596" s="41">
        <f t="shared" si="684"/>
        <v>6000</v>
      </c>
      <c r="I596" s="32"/>
      <c r="J596" s="32"/>
      <c r="K596" s="41">
        <f t="shared" si="685"/>
        <v>0</v>
      </c>
      <c r="L596" s="26"/>
      <c r="M596" s="26"/>
      <c r="N596" s="42">
        <f t="shared" si="686"/>
        <v>0</v>
      </c>
      <c r="O596" s="26"/>
      <c r="P596" s="26"/>
      <c r="Q596" s="42">
        <f t="shared" si="687"/>
        <v>0</v>
      </c>
      <c r="R596" s="26"/>
      <c r="S596" s="26"/>
      <c r="T596" s="42">
        <f t="shared" si="688"/>
        <v>0</v>
      </c>
      <c r="U596" s="26"/>
      <c r="V596" s="26"/>
      <c r="W596" s="42">
        <f t="shared" si="689"/>
        <v>0</v>
      </c>
      <c r="X596" s="26"/>
      <c r="Y596" s="26"/>
      <c r="Z596" s="42">
        <f t="shared" si="690"/>
        <v>0</v>
      </c>
      <c r="AA596" s="26"/>
      <c r="AB596" s="26"/>
      <c r="AC596" s="42">
        <f t="shared" si="691"/>
        <v>0</v>
      </c>
      <c r="AD596" s="26"/>
      <c r="AE596" s="26"/>
      <c r="AF596" s="26"/>
      <c r="AG596" s="26"/>
      <c r="AH596" s="26"/>
      <c r="AI596" s="26"/>
      <c r="AJ596" s="26"/>
      <c r="AK596" s="26"/>
      <c r="AL596" s="42">
        <f t="shared" si="692"/>
        <v>0</v>
      </c>
      <c r="AM596" s="27"/>
      <c r="AN596" s="27"/>
      <c r="AO596" s="41">
        <f t="shared" si="693"/>
        <v>0</v>
      </c>
      <c r="AP596" s="84">
        <f t="shared" si="621"/>
        <v>1</v>
      </c>
      <c r="AQ596" s="79">
        <f t="shared" si="622"/>
        <v>6000</v>
      </c>
      <c r="AR596" s="27"/>
      <c r="AS596" s="27"/>
      <c r="AT596" s="41">
        <f t="shared" si="694"/>
        <v>0</v>
      </c>
      <c r="AU596" s="27"/>
      <c r="AV596" s="27"/>
      <c r="AW596" s="41">
        <f t="shared" si="695"/>
        <v>0</v>
      </c>
      <c r="AX596" s="27"/>
      <c r="AY596" s="27"/>
      <c r="AZ596" s="41">
        <f t="shared" si="696"/>
        <v>0</v>
      </c>
      <c r="BA596" s="27"/>
      <c r="BB596" s="27"/>
      <c r="BC596" s="41">
        <f t="shared" si="697"/>
        <v>0</v>
      </c>
      <c r="BD596" s="27"/>
      <c r="BE596" s="27"/>
      <c r="BF596" s="41">
        <f t="shared" si="698"/>
        <v>0</v>
      </c>
      <c r="BG596" s="27"/>
      <c r="BH596" s="27"/>
      <c r="BI596" s="41">
        <f t="shared" si="699"/>
        <v>0</v>
      </c>
      <c r="BJ596" s="26"/>
      <c r="BK596" s="26"/>
      <c r="BL596" s="42">
        <f t="shared" si="700"/>
        <v>0</v>
      </c>
      <c r="BM596" s="26"/>
      <c r="BN596" s="26"/>
      <c r="BO596" s="42">
        <f t="shared" si="701"/>
        <v>0</v>
      </c>
      <c r="BP596" s="85">
        <f t="shared" si="623"/>
        <v>0</v>
      </c>
      <c r="BQ596" s="83">
        <f t="shared" si="623"/>
        <v>0</v>
      </c>
      <c r="BR596" s="26"/>
      <c r="BS596" s="26"/>
      <c r="BT596" s="42">
        <f t="shared" si="702"/>
        <v>0</v>
      </c>
      <c r="BU596" s="26"/>
      <c r="BV596" s="26"/>
      <c r="BW596" s="42">
        <f t="shared" si="703"/>
        <v>0</v>
      </c>
      <c r="BX596" s="26"/>
      <c r="BY596" s="26"/>
      <c r="BZ596" s="42">
        <f t="shared" si="704"/>
        <v>0</v>
      </c>
      <c r="CA596" s="26"/>
      <c r="CB596" s="26"/>
      <c r="CC596" s="42">
        <f t="shared" si="705"/>
        <v>0</v>
      </c>
      <c r="CD596" s="26"/>
      <c r="CE596" s="26"/>
      <c r="CF596" s="42">
        <f t="shared" si="706"/>
        <v>0</v>
      </c>
      <c r="CG596" s="26"/>
      <c r="CH596" s="26"/>
      <c r="CI596" s="42">
        <f t="shared" si="707"/>
        <v>0</v>
      </c>
      <c r="CJ596" s="26"/>
      <c r="CK596" s="26"/>
      <c r="CL596" s="42">
        <f t="shared" si="708"/>
        <v>0</v>
      </c>
      <c r="CM596" s="26"/>
      <c r="CN596" s="26"/>
      <c r="CO596" s="42">
        <f t="shared" si="709"/>
        <v>0</v>
      </c>
      <c r="CP596" s="26"/>
      <c r="CQ596" s="26"/>
      <c r="CR596" s="42">
        <f t="shared" si="710"/>
        <v>0</v>
      </c>
      <c r="CS596" s="26"/>
      <c r="CT596" s="26"/>
      <c r="CU596" s="42">
        <f t="shared" si="680"/>
        <v>0</v>
      </c>
      <c r="CV596" s="26"/>
      <c r="CW596" s="26"/>
      <c r="CX596" s="42">
        <f t="shared" si="711"/>
        <v>0</v>
      </c>
      <c r="CY596" s="26"/>
      <c r="CZ596" s="26"/>
      <c r="DA596" s="42">
        <f t="shared" si="712"/>
        <v>0</v>
      </c>
      <c r="DB596" s="26"/>
      <c r="DC596" s="26"/>
      <c r="DD596" s="42">
        <f t="shared" si="713"/>
        <v>0</v>
      </c>
      <c r="DE596" s="26"/>
      <c r="DF596" s="26"/>
      <c r="DG596" s="42">
        <f t="shared" si="714"/>
        <v>0</v>
      </c>
      <c r="DH596" s="85">
        <f t="shared" si="624"/>
        <v>0</v>
      </c>
      <c r="DI596" s="83">
        <f t="shared" si="624"/>
        <v>0</v>
      </c>
      <c r="DJ596" s="26"/>
      <c r="DK596" s="26"/>
      <c r="DL596" s="42">
        <f t="shared" si="715"/>
        <v>0</v>
      </c>
      <c r="DM596" s="26"/>
      <c r="DN596" s="26"/>
      <c r="DO596" s="42">
        <f t="shared" si="716"/>
        <v>0</v>
      </c>
      <c r="DP596" s="26"/>
      <c r="DQ596" s="26"/>
      <c r="DR596" s="42">
        <f t="shared" si="717"/>
        <v>0</v>
      </c>
      <c r="DS596" s="26"/>
      <c r="DT596" s="26"/>
      <c r="DU596" s="42">
        <f t="shared" si="718"/>
        <v>0</v>
      </c>
      <c r="DV596" s="26"/>
      <c r="DW596" s="26"/>
      <c r="DX596" s="42">
        <f t="shared" si="719"/>
        <v>0</v>
      </c>
      <c r="DY596" s="26"/>
      <c r="DZ596" s="26"/>
      <c r="EA596" s="42">
        <f t="shared" si="720"/>
        <v>0</v>
      </c>
      <c r="EB596" s="26"/>
      <c r="EC596" s="26"/>
      <c r="ED596" s="42">
        <f t="shared" si="721"/>
        <v>0</v>
      </c>
      <c r="EE596" s="26"/>
      <c r="EF596" s="26"/>
      <c r="EG596" s="42">
        <f t="shared" si="722"/>
        <v>0</v>
      </c>
      <c r="EH596" s="26"/>
      <c r="EI596" s="26"/>
      <c r="EJ596" s="42">
        <f t="shared" si="723"/>
        <v>0</v>
      </c>
      <c r="EK596" s="26"/>
      <c r="EL596" s="46"/>
      <c r="EM596" s="86">
        <f t="shared" si="724"/>
        <v>0</v>
      </c>
      <c r="EN596" s="85">
        <f t="shared" si="625"/>
        <v>0</v>
      </c>
      <c r="EO596" s="94">
        <f t="shared" si="626"/>
        <v>0</v>
      </c>
      <c r="EP596" s="26"/>
      <c r="EQ596" s="26"/>
      <c r="ER596" s="26"/>
    </row>
    <row r="597" spans="1:148" s="69" customFormat="1" ht="15.75">
      <c r="A597" s="59">
        <v>55603</v>
      </c>
      <c r="B597" s="60" t="s">
        <v>58</v>
      </c>
      <c r="C597" s="158"/>
      <c r="D597" s="70">
        <f t="shared" si="606"/>
        <v>34</v>
      </c>
      <c r="E597" s="62">
        <f>SUM(E598:E600)</f>
        <v>82400</v>
      </c>
      <c r="F597" s="62">
        <f t="shared" ref="F597:BQ597" si="728">SUM(F598:F600)</f>
        <v>0</v>
      </c>
      <c r="G597" s="62">
        <f t="shared" si="728"/>
        <v>24</v>
      </c>
      <c r="H597" s="62">
        <f t="shared" si="728"/>
        <v>80400</v>
      </c>
      <c r="I597" s="62">
        <f t="shared" si="728"/>
        <v>0</v>
      </c>
      <c r="J597" s="62">
        <f t="shared" si="728"/>
        <v>0</v>
      </c>
      <c r="K597" s="62">
        <f t="shared" si="728"/>
        <v>0</v>
      </c>
      <c r="L597" s="62">
        <f t="shared" si="728"/>
        <v>0</v>
      </c>
      <c r="M597" s="62">
        <f t="shared" si="728"/>
        <v>0</v>
      </c>
      <c r="N597" s="62">
        <f t="shared" si="728"/>
        <v>0</v>
      </c>
      <c r="O597" s="62">
        <f t="shared" si="728"/>
        <v>0</v>
      </c>
      <c r="P597" s="62">
        <f t="shared" si="728"/>
        <v>0</v>
      </c>
      <c r="Q597" s="62">
        <f t="shared" si="728"/>
        <v>0</v>
      </c>
      <c r="R597" s="62">
        <f t="shared" si="728"/>
        <v>0</v>
      </c>
      <c r="S597" s="62">
        <f t="shared" si="728"/>
        <v>0</v>
      </c>
      <c r="T597" s="62">
        <f t="shared" si="728"/>
        <v>0</v>
      </c>
      <c r="U597" s="62">
        <f t="shared" si="728"/>
        <v>0</v>
      </c>
      <c r="V597" s="62">
        <f t="shared" si="728"/>
        <v>0</v>
      </c>
      <c r="W597" s="62">
        <f t="shared" si="728"/>
        <v>0</v>
      </c>
      <c r="X597" s="62">
        <f t="shared" si="728"/>
        <v>0</v>
      </c>
      <c r="Y597" s="62">
        <f t="shared" si="728"/>
        <v>0</v>
      </c>
      <c r="Z597" s="62">
        <f t="shared" si="728"/>
        <v>0</v>
      </c>
      <c r="AA597" s="62">
        <f t="shared" si="728"/>
        <v>0</v>
      </c>
      <c r="AB597" s="62">
        <f t="shared" si="728"/>
        <v>0</v>
      </c>
      <c r="AC597" s="62">
        <f t="shared" si="728"/>
        <v>0</v>
      </c>
      <c r="AD597" s="62">
        <f t="shared" si="728"/>
        <v>0</v>
      </c>
      <c r="AE597" s="62">
        <f t="shared" si="728"/>
        <v>0</v>
      </c>
      <c r="AF597" s="62">
        <f t="shared" si="728"/>
        <v>0</v>
      </c>
      <c r="AG597" s="62">
        <f t="shared" si="728"/>
        <v>0</v>
      </c>
      <c r="AH597" s="62">
        <f t="shared" si="728"/>
        <v>0</v>
      </c>
      <c r="AI597" s="62">
        <f t="shared" si="728"/>
        <v>0</v>
      </c>
      <c r="AJ597" s="62">
        <f t="shared" si="728"/>
        <v>0</v>
      </c>
      <c r="AK597" s="62">
        <f t="shared" si="728"/>
        <v>0</v>
      </c>
      <c r="AL597" s="62">
        <f t="shared" si="728"/>
        <v>0</v>
      </c>
      <c r="AM597" s="62">
        <f t="shared" si="728"/>
        <v>0</v>
      </c>
      <c r="AN597" s="62">
        <f t="shared" si="728"/>
        <v>0</v>
      </c>
      <c r="AO597" s="62">
        <f t="shared" si="728"/>
        <v>0</v>
      </c>
      <c r="AP597" s="62">
        <f t="shared" si="728"/>
        <v>24</v>
      </c>
      <c r="AQ597" s="62">
        <f t="shared" si="728"/>
        <v>80400</v>
      </c>
      <c r="AR597" s="62">
        <f t="shared" si="728"/>
        <v>0</v>
      </c>
      <c r="AS597" s="62">
        <f t="shared" si="728"/>
        <v>0</v>
      </c>
      <c r="AT597" s="62">
        <f t="shared" si="728"/>
        <v>0</v>
      </c>
      <c r="AU597" s="62">
        <f t="shared" si="728"/>
        <v>3</v>
      </c>
      <c r="AV597" s="62">
        <f t="shared" si="728"/>
        <v>10</v>
      </c>
      <c r="AW597" s="62">
        <f t="shared" si="728"/>
        <v>2000</v>
      </c>
      <c r="AX597" s="62">
        <f t="shared" si="728"/>
        <v>0</v>
      </c>
      <c r="AY597" s="62">
        <f t="shared" si="728"/>
        <v>0</v>
      </c>
      <c r="AZ597" s="62">
        <f t="shared" si="728"/>
        <v>0</v>
      </c>
      <c r="BA597" s="62">
        <f t="shared" si="728"/>
        <v>0</v>
      </c>
      <c r="BB597" s="62">
        <f t="shared" si="728"/>
        <v>0</v>
      </c>
      <c r="BC597" s="62">
        <f t="shared" si="728"/>
        <v>0</v>
      </c>
      <c r="BD597" s="62">
        <f t="shared" si="728"/>
        <v>0</v>
      </c>
      <c r="BE597" s="62">
        <f t="shared" si="728"/>
        <v>0</v>
      </c>
      <c r="BF597" s="62">
        <f t="shared" si="728"/>
        <v>0</v>
      </c>
      <c r="BG597" s="62">
        <f t="shared" si="728"/>
        <v>0</v>
      </c>
      <c r="BH597" s="62">
        <f t="shared" si="728"/>
        <v>0</v>
      </c>
      <c r="BI597" s="62">
        <f t="shared" si="728"/>
        <v>0</v>
      </c>
      <c r="BJ597" s="62">
        <f t="shared" si="728"/>
        <v>0</v>
      </c>
      <c r="BK597" s="62">
        <f t="shared" si="728"/>
        <v>0</v>
      </c>
      <c r="BL597" s="62">
        <f t="shared" si="728"/>
        <v>0</v>
      </c>
      <c r="BM597" s="62">
        <f t="shared" si="728"/>
        <v>0</v>
      </c>
      <c r="BN597" s="62">
        <f t="shared" si="728"/>
        <v>0</v>
      </c>
      <c r="BO597" s="62">
        <f t="shared" si="728"/>
        <v>0</v>
      </c>
      <c r="BP597" s="62">
        <f t="shared" si="728"/>
        <v>10</v>
      </c>
      <c r="BQ597" s="62">
        <f t="shared" si="728"/>
        <v>2000</v>
      </c>
      <c r="BR597" s="62">
        <f t="shared" ref="BR597:EC597" si="729">SUM(BR598:BR600)</f>
        <v>0</v>
      </c>
      <c r="BS597" s="62">
        <f t="shared" si="729"/>
        <v>0</v>
      </c>
      <c r="BT597" s="62">
        <f t="shared" si="729"/>
        <v>0</v>
      </c>
      <c r="BU597" s="62">
        <f t="shared" si="729"/>
        <v>0</v>
      </c>
      <c r="BV597" s="62">
        <f t="shared" si="729"/>
        <v>0</v>
      </c>
      <c r="BW597" s="62">
        <f t="shared" si="729"/>
        <v>0</v>
      </c>
      <c r="BX597" s="62">
        <f t="shared" si="729"/>
        <v>0</v>
      </c>
      <c r="BY597" s="62">
        <f t="shared" si="729"/>
        <v>0</v>
      </c>
      <c r="BZ597" s="62">
        <f t="shared" si="729"/>
        <v>0</v>
      </c>
      <c r="CA597" s="62">
        <f t="shared" si="729"/>
        <v>0</v>
      </c>
      <c r="CB597" s="62">
        <f t="shared" si="729"/>
        <v>0</v>
      </c>
      <c r="CC597" s="62">
        <f t="shared" si="729"/>
        <v>0</v>
      </c>
      <c r="CD597" s="62">
        <f t="shared" si="729"/>
        <v>0</v>
      </c>
      <c r="CE597" s="62">
        <f t="shared" si="729"/>
        <v>0</v>
      </c>
      <c r="CF597" s="62">
        <f t="shared" si="729"/>
        <v>0</v>
      </c>
      <c r="CG597" s="62">
        <f t="shared" si="729"/>
        <v>0</v>
      </c>
      <c r="CH597" s="62">
        <f t="shared" si="729"/>
        <v>0</v>
      </c>
      <c r="CI597" s="62">
        <f t="shared" si="729"/>
        <v>0</v>
      </c>
      <c r="CJ597" s="62">
        <f t="shared" si="729"/>
        <v>0</v>
      </c>
      <c r="CK597" s="62">
        <f t="shared" si="729"/>
        <v>0</v>
      </c>
      <c r="CL597" s="62">
        <f t="shared" si="729"/>
        <v>0</v>
      </c>
      <c r="CM597" s="62">
        <f t="shared" si="729"/>
        <v>0</v>
      </c>
      <c r="CN597" s="62">
        <f t="shared" si="729"/>
        <v>0</v>
      </c>
      <c r="CO597" s="62">
        <f t="shared" si="729"/>
        <v>0</v>
      </c>
      <c r="CP597" s="62">
        <f t="shared" si="729"/>
        <v>0</v>
      </c>
      <c r="CQ597" s="62">
        <f t="shared" si="729"/>
        <v>0</v>
      </c>
      <c r="CR597" s="62">
        <f t="shared" si="729"/>
        <v>0</v>
      </c>
      <c r="CS597" s="62">
        <f t="shared" si="729"/>
        <v>0</v>
      </c>
      <c r="CT597" s="62">
        <f t="shared" si="729"/>
        <v>0</v>
      </c>
      <c r="CU597" s="62">
        <f t="shared" si="729"/>
        <v>0</v>
      </c>
      <c r="CV597" s="62">
        <f t="shared" si="729"/>
        <v>0</v>
      </c>
      <c r="CW597" s="62">
        <f t="shared" si="729"/>
        <v>0</v>
      </c>
      <c r="CX597" s="62">
        <f t="shared" si="729"/>
        <v>0</v>
      </c>
      <c r="CY597" s="62">
        <f t="shared" si="729"/>
        <v>0</v>
      </c>
      <c r="CZ597" s="62">
        <f t="shared" si="729"/>
        <v>0</v>
      </c>
      <c r="DA597" s="62">
        <f t="shared" si="729"/>
        <v>0</v>
      </c>
      <c r="DB597" s="62">
        <f t="shared" si="729"/>
        <v>0</v>
      </c>
      <c r="DC597" s="62">
        <f t="shared" si="729"/>
        <v>0</v>
      </c>
      <c r="DD597" s="62">
        <f t="shared" si="729"/>
        <v>0</v>
      </c>
      <c r="DE597" s="62">
        <f t="shared" si="729"/>
        <v>0</v>
      </c>
      <c r="DF597" s="62">
        <f t="shared" si="729"/>
        <v>0</v>
      </c>
      <c r="DG597" s="62">
        <f t="shared" si="729"/>
        <v>0</v>
      </c>
      <c r="DH597" s="62">
        <f t="shared" si="729"/>
        <v>0</v>
      </c>
      <c r="DI597" s="62">
        <f t="shared" si="729"/>
        <v>0</v>
      </c>
      <c r="DJ597" s="62">
        <f t="shared" si="729"/>
        <v>0</v>
      </c>
      <c r="DK597" s="62">
        <f t="shared" si="729"/>
        <v>0</v>
      </c>
      <c r="DL597" s="62">
        <f t="shared" si="729"/>
        <v>0</v>
      </c>
      <c r="DM597" s="62">
        <f t="shared" si="729"/>
        <v>0</v>
      </c>
      <c r="DN597" s="62">
        <f t="shared" si="729"/>
        <v>0</v>
      </c>
      <c r="DO597" s="62">
        <f t="shared" si="729"/>
        <v>0</v>
      </c>
      <c r="DP597" s="62">
        <f t="shared" si="729"/>
        <v>0</v>
      </c>
      <c r="DQ597" s="62">
        <f t="shared" si="729"/>
        <v>0</v>
      </c>
      <c r="DR597" s="62">
        <f t="shared" si="729"/>
        <v>0</v>
      </c>
      <c r="DS597" s="62">
        <f t="shared" si="729"/>
        <v>0</v>
      </c>
      <c r="DT597" s="62">
        <f t="shared" si="729"/>
        <v>0</v>
      </c>
      <c r="DU597" s="62">
        <f t="shared" si="729"/>
        <v>0</v>
      </c>
      <c r="DV597" s="62">
        <f t="shared" si="729"/>
        <v>0</v>
      </c>
      <c r="DW597" s="62">
        <f t="shared" si="729"/>
        <v>0</v>
      </c>
      <c r="DX597" s="62">
        <f t="shared" si="729"/>
        <v>0</v>
      </c>
      <c r="DY597" s="62">
        <f t="shared" si="729"/>
        <v>0</v>
      </c>
      <c r="DZ597" s="62">
        <f t="shared" si="729"/>
        <v>0</v>
      </c>
      <c r="EA597" s="62">
        <f t="shared" si="729"/>
        <v>0</v>
      </c>
      <c r="EB597" s="62">
        <f t="shared" si="729"/>
        <v>0</v>
      </c>
      <c r="EC597" s="62">
        <f t="shared" si="729"/>
        <v>0</v>
      </c>
      <c r="ED597" s="62">
        <f t="shared" ref="ED597:EO597" si="730">SUM(ED598:ED600)</f>
        <v>0</v>
      </c>
      <c r="EE597" s="62">
        <f t="shared" si="730"/>
        <v>0</v>
      </c>
      <c r="EF597" s="62">
        <f t="shared" si="730"/>
        <v>0</v>
      </c>
      <c r="EG597" s="62">
        <f t="shared" si="730"/>
        <v>0</v>
      </c>
      <c r="EH597" s="62">
        <f t="shared" si="730"/>
        <v>0</v>
      </c>
      <c r="EI597" s="62">
        <f t="shared" si="730"/>
        <v>0</v>
      </c>
      <c r="EJ597" s="62">
        <f t="shared" si="730"/>
        <v>0</v>
      </c>
      <c r="EK597" s="62">
        <f t="shared" si="730"/>
        <v>0</v>
      </c>
      <c r="EL597" s="62">
        <f t="shared" si="730"/>
        <v>0</v>
      </c>
      <c r="EM597" s="62">
        <f t="shared" si="730"/>
        <v>0</v>
      </c>
      <c r="EN597" s="62">
        <f t="shared" si="730"/>
        <v>0</v>
      </c>
      <c r="EO597" s="95">
        <f t="shared" si="730"/>
        <v>0</v>
      </c>
      <c r="EP597" s="66"/>
      <c r="EQ597" s="66"/>
      <c r="ER597" s="66"/>
    </row>
    <row r="598" spans="1:148" s="3" customFormat="1">
      <c r="A598" s="10"/>
      <c r="B598" s="21" t="s">
        <v>741</v>
      </c>
      <c r="C598" s="137">
        <v>200</v>
      </c>
      <c r="D598" s="135">
        <f t="shared" si="606"/>
        <v>10</v>
      </c>
      <c r="E598" s="178">
        <f t="shared" si="607"/>
        <v>2000</v>
      </c>
      <c r="F598" s="27"/>
      <c r="G598" s="27"/>
      <c r="H598" s="41">
        <f t="shared" si="684"/>
        <v>0</v>
      </c>
      <c r="I598" s="32"/>
      <c r="J598" s="32"/>
      <c r="K598" s="41">
        <f t="shared" si="685"/>
        <v>0</v>
      </c>
      <c r="L598" s="26"/>
      <c r="M598" s="26"/>
      <c r="N598" s="42">
        <f t="shared" si="686"/>
        <v>0</v>
      </c>
      <c r="O598" s="26"/>
      <c r="P598" s="26"/>
      <c r="Q598" s="42">
        <f t="shared" si="687"/>
        <v>0</v>
      </c>
      <c r="R598" s="26"/>
      <c r="S598" s="26"/>
      <c r="T598" s="42">
        <f t="shared" si="688"/>
        <v>0</v>
      </c>
      <c r="U598" s="26"/>
      <c r="V598" s="26"/>
      <c r="W598" s="42">
        <f t="shared" si="689"/>
        <v>0</v>
      </c>
      <c r="X598" s="26"/>
      <c r="Y598" s="26"/>
      <c r="Z598" s="42">
        <f t="shared" si="690"/>
        <v>0</v>
      </c>
      <c r="AA598" s="26"/>
      <c r="AB598" s="26"/>
      <c r="AC598" s="42">
        <f t="shared" si="691"/>
        <v>0</v>
      </c>
      <c r="AD598" s="26"/>
      <c r="AE598" s="26"/>
      <c r="AF598" s="26"/>
      <c r="AG598" s="26"/>
      <c r="AH598" s="26"/>
      <c r="AI598" s="26"/>
      <c r="AJ598" s="26"/>
      <c r="AK598" s="26"/>
      <c r="AL598" s="42">
        <f t="shared" si="692"/>
        <v>0</v>
      </c>
      <c r="AM598" s="27"/>
      <c r="AN598" s="27"/>
      <c r="AO598" s="41">
        <f t="shared" si="693"/>
        <v>0</v>
      </c>
      <c r="AP598" s="84">
        <f t="shared" si="621"/>
        <v>0</v>
      </c>
      <c r="AQ598" s="79">
        <f t="shared" si="622"/>
        <v>0</v>
      </c>
      <c r="AR598" s="27"/>
      <c r="AS598" s="27"/>
      <c r="AT598" s="41">
        <f t="shared" si="694"/>
        <v>0</v>
      </c>
      <c r="AU598" s="27">
        <v>3</v>
      </c>
      <c r="AV598" s="27">
        <v>10</v>
      </c>
      <c r="AW598" s="41">
        <f t="shared" si="695"/>
        <v>2000</v>
      </c>
      <c r="AX598" s="27"/>
      <c r="AY598" s="27"/>
      <c r="AZ598" s="41">
        <f t="shared" si="696"/>
        <v>0</v>
      </c>
      <c r="BA598" s="27"/>
      <c r="BB598" s="27"/>
      <c r="BC598" s="41">
        <f t="shared" si="697"/>
        <v>0</v>
      </c>
      <c r="BD598" s="27"/>
      <c r="BE598" s="27"/>
      <c r="BF598" s="41">
        <f t="shared" si="698"/>
        <v>0</v>
      </c>
      <c r="BG598" s="27"/>
      <c r="BH598" s="27"/>
      <c r="BI598" s="41">
        <f t="shared" si="699"/>
        <v>0</v>
      </c>
      <c r="BJ598" s="26"/>
      <c r="BK598" s="26"/>
      <c r="BL598" s="42">
        <f t="shared" si="700"/>
        <v>0</v>
      </c>
      <c r="BM598" s="26"/>
      <c r="BN598" s="26"/>
      <c r="BO598" s="42">
        <f t="shared" si="701"/>
        <v>0</v>
      </c>
      <c r="BP598" s="85">
        <f t="shared" si="623"/>
        <v>10</v>
      </c>
      <c r="BQ598" s="83">
        <f t="shared" si="623"/>
        <v>2000</v>
      </c>
      <c r="BR598" s="26"/>
      <c r="BS598" s="26"/>
      <c r="BT598" s="42">
        <f t="shared" si="702"/>
        <v>0</v>
      </c>
      <c r="BU598" s="26"/>
      <c r="BV598" s="26"/>
      <c r="BW598" s="42">
        <f t="shared" si="703"/>
        <v>0</v>
      </c>
      <c r="BX598" s="26"/>
      <c r="BY598" s="26"/>
      <c r="BZ598" s="42">
        <f t="shared" si="704"/>
        <v>0</v>
      </c>
      <c r="CA598" s="26"/>
      <c r="CB598" s="26"/>
      <c r="CC598" s="42">
        <f t="shared" si="705"/>
        <v>0</v>
      </c>
      <c r="CD598" s="26"/>
      <c r="CE598" s="26"/>
      <c r="CF598" s="42">
        <f t="shared" si="706"/>
        <v>0</v>
      </c>
      <c r="CG598" s="26"/>
      <c r="CH598" s="26"/>
      <c r="CI598" s="42">
        <f t="shared" si="707"/>
        <v>0</v>
      </c>
      <c r="CJ598" s="26"/>
      <c r="CK598" s="26"/>
      <c r="CL598" s="42">
        <f t="shared" si="708"/>
        <v>0</v>
      </c>
      <c r="CM598" s="26"/>
      <c r="CN598" s="26"/>
      <c r="CO598" s="42">
        <f t="shared" si="709"/>
        <v>0</v>
      </c>
      <c r="CP598" s="26"/>
      <c r="CQ598" s="26"/>
      <c r="CR598" s="42">
        <f t="shared" si="710"/>
        <v>0</v>
      </c>
      <c r="CS598" s="26"/>
      <c r="CT598" s="26"/>
      <c r="CU598" s="42">
        <f t="shared" si="680"/>
        <v>0</v>
      </c>
      <c r="CV598" s="26"/>
      <c r="CW598" s="26"/>
      <c r="CX598" s="42">
        <f t="shared" si="711"/>
        <v>0</v>
      </c>
      <c r="CY598" s="26"/>
      <c r="CZ598" s="26"/>
      <c r="DA598" s="42">
        <f t="shared" si="712"/>
        <v>0</v>
      </c>
      <c r="DB598" s="26"/>
      <c r="DC598" s="26"/>
      <c r="DD598" s="42">
        <f t="shared" si="713"/>
        <v>0</v>
      </c>
      <c r="DE598" s="26"/>
      <c r="DF598" s="26"/>
      <c r="DG598" s="42">
        <f t="shared" si="714"/>
        <v>0</v>
      </c>
      <c r="DH598" s="85">
        <f t="shared" si="624"/>
        <v>0</v>
      </c>
      <c r="DI598" s="83">
        <f t="shared" si="624"/>
        <v>0</v>
      </c>
      <c r="DJ598" s="26"/>
      <c r="DK598" s="26"/>
      <c r="DL598" s="42">
        <f t="shared" si="715"/>
        <v>0</v>
      </c>
      <c r="DM598" s="26"/>
      <c r="DN598" s="26"/>
      <c r="DO598" s="42">
        <f t="shared" si="716"/>
        <v>0</v>
      </c>
      <c r="DP598" s="26"/>
      <c r="DQ598" s="26"/>
      <c r="DR598" s="42">
        <f t="shared" si="717"/>
        <v>0</v>
      </c>
      <c r="DS598" s="26"/>
      <c r="DT598" s="26"/>
      <c r="DU598" s="42">
        <f t="shared" si="718"/>
        <v>0</v>
      </c>
      <c r="DV598" s="26"/>
      <c r="DW598" s="26"/>
      <c r="DX598" s="42">
        <f t="shared" si="719"/>
        <v>0</v>
      </c>
      <c r="DY598" s="26"/>
      <c r="DZ598" s="26"/>
      <c r="EA598" s="42">
        <f t="shared" si="720"/>
        <v>0</v>
      </c>
      <c r="EB598" s="26"/>
      <c r="EC598" s="26"/>
      <c r="ED598" s="42">
        <f t="shared" si="721"/>
        <v>0</v>
      </c>
      <c r="EE598" s="26"/>
      <c r="EF598" s="26"/>
      <c r="EG598" s="42">
        <f t="shared" si="722"/>
        <v>0</v>
      </c>
      <c r="EH598" s="26"/>
      <c r="EI598" s="26"/>
      <c r="EJ598" s="42">
        <f t="shared" si="723"/>
        <v>0</v>
      </c>
      <c r="EK598" s="26"/>
      <c r="EL598" s="46"/>
      <c r="EM598" s="86">
        <f t="shared" si="724"/>
        <v>0</v>
      </c>
      <c r="EN598" s="85">
        <f t="shared" si="625"/>
        <v>0</v>
      </c>
      <c r="EO598" s="94">
        <f t="shared" si="626"/>
        <v>0</v>
      </c>
      <c r="EP598" s="26"/>
      <c r="EQ598" s="26"/>
      <c r="ER598" s="26"/>
    </row>
    <row r="599" spans="1:148" s="3" customFormat="1">
      <c r="A599" s="10"/>
      <c r="B599" s="21" t="s">
        <v>718</v>
      </c>
      <c r="C599" s="137">
        <v>5200</v>
      </c>
      <c r="D599" s="135">
        <f t="shared" si="606"/>
        <v>12</v>
      </c>
      <c r="E599" s="178">
        <f t="shared" si="607"/>
        <v>62400</v>
      </c>
      <c r="F599" s="27"/>
      <c r="G599" s="27">
        <v>12</v>
      </c>
      <c r="H599" s="41">
        <f t="shared" si="684"/>
        <v>62400</v>
      </c>
      <c r="I599" s="32"/>
      <c r="J599" s="32"/>
      <c r="K599" s="41">
        <f t="shared" si="685"/>
        <v>0</v>
      </c>
      <c r="L599" s="26"/>
      <c r="M599" s="26"/>
      <c r="N599" s="42">
        <f t="shared" si="686"/>
        <v>0</v>
      </c>
      <c r="O599" s="26"/>
      <c r="P599" s="26"/>
      <c r="Q599" s="42">
        <f t="shared" si="687"/>
        <v>0</v>
      </c>
      <c r="R599" s="26"/>
      <c r="S599" s="26"/>
      <c r="T599" s="42">
        <f t="shared" si="688"/>
        <v>0</v>
      </c>
      <c r="U599" s="26"/>
      <c r="V599" s="26"/>
      <c r="W599" s="42">
        <f t="shared" si="689"/>
        <v>0</v>
      </c>
      <c r="X599" s="26"/>
      <c r="Y599" s="26"/>
      <c r="Z599" s="42">
        <f t="shared" si="690"/>
        <v>0</v>
      </c>
      <c r="AA599" s="26"/>
      <c r="AB599" s="26"/>
      <c r="AC599" s="42">
        <f t="shared" si="691"/>
        <v>0</v>
      </c>
      <c r="AD599" s="26"/>
      <c r="AE599" s="26"/>
      <c r="AF599" s="26"/>
      <c r="AG599" s="26"/>
      <c r="AH599" s="26"/>
      <c r="AI599" s="26"/>
      <c r="AJ599" s="26"/>
      <c r="AK599" s="26"/>
      <c r="AL599" s="42">
        <f t="shared" si="692"/>
        <v>0</v>
      </c>
      <c r="AM599" s="27"/>
      <c r="AN599" s="27"/>
      <c r="AO599" s="41">
        <f t="shared" si="693"/>
        <v>0</v>
      </c>
      <c r="AP599" s="84">
        <f t="shared" si="621"/>
        <v>12</v>
      </c>
      <c r="AQ599" s="79">
        <f t="shared" si="622"/>
        <v>62400</v>
      </c>
      <c r="AR599" s="27"/>
      <c r="AS599" s="27"/>
      <c r="AT599" s="41">
        <f t="shared" si="694"/>
        <v>0</v>
      </c>
      <c r="AU599" s="27"/>
      <c r="AV599" s="27"/>
      <c r="AW599" s="41"/>
      <c r="AX599" s="27"/>
      <c r="AY599" s="27"/>
      <c r="AZ599" s="41">
        <f t="shared" si="696"/>
        <v>0</v>
      </c>
      <c r="BA599" s="27"/>
      <c r="BB599" s="27"/>
      <c r="BC599" s="41">
        <f t="shared" si="697"/>
        <v>0</v>
      </c>
      <c r="BD599" s="27"/>
      <c r="BE599" s="27"/>
      <c r="BF599" s="41">
        <f t="shared" si="698"/>
        <v>0</v>
      </c>
      <c r="BG599" s="27"/>
      <c r="BH599" s="27"/>
      <c r="BI599" s="41">
        <f t="shared" si="699"/>
        <v>0</v>
      </c>
      <c r="BJ599" s="26"/>
      <c r="BK599" s="26"/>
      <c r="BL599" s="42">
        <f t="shared" si="700"/>
        <v>0</v>
      </c>
      <c r="BM599" s="26"/>
      <c r="BN599" s="26"/>
      <c r="BO599" s="42">
        <f t="shared" si="701"/>
        <v>0</v>
      </c>
      <c r="BP599" s="85">
        <f t="shared" si="623"/>
        <v>0</v>
      </c>
      <c r="BQ599" s="83">
        <f t="shared" si="623"/>
        <v>0</v>
      </c>
      <c r="BR599" s="26"/>
      <c r="BS599" s="26"/>
      <c r="BT599" s="42">
        <f t="shared" si="702"/>
        <v>0</v>
      </c>
      <c r="BU599" s="26"/>
      <c r="BV599" s="26"/>
      <c r="BW599" s="42">
        <f t="shared" si="703"/>
        <v>0</v>
      </c>
      <c r="BX599" s="26"/>
      <c r="BY599" s="26"/>
      <c r="BZ599" s="42">
        <f t="shared" si="704"/>
        <v>0</v>
      </c>
      <c r="CA599" s="26"/>
      <c r="CB599" s="26"/>
      <c r="CC599" s="42">
        <f t="shared" si="705"/>
        <v>0</v>
      </c>
      <c r="CD599" s="26"/>
      <c r="CE599" s="26"/>
      <c r="CF599" s="42">
        <f t="shared" si="706"/>
        <v>0</v>
      </c>
      <c r="CG599" s="26"/>
      <c r="CH599" s="26"/>
      <c r="CI599" s="42">
        <f t="shared" si="707"/>
        <v>0</v>
      </c>
      <c r="CJ599" s="26"/>
      <c r="CK599" s="26"/>
      <c r="CL599" s="42">
        <f t="shared" si="708"/>
        <v>0</v>
      </c>
      <c r="CM599" s="26"/>
      <c r="CN599" s="26"/>
      <c r="CO599" s="42">
        <f t="shared" si="709"/>
        <v>0</v>
      </c>
      <c r="CP599" s="26"/>
      <c r="CQ599" s="26"/>
      <c r="CR599" s="42">
        <f t="shared" si="710"/>
        <v>0</v>
      </c>
      <c r="CS599" s="26"/>
      <c r="CT599" s="26"/>
      <c r="CU599" s="42">
        <f t="shared" si="680"/>
        <v>0</v>
      </c>
      <c r="CV599" s="26"/>
      <c r="CW599" s="26"/>
      <c r="CX599" s="42">
        <f t="shared" si="711"/>
        <v>0</v>
      </c>
      <c r="CY599" s="26"/>
      <c r="CZ599" s="26"/>
      <c r="DA599" s="42">
        <f t="shared" si="712"/>
        <v>0</v>
      </c>
      <c r="DB599" s="26"/>
      <c r="DC599" s="26"/>
      <c r="DD599" s="42">
        <f t="shared" si="713"/>
        <v>0</v>
      </c>
      <c r="DE599" s="26"/>
      <c r="DF599" s="26"/>
      <c r="DG599" s="42">
        <f t="shared" si="714"/>
        <v>0</v>
      </c>
      <c r="DH599" s="85">
        <f t="shared" si="624"/>
        <v>0</v>
      </c>
      <c r="DI599" s="83">
        <f t="shared" si="624"/>
        <v>0</v>
      </c>
      <c r="DJ599" s="26"/>
      <c r="DK599" s="26"/>
      <c r="DL599" s="42">
        <f t="shared" si="715"/>
        <v>0</v>
      </c>
      <c r="DM599" s="26"/>
      <c r="DN599" s="26"/>
      <c r="DO599" s="42">
        <f t="shared" si="716"/>
        <v>0</v>
      </c>
      <c r="DP599" s="26"/>
      <c r="DQ599" s="26"/>
      <c r="DR599" s="42">
        <f t="shared" si="717"/>
        <v>0</v>
      </c>
      <c r="DS599" s="26"/>
      <c r="DT599" s="26"/>
      <c r="DU599" s="42">
        <f t="shared" si="718"/>
        <v>0</v>
      </c>
      <c r="DV599" s="26"/>
      <c r="DW599" s="26"/>
      <c r="DX599" s="42">
        <f t="shared" si="719"/>
        <v>0</v>
      </c>
      <c r="DY599" s="26"/>
      <c r="DZ599" s="26"/>
      <c r="EA599" s="42">
        <f t="shared" si="720"/>
        <v>0</v>
      </c>
      <c r="EB599" s="26"/>
      <c r="EC599" s="26"/>
      <c r="ED599" s="42">
        <f t="shared" si="721"/>
        <v>0</v>
      </c>
      <c r="EE599" s="26"/>
      <c r="EF599" s="26"/>
      <c r="EG599" s="42">
        <f t="shared" si="722"/>
        <v>0</v>
      </c>
      <c r="EH599" s="26"/>
      <c r="EI599" s="26"/>
      <c r="EJ599" s="42">
        <f t="shared" si="723"/>
        <v>0</v>
      </c>
      <c r="EK599" s="26"/>
      <c r="EL599" s="46"/>
      <c r="EM599" s="86">
        <f t="shared" si="724"/>
        <v>0</v>
      </c>
      <c r="EN599" s="85">
        <f t="shared" si="625"/>
        <v>0</v>
      </c>
      <c r="EO599" s="94">
        <f t="shared" si="626"/>
        <v>0</v>
      </c>
      <c r="EP599" s="26"/>
      <c r="EQ599" s="26"/>
      <c r="ER599" s="26"/>
    </row>
    <row r="600" spans="1:148" s="3" customFormat="1">
      <c r="A600" s="10"/>
      <c r="B600" s="21" t="s">
        <v>719</v>
      </c>
      <c r="C600" s="137">
        <v>1500</v>
      </c>
      <c r="D600" s="135">
        <f t="shared" si="606"/>
        <v>12</v>
      </c>
      <c r="E600" s="178">
        <f t="shared" si="607"/>
        <v>18000</v>
      </c>
      <c r="F600" s="27"/>
      <c r="G600" s="27">
        <v>12</v>
      </c>
      <c r="H600" s="41">
        <f t="shared" si="684"/>
        <v>18000</v>
      </c>
      <c r="I600" s="32"/>
      <c r="J600" s="32"/>
      <c r="K600" s="41">
        <f t="shared" si="685"/>
        <v>0</v>
      </c>
      <c r="L600" s="26"/>
      <c r="M600" s="26"/>
      <c r="N600" s="42">
        <f t="shared" si="686"/>
        <v>0</v>
      </c>
      <c r="O600" s="26"/>
      <c r="P600" s="26"/>
      <c r="Q600" s="42">
        <f t="shared" si="687"/>
        <v>0</v>
      </c>
      <c r="R600" s="26"/>
      <c r="S600" s="26"/>
      <c r="T600" s="42">
        <f t="shared" si="688"/>
        <v>0</v>
      </c>
      <c r="U600" s="26"/>
      <c r="V600" s="26"/>
      <c r="W600" s="42">
        <f t="shared" si="689"/>
        <v>0</v>
      </c>
      <c r="X600" s="26"/>
      <c r="Y600" s="26"/>
      <c r="Z600" s="42">
        <f t="shared" si="690"/>
        <v>0</v>
      </c>
      <c r="AA600" s="26"/>
      <c r="AB600" s="26"/>
      <c r="AC600" s="42">
        <f t="shared" si="691"/>
        <v>0</v>
      </c>
      <c r="AD600" s="26"/>
      <c r="AE600" s="26"/>
      <c r="AF600" s="26"/>
      <c r="AG600" s="26"/>
      <c r="AH600" s="26"/>
      <c r="AI600" s="26"/>
      <c r="AJ600" s="26"/>
      <c r="AK600" s="26"/>
      <c r="AL600" s="42">
        <f t="shared" si="692"/>
        <v>0</v>
      </c>
      <c r="AM600" s="27"/>
      <c r="AN600" s="27"/>
      <c r="AO600" s="41">
        <f t="shared" si="693"/>
        <v>0</v>
      </c>
      <c r="AP600" s="84">
        <f t="shared" si="621"/>
        <v>12</v>
      </c>
      <c r="AQ600" s="79">
        <f t="shared" si="622"/>
        <v>18000</v>
      </c>
      <c r="AR600" s="27"/>
      <c r="AS600" s="27"/>
      <c r="AT600" s="41">
        <f t="shared" si="694"/>
        <v>0</v>
      </c>
      <c r="AU600" s="27"/>
      <c r="AV600" s="27"/>
      <c r="AW600" s="41"/>
      <c r="AX600" s="27"/>
      <c r="AY600" s="27"/>
      <c r="AZ600" s="41">
        <f t="shared" si="696"/>
        <v>0</v>
      </c>
      <c r="BA600" s="27"/>
      <c r="BB600" s="27"/>
      <c r="BC600" s="41">
        <f t="shared" si="697"/>
        <v>0</v>
      </c>
      <c r="BD600" s="27"/>
      <c r="BE600" s="27"/>
      <c r="BF600" s="41">
        <f t="shared" si="698"/>
        <v>0</v>
      </c>
      <c r="BG600" s="27"/>
      <c r="BH600" s="27"/>
      <c r="BI600" s="41">
        <f t="shared" si="699"/>
        <v>0</v>
      </c>
      <c r="BJ600" s="26"/>
      <c r="BK600" s="26"/>
      <c r="BL600" s="42">
        <f t="shared" si="700"/>
        <v>0</v>
      </c>
      <c r="BM600" s="26"/>
      <c r="BN600" s="26"/>
      <c r="BO600" s="42">
        <f t="shared" si="701"/>
        <v>0</v>
      </c>
      <c r="BP600" s="85">
        <f t="shared" si="623"/>
        <v>0</v>
      </c>
      <c r="BQ600" s="83">
        <f t="shared" si="623"/>
        <v>0</v>
      </c>
      <c r="BR600" s="26"/>
      <c r="BS600" s="26"/>
      <c r="BT600" s="42">
        <f t="shared" si="702"/>
        <v>0</v>
      </c>
      <c r="BU600" s="26"/>
      <c r="BV600" s="26"/>
      <c r="BW600" s="42">
        <f t="shared" si="703"/>
        <v>0</v>
      </c>
      <c r="BX600" s="26"/>
      <c r="BY600" s="26"/>
      <c r="BZ600" s="42">
        <f t="shared" si="704"/>
        <v>0</v>
      </c>
      <c r="CA600" s="26"/>
      <c r="CB600" s="26"/>
      <c r="CC600" s="42">
        <f t="shared" si="705"/>
        <v>0</v>
      </c>
      <c r="CD600" s="26"/>
      <c r="CE600" s="26"/>
      <c r="CF600" s="42">
        <f t="shared" si="706"/>
        <v>0</v>
      </c>
      <c r="CG600" s="26"/>
      <c r="CH600" s="26"/>
      <c r="CI600" s="42">
        <f t="shared" si="707"/>
        <v>0</v>
      </c>
      <c r="CJ600" s="26"/>
      <c r="CK600" s="26"/>
      <c r="CL600" s="42">
        <f t="shared" si="708"/>
        <v>0</v>
      </c>
      <c r="CM600" s="26"/>
      <c r="CN600" s="26"/>
      <c r="CO600" s="42">
        <f t="shared" si="709"/>
        <v>0</v>
      </c>
      <c r="CP600" s="26"/>
      <c r="CQ600" s="26"/>
      <c r="CR600" s="42">
        <f t="shared" si="710"/>
        <v>0</v>
      </c>
      <c r="CS600" s="26"/>
      <c r="CT600" s="26"/>
      <c r="CU600" s="42">
        <f t="shared" si="680"/>
        <v>0</v>
      </c>
      <c r="CV600" s="26"/>
      <c r="CW600" s="26"/>
      <c r="CX600" s="42">
        <f t="shared" si="711"/>
        <v>0</v>
      </c>
      <c r="CY600" s="26"/>
      <c r="CZ600" s="26"/>
      <c r="DA600" s="42">
        <f t="shared" si="712"/>
        <v>0</v>
      </c>
      <c r="DB600" s="26"/>
      <c r="DC600" s="26"/>
      <c r="DD600" s="42">
        <f t="shared" si="713"/>
        <v>0</v>
      </c>
      <c r="DE600" s="26"/>
      <c r="DF600" s="26"/>
      <c r="DG600" s="42">
        <f t="shared" si="714"/>
        <v>0</v>
      </c>
      <c r="DH600" s="85">
        <f t="shared" si="624"/>
        <v>0</v>
      </c>
      <c r="DI600" s="83">
        <f t="shared" si="624"/>
        <v>0</v>
      </c>
      <c r="DJ600" s="26"/>
      <c r="DK600" s="26"/>
      <c r="DL600" s="42">
        <f t="shared" si="715"/>
        <v>0</v>
      </c>
      <c r="DM600" s="26"/>
      <c r="DN600" s="26"/>
      <c r="DO600" s="42">
        <f t="shared" si="716"/>
        <v>0</v>
      </c>
      <c r="DP600" s="26"/>
      <c r="DQ600" s="26"/>
      <c r="DR600" s="42">
        <f t="shared" si="717"/>
        <v>0</v>
      </c>
      <c r="DS600" s="26"/>
      <c r="DT600" s="26"/>
      <c r="DU600" s="42">
        <f t="shared" si="718"/>
        <v>0</v>
      </c>
      <c r="DV600" s="26"/>
      <c r="DW600" s="26"/>
      <c r="DX600" s="42">
        <f t="shared" si="719"/>
        <v>0</v>
      </c>
      <c r="DY600" s="26"/>
      <c r="DZ600" s="26"/>
      <c r="EA600" s="42">
        <f t="shared" si="720"/>
        <v>0</v>
      </c>
      <c r="EB600" s="26"/>
      <c r="EC600" s="26"/>
      <c r="ED600" s="42">
        <f t="shared" si="721"/>
        <v>0</v>
      </c>
      <c r="EE600" s="26"/>
      <c r="EF600" s="26"/>
      <c r="EG600" s="42">
        <f t="shared" si="722"/>
        <v>0</v>
      </c>
      <c r="EH600" s="26"/>
      <c r="EI600" s="26"/>
      <c r="EJ600" s="42">
        <f t="shared" si="723"/>
        <v>0</v>
      </c>
      <c r="EK600" s="26"/>
      <c r="EL600" s="46"/>
      <c r="EM600" s="86">
        <f t="shared" si="724"/>
        <v>0</v>
      </c>
      <c r="EN600" s="85">
        <f t="shared" si="625"/>
        <v>0</v>
      </c>
      <c r="EO600" s="94">
        <f t="shared" si="626"/>
        <v>0</v>
      </c>
      <c r="EP600" s="26"/>
      <c r="EQ600" s="26"/>
      <c r="ER600" s="26"/>
    </row>
    <row r="601" spans="1:148" s="3" customFormat="1">
      <c r="A601" s="6">
        <v>557</v>
      </c>
      <c r="B601" s="7" t="s">
        <v>59</v>
      </c>
      <c r="C601" s="130"/>
      <c r="D601" s="135">
        <f t="shared" si="606"/>
        <v>0</v>
      </c>
      <c r="E601" s="136">
        <f t="shared" si="607"/>
        <v>0</v>
      </c>
      <c r="F601" s="27"/>
      <c r="G601" s="27"/>
      <c r="H601" s="41">
        <f t="shared" si="684"/>
        <v>0</v>
      </c>
      <c r="I601" s="32"/>
      <c r="J601" s="32"/>
      <c r="K601" s="41">
        <f t="shared" si="685"/>
        <v>0</v>
      </c>
      <c r="L601" s="26"/>
      <c r="M601" s="26"/>
      <c r="N601" s="42">
        <f t="shared" si="686"/>
        <v>0</v>
      </c>
      <c r="O601" s="26"/>
      <c r="P601" s="26"/>
      <c r="Q601" s="42">
        <f t="shared" si="687"/>
        <v>0</v>
      </c>
      <c r="R601" s="26"/>
      <c r="S601" s="26"/>
      <c r="T601" s="42">
        <f t="shared" si="688"/>
        <v>0</v>
      </c>
      <c r="U601" s="26"/>
      <c r="V601" s="26"/>
      <c r="W601" s="42">
        <f t="shared" si="689"/>
        <v>0</v>
      </c>
      <c r="X601" s="26"/>
      <c r="Y601" s="26"/>
      <c r="Z601" s="42">
        <f t="shared" si="690"/>
        <v>0</v>
      </c>
      <c r="AA601" s="26"/>
      <c r="AB601" s="26"/>
      <c r="AC601" s="42">
        <f t="shared" si="691"/>
        <v>0</v>
      </c>
      <c r="AD601" s="26"/>
      <c r="AE601" s="26"/>
      <c r="AF601" s="26"/>
      <c r="AG601" s="26"/>
      <c r="AH601" s="26"/>
      <c r="AI601" s="26"/>
      <c r="AJ601" s="26"/>
      <c r="AK601" s="26"/>
      <c r="AL601" s="42">
        <f t="shared" si="692"/>
        <v>0</v>
      </c>
      <c r="AM601" s="27"/>
      <c r="AN601" s="27"/>
      <c r="AO601" s="41">
        <f t="shared" si="693"/>
        <v>0</v>
      </c>
      <c r="AP601" s="84">
        <f t="shared" si="621"/>
        <v>0</v>
      </c>
      <c r="AQ601" s="79">
        <f t="shared" si="622"/>
        <v>0</v>
      </c>
      <c r="AR601" s="27"/>
      <c r="AS601" s="27"/>
      <c r="AT601" s="41">
        <f t="shared" si="694"/>
        <v>0</v>
      </c>
      <c r="AU601" s="27"/>
      <c r="AV601" s="27"/>
      <c r="AW601" s="41">
        <f t="shared" si="695"/>
        <v>0</v>
      </c>
      <c r="AX601" s="27"/>
      <c r="AY601" s="27"/>
      <c r="AZ601" s="41">
        <f t="shared" si="696"/>
        <v>0</v>
      </c>
      <c r="BA601" s="27"/>
      <c r="BB601" s="27"/>
      <c r="BC601" s="41">
        <f t="shared" si="697"/>
        <v>0</v>
      </c>
      <c r="BD601" s="27"/>
      <c r="BE601" s="27"/>
      <c r="BF601" s="41">
        <f t="shared" si="698"/>
        <v>0</v>
      </c>
      <c r="BG601" s="27"/>
      <c r="BH601" s="27"/>
      <c r="BI601" s="41">
        <f t="shared" si="699"/>
        <v>0</v>
      </c>
      <c r="BJ601" s="26"/>
      <c r="BK601" s="26"/>
      <c r="BL601" s="42">
        <f t="shared" si="700"/>
        <v>0</v>
      </c>
      <c r="BM601" s="26"/>
      <c r="BN601" s="26"/>
      <c r="BO601" s="42">
        <f t="shared" si="701"/>
        <v>0</v>
      </c>
      <c r="BP601" s="85">
        <f t="shared" si="623"/>
        <v>0</v>
      </c>
      <c r="BQ601" s="83">
        <f t="shared" si="623"/>
        <v>0</v>
      </c>
      <c r="BR601" s="26"/>
      <c r="BS601" s="26"/>
      <c r="BT601" s="42">
        <f t="shared" si="702"/>
        <v>0</v>
      </c>
      <c r="BU601" s="26"/>
      <c r="BV601" s="26"/>
      <c r="BW601" s="42">
        <f t="shared" si="703"/>
        <v>0</v>
      </c>
      <c r="BX601" s="26"/>
      <c r="BY601" s="26"/>
      <c r="BZ601" s="42">
        <f t="shared" si="704"/>
        <v>0</v>
      </c>
      <c r="CA601" s="26"/>
      <c r="CB601" s="26"/>
      <c r="CC601" s="42">
        <f t="shared" si="705"/>
        <v>0</v>
      </c>
      <c r="CD601" s="26"/>
      <c r="CE601" s="26"/>
      <c r="CF601" s="42">
        <f t="shared" si="706"/>
        <v>0</v>
      </c>
      <c r="CG601" s="26"/>
      <c r="CH601" s="26"/>
      <c r="CI601" s="42">
        <f t="shared" si="707"/>
        <v>0</v>
      </c>
      <c r="CJ601" s="26"/>
      <c r="CK601" s="26"/>
      <c r="CL601" s="42">
        <f t="shared" si="708"/>
        <v>0</v>
      </c>
      <c r="CM601" s="26"/>
      <c r="CN601" s="26"/>
      <c r="CO601" s="42">
        <f t="shared" si="709"/>
        <v>0</v>
      </c>
      <c r="CP601" s="26"/>
      <c r="CQ601" s="26"/>
      <c r="CR601" s="42">
        <f t="shared" si="710"/>
        <v>0</v>
      </c>
      <c r="CS601" s="26"/>
      <c r="CT601" s="26"/>
      <c r="CU601" s="42">
        <f t="shared" si="680"/>
        <v>0</v>
      </c>
      <c r="CV601" s="26"/>
      <c r="CW601" s="26"/>
      <c r="CX601" s="42">
        <f t="shared" si="711"/>
        <v>0</v>
      </c>
      <c r="CY601" s="26"/>
      <c r="CZ601" s="26"/>
      <c r="DA601" s="42">
        <f t="shared" si="712"/>
        <v>0</v>
      </c>
      <c r="DB601" s="26"/>
      <c r="DC601" s="26"/>
      <c r="DD601" s="42">
        <f t="shared" si="713"/>
        <v>0</v>
      </c>
      <c r="DE601" s="26"/>
      <c r="DF601" s="26"/>
      <c r="DG601" s="42">
        <f t="shared" si="714"/>
        <v>0</v>
      </c>
      <c r="DH601" s="85">
        <f t="shared" si="624"/>
        <v>0</v>
      </c>
      <c r="DI601" s="83">
        <f t="shared" si="624"/>
        <v>0</v>
      </c>
      <c r="DJ601" s="26"/>
      <c r="DK601" s="26"/>
      <c r="DL601" s="42">
        <f t="shared" si="715"/>
        <v>0</v>
      </c>
      <c r="DM601" s="26"/>
      <c r="DN601" s="26"/>
      <c r="DO601" s="42">
        <f t="shared" si="716"/>
        <v>0</v>
      </c>
      <c r="DP601" s="26"/>
      <c r="DQ601" s="26"/>
      <c r="DR601" s="42">
        <f t="shared" si="717"/>
        <v>0</v>
      </c>
      <c r="DS601" s="26"/>
      <c r="DT601" s="26"/>
      <c r="DU601" s="42">
        <f t="shared" si="718"/>
        <v>0</v>
      </c>
      <c r="DV601" s="26"/>
      <c r="DW601" s="26"/>
      <c r="DX601" s="42">
        <f t="shared" si="719"/>
        <v>0</v>
      </c>
      <c r="DY601" s="26"/>
      <c r="DZ601" s="26"/>
      <c r="EA601" s="42">
        <f t="shared" si="720"/>
        <v>0</v>
      </c>
      <c r="EB601" s="26"/>
      <c r="EC601" s="26"/>
      <c r="ED601" s="42">
        <f t="shared" si="721"/>
        <v>0</v>
      </c>
      <c r="EE601" s="26"/>
      <c r="EF601" s="26"/>
      <c r="EG601" s="42">
        <f t="shared" si="722"/>
        <v>0</v>
      </c>
      <c r="EH601" s="26"/>
      <c r="EI601" s="26"/>
      <c r="EJ601" s="42">
        <f t="shared" si="723"/>
        <v>0</v>
      </c>
      <c r="EK601" s="26"/>
      <c r="EL601" s="46"/>
      <c r="EM601" s="86">
        <f t="shared" si="724"/>
        <v>0</v>
      </c>
      <c r="EN601" s="85">
        <f t="shared" si="625"/>
        <v>0</v>
      </c>
      <c r="EO601" s="94">
        <f t="shared" si="626"/>
        <v>0</v>
      </c>
      <c r="EP601" s="26"/>
      <c r="EQ601" s="26"/>
      <c r="ER601" s="26"/>
    </row>
    <row r="602" spans="1:148" s="3" customFormat="1">
      <c r="A602" s="10">
        <v>55701</v>
      </c>
      <c r="B602" s="11" t="s">
        <v>60</v>
      </c>
      <c r="C602" s="134"/>
      <c r="D602" s="135">
        <f t="shared" si="606"/>
        <v>0</v>
      </c>
      <c r="E602" s="136">
        <f t="shared" si="607"/>
        <v>0</v>
      </c>
      <c r="F602" s="27"/>
      <c r="G602" s="27"/>
      <c r="H602" s="41">
        <f t="shared" si="684"/>
        <v>0</v>
      </c>
      <c r="I602" s="32"/>
      <c r="J602" s="32"/>
      <c r="K602" s="41">
        <f t="shared" si="685"/>
        <v>0</v>
      </c>
      <c r="L602" s="26"/>
      <c r="M602" s="26"/>
      <c r="N602" s="42">
        <f t="shared" si="686"/>
        <v>0</v>
      </c>
      <c r="O602" s="26"/>
      <c r="P602" s="26"/>
      <c r="Q602" s="42">
        <f t="shared" si="687"/>
        <v>0</v>
      </c>
      <c r="R602" s="26"/>
      <c r="S602" s="26"/>
      <c r="T602" s="42">
        <f t="shared" si="688"/>
        <v>0</v>
      </c>
      <c r="U602" s="26"/>
      <c r="V602" s="26"/>
      <c r="W602" s="42">
        <f t="shared" si="689"/>
        <v>0</v>
      </c>
      <c r="X602" s="26"/>
      <c r="Y602" s="26"/>
      <c r="Z602" s="42">
        <f t="shared" si="690"/>
        <v>0</v>
      </c>
      <c r="AA602" s="26"/>
      <c r="AB602" s="26"/>
      <c r="AC602" s="42">
        <f t="shared" si="691"/>
        <v>0</v>
      </c>
      <c r="AD602" s="26"/>
      <c r="AE602" s="26"/>
      <c r="AF602" s="26"/>
      <c r="AG602" s="26"/>
      <c r="AH602" s="26"/>
      <c r="AI602" s="26"/>
      <c r="AJ602" s="26"/>
      <c r="AK602" s="26"/>
      <c r="AL602" s="42">
        <f t="shared" si="692"/>
        <v>0</v>
      </c>
      <c r="AM602" s="27"/>
      <c r="AN602" s="27"/>
      <c r="AO602" s="41">
        <f t="shared" si="693"/>
        <v>0</v>
      </c>
      <c r="AP602" s="84">
        <f t="shared" si="621"/>
        <v>0</v>
      </c>
      <c r="AQ602" s="79">
        <f t="shared" si="622"/>
        <v>0</v>
      </c>
      <c r="AR602" s="27"/>
      <c r="AS602" s="27"/>
      <c r="AT602" s="41">
        <f t="shared" si="694"/>
        <v>0</v>
      </c>
      <c r="AU602" s="27"/>
      <c r="AV602" s="27"/>
      <c r="AW602" s="41">
        <f t="shared" si="695"/>
        <v>0</v>
      </c>
      <c r="AX602" s="27"/>
      <c r="AY602" s="27"/>
      <c r="AZ602" s="41">
        <f t="shared" si="696"/>
        <v>0</v>
      </c>
      <c r="BA602" s="27"/>
      <c r="BB602" s="27"/>
      <c r="BC602" s="41">
        <f t="shared" si="697"/>
        <v>0</v>
      </c>
      <c r="BD602" s="27"/>
      <c r="BE602" s="27"/>
      <c r="BF602" s="41">
        <f t="shared" si="698"/>
        <v>0</v>
      </c>
      <c r="BG602" s="27"/>
      <c r="BH602" s="27"/>
      <c r="BI602" s="41">
        <f t="shared" si="699"/>
        <v>0</v>
      </c>
      <c r="BJ602" s="26"/>
      <c r="BK602" s="26"/>
      <c r="BL602" s="42">
        <f t="shared" si="700"/>
        <v>0</v>
      </c>
      <c r="BM602" s="26"/>
      <c r="BN602" s="26"/>
      <c r="BO602" s="42">
        <f t="shared" si="701"/>
        <v>0</v>
      </c>
      <c r="BP602" s="85">
        <f t="shared" si="623"/>
        <v>0</v>
      </c>
      <c r="BQ602" s="83">
        <f t="shared" si="623"/>
        <v>0</v>
      </c>
      <c r="BR602" s="26"/>
      <c r="BS602" s="26"/>
      <c r="BT602" s="42">
        <f t="shared" si="702"/>
        <v>0</v>
      </c>
      <c r="BU602" s="26"/>
      <c r="BV602" s="26"/>
      <c r="BW602" s="42">
        <f t="shared" si="703"/>
        <v>0</v>
      </c>
      <c r="BX602" s="26"/>
      <c r="BY602" s="26"/>
      <c r="BZ602" s="42">
        <f t="shared" si="704"/>
        <v>0</v>
      </c>
      <c r="CA602" s="26"/>
      <c r="CB602" s="26"/>
      <c r="CC602" s="42">
        <f t="shared" si="705"/>
        <v>0</v>
      </c>
      <c r="CD602" s="26"/>
      <c r="CE602" s="26"/>
      <c r="CF602" s="42">
        <f t="shared" si="706"/>
        <v>0</v>
      </c>
      <c r="CG602" s="26"/>
      <c r="CH602" s="26"/>
      <c r="CI602" s="42">
        <f t="shared" si="707"/>
        <v>0</v>
      </c>
      <c r="CJ602" s="26"/>
      <c r="CK602" s="26"/>
      <c r="CL602" s="42">
        <f t="shared" si="708"/>
        <v>0</v>
      </c>
      <c r="CM602" s="26"/>
      <c r="CN602" s="26"/>
      <c r="CO602" s="42">
        <f t="shared" si="709"/>
        <v>0</v>
      </c>
      <c r="CP602" s="26"/>
      <c r="CQ602" s="26"/>
      <c r="CR602" s="42">
        <f t="shared" si="710"/>
        <v>0</v>
      </c>
      <c r="CS602" s="26"/>
      <c r="CT602" s="26"/>
      <c r="CU602" s="42">
        <f t="shared" si="680"/>
        <v>0</v>
      </c>
      <c r="CV602" s="26"/>
      <c r="CW602" s="26"/>
      <c r="CX602" s="42">
        <f t="shared" si="711"/>
        <v>0</v>
      </c>
      <c r="CY602" s="26"/>
      <c r="CZ602" s="26"/>
      <c r="DA602" s="42">
        <f t="shared" si="712"/>
        <v>0</v>
      </c>
      <c r="DB602" s="26"/>
      <c r="DC602" s="26"/>
      <c r="DD602" s="42">
        <f t="shared" si="713"/>
        <v>0</v>
      </c>
      <c r="DE602" s="26"/>
      <c r="DF602" s="26"/>
      <c r="DG602" s="42">
        <f t="shared" si="714"/>
        <v>0</v>
      </c>
      <c r="DH602" s="85">
        <f t="shared" si="624"/>
        <v>0</v>
      </c>
      <c r="DI602" s="83">
        <f t="shared" si="624"/>
        <v>0</v>
      </c>
      <c r="DJ602" s="26"/>
      <c r="DK602" s="26"/>
      <c r="DL602" s="42">
        <f t="shared" si="715"/>
        <v>0</v>
      </c>
      <c r="DM602" s="26"/>
      <c r="DN602" s="26"/>
      <c r="DO602" s="42">
        <f t="shared" si="716"/>
        <v>0</v>
      </c>
      <c r="DP602" s="26"/>
      <c r="DQ602" s="26"/>
      <c r="DR602" s="42">
        <f t="shared" si="717"/>
        <v>0</v>
      </c>
      <c r="DS602" s="26"/>
      <c r="DT602" s="26"/>
      <c r="DU602" s="42">
        <f t="shared" si="718"/>
        <v>0</v>
      </c>
      <c r="DV602" s="26"/>
      <c r="DW602" s="26"/>
      <c r="DX602" s="42">
        <f t="shared" si="719"/>
        <v>0</v>
      </c>
      <c r="DY602" s="26"/>
      <c r="DZ602" s="26"/>
      <c r="EA602" s="42">
        <f t="shared" si="720"/>
        <v>0</v>
      </c>
      <c r="EB602" s="26"/>
      <c r="EC602" s="26"/>
      <c r="ED602" s="42">
        <f t="shared" si="721"/>
        <v>0</v>
      </c>
      <c r="EE602" s="26"/>
      <c r="EF602" s="26"/>
      <c r="EG602" s="42">
        <f t="shared" si="722"/>
        <v>0</v>
      </c>
      <c r="EH602" s="26"/>
      <c r="EI602" s="26"/>
      <c r="EJ602" s="42">
        <f t="shared" si="723"/>
        <v>0</v>
      </c>
      <c r="EK602" s="26"/>
      <c r="EL602" s="46"/>
      <c r="EM602" s="86">
        <f t="shared" si="724"/>
        <v>0</v>
      </c>
      <c r="EN602" s="85">
        <f t="shared" si="625"/>
        <v>0</v>
      </c>
      <c r="EO602" s="94">
        <f t="shared" si="626"/>
        <v>0</v>
      </c>
      <c r="EP602" s="26"/>
      <c r="EQ602" s="26"/>
      <c r="ER602" s="26"/>
    </row>
    <row r="603" spans="1:148" s="3" customFormat="1">
      <c r="A603" s="10">
        <v>55702</v>
      </c>
      <c r="B603" s="11" t="s">
        <v>61</v>
      </c>
      <c r="C603" s="134"/>
      <c r="D603" s="135">
        <f t="shared" si="606"/>
        <v>0</v>
      </c>
      <c r="E603" s="136">
        <f t="shared" si="607"/>
        <v>0</v>
      </c>
      <c r="F603" s="27"/>
      <c r="G603" s="27"/>
      <c r="H603" s="41">
        <f t="shared" si="684"/>
        <v>0</v>
      </c>
      <c r="I603" s="32"/>
      <c r="J603" s="32"/>
      <c r="K603" s="41">
        <f t="shared" si="685"/>
        <v>0</v>
      </c>
      <c r="L603" s="26"/>
      <c r="M603" s="26"/>
      <c r="N603" s="42">
        <f t="shared" si="686"/>
        <v>0</v>
      </c>
      <c r="O603" s="26"/>
      <c r="P603" s="26"/>
      <c r="Q603" s="42">
        <f t="shared" si="687"/>
        <v>0</v>
      </c>
      <c r="R603" s="26"/>
      <c r="S603" s="26"/>
      <c r="T603" s="42">
        <f t="shared" si="688"/>
        <v>0</v>
      </c>
      <c r="U603" s="26"/>
      <c r="V603" s="26"/>
      <c r="W603" s="42">
        <f t="shared" si="689"/>
        <v>0</v>
      </c>
      <c r="X603" s="26"/>
      <c r="Y603" s="26"/>
      <c r="Z603" s="42">
        <f t="shared" si="690"/>
        <v>0</v>
      </c>
      <c r="AA603" s="26"/>
      <c r="AB603" s="26"/>
      <c r="AC603" s="42">
        <f t="shared" si="691"/>
        <v>0</v>
      </c>
      <c r="AD603" s="26"/>
      <c r="AE603" s="26"/>
      <c r="AF603" s="26"/>
      <c r="AG603" s="26"/>
      <c r="AH603" s="26"/>
      <c r="AI603" s="26"/>
      <c r="AJ603" s="26"/>
      <c r="AK603" s="26"/>
      <c r="AL603" s="42">
        <f t="shared" si="692"/>
        <v>0</v>
      </c>
      <c r="AM603" s="27"/>
      <c r="AN603" s="27"/>
      <c r="AO603" s="41">
        <f t="shared" si="693"/>
        <v>0</v>
      </c>
      <c r="AP603" s="84">
        <f t="shared" si="621"/>
        <v>0</v>
      </c>
      <c r="AQ603" s="79">
        <f t="shared" si="622"/>
        <v>0</v>
      </c>
      <c r="AR603" s="27"/>
      <c r="AS603" s="27"/>
      <c r="AT603" s="41">
        <f t="shared" si="694"/>
        <v>0</v>
      </c>
      <c r="AU603" s="27"/>
      <c r="AV603" s="27"/>
      <c r="AW603" s="41">
        <f t="shared" si="695"/>
        <v>0</v>
      </c>
      <c r="AX603" s="27"/>
      <c r="AY603" s="27"/>
      <c r="AZ603" s="41">
        <f t="shared" si="696"/>
        <v>0</v>
      </c>
      <c r="BA603" s="27"/>
      <c r="BB603" s="27"/>
      <c r="BC603" s="41">
        <f t="shared" si="697"/>
        <v>0</v>
      </c>
      <c r="BD603" s="27"/>
      <c r="BE603" s="27"/>
      <c r="BF603" s="41">
        <f t="shared" si="698"/>
        <v>0</v>
      </c>
      <c r="BG603" s="27"/>
      <c r="BH603" s="27"/>
      <c r="BI603" s="41">
        <f t="shared" si="699"/>
        <v>0</v>
      </c>
      <c r="BJ603" s="26"/>
      <c r="BK603" s="26"/>
      <c r="BL603" s="42">
        <f t="shared" si="700"/>
        <v>0</v>
      </c>
      <c r="BM603" s="26"/>
      <c r="BN603" s="26"/>
      <c r="BO603" s="42">
        <f t="shared" si="701"/>
        <v>0</v>
      </c>
      <c r="BP603" s="85">
        <f t="shared" si="623"/>
        <v>0</v>
      </c>
      <c r="BQ603" s="83">
        <f t="shared" si="623"/>
        <v>0</v>
      </c>
      <c r="BR603" s="26"/>
      <c r="BS603" s="26"/>
      <c r="BT603" s="42">
        <f t="shared" si="702"/>
        <v>0</v>
      </c>
      <c r="BU603" s="26"/>
      <c r="BV603" s="26"/>
      <c r="BW603" s="42">
        <f t="shared" si="703"/>
        <v>0</v>
      </c>
      <c r="BX603" s="26"/>
      <c r="BY603" s="26"/>
      <c r="BZ603" s="42">
        <f t="shared" si="704"/>
        <v>0</v>
      </c>
      <c r="CA603" s="26"/>
      <c r="CB603" s="26"/>
      <c r="CC603" s="42">
        <f t="shared" si="705"/>
        <v>0</v>
      </c>
      <c r="CD603" s="26"/>
      <c r="CE603" s="26"/>
      <c r="CF603" s="42">
        <f t="shared" si="706"/>
        <v>0</v>
      </c>
      <c r="CG603" s="26"/>
      <c r="CH603" s="26"/>
      <c r="CI603" s="42">
        <f t="shared" si="707"/>
        <v>0</v>
      </c>
      <c r="CJ603" s="26"/>
      <c r="CK603" s="26"/>
      <c r="CL603" s="42">
        <f t="shared" si="708"/>
        <v>0</v>
      </c>
      <c r="CM603" s="26"/>
      <c r="CN603" s="26"/>
      <c r="CO603" s="42">
        <f t="shared" si="709"/>
        <v>0</v>
      </c>
      <c r="CP603" s="26"/>
      <c r="CQ603" s="26"/>
      <c r="CR603" s="42">
        <f t="shared" si="710"/>
        <v>0</v>
      </c>
      <c r="CS603" s="26"/>
      <c r="CT603" s="26"/>
      <c r="CU603" s="42">
        <f t="shared" si="680"/>
        <v>0</v>
      </c>
      <c r="CV603" s="26"/>
      <c r="CW603" s="26"/>
      <c r="CX603" s="42">
        <f t="shared" si="711"/>
        <v>0</v>
      </c>
      <c r="CY603" s="26"/>
      <c r="CZ603" s="26"/>
      <c r="DA603" s="42">
        <f t="shared" si="712"/>
        <v>0</v>
      </c>
      <c r="DB603" s="26"/>
      <c r="DC603" s="26"/>
      <c r="DD603" s="42">
        <f t="shared" si="713"/>
        <v>0</v>
      </c>
      <c r="DE603" s="26"/>
      <c r="DF603" s="26"/>
      <c r="DG603" s="42">
        <f t="shared" si="714"/>
        <v>0</v>
      </c>
      <c r="DH603" s="85">
        <f t="shared" si="624"/>
        <v>0</v>
      </c>
      <c r="DI603" s="83">
        <f t="shared" si="624"/>
        <v>0</v>
      </c>
      <c r="DJ603" s="26"/>
      <c r="DK603" s="26"/>
      <c r="DL603" s="42">
        <f t="shared" si="715"/>
        <v>0</v>
      </c>
      <c r="DM603" s="26"/>
      <c r="DN603" s="26"/>
      <c r="DO603" s="42">
        <f t="shared" si="716"/>
        <v>0</v>
      </c>
      <c r="DP603" s="26"/>
      <c r="DQ603" s="26"/>
      <c r="DR603" s="42">
        <f t="shared" si="717"/>
        <v>0</v>
      </c>
      <c r="DS603" s="26"/>
      <c r="DT603" s="26"/>
      <c r="DU603" s="42">
        <f t="shared" si="718"/>
        <v>0</v>
      </c>
      <c r="DV603" s="26"/>
      <c r="DW603" s="26"/>
      <c r="DX603" s="42">
        <f t="shared" si="719"/>
        <v>0</v>
      </c>
      <c r="DY603" s="26"/>
      <c r="DZ603" s="26"/>
      <c r="EA603" s="42">
        <f t="shared" si="720"/>
        <v>0</v>
      </c>
      <c r="EB603" s="26"/>
      <c r="EC603" s="26"/>
      <c r="ED603" s="42">
        <f t="shared" si="721"/>
        <v>0</v>
      </c>
      <c r="EE603" s="26"/>
      <c r="EF603" s="26"/>
      <c r="EG603" s="42">
        <f t="shared" si="722"/>
        <v>0</v>
      </c>
      <c r="EH603" s="26"/>
      <c r="EI603" s="26"/>
      <c r="EJ603" s="42">
        <f t="shared" si="723"/>
        <v>0</v>
      </c>
      <c r="EK603" s="26"/>
      <c r="EL603" s="46"/>
      <c r="EM603" s="86">
        <f t="shared" si="724"/>
        <v>0</v>
      </c>
      <c r="EN603" s="85">
        <f t="shared" si="625"/>
        <v>0</v>
      </c>
      <c r="EO603" s="94">
        <f t="shared" si="626"/>
        <v>0</v>
      </c>
      <c r="EP603" s="26"/>
      <c r="EQ603" s="26"/>
      <c r="ER603" s="26"/>
    </row>
    <row r="604" spans="1:148" s="69" customFormat="1" ht="15.75">
      <c r="A604" s="59">
        <v>55703</v>
      </c>
      <c r="B604" s="60" t="s">
        <v>62</v>
      </c>
      <c r="C604" s="158"/>
      <c r="D604" s="70">
        <f t="shared" si="606"/>
        <v>1</v>
      </c>
      <c r="E604" s="62">
        <f>SUM(E605:E606)</f>
        <v>49200</v>
      </c>
      <c r="F604" s="62">
        <f t="shared" ref="F604:BQ604" si="731">SUM(F605)</f>
        <v>0</v>
      </c>
      <c r="G604" s="62">
        <f t="shared" si="731"/>
        <v>0</v>
      </c>
      <c r="H604" s="62">
        <f t="shared" si="731"/>
        <v>0</v>
      </c>
      <c r="I604" s="62">
        <f t="shared" si="731"/>
        <v>0</v>
      </c>
      <c r="J604" s="62">
        <f t="shared" si="731"/>
        <v>0</v>
      </c>
      <c r="K604" s="62">
        <f t="shared" si="731"/>
        <v>0</v>
      </c>
      <c r="L604" s="62">
        <f t="shared" si="731"/>
        <v>0</v>
      </c>
      <c r="M604" s="62">
        <f t="shared" si="731"/>
        <v>0</v>
      </c>
      <c r="N604" s="62">
        <f t="shared" si="731"/>
        <v>0</v>
      </c>
      <c r="O604" s="62">
        <f t="shared" si="731"/>
        <v>0</v>
      </c>
      <c r="P604" s="62">
        <f t="shared" si="731"/>
        <v>0</v>
      </c>
      <c r="Q604" s="62">
        <f t="shared" si="731"/>
        <v>0</v>
      </c>
      <c r="R604" s="62">
        <f t="shared" si="731"/>
        <v>0</v>
      </c>
      <c r="S604" s="62">
        <f t="shared" si="731"/>
        <v>0</v>
      </c>
      <c r="T604" s="62">
        <f t="shared" si="731"/>
        <v>0</v>
      </c>
      <c r="U604" s="62">
        <f t="shared" si="731"/>
        <v>0</v>
      </c>
      <c r="V604" s="62">
        <f t="shared" si="731"/>
        <v>0</v>
      </c>
      <c r="W604" s="62">
        <f t="shared" si="731"/>
        <v>0</v>
      </c>
      <c r="X604" s="62">
        <f t="shared" si="731"/>
        <v>0</v>
      </c>
      <c r="Y604" s="62">
        <f t="shared" si="731"/>
        <v>0</v>
      </c>
      <c r="Z604" s="62">
        <f t="shared" si="731"/>
        <v>0</v>
      </c>
      <c r="AA604" s="62">
        <f t="shared" si="731"/>
        <v>0</v>
      </c>
      <c r="AB604" s="62">
        <f t="shared" si="731"/>
        <v>0</v>
      </c>
      <c r="AC604" s="62">
        <f t="shared" si="731"/>
        <v>0</v>
      </c>
      <c r="AD604" s="62">
        <f t="shared" si="731"/>
        <v>0</v>
      </c>
      <c r="AE604" s="62">
        <f t="shared" si="731"/>
        <v>0</v>
      </c>
      <c r="AF604" s="62">
        <f t="shared" si="731"/>
        <v>0</v>
      </c>
      <c r="AG604" s="62">
        <f t="shared" si="731"/>
        <v>0</v>
      </c>
      <c r="AH604" s="62">
        <f t="shared" si="731"/>
        <v>0</v>
      </c>
      <c r="AI604" s="62">
        <f t="shared" si="731"/>
        <v>0</v>
      </c>
      <c r="AJ604" s="62">
        <f t="shared" si="731"/>
        <v>0</v>
      </c>
      <c r="AK604" s="62">
        <f t="shared" si="731"/>
        <v>0</v>
      </c>
      <c r="AL604" s="62">
        <f t="shared" si="731"/>
        <v>0</v>
      </c>
      <c r="AM604" s="62">
        <f t="shared" si="731"/>
        <v>0</v>
      </c>
      <c r="AN604" s="62">
        <f t="shared" si="731"/>
        <v>0</v>
      </c>
      <c r="AO604" s="62">
        <f t="shared" si="731"/>
        <v>0</v>
      </c>
      <c r="AP604" s="62">
        <f t="shared" si="731"/>
        <v>0</v>
      </c>
      <c r="AQ604" s="62">
        <f t="shared" si="731"/>
        <v>0</v>
      </c>
      <c r="AR604" s="62">
        <f t="shared" si="731"/>
        <v>0</v>
      </c>
      <c r="AS604" s="62">
        <f t="shared" si="731"/>
        <v>0</v>
      </c>
      <c r="AT604" s="62">
        <f t="shared" si="731"/>
        <v>0</v>
      </c>
      <c r="AU604" s="62">
        <f t="shared" si="731"/>
        <v>0</v>
      </c>
      <c r="AV604" s="62">
        <f t="shared" si="731"/>
        <v>1</v>
      </c>
      <c r="AW604" s="62">
        <f t="shared" si="731"/>
        <v>2000</v>
      </c>
      <c r="AX604" s="62">
        <f t="shared" si="731"/>
        <v>0</v>
      </c>
      <c r="AY604" s="62">
        <f t="shared" si="731"/>
        <v>0</v>
      </c>
      <c r="AZ604" s="62">
        <f t="shared" si="731"/>
        <v>0</v>
      </c>
      <c r="BA604" s="62">
        <f t="shared" si="731"/>
        <v>0</v>
      </c>
      <c r="BB604" s="62">
        <f t="shared" si="731"/>
        <v>0</v>
      </c>
      <c r="BC604" s="62">
        <f t="shared" si="731"/>
        <v>0</v>
      </c>
      <c r="BD604" s="62">
        <f t="shared" si="731"/>
        <v>0</v>
      </c>
      <c r="BE604" s="62">
        <f t="shared" si="731"/>
        <v>0</v>
      </c>
      <c r="BF604" s="62">
        <f t="shared" si="731"/>
        <v>0</v>
      </c>
      <c r="BG604" s="62">
        <f t="shared" si="731"/>
        <v>0</v>
      </c>
      <c r="BH604" s="62">
        <f t="shared" si="731"/>
        <v>0</v>
      </c>
      <c r="BI604" s="62">
        <f t="shared" si="731"/>
        <v>0</v>
      </c>
      <c r="BJ604" s="62">
        <f t="shared" si="731"/>
        <v>0</v>
      </c>
      <c r="BK604" s="62">
        <f t="shared" si="731"/>
        <v>0</v>
      </c>
      <c r="BL604" s="62">
        <f t="shared" si="731"/>
        <v>0</v>
      </c>
      <c r="BM604" s="62">
        <f t="shared" si="731"/>
        <v>0</v>
      </c>
      <c r="BN604" s="62">
        <f t="shared" si="731"/>
        <v>0</v>
      </c>
      <c r="BO604" s="62">
        <f t="shared" si="731"/>
        <v>0</v>
      </c>
      <c r="BP604" s="62">
        <f t="shared" si="731"/>
        <v>1</v>
      </c>
      <c r="BQ604" s="62">
        <f t="shared" si="731"/>
        <v>2000</v>
      </c>
      <c r="BR604" s="62">
        <f t="shared" ref="BR604:EC604" si="732">SUM(BR605)</f>
        <v>0</v>
      </c>
      <c r="BS604" s="62">
        <f t="shared" si="732"/>
        <v>0</v>
      </c>
      <c r="BT604" s="62">
        <f t="shared" si="732"/>
        <v>0</v>
      </c>
      <c r="BU604" s="62">
        <f t="shared" si="732"/>
        <v>0</v>
      </c>
      <c r="BV604" s="62">
        <f t="shared" si="732"/>
        <v>0</v>
      </c>
      <c r="BW604" s="62">
        <f t="shared" si="732"/>
        <v>0</v>
      </c>
      <c r="BX604" s="62">
        <f t="shared" si="732"/>
        <v>0</v>
      </c>
      <c r="BY604" s="62">
        <f t="shared" si="732"/>
        <v>0</v>
      </c>
      <c r="BZ604" s="62">
        <f t="shared" si="732"/>
        <v>0</v>
      </c>
      <c r="CA604" s="62">
        <f t="shared" si="732"/>
        <v>0</v>
      </c>
      <c r="CB604" s="62">
        <f t="shared" si="732"/>
        <v>0</v>
      </c>
      <c r="CC604" s="62">
        <f t="shared" si="732"/>
        <v>0</v>
      </c>
      <c r="CD604" s="62">
        <f t="shared" si="732"/>
        <v>0</v>
      </c>
      <c r="CE604" s="62">
        <f t="shared" si="732"/>
        <v>0</v>
      </c>
      <c r="CF604" s="62">
        <f t="shared" si="732"/>
        <v>0</v>
      </c>
      <c r="CG604" s="62">
        <f t="shared" si="732"/>
        <v>0</v>
      </c>
      <c r="CH604" s="62">
        <f t="shared" si="732"/>
        <v>0</v>
      </c>
      <c r="CI604" s="62">
        <f t="shared" si="732"/>
        <v>0</v>
      </c>
      <c r="CJ604" s="62">
        <f t="shared" si="732"/>
        <v>0</v>
      </c>
      <c r="CK604" s="62">
        <f t="shared" si="732"/>
        <v>0</v>
      </c>
      <c r="CL604" s="62">
        <f t="shared" si="732"/>
        <v>0</v>
      </c>
      <c r="CM604" s="62">
        <f t="shared" si="732"/>
        <v>0</v>
      </c>
      <c r="CN604" s="62">
        <f t="shared" si="732"/>
        <v>0</v>
      </c>
      <c r="CO604" s="62">
        <f t="shared" si="732"/>
        <v>0</v>
      </c>
      <c r="CP604" s="62">
        <f t="shared" si="732"/>
        <v>0</v>
      </c>
      <c r="CQ604" s="62">
        <f t="shared" si="732"/>
        <v>0</v>
      </c>
      <c r="CR604" s="62">
        <f t="shared" si="732"/>
        <v>0</v>
      </c>
      <c r="CS604" s="62">
        <f t="shared" si="732"/>
        <v>0</v>
      </c>
      <c r="CT604" s="62">
        <f t="shared" si="732"/>
        <v>0</v>
      </c>
      <c r="CU604" s="62">
        <f t="shared" si="732"/>
        <v>0</v>
      </c>
      <c r="CV604" s="62">
        <f t="shared" si="732"/>
        <v>0</v>
      </c>
      <c r="CW604" s="62">
        <f t="shared" si="732"/>
        <v>0</v>
      </c>
      <c r="CX604" s="62">
        <f t="shared" si="732"/>
        <v>0</v>
      </c>
      <c r="CY604" s="62">
        <f t="shared" si="732"/>
        <v>0</v>
      </c>
      <c r="CZ604" s="62">
        <f t="shared" si="732"/>
        <v>0</v>
      </c>
      <c r="DA604" s="62">
        <f t="shared" si="732"/>
        <v>0</v>
      </c>
      <c r="DB604" s="62">
        <f t="shared" si="732"/>
        <v>0</v>
      </c>
      <c r="DC604" s="62">
        <f t="shared" si="732"/>
        <v>0</v>
      </c>
      <c r="DD604" s="62">
        <f t="shared" si="732"/>
        <v>0</v>
      </c>
      <c r="DE604" s="62">
        <f t="shared" si="732"/>
        <v>0</v>
      </c>
      <c r="DF604" s="62">
        <f t="shared" si="732"/>
        <v>0</v>
      </c>
      <c r="DG604" s="62">
        <f t="shared" si="732"/>
        <v>0</v>
      </c>
      <c r="DH604" s="62">
        <f t="shared" si="732"/>
        <v>0</v>
      </c>
      <c r="DI604" s="62">
        <f t="shared" si="732"/>
        <v>0</v>
      </c>
      <c r="DJ604" s="62">
        <f t="shared" si="732"/>
        <v>0</v>
      </c>
      <c r="DK604" s="62">
        <f t="shared" si="732"/>
        <v>0</v>
      </c>
      <c r="DL604" s="62">
        <f t="shared" si="732"/>
        <v>0</v>
      </c>
      <c r="DM604" s="62">
        <f t="shared" si="732"/>
        <v>0</v>
      </c>
      <c r="DN604" s="62">
        <f t="shared" si="732"/>
        <v>0</v>
      </c>
      <c r="DO604" s="62">
        <f t="shared" si="732"/>
        <v>0</v>
      </c>
      <c r="DP604" s="62">
        <f t="shared" si="732"/>
        <v>0</v>
      </c>
      <c r="DQ604" s="62">
        <f t="shared" si="732"/>
        <v>0</v>
      </c>
      <c r="DR604" s="62">
        <f t="shared" si="732"/>
        <v>0</v>
      </c>
      <c r="DS604" s="62">
        <f t="shared" si="732"/>
        <v>0</v>
      </c>
      <c r="DT604" s="62">
        <f t="shared" si="732"/>
        <v>0</v>
      </c>
      <c r="DU604" s="62">
        <f t="shared" si="732"/>
        <v>0</v>
      </c>
      <c r="DV604" s="62">
        <f t="shared" si="732"/>
        <v>0</v>
      </c>
      <c r="DW604" s="62">
        <f t="shared" si="732"/>
        <v>0</v>
      </c>
      <c r="DX604" s="62">
        <f t="shared" si="732"/>
        <v>0</v>
      </c>
      <c r="DY604" s="62">
        <f t="shared" si="732"/>
        <v>0</v>
      </c>
      <c r="DZ604" s="62">
        <f t="shared" si="732"/>
        <v>0</v>
      </c>
      <c r="EA604" s="62">
        <f t="shared" si="732"/>
        <v>0</v>
      </c>
      <c r="EB604" s="62">
        <f t="shared" si="732"/>
        <v>0</v>
      </c>
      <c r="EC604" s="62">
        <f t="shared" si="732"/>
        <v>0</v>
      </c>
      <c r="ED604" s="62">
        <f t="shared" ref="ED604:EO604" si="733">SUM(ED605)</f>
        <v>0</v>
      </c>
      <c r="EE604" s="62">
        <f t="shared" si="733"/>
        <v>0</v>
      </c>
      <c r="EF604" s="62">
        <f t="shared" si="733"/>
        <v>0</v>
      </c>
      <c r="EG604" s="62">
        <f t="shared" si="733"/>
        <v>0</v>
      </c>
      <c r="EH604" s="62">
        <f t="shared" si="733"/>
        <v>0</v>
      </c>
      <c r="EI604" s="62">
        <f t="shared" si="733"/>
        <v>0</v>
      </c>
      <c r="EJ604" s="62">
        <f t="shared" si="733"/>
        <v>0</v>
      </c>
      <c r="EK604" s="62">
        <f t="shared" si="733"/>
        <v>0</v>
      </c>
      <c r="EL604" s="62">
        <f t="shared" si="733"/>
        <v>0</v>
      </c>
      <c r="EM604" s="62">
        <f t="shared" si="733"/>
        <v>0</v>
      </c>
      <c r="EN604" s="62">
        <f t="shared" si="733"/>
        <v>0</v>
      </c>
      <c r="EO604" s="95">
        <f t="shared" si="733"/>
        <v>0</v>
      </c>
      <c r="EP604" s="66"/>
      <c r="EQ604" s="66"/>
      <c r="ER604" s="66"/>
    </row>
    <row r="605" spans="1:148" s="3" customFormat="1">
      <c r="A605" s="10"/>
      <c r="B605" s="11" t="s">
        <v>707</v>
      </c>
      <c r="C605" s="134">
        <v>2000</v>
      </c>
      <c r="D605" s="135">
        <f t="shared" si="606"/>
        <v>1</v>
      </c>
      <c r="E605" s="178">
        <f t="shared" si="607"/>
        <v>2000</v>
      </c>
      <c r="F605" s="27"/>
      <c r="G605" s="27"/>
      <c r="H605" s="41">
        <f t="shared" ref="H605:H668" si="734">G605*C605</f>
        <v>0</v>
      </c>
      <c r="I605" s="32"/>
      <c r="J605" s="32"/>
      <c r="K605" s="41">
        <f t="shared" ref="K605:K668" si="735">J605*C605</f>
        <v>0</v>
      </c>
      <c r="L605" s="26"/>
      <c r="M605" s="26"/>
      <c r="N605" s="42">
        <f t="shared" ref="N605:N668" si="736">M605*C605</f>
        <v>0</v>
      </c>
      <c r="O605" s="26"/>
      <c r="P605" s="26"/>
      <c r="Q605" s="42">
        <f t="shared" ref="Q605:Q668" si="737">P605*C605</f>
        <v>0</v>
      </c>
      <c r="R605" s="26"/>
      <c r="S605" s="26"/>
      <c r="T605" s="42">
        <f t="shared" ref="T605:T668" si="738">S605*C605</f>
        <v>0</v>
      </c>
      <c r="U605" s="26"/>
      <c r="V605" s="26"/>
      <c r="W605" s="42">
        <f t="shared" ref="W605:W668" si="739">V605*C605</f>
        <v>0</v>
      </c>
      <c r="X605" s="26"/>
      <c r="Y605" s="26"/>
      <c r="Z605" s="42">
        <f t="shared" ref="Z605:Z668" si="740">Y605*C605</f>
        <v>0</v>
      </c>
      <c r="AA605" s="26"/>
      <c r="AB605" s="26"/>
      <c r="AC605" s="42">
        <f t="shared" ref="AC605:AC668" si="741">AB605*C605</f>
        <v>0</v>
      </c>
      <c r="AD605" s="26"/>
      <c r="AE605" s="26"/>
      <c r="AF605" s="26"/>
      <c r="AG605" s="26"/>
      <c r="AH605" s="26"/>
      <c r="AI605" s="26"/>
      <c r="AJ605" s="26"/>
      <c r="AK605" s="26"/>
      <c r="AL605" s="42">
        <f t="shared" ref="AL605:AL668" si="742">AK605*C605</f>
        <v>0</v>
      </c>
      <c r="AM605" s="27"/>
      <c r="AN605" s="27"/>
      <c r="AO605" s="41">
        <f t="shared" ref="AO605:AO668" si="743">AN605*C605</f>
        <v>0</v>
      </c>
      <c r="AP605" s="84">
        <f t="shared" si="621"/>
        <v>0</v>
      </c>
      <c r="AQ605" s="79">
        <f t="shared" si="622"/>
        <v>0</v>
      </c>
      <c r="AR605" s="27"/>
      <c r="AS605" s="27"/>
      <c r="AT605" s="41">
        <f t="shared" ref="AT605:AT668" si="744">AS605*C605</f>
        <v>0</v>
      </c>
      <c r="AU605" s="27"/>
      <c r="AV605" s="27">
        <v>1</v>
      </c>
      <c r="AW605" s="41">
        <f t="shared" si="695"/>
        <v>2000</v>
      </c>
      <c r="AX605" s="27"/>
      <c r="AY605" s="27"/>
      <c r="AZ605" s="41">
        <f t="shared" ref="AZ605:AZ668" si="745">AY605*C605</f>
        <v>0</v>
      </c>
      <c r="BA605" s="27"/>
      <c r="BB605" s="27"/>
      <c r="BC605" s="41">
        <f t="shared" ref="BC605:BC668" si="746">BB605*C605</f>
        <v>0</v>
      </c>
      <c r="BD605" s="27"/>
      <c r="BE605" s="27"/>
      <c r="BF605" s="41">
        <f t="shared" ref="BF605:BF668" si="747">BE605*C605</f>
        <v>0</v>
      </c>
      <c r="BG605" s="27"/>
      <c r="BH605" s="27"/>
      <c r="BI605" s="41">
        <f t="shared" ref="BI605:BI668" si="748">BH605*C605</f>
        <v>0</v>
      </c>
      <c r="BJ605" s="26"/>
      <c r="BK605" s="26"/>
      <c r="BL605" s="42">
        <f t="shared" ref="BL605:BL668" si="749">BK605*C605</f>
        <v>0</v>
      </c>
      <c r="BM605" s="26"/>
      <c r="BN605" s="26"/>
      <c r="BO605" s="42">
        <f t="shared" ref="BO605:BO668" si="750">BN605*C605</f>
        <v>0</v>
      </c>
      <c r="BP605" s="85">
        <f t="shared" si="623"/>
        <v>1</v>
      </c>
      <c r="BQ605" s="83">
        <f t="shared" si="623"/>
        <v>2000</v>
      </c>
      <c r="BR605" s="26"/>
      <c r="BS605" s="26"/>
      <c r="BT605" s="42">
        <f t="shared" ref="BT605:BT668" si="751">BS605*C605</f>
        <v>0</v>
      </c>
      <c r="BU605" s="26"/>
      <c r="BV605" s="26"/>
      <c r="BW605" s="42">
        <f t="shared" ref="BW605:BW668" si="752">BV605*C605</f>
        <v>0</v>
      </c>
      <c r="BX605" s="26"/>
      <c r="BY605" s="26"/>
      <c r="BZ605" s="42">
        <f t="shared" ref="BZ605:BZ668" si="753">BY605*C605</f>
        <v>0</v>
      </c>
      <c r="CA605" s="26"/>
      <c r="CB605" s="26"/>
      <c r="CC605" s="42">
        <f t="shared" ref="CC605:CC668" si="754">CB605*C605</f>
        <v>0</v>
      </c>
      <c r="CD605" s="26"/>
      <c r="CE605" s="26"/>
      <c r="CF605" s="42">
        <f t="shared" ref="CF605:CF668" si="755">CE605*C605</f>
        <v>0</v>
      </c>
      <c r="CG605" s="26"/>
      <c r="CH605" s="26"/>
      <c r="CI605" s="42">
        <f t="shared" ref="CI605:CI668" si="756">CH605*C605</f>
        <v>0</v>
      </c>
      <c r="CJ605" s="26"/>
      <c r="CK605" s="26"/>
      <c r="CL605" s="42">
        <f t="shared" ref="CL605:CL668" si="757">CK605*C605</f>
        <v>0</v>
      </c>
      <c r="CM605" s="26"/>
      <c r="CN605" s="26"/>
      <c r="CO605" s="42">
        <f t="shared" ref="CO605:CO668" si="758">CN605*C605</f>
        <v>0</v>
      </c>
      <c r="CP605" s="26"/>
      <c r="CQ605" s="26"/>
      <c r="CR605" s="42">
        <f t="shared" ref="CR605:CR668" si="759">CQ605*C605</f>
        <v>0</v>
      </c>
      <c r="CS605" s="26"/>
      <c r="CT605" s="26"/>
      <c r="CU605" s="42">
        <f t="shared" ref="CU605:CU668" si="760">CT605*C605</f>
        <v>0</v>
      </c>
      <c r="CV605" s="26"/>
      <c r="CW605" s="26"/>
      <c r="CX605" s="42">
        <f t="shared" ref="CX605:CX668" si="761">CW605*C605</f>
        <v>0</v>
      </c>
      <c r="CY605" s="26"/>
      <c r="CZ605" s="26"/>
      <c r="DA605" s="42">
        <f t="shared" ref="DA605:DA668" si="762">CZ605*C605</f>
        <v>0</v>
      </c>
      <c r="DB605" s="26"/>
      <c r="DC605" s="26"/>
      <c r="DD605" s="42">
        <f t="shared" ref="DD605:DD668" si="763">DC605*C605</f>
        <v>0</v>
      </c>
      <c r="DE605" s="26"/>
      <c r="DF605" s="26"/>
      <c r="DG605" s="42">
        <f t="shared" ref="DG605:DG668" si="764">DF605*C605</f>
        <v>0</v>
      </c>
      <c r="DH605" s="85">
        <f t="shared" si="624"/>
        <v>0</v>
      </c>
      <c r="DI605" s="83">
        <f t="shared" si="624"/>
        <v>0</v>
      </c>
      <c r="DJ605" s="26"/>
      <c r="DK605" s="26"/>
      <c r="DL605" s="42">
        <f t="shared" ref="DL605:DL668" si="765">DK605*C605</f>
        <v>0</v>
      </c>
      <c r="DM605" s="26"/>
      <c r="DN605" s="26"/>
      <c r="DO605" s="42">
        <f t="shared" ref="DO605:DO668" si="766">DN605*C605</f>
        <v>0</v>
      </c>
      <c r="DP605" s="26"/>
      <c r="DQ605" s="26"/>
      <c r="DR605" s="42">
        <f t="shared" ref="DR605:DR668" si="767">DQ605*C605</f>
        <v>0</v>
      </c>
      <c r="DS605" s="26"/>
      <c r="DT605" s="26"/>
      <c r="DU605" s="42">
        <f t="shared" ref="DU605:DU668" si="768">DT605*C605</f>
        <v>0</v>
      </c>
      <c r="DV605" s="26"/>
      <c r="DW605" s="26"/>
      <c r="DX605" s="42"/>
      <c r="DY605" s="26"/>
      <c r="DZ605" s="26"/>
      <c r="EA605" s="42"/>
      <c r="EB605" s="26"/>
      <c r="EC605" s="26"/>
      <c r="ED605" s="42"/>
      <c r="EE605" s="26"/>
      <c r="EF605" s="26"/>
      <c r="EG605" s="42"/>
      <c r="EH605" s="26"/>
      <c r="EI605" s="26"/>
      <c r="EJ605" s="42"/>
      <c r="EK605" s="26"/>
      <c r="EL605" s="46"/>
      <c r="EM605" s="86"/>
      <c r="EN605" s="85">
        <f t="shared" si="625"/>
        <v>0</v>
      </c>
      <c r="EO605" s="94">
        <f t="shared" si="626"/>
        <v>0</v>
      </c>
      <c r="EP605" s="26"/>
      <c r="EQ605" s="26"/>
      <c r="ER605" s="26"/>
    </row>
    <row r="606" spans="1:148" s="3" customFormat="1">
      <c r="A606" s="10"/>
      <c r="B606" s="11" t="s">
        <v>777</v>
      </c>
      <c r="C606" s="134">
        <v>47200</v>
      </c>
      <c r="D606" s="135">
        <f t="shared" si="606"/>
        <v>1</v>
      </c>
      <c r="E606" s="178">
        <f t="shared" si="607"/>
        <v>47200</v>
      </c>
      <c r="F606" s="27"/>
      <c r="G606" s="27"/>
      <c r="H606" s="41"/>
      <c r="I606" s="32"/>
      <c r="J606" s="32"/>
      <c r="K606" s="41"/>
      <c r="L606" s="26"/>
      <c r="M606" s="26"/>
      <c r="N606" s="42"/>
      <c r="O606" s="26"/>
      <c r="P606" s="26"/>
      <c r="Q606" s="42"/>
      <c r="R606" s="26"/>
      <c r="S606" s="26"/>
      <c r="T606" s="42"/>
      <c r="U606" s="26"/>
      <c r="V606" s="26"/>
      <c r="W606" s="42"/>
      <c r="X606" s="26"/>
      <c r="Y606" s="26"/>
      <c r="Z606" s="42"/>
      <c r="AA606" s="26"/>
      <c r="AB606" s="26"/>
      <c r="AC606" s="42"/>
      <c r="AD606" s="26"/>
      <c r="AE606" s="26"/>
      <c r="AF606" s="26"/>
      <c r="AG606" s="26"/>
      <c r="AH606" s="26"/>
      <c r="AI606" s="26"/>
      <c r="AJ606" s="26"/>
      <c r="AK606" s="26"/>
      <c r="AL606" s="42"/>
      <c r="AM606" s="27"/>
      <c r="AN606" s="27"/>
      <c r="AO606" s="41"/>
      <c r="AP606" s="84"/>
      <c r="AQ606" s="79"/>
      <c r="AR606" s="27"/>
      <c r="AS606" s="27"/>
      <c r="AT606" s="41"/>
      <c r="AU606" s="27"/>
      <c r="AV606" s="27"/>
      <c r="AW606" s="41"/>
      <c r="AX606" s="27"/>
      <c r="AY606" s="27"/>
      <c r="AZ606" s="41"/>
      <c r="BA606" s="27"/>
      <c r="BB606" s="27"/>
      <c r="BC606" s="41"/>
      <c r="BD606" s="27"/>
      <c r="BE606" s="27">
        <v>1</v>
      </c>
      <c r="BF606" s="41"/>
      <c r="BG606" s="27"/>
      <c r="BH606" s="27"/>
      <c r="BI606" s="41"/>
      <c r="BJ606" s="26"/>
      <c r="BK606" s="26"/>
      <c r="BL606" s="42"/>
      <c r="BM606" s="26"/>
      <c r="BN606" s="26"/>
      <c r="BO606" s="42"/>
      <c r="BP606" s="85"/>
      <c r="BQ606" s="83"/>
      <c r="BR606" s="26"/>
      <c r="BS606" s="26"/>
      <c r="BT606" s="42"/>
      <c r="BU606" s="26"/>
      <c r="BV606" s="26"/>
      <c r="BW606" s="42"/>
      <c r="BX606" s="26"/>
      <c r="BY606" s="26"/>
      <c r="BZ606" s="42"/>
      <c r="CA606" s="26"/>
      <c r="CB606" s="26"/>
      <c r="CC606" s="42"/>
      <c r="CD606" s="26"/>
      <c r="CE606" s="26"/>
      <c r="CF606" s="42"/>
      <c r="CG606" s="26"/>
      <c r="CH606" s="26"/>
      <c r="CI606" s="42"/>
      <c r="CJ606" s="26"/>
      <c r="CK606" s="26"/>
      <c r="CL606" s="42"/>
      <c r="CM606" s="26"/>
      <c r="CN606" s="26"/>
      <c r="CO606" s="42"/>
      <c r="CP606" s="26"/>
      <c r="CQ606" s="26"/>
      <c r="CR606" s="42"/>
      <c r="CS606" s="26"/>
      <c r="CT606" s="26"/>
      <c r="CU606" s="42"/>
      <c r="CV606" s="26"/>
      <c r="CW606" s="26"/>
      <c r="CX606" s="42"/>
      <c r="CY606" s="26"/>
      <c r="CZ606" s="26"/>
      <c r="DA606" s="42"/>
      <c r="DB606" s="26"/>
      <c r="DC606" s="26"/>
      <c r="DD606" s="42"/>
      <c r="DE606" s="26"/>
      <c r="DF606" s="26"/>
      <c r="DG606" s="42"/>
      <c r="DH606" s="85"/>
      <c r="DI606" s="83"/>
      <c r="DJ606" s="26"/>
      <c r="DK606" s="26"/>
      <c r="DL606" s="42"/>
      <c r="DM606" s="26"/>
      <c r="DN606" s="26"/>
      <c r="DO606" s="42"/>
      <c r="DP606" s="26"/>
      <c r="DQ606" s="26"/>
      <c r="DR606" s="42"/>
      <c r="DS606" s="26"/>
      <c r="DT606" s="26"/>
      <c r="DU606" s="42"/>
      <c r="DV606" s="26"/>
      <c r="DW606" s="26"/>
      <c r="DX606" s="42"/>
      <c r="DY606" s="26"/>
      <c r="DZ606" s="26"/>
      <c r="EA606" s="42"/>
      <c r="EB606" s="26"/>
      <c r="EC606" s="26"/>
      <c r="ED606" s="42"/>
      <c r="EE606" s="26"/>
      <c r="EF606" s="26"/>
      <c r="EG606" s="42"/>
      <c r="EH606" s="26"/>
      <c r="EI606" s="26"/>
      <c r="EJ606" s="42"/>
      <c r="EK606" s="26"/>
      <c r="EL606" s="46"/>
      <c r="EM606" s="86"/>
      <c r="EN606" s="85"/>
      <c r="EO606" s="94"/>
      <c r="EP606" s="26"/>
      <c r="EQ606" s="26"/>
      <c r="ER606" s="26"/>
    </row>
    <row r="607" spans="1:148" s="3" customFormat="1">
      <c r="A607" s="10">
        <v>55799</v>
      </c>
      <c r="B607" s="11" t="s">
        <v>63</v>
      </c>
      <c r="C607" s="134"/>
      <c r="D607" s="135">
        <f t="shared" ref="D607:D673" si="769">+G607+J607+M607+P607+S607+V607+Y607+AB607+AK607+AN607+AS607+AV607+AY607+BB607+BE607+BH607+BK607+BN607+BS607+BV607+BY607+CB607+CE607+CH607+CK607+CN607+CQ607+CT607+CW607+DC607+CZ607+DF607+DK607+DN607+DQ607+DT607+DW607+DZ607+EC607+EF607+EI607+EL607</f>
        <v>0</v>
      </c>
      <c r="E607" s="136">
        <f t="shared" ref="E607:E673" si="770">D607*C607</f>
        <v>0</v>
      </c>
      <c r="F607" s="27"/>
      <c r="G607" s="27"/>
      <c r="H607" s="41">
        <f t="shared" si="734"/>
        <v>0</v>
      </c>
      <c r="I607" s="32"/>
      <c r="J607" s="32"/>
      <c r="K607" s="41">
        <f t="shared" si="735"/>
        <v>0</v>
      </c>
      <c r="L607" s="26"/>
      <c r="M607" s="26"/>
      <c r="N607" s="42">
        <f t="shared" si="736"/>
        <v>0</v>
      </c>
      <c r="O607" s="26"/>
      <c r="P607" s="26"/>
      <c r="Q607" s="42">
        <f t="shared" si="737"/>
        <v>0</v>
      </c>
      <c r="R607" s="26"/>
      <c r="S607" s="26"/>
      <c r="T607" s="42">
        <f t="shared" si="738"/>
        <v>0</v>
      </c>
      <c r="U607" s="26"/>
      <c r="V607" s="26"/>
      <c r="W607" s="42">
        <f t="shared" si="739"/>
        <v>0</v>
      </c>
      <c r="X607" s="26"/>
      <c r="Y607" s="26"/>
      <c r="Z607" s="42">
        <f t="shared" si="740"/>
        <v>0</v>
      </c>
      <c r="AA607" s="26"/>
      <c r="AB607" s="26"/>
      <c r="AC607" s="42">
        <f t="shared" si="741"/>
        <v>0</v>
      </c>
      <c r="AD607" s="26"/>
      <c r="AE607" s="26"/>
      <c r="AF607" s="26"/>
      <c r="AG607" s="26"/>
      <c r="AH607" s="26"/>
      <c r="AI607" s="26"/>
      <c r="AJ607" s="26"/>
      <c r="AK607" s="26"/>
      <c r="AL607" s="42">
        <f t="shared" si="742"/>
        <v>0</v>
      </c>
      <c r="AM607" s="27"/>
      <c r="AN607" s="27"/>
      <c r="AO607" s="41">
        <f t="shared" si="743"/>
        <v>0</v>
      </c>
      <c r="AP607" s="84">
        <f t="shared" si="621"/>
        <v>0</v>
      </c>
      <c r="AQ607" s="79">
        <f t="shared" si="622"/>
        <v>0</v>
      </c>
      <c r="AR607" s="27"/>
      <c r="AS607" s="27"/>
      <c r="AT607" s="41">
        <f t="shared" si="744"/>
        <v>0</v>
      </c>
      <c r="AU607" s="27"/>
      <c r="AV607" s="27"/>
      <c r="AW607" s="41">
        <f t="shared" si="695"/>
        <v>0</v>
      </c>
      <c r="AX607" s="27"/>
      <c r="AY607" s="27"/>
      <c r="AZ607" s="41">
        <f t="shared" si="745"/>
        <v>0</v>
      </c>
      <c r="BA607" s="27"/>
      <c r="BB607" s="27"/>
      <c r="BC607" s="41">
        <f t="shared" si="746"/>
        <v>0</v>
      </c>
      <c r="BD607" s="27"/>
      <c r="BE607" s="27"/>
      <c r="BF607" s="41">
        <f t="shared" si="747"/>
        <v>0</v>
      </c>
      <c r="BG607" s="27"/>
      <c r="BH607" s="27"/>
      <c r="BI607" s="41">
        <f t="shared" si="748"/>
        <v>0</v>
      </c>
      <c r="BJ607" s="26"/>
      <c r="BK607" s="26"/>
      <c r="BL607" s="42">
        <f t="shared" si="749"/>
        <v>0</v>
      </c>
      <c r="BM607" s="26"/>
      <c r="BN607" s="26"/>
      <c r="BO607" s="42">
        <f t="shared" si="750"/>
        <v>0</v>
      </c>
      <c r="BP607" s="85">
        <f t="shared" si="623"/>
        <v>0</v>
      </c>
      <c r="BQ607" s="83">
        <f t="shared" si="623"/>
        <v>0</v>
      </c>
      <c r="BR607" s="26"/>
      <c r="BS607" s="26"/>
      <c r="BT607" s="42">
        <f t="shared" si="751"/>
        <v>0</v>
      </c>
      <c r="BU607" s="26"/>
      <c r="BV607" s="26"/>
      <c r="BW607" s="42">
        <f t="shared" si="752"/>
        <v>0</v>
      </c>
      <c r="BX607" s="26"/>
      <c r="BY607" s="26"/>
      <c r="BZ607" s="42">
        <f t="shared" si="753"/>
        <v>0</v>
      </c>
      <c r="CA607" s="26"/>
      <c r="CB607" s="26"/>
      <c r="CC607" s="42">
        <f t="shared" si="754"/>
        <v>0</v>
      </c>
      <c r="CD607" s="26"/>
      <c r="CE607" s="26"/>
      <c r="CF607" s="42">
        <f t="shared" si="755"/>
        <v>0</v>
      </c>
      <c r="CG607" s="26"/>
      <c r="CH607" s="26"/>
      <c r="CI607" s="42">
        <f t="shared" si="756"/>
        <v>0</v>
      </c>
      <c r="CJ607" s="26"/>
      <c r="CK607" s="26"/>
      <c r="CL607" s="42">
        <f t="shared" si="757"/>
        <v>0</v>
      </c>
      <c r="CM607" s="26"/>
      <c r="CN607" s="26"/>
      <c r="CO607" s="42">
        <f t="shared" si="758"/>
        <v>0</v>
      </c>
      <c r="CP607" s="26"/>
      <c r="CQ607" s="26"/>
      <c r="CR607" s="42">
        <f t="shared" si="759"/>
        <v>0</v>
      </c>
      <c r="CS607" s="26"/>
      <c r="CT607" s="26"/>
      <c r="CU607" s="42">
        <f t="shared" si="760"/>
        <v>0</v>
      </c>
      <c r="CV607" s="26"/>
      <c r="CW607" s="26"/>
      <c r="CX607" s="42">
        <f t="shared" si="761"/>
        <v>0</v>
      </c>
      <c r="CY607" s="26"/>
      <c r="CZ607" s="26"/>
      <c r="DA607" s="42">
        <f t="shared" si="762"/>
        <v>0</v>
      </c>
      <c r="DB607" s="26"/>
      <c r="DC607" s="26"/>
      <c r="DD607" s="42">
        <f t="shared" si="763"/>
        <v>0</v>
      </c>
      <c r="DE607" s="26"/>
      <c r="DF607" s="26"/>
      <c r="DG607" s="42">
        <f t="shared" si="764"/>
        <v>0</v>
      </c>
      <c r="DH607" s="85">
        <f t="shared" si="624"/>
        <v>0</v>
      </c>
      <c r="DI607" s="83">
        <f t="shared" si="624"/>
        <v>0</v>
      </c>
      <c r="DJ607" s="26"/>
      <c r="DK607" s="26"/>
      <c r="DL607" s="42">
        <f t="shared" si="765"/>
        <v>0</v>
      </c>
      <c r="DM607" s="26"/>
      <c r="DN607" s="26"/>
      <c r="DO607" s="42">
        <f t="shared" si="766"/>
        <v>0</v>
      </c>
      <c r="DP607" s="26"/>
      <c r="DQ607" s="26"/>
      <c r="DR607" s="42">
        <f t="shared" si="767"/>
        <v>0</v>
      </c>
      <c r="DS607" s="26"/>
      <c r="DT607" s="26"/>
      <c r="DU607" s="42">
        <f t="shared" si="768"/>
        <v>0</v>
      </c>
      <c r="DV607" s="26"/>
      <c r="DW607" s="26"/>
      <c r="DX607" s="42">
        <f t="shared" ref="DX607:DX670" si="771">DW607*C607</f>
        <v>0</v>
      </c>
      <c r="DY607" s="26"/>
      <c r="DZ607" s="26"/>
      <c r="EA607" s="42">
        <f t="shared" ref="EA607:EA670" si="772">DZ607*C607</f>
        <v>0</v>
      </c>
      <c r="EB607" s="26"/>
      <c r="EC607" s="26"/>
      <c r="ED607" s="42">
        <f t="shared" ref="ED607:ED670" si="773">EC607*C607</f>
        <v>0</v>
      </c>
      <c r="EE607" s="26"/>
      <c r="EF607" s="26"/>
      <c r="EG607" s="42">
        <f t="shared" ref="EG607:EG670" si="774">EF607*C607</f>
        <v>0</v>
      </c>
      <c r="EH607" s="26"/>
      <c r="EI607" s="26"/>
      <c r="EJ607" s="42">
        <f t="shared" ref="EJ607:EJ670" si="775">EI607*C607</f>
        <v>0</v>
      </c>
      <c r="EK607" s="26"/>
      <c r="EL607" s="46"/>
      <c r="EM607" s="86">
        <f t="shared" ref="EM607:EM670" si="776">EL607*C607</f>
        <v>0</v>
      </c>
      <c r="EN607" s="85">
        <f t="shared" si="625"/>
        <v>0</v>
      </c>
      <c r="EO607" s="94">
        <f t="shared" si="626"/>
        <v>0</v>
      </c>
      <c r="EP607" s="26"/>
      <c r="EQ607" s="26"/>
      <c r="ER607" s="26"/>
    </row>
    <row r="608" spans="1:148" s="3" customFormat="1">
      <c r="A608" s="6">
        <v>56</v>
      </c>
      <c r="B608" s="7" t="s">
        <v>64</v>
      </c>
      <c r="C608" s="130"/>
      <c r="D608" s="135">
        <f t="shared" si="769"/>
        <v>0</v>
      </c>
      <c r="E608" s="136">
        <f t="shared" si="770"/>
        <v>0</v>
      </c>
      <c r="F608" s="27"/>
      <c r="G608" s="27"/>
      <c r="H608" s="41">
        <f t="shared" si="734"/>
        <v>0</v>
      </c>
      <c r="I608" s="32"/>
      <c r="J608" s="32"/>
      <c r="K608" s="41">
        <f t="shared" si="735"/>
        <v>0</v>
      </c>
      <c r="L608" s="26"/>
      <c r="M608" s="26"/>
      <c r="N608" s="42">
        <f t="shared" si="736"/>
        <v>0</v>
      </c>
      <c r="O608" s="26"/>
      <c r="P608" s="26"/>
      <c r="Q608" s="42">
        <f t="shared" si="737"/>
        <v>0</v>
      </c>
      <c r="R608" s="26"/>
      <c r="S608" s="26"/>
      <c r="T608" s="42">
        <f t="shared" si="738"/>
        <v>0</v>
      </c>
      <c r="U608" s="26"/>
      <c r="V608" s="26"/>
      <c r="W608" s="42">
        <f t="shared" si="739"/>
        <v>0</v>
      </c>
      <c r="X608" s="26"/>
      <c r="Y608" s="26"/>
      <c r="Z608" s="42">
        <f t="shared" si="740"/>
        <v>0</v>
      </c>
      <c r="AA608" s="26"/>
      <c r="AB608" s="26"/>
      <c r="AC608" s="42">
        <f t="shared" si="741"/>
        <v>0</v>
      </c>
      <c r="AD608" s="26"/>
      <c r="AE608" s="26"/>
      <c r="AF608" s="26"/>
      <c r="AG608" s="26"/>
      <c r="AH608" s="26"/>
      <c r="AI608" s="26"/>
      <c r="AJ608" s="26"/>
      <c r="AK608" s="26"/>
      <c r="AL608" s="42">
        <f t="shared" si="742"/>
        <v>0</v>
      </c>
      <c r="AM608" s="27"/>
      <c r="AN608" s="27"/>
      <c r="AO608" s="41">
        <f t="shared" si="743"/>
        <v>0</v>
      </c>
      <c r="AP608" s="84">
        <f t="shared" si="621"/>
        <v>0</v>
      </c>
      <c r="AQ608" s="79">
        <f t="shared" si="622"/>
        <v>0</v>
      </c>
      <c r="AR608" s="27"/>
      <c r="AS608" s="27"/>
      <c r="AT608" s="41">
        <f t="shared" si="744"/>
        <v>0</v>
      </c>
      <c r="AU608" s="27"/>
      <c r="AV608" s="27"/>
      <c r="AW608" s="41">
        <f t="shared" si="695"/>
        <v>0</v>
      </c>
      <c r="AX608" s="27"/>
      <c r="AY608" s="27"/>
      <c r="AZ608" s="41">
        <f t="shared" si="745"/>
        <v>0</v>
      </c>
      <c r="BA608" s="27"/>
      <c r="BB608" s="27"/>
      <c r="BC608" s="41">
        <f t="shared" si="746"/>
        <v>0</v>
      </c>
      <c r="BD608" s="27"/>
      <c r="BE608" s="27"/>
      <c r="BF608" s="41">
        <f t="shared" si="747"/>
        <v>0</v>
      </c>
      <c r="BG608" s="27"/>
      <c r="BH608" s="27"/>
      <c r="BI608" s="41">
        <f t="shared" si="748"/>
        <v>0</v>
      </c>
      <c r="BJ608" s="26"/>
      <c r="BK608" s="26"/>
      <c r="BL608" s="42">
        <f t="shared" si="749"/>
        <v>0</v>
      </c>
      <c r="BM608" s="26"/>
      <c r="BN608" s="26"/>
      <c r="BO608" s="42">
        <f t="shared" si="750"/>
        <v>0</v>
      </c>
      <c r="BP608" s="85">
        <f t="shared" si="623"/>
        <v>0</v>
      </c>
      <c r="BQ608" s="83">
        <f t="shared" si="623"/>
        <v>0</v>
      </c>
      <c r="BR608" s="26"/>
      <c r="BS608" s="26"/>
      <c r="BT608" s="42">
        <f t="shared" si="751"/>
        <v>0</v>
      </c>
      <c r="BU608" s="26"/>
      <c r="BV608" s="26"/>
      <c r="BW608" s="42">
        <f t="shared" si="752"/>
        <v>0</v>
      </c>
      <c r="BX608" s="26"/>
      <c r="BY608" s="26"/>
      <c r="BZ608" s="42">
        <f t="shared" si="753"/>
        <v>0</v>
      </c>
      <c r="CA608" s="26"/>
      <c r="CB608" s="26"/>
      <c r="CC608" s="42">
        <f t="shared" si="754"/>
        <v>0</v>
      </c>
      <c r="CD608" s="26"/>
      <c r="CE608" s="26"/>
      <c r="CF608" s="42">
        <f t="shared" si="755"/>
        <v>0</v>
      </c>
      <c r="CG608" s="26"/>
      <c r="CH608" s="26"/>
      <c r="CI608" s="42">
        <f t="shared" si="756"/>
        <v>0</v>
      </c>
      <c r="CJ608" s="26"/>
      <c r="CK608" s="26"/>
      <c r="CL608" s="42">
        <f t="shared" si="757"/>
        <v>0</v>
      </c>
      <c r="CM608" s="26"/>
      <c r="CN608" s="26"/>
      <c r="CO608" s="42">
        <f t="shared" si="758"/>
        <v>0</v>
      </c>
      <c r="CP608" s="26"/>
      <c r="CQ608" s="26"/>
      <c r="CR608" s="42">
        <f t="shared" si="759"/>
        <v>0</v>
      </c>
      <c r="CS608" s="26"/>
      <c r="CT608" s="26"/>
      <c r="CU608" s="42">
        <f t="shared" si="760"/>
        <v>0</v>
      </c>
      <c r="CV608" s="26"/>
      <c r="CW608" s="26"/>
      <c r="CX608" s="42">
        <f t="shared" si="761"/>
        <v>0</v>
      </c>
      <c r="CY608" s="26"/>
      <c r="CZ608" s="26"/>
      <c r="DA608" s="42">
        <f t="shared" si="762"/>
        <v>0</v>
      </c>
      <c r="DB608" s="26"/>
      <c r="DC608" s="26"/>
      <c r="DD608" s="42">
        <f t="shared" si="763"/>
        <v>0</v>
      </c>
      <c r="DE608" s="26"/>
      <c r="DF608" s="26"/>
      <c r="DG608" s="42">
        <f t="shared" si="764"/>
        <v>0</v>
      </c>
      <c r="DH608" s="85">
        <f t="shared" si="624"/>
        <v>0</v>
      </c>
      <c r="DI608" s="83">
        <f t="shared" si="624"/>
        <v>0</v>
      </c>
      <c r="DJ608" s="26"/>
      <c r="DK608" s="26"/>
      <c r="DL608" s="42">
        <f t="shared" si="765"/>
        <v>0</v>
      </c>
      <c r="DM608" s="26"/>
      <c r="DN608" s="26"/>
      <c r="DO608" s="42">
        <f t="shared" si="766"/>
        <v>0</v>
      </c>
      <c r="DP608" s="26"/>
      <c r="DQ608" s="26"/>
      <c r="DR608" s="42">
        <f t="shared" si="767"/>
        <v>0</v>
      </c>
      <c r="DS608" s="26"/>
      <c r="DT608" s="26"/>
      <c r="DU608" s="42">
        <f t="shared" si="768"/>
        <v>0</v>
      </c>
      <c r="DV608" s="26"/>
      <c r="DW608" s="26"/>
      <c r="DX608" s="42">
        <f t="shared" si="771"/>
        <v>0</v>
      </c>
      <c r="DY608" s="26"/>
      <c r="DZ608" s="26"/>
      <c r="EA608" s="42">
        <f t="shared" si="772"/>
        <v>0</v>
      </c>
      <c r="EB608" s="26"/>
      <c r="EC608" s="26"/>
      <c r="ED608" s="42">
        <f t="shared" si="773"/>
        <v>0</v>
      </c>
      <c r="EE608" s="26"/>
      <c r="EF608" s="26"/>
      <c r="EG608" s="42">
        <f t="shared" si="774"/>
        <v>0</v>
      </c>
      <c r="EH608" s="26"/>
      <c r="EI608" s="26"/>
      <c r="EJ608" s="42">
        <f t="shared" si="775"/>
        <v>0</v>
      </c>
      <c r="EK608" s="26"/>
      <c r="EL608" s="46"/>
      <c r="EM608" s="86">
        <f t="shared" si="776"/>
        <v>0</v>
      </c>
      <c r="EN608" s="85">
        <f t="shared" si="625"/>
        <v>0</v>
      </c>
      <c r="EO608" s="94">
        <f t="shared" si="626"/>
        <v>0</v>
      </c>
      <c r="EP608" s="26"/>
      <c r="EQ608" s="26"/>
      <c r="ER608" s="26"/>
    </row>
    <row r="609" spans="1:148" s="3" customFormat="1">
      <c r="A609" s="6">
        <v>562</v>
      </c>
      <c r="B609" s="7" t="s">
        <v>65</v>
      </c>
      <c r="C609" s="130"/>
      <c r="D609" s="135">
        <f t="shared" si="769"/>
        <v>0</v>
      </c>
      <c r="E609" s="136">
        <f t="shared" si="770"/>
        <v>0</v>
      </c>
      <c r="F609" s="27"/>
      <c r="G609" s="27"/>
      <c r="H609" s="41">
        <f t="shared" si="734"/>
        <v>0</v>
      </c>
      <c r="I609" s="32"/>
      <c r="J609" s="32"/>
      <c r="K609" s="41">
        <f t="shared" si="735"/>
        <v>0</v>
      </c>
      <c r="L609" s="26"/>
      <c r="M609" s="26"/>
      <c r="N609" s="42">
        <f t="shared" si="736"/>
        <v>0</v>
      </c>
      <c r="O609" s="26"/>
      <c r="P609" s="26"/>
      <c r="Q609" s="42">
        <f t="shared" si="737"/>
        <v>0</v>
      </c>
      <c r="R609" s="26"/>
      <c r="S609" s="26"/>
      <c r="T609" s="42">
        <f t="shared" si="738"/>
        <v>0</v>
      </c>
      <c r="U609" s="26"/>
      <c r="V609" s="26"/>
      <c r="W609" s="42">
        <f t="shared" si="739"/>
        <v>0</v>
      </c>
      <c r="X609" s="26"/>
      <c r="Y609" s="26"/>
      <c r="Z609" s="42">
        <f t="shared" si="740"/>
        <v>0</v>
      </c>
      <c r="AA609" s="26"/>
      <c r="AB609" s="26"/>
      <c r="AC609" s="42">
        <f t="shared" si="741"/>
        <v>0</v>
      </c>
      <c r="AD609" s="26"/>
      <c r="AE609" s="26"/>
      <c r="AF609" s="26"/>
      <c r="AG609" s="26"/>
      <c r="AH609" s="26"/>
      <c r="AI609" s="26"/>
      <c r="AJ609" s="26"/>
      <c r="AK609" s="26"/>
      <c r="AL609" s="42">
        <f t="shared" si="742"/>
        <v>0</v>
      </c>
      <c r="AM609" s="27"/>
      <c r="AN609" s="27"/>
      <c r="AO609" s="41">
        <f t="shared" si="743"/>
        <v>0</v>
      </c>
      <c r="AP609" s="84">
        <f t="shared" si="621"/>
        <v>0</v>
      </c>
      <c r="AQ609" s="79">
        <f t="shared" si="622"/>
        <v>0</v>
      </c>
      <c r="AR609" s="27"/>
      <c r="AS609" s="27"/>
      <c r="AT609" s="41">
        <f t="shared" si="744"/>
        <v>0</v>
      </c>
      <c r="AU609" s="27"/>
      <c r="AV609" s="27"/>
      <c r="AW609" s="41">
        <f t="shared" si="695"/>
        <v>0</v>
      </c>
      <c r="AX609" s="27"/>
      <c r="AY609" s="27"/>
      <c r="AZ609" s="41">
        <f t="shared" si="745"/>
        <v>0</v>
      </c>
      <c r="BA609" s="27"/>
      <c r="BB609" s="27"/>
      <c r="BC609" s="41">
        <f t="shared" si="746"/>
        <v>0</v>
      </c>
      <c r="BD609" s="27"/>
      <c r="BE609" s="27"/>
      <c r="BF609" s="41">
        <f t="shared" si="747"/>
        <v>0</v>
      </c>
      <c r="BG609" s="27"/>
      <c r="BH609" s="27"/>
      <c r="BI609" s="41">
        <f t="shared" si="748"/>
        <v>0</v>
      </c>
      <c r="BJ609" s="26"/>
      <c r="BK609" s="26"/>
      <c r="BL609" s="42">
        <f t="shared" si="749"/>
        <v>0</v>
      </c>
      <c r="BM609" s="26"/>
      <c r="BN609" s="26"/>
      <c r="BO609" s="42">
        <f t="shared" si="750"/>
        <v>0</v>
      </c>
      <c r="BP609" s="85">
        <f t="shared" si="623"/>
        <v>0</v>
      </c>
      <c r="BQ609" s="83">
        <f t="shared" si="623"/>
        <v>0</v>
      </c>
      <c r="BR609" s="26"/>
      <c r="BS609" s="26"/>
      <c r="BT609" s="42">
        <f t="shared" si="751"/>
        <v>0</v>
      </c>
      <c r="BU609" s="26"/>
      <c r="BV609" s="26"/>
      <c r="BW609" s="42">
        <f t="shared" si="752"/>
        <v>0</v>
      </c>
      <c r="BX609" s="26"/>
      <c r="BY609" s="26"/>
      <c r="BZ609" s="42">
        <f t="shared" si="753"/>
        <v>0</v>
      </c>
      <c r="CA609" s="26"/>
      <c r="CB609" s="26"/>
      <c r="CC609" s="42">
        <f t="shared" si="754"/>
        <v>0</v>
      </c>
      <c r="CD609" s="26"/>
      <c r="CE609" s="26"/>
      <c r="CF609" s="42">
        <f t="shared" si="755"/>
        <v>0</v>
      </c>
      <c r="CG609" s="26"/>
      <c r="CH609" s="26"/>
      <c r="CI609" s="42">
        <f t="shared" si="756"/>
        <v>0</v>
      </c>
      <c r="CJ609" s="26"/>
      <c r="CK609" s="26"/>
      <c r="CL609" s="42">
        <f t="shared" si="757"/>
        <v>0</v>
      </c>
      <c r="CM609" s="26"/>
      <c r="CN609" s="26"/>
      <c r="CO609" s="42">
        <f t="shared" si="758"/>
        <v>0</v>
      </c>
      <c r="CP609" s="26"/>
      <c r="CQ609" s="26"/>
      <c r="CR609" s="42">
        <f t="shared" si="759"/>
        <v>0</v>
      </c>
      <c r="CS609" s="26"/>
      <c r="CT609" s="26"/>
      <c r="CU609" s="42">
        <f t="shared" si="760"/>
        <v>0</v>
      </c>
      <c r="CV609" s="26"/>
      <c r="CW609" s="26"/>
      <c r="CX609" s="42">
        <f t="shared" si="761"/>
        <v>0</v>
      </c>
      <c r="CY609" s="26"/>
      <c r="CZ609" s="26"/>
      <c r="DA609" s="42">
        <f t="shared" si="762"/>
        <v>0</v>
      </c>
      <c r="DB609" s="26"/>
      <c r="DC609" s="26"/>
      <c r="DD609" s="42">
        <f t="shared" si="763"/>
        <v>0</v>
      </c>
      <c r="DE609" s="26"/>
      <c r="DF609" s="26"/>
      <c r="DG609" s="42">
        <f t="shared" si="764"/>
        <v>0</v>
      </c>
      <c r="DH609" s="85">
        <f t="shared" si="624"/>
        <v>0</v>
      </c>
      <c r="DI609" s="83">
        <f t="shared" si="624"/>
        <v>0</v>
      </c>
      <c r="DJ609" s="26"/>
      <c r="DK609" s="26"/>
      <c r="DL609" s="42">
        <f t="shared" si="765"/>
        <v>0</v>
      </c>
      <c r="DM609" s="26"/>
      <c r="DN609" s="26"/>
      <c r="DO609" s="42">
        <f t="shared" si="766"/>
        <v>0</v>
      </c>
      <c r="DP609" s="26"/>
      <c r="DQ609" s="26"/>
      <c r="DR609" s="42">
        <f t="shared" si="767"/>
        <v>0</v>
      </c>
      <c r="DS609" s="26"/>
      <c r="DT609" s="26"/>
      <c r="DU609" s="42">
        <f t="shared" si="768"/>
        <v>0</v>
      </c>
      <c r="DV609" s="26"/>
      <c r="DW609" s="26"/>
      <c r="DX609" s="42">
        <f t="shared" si="771"/>
        <v>0</v>
      </c>
      <c r="DY609" s="26"/>
      <c r="DZ609" s="26"/>
      <c r="EA609" s="42">
        <f t="shared" si="772"/>
        <v>0</v>
      </c>
      <c r="EB609" s="26"/>
      <c r="EC609" s="26"/>
      <c r="ED609" s="42">
        <f t="shared" si="773"/>
        <v>0</v>
      </c>
      <c r="EE609" s="26"/>
      <c r="EF609" s="26"/>
      <c r="EG609" s="42">
        <f t="shared" si="774"/>
        <v>0</v>
      </c>
      <c r="EH609" s="26"/>
      <c r="EI609" s="26"/>
      <c r="EJ609" s="42">
        <f t="shared" si="775"/>
        <v>0</v>
      </c>
      <c r="EK609" s="26"/>
      <c r="EL609" s="46"/>
      <c r="EM609" s="86">
        <f t="shared" si="776"/>
        <v>0</v>
      </c>
      <c r="EN609" s="85">
        <f t="shared" si="625"/>
        <v>0</v>
      </c>
      <c r="EO609" s="94">
        <f t="shared" si="626"/>
        <v>0</v>
      </c>
      <c r="EP609" s="26"/>
      <c r="EQ609" s="26"/>
      <c r="ER609" s="26"/>
    </row>
    <row r="610" spans="1:148" s="69" customFormat="1" ht="15.75">
      <c r="A610" s="59">
        <v>56201</v>
      </c>
      <c r="B610" s="60" t="s">
        <v>65</v>
      </c>
      <c r="C610" s="158"/>
      <c r="D610" s="70">
        <f t="shared" si="769"/>
        <v>12</v>
      </c>
      <c r="E610" s="159">
        <f>SUM(E611)</f>
        <v>14400</v>
      </c>
      <c r="F610" s="62">
        <f t="shared" ref="F610:BQ610" si="777">SUM(F611)</f>
        <v>0</v>
      </c>
      <c r="G610" s="62">
        <f t="shared" si="777"/>
        <v>0</v>
      </c>
      <c r="H610" s="62">
        <f t="shared" si="777"/>
        <v>0</v>
      </c>
      <c r="I610" s="62">
        <f t="shared" si="777"/>
        <v>0</v>
      </c>
      <c r="J610" s="62">
        <f t="shared" si="777"/>
        <v>0</v>
      </c>
      <c r="K610" s="62">
        <f t="shared" si="777"/>
        <v>0</v>
      </c>
      <c r="L610" s="62">
        <f t="shared" si="777"/>
        <v>0</v>
      </c>
      <c r="M610" s="62">
        <f t="shared" si="777"/>
        <v>0</v>
      </c>
      <c r="N610" s="62">
        <f t="shared" si="777"/>
        <v>0</v>
      </c>
      <c r="O610" s="62">
        <f t="shared" si="777"/>
        <v>0</v>
      </c>
      <c r="P610" s="62">
        <f t="shared" si="777"/>
        <v>0</v>
      </c>
      <c r="Q610" s="62">
        <f t="shared" si="777"/>
        <v>0</v>
      </c>
      <c r="R610" s="62">
        <f t="shared" si="777"/>
        <v>0</v>
      </c>
      <c r="S610" s="62">
        <f t="shared" si="777"/>
        <v>0</v>
      </c>
      <c r="T610" s="62">
        <f t="shared" si="777"/>
        <v>0</v>
      </c>
      <c r="U610" s="62">
        <f t="shared" si="777"/>
        <v>0</v>
      </c>
      <c r="V610" s="62">
        <f t="shared" si="777"/>
        <v>0</v>
      </c>
      <c r="W610" s="62">
        <f t="shared" si="777"/>
        <v>0</v>
      </c>
      <c r="X610" s="62">
        <f t="shared" si="777"/>
        <v>0</v>
      </c>
      <c r="Y610" s="62">
        <f t="shared" si="777"/>
        <v>0</v>
      </c>
      <c r="Z610" s="62">
        <f t="shared" si="777"/>
        <v>0</v>
      </c>
      <c r="AA610" s="62">
        <f t="shared" si="777"/>
        <v>0</v>
      </c>
      <c r="AB610" s="62">
        <f t="shared" si="777"/>
        <v>0</v>
      </c>
      <c r="AC610" s="62">
        <f t="shared" si="777"/>
        <v>0</v>
      </c>
      <c r="AD610" s="62">
        <f t="shared" si="777"/>
        <v>0</v>
      </c>
      <c r="AE610" s="62">
        <f t="shared" si="777"/>
        <v>0</v>
      </c>
      <c r="AF610" s="62">
        <f t="shared" si="777"/>
        <v>0</v>
      </c>
      <c r="AG610" s="62">
        <f t="shared" si="777"/>
        <v>0</v>
      </c>
      <c r="AH610" s="62">
        <f t="shared" si="777"/>
        <v>0</v>
      </c>
      <c r="AI610" s="62">
        <f t="shared" si="777"/>
        <v>0</v>
      </c>
      <c r="AJ610" s="62">
        <f t="shared" si="777"/>
        <v>0</v>
      </c>
      <c r="AK610" s="62">
        <f t="shared" si="777"/>
        <v>0</v>
      </c>
      <c r="AL610" s="62">
        <f t="shared" si="777"/>
        <v>0</v>
      </c>
      <c r="AM610" s="62">
        <f t="shared" si="777"/>
        <v>0</v>
      </c>
      <c r="AN610" s="62">
        <f t="shared" si="777"/>
        <v>0</v>
      </c>
      <c r="AO610" s="62">
        <f t="shared" si="777"/>
        <v>0</v>
      </c>
      <c r="AP610" s="62">
        <f t="shared" si="777"/>
        <v>0</v>
      </c>
      <c r="AQ610" s="62">
        <f t="shared" si="777"/>
        <v>0</v>
      </c>
      <c r="AR610" s="62">
        <f t="shared" si="777"/>
        <v>0</v>
      </c>
      <c r="AS610" s="62">
        <f t="shared" si="777"/>
        <v>0</v>
      </c>
      <c r="AT610" s="62">
        <f t="shared" si="777"/>
        <v>0</v>
      </c>
      <c r="AU610" s="62">
        <f t="shared" si="777"/>
        <v>0</v>
      </c>
      <c r="AV610" s="62">
        <f t="shared" si="777"/>
        <v>12</v>
      </c>
      <c r="AW610" s="62">
        <f t="shared" si="777"/>
        <v>14400</v>
      </c>
      <c r="AX610" s="62">
        <f t="shared" si="777"/>
        <v>0</v>
      </c>
      <c r="AY610" s="62">
        <f t="shared" si="777"/>
        <v>0</v>
      </c>
      <c r="AZ610" s="62">
        <f t="shared" si="777"/>
        <v>0</v>
      </c>
      <c r="BA610" s="62">
        <f t="shared" si="777"/>
        <v>0</v>
      </c>
      <c r="BB610" s="62">
        <f t="shared" si="777"/>
        <v>0</v>
      </c>
      <c r="BC610" s="62">
        <f t="shared" si="777"/>
        <v>0</v>
      </c>
      <c r="BD610" s="62">
        <f t="shared" si="777"/>
        <v>0</v>
      </c>
      <c r="BE610" s="62">
        <f t="shared" si="777"/>
        <v>0</v>
      </c>
      <c r="BF610" s="62">
        <f t="shared" si="777"/>
        <v>0</v>
      </c>
      <c r="BG610" s="62">
        <f t="shared" si="777"/>
        <v>0</v>
      </c>
      <c r="BH610" s="62">
        <f t="shared" si="777"/>
        <v>0</v>
      </c>
      <c r="BI610" s="62">
        <f t="shared" si="777"/>
        <v>0</v>
      </c>
      <c r="BJ610" s="62">
        <f t="shared" si="777"/>
        <v>0</v>
      </c>
      <c r="BK610" s="62">
        <f t="shared" si="777"/>
        <v>0</v>
      </c>
      <c r="BL610" s="62">
        <f t="shared" si="777"/>
        <v>0</v>
      </c>
      <c r="BM610" s="62">
        <f t="shared" si="777"/>
        <v>0</v>
      </c>
      <c r="BN610" s="62">
        <f t="shared" si="777"/>
        <v>0</v>
      </c>
      <c r="BO610" s="62">
        <f t="shared" si="777"/>
        <v>0</v>
      </c>
      <c r="BP610" s="62">
        <f t="shared" si="777"/>
        <v>12</v>
      </c>
      <c r="BQ610" s="62">
        <f t="shared" si="777"/>
        <v>14400</v>
      </c>
      <c r="BR610" s="62">
        <f t="shared" ref="BR610:EC610" si="778">SUM(BR611)</f>
        <v>0</v>
      </c>
      <c r="BS610" s="62">
        <f t="shared" si="778"/>
        <v>0</v>
      </c>
      <c r="BT610" s="62">
        <f t="shared" si="778"/>
        <v>0</v>
      </c>
      <c r="BU610" s="62">
        <f t="shared" si="778"/>
        <v>0</v>
      </c>
      <c r="BV610" s="62">
        <f t="shared" si="778"/>
        <v>0</v>
      </c>
      <c r="BW610" s="62">
        <f t="shared" si="778"/>
        <v>0</v>
      </c>
      <c r="BX610" s="62">
        <f t="shared" si="778"/>
        <v>0</v>
      </c>
      <c r="BY610" s="62">
        <f t="shared" si="778"/>
        <v>0</v>
      </c>
      <c r="BZ610" s="62">
        <f t="shared" si="778"/>
        <v>0</v>
      </c>
      <c r="CA610" s="62">
        <f t="shared" si="778"/>
        <v>0</v>
      </c>
      <c r="CB610" s="62">
        <f t="shared" si="778"/>
        <v>0</v>
      </c>
      <c r="CC610" s="62">
        <f t="shared" si="778"/>
        <v>0</v>
      </c>
      <c r="CD610" s="62">
        <f t="shared" si="778"/>
        <v>0</v>
      </c>
      <c r="CE610" s="62">
        <f t="shared" si="778"/>
        <v>0</v>
      </c>
      <c r="CF610" s="62">
        <f t="shared" si="778"/>
        <v>0</v>
      </c>
      <c r="CG610" s="62">
        <f t="shared" si="778"/>
        <v>0</v>
      </c>
      <c r="CH610" s="62">
        <f t="shared" si="778"/>
        <v>0</v>
      </c>
      <c r="CI610" s="62">
        <f t="shared" si="778"/>
        <v>0</v>
      </c>
      <c r="CJ610" s="62">
        <f t="shared" si="778"/>
        <v>0</v>
      </c>
      <c r="CK610" s="62">
        <f t="shared" si="778"/>
        <v>0</v>
      </c>
      <c r="CL610" s="62">
        <f t="shared" si="778"/>
        <v>0</v>
      </c>
      <c r="CM610" s="62">
        <f t="shared" si="778"/>
        <v>0</v>
      </c>
      <c r="CN610" s="62">
        <f t="shared" si="778"/>
        <v>0</v>
      </c>
      <c r="CO610" s="62">
        <f t="shared" si="778"/>
        <v>0</v>
      </c>
      <c r="CP610" s="62">
        <f t="shared" si="778"/>
        <v>0</v>
      </c>
      <c r="CQ610" s="62">
        <f t="shared" si="778"/>
        <v>0</v>
      </c>
      <c r="CR610" s="62">
        <f t="shared" si="778"/>
        <v>0</v>
      </c>
      <c r="CS610" s="62">
        <f t="shared" si="778"/>
        <v>0</v>
      </c>
      <c r="CT610" s="62">
        <f t="shared" si="778"/>
        <v>0</v>
      </c>
      <c r="CU610" s="62">
        <f t="shared" si="778"/>
        <v>0</v>
      </c>
      <c r="CV610" s="62">
        <f t="shared" si="778"/>
        <v>0</v>
      </c>
      <c r="CW610" s="62">
        <f t="shared" si="778"/>
        <v>0</v>
      </c>
      <c r="CX610" s="62">
        <f t="shared" si="778"/>
        <v>0</v>
      </c>
      <c r="CY610" s="62">
        <f t="shared" si="778"/>
        <v>0</v>
      </c>
      <c r="CZ610" s="62">
        <f t="shared" si="778"/>
        <v>0</v>
      </c>
      <c r="DA610" s="62">
        <f t="shared" si="778"/>
        <v>0</v>
      </c>
      <c r="DB610" s="62">
        <f t="shared" si="778"/>
        <v>0</v>
      </c>
      <c r="DC610" s="62">
        <f t="shared" si="778"/>
        <v>0</v>
      </c>
      <c r="DD610" s="62">
        <f t="shared" si="778"/>
        <v>0</v>
      </c>
      <c r="DE610" s="62">
        <f t="shared" si="778"/>
        <v>0</v>
      </c>
      <c r="DF610" s="62">
        <f t="shared" si="778"/>
        <v>0</v>
      </c>
      <c r="DG610" s="62">
        <f t="shared" si="778"/>
        <v>0</v>
      </c>
      <c r="DH610" s="62">
        <f t="shared" si="778"/>
        <v>0</v>
      </c>
      <c r="DI610" s="62">
        <f t="shared" si="778"/>
        <v>0</v>
      </c>
      <c r="DJ610" s="62">
        <f t="shared" si="778"/>
        <v>0</v>
      </c>
      <c r="DK610" s="62">
        <f t="shared" si="778"/>
        <v>0</v>
      </c>
      <c r="DL610" s="62">
        <f t="shared" si="778"/>
        <v>0</v>
      </c>
      <c r="DM610" s="62">
        <f t="shared" si="778"/>
        <v>0</v>
      </c>
      <c r="DN610" s="62">
        <f t="shared" si="778"/>
        <v>0</v>
      </c>
      <c r="DO610" s="62">
        <f t="shared" si="778"/>
        <v>0</v>
      </c>
      <c r="DP610" s="62">
        <f t="shared" si="778"/>
        <v>0</v>
      </c>
      <c r="DQ610" s="62">
        <f t="shared" si="778"/>
        <v>0</v>
      </c>
      <c r="DR610" s="62">
        <f t="shared" si="778"/>
        <v>0</v>
      </c>
      <c r="DS610" s="62">
        <f t="shared" si="778"/>
        <v>0</v>
      </c>
      <c r="DT610" s="62">
        <f t="shared" si="778"/>
        <v>0</v>
      </c>
      <c r="DU610" s="62">
        <f t="shared" si="778"/>
        <v>0</v>
      </c>
      <c r="DV610" s="62">
        <f t="shared" si="778"/>
        <v>0</v>
      </c>
      <c r="DW610" s="62">
        <f t="shared" si="778"/>
        <v>0</v>
      </c>
      <c r="DX610" s="62">
        <f t="shared" si="778"/>
        <v>0</v>
      </c>
      <c r="DY610" s="62">
        <f t="shared" si="778"/>
        <v>0</v>
      </c>
      <c r="DZ610" s="62">
        <f t="shared" si="778"/>
        <v>0</v>
      </c>
      <c r="EA610" s="62">
        <f t="shared" si="778"/>
        <v>0</v>
      </c>
      <c r="EB610" s="62">
        <f t="shared" si="778"/>
        <v>0</v>
      </c>
      <c r="EC610" s="62">
        <f t="shared" si="778"/>
        <v>0</v>
      </c>
      <c r="ED610" s="62">
        <f t="shared" ref="ED610:EO610" si="779">SUM(ED611)</f>
        <v>0</v>
      </c>
      <c r="EE610" s="62">
        <f t="shared" si="779"/>
        <v>0</v>
      </c>
      <c r="EF610" s="62">
        <f t="shared" si="779"/>
        <v>0</v>
      </c>
      <c r="EG610" s="62">
        <f t="shared" si="779"/>
        <v>0</v>
      </c>
      <c r="EH610" s="62">
        <f t="shared" si="779"/>
        <v>0</v>
      </c>
      <c r="EI610" s="62">
        <f t="shared" si="779"/>
        <v>0</v>
      </c>
      <c r="EJ610" s="62">
        <f t="shared" si="779"/>
        <v>0</v>
      </c>
      <c r="EK610" s="62">
        <f t="shared" si="779"/>
        <v>0</v>
      </c>
      <c r="EL610" s="62">
        <f t="shared" si="779"/>
        <v>0</v>
      </c>
      <c r="EM610" s="62">
        <f t="shared" si="779"/>
        <v>0</v>
      </c>
      <c r="EN610" s="62">
        <f t="shared" si="779"/>
        <v>0</v>
      </c>
      <c r="EO610" s="95">
        <f t="shared" si="779"/>
        <v>0</v>
      </c>
      <c r="EP610" s="66"/>
      <c r="EQ610" s="66"/>
      <c r="ER610" s="66"/>
    </row>
    <row r="611" spans="1:148" s="3" customFormat="1" ht="15.75">
      <c r="A611" s="10"/>
      <c r="B611" s="11" t="s">
        <v>714</v>
      </c>
      <c r="C611" s="134">
        <v>1200</v>
      </c>
      <c r="D611" s="138">
        <f t="shared" si="769"/>
        <v>12</v>
      </c>
      <c r="E611" s="179">
        <f t="shared" si="770"/>
        <v>14400</v>
      </c>
      <c r="F611" s="27"/>
      <c r="G611" s="27"/>
      <c r="H611" s="41">
        <f t="shared" si="734"/>
        <v>0</v>
      </c>
      <c r="I611" s="32"/>
      <c r="J611" s="32"/>
      <c r="K611" s="41">
        <f t="shared" si="735"/>
        <v>0</v>
      </c>
      <c r="L611" s="26"/>
      <c r="M611" s="26"/>
      <c r="N611" s="42">
        <f t="shared" si="736"/>
        <v>0</v>
      </c>
      <c r="O611" s="26"/>
      <c r="P611" s="26"/>
      <c r="Q611" s="42">
        <f t="shared" si="737"/>
        <v>0</v>
      </c>
      <c r="R611" s="26"/>
      <c r="S611" s="26"/>
      <c r="T611" s="42">
        <f t="shared" si="738"/>
        <v>0</v>
      </c>
      <c r="U611" s="26"/>
      <c r="V611" s="26"/>
      <c r="W611" s="42">
        <f t="shared" si="739"/>
        <v>0</v>
      </c>
      <c r="X611" s="26"/>
      <c r="Y611" s="26"/>
      <c r="Z611" s="42"/>
      <c r="AA611" s="26"/>
      <c r="AB611" s="26"/>
      <c r="AC611" s="42"/>
      <c r="AD611" s="26"/>
      <c r="AE611" s="26"/>
      <c r="AF611" s="26"/>
      <c r="AG611" s="26"/>
      <c r="AH611" s="26"/>
      <c r="AI611" s="26"/>
      <c r="AJ611" s="26"/>
      <c r="AK611" s="26"/>
      <c r="AL611" s="42"/>
      <c r="AM611" s="27"/>
      <c r="AN611" s="27"/>
      <c r="AO611" s="41"/>
      <c r="AP611" s="84">
        <f t="shared" si="621"/>
        <v>0</v>
      </c>
      <c r="AQ611" s="79">
        <f t="shared" si="622"/>
        <v>0</v>
      </c>
      <c r="AR611" s="27"/>
      <c r="AS611" s="27"/>
      <c r="AT611" s="41">
        <f t="shared" si="744"/>
        <v>0</v>
      </c>
      <c r="AU611" s="27"/>
      <c r="AV611" s="27">
        <v>12</v>
      </c>
      <c r="AW611" s="38">
        <f t="shared" si="695"/>
        <v>14400</v>
      </c>
      <c r="AX611" s="27"/>
      <c r="AY611" s="27"/>
      <c r="AZ611" s="41">
        <f t="shared" si="745"/>
        <v>0</v>
      </c>
      <c r="BA611" s="27"/>
      <c r="BB611" s="27"/>
      <c r="BC611" s="41">
        <f t="shared" si="746"/>
        <v>0</v>
      </c>
      <c r="BD611" s="27"/>
      <c r="BE611" s="27"/>
      <c r="BF611" s="41">
        <f t="shared" si="747"/>
        <v>0</v>
      </c>
      <c r="BG611" s="27"/>
      <c r="BH611" s="27"/>
      <c r="BI611" s="41">
        <f t="shared" si="748"/>
        <v>0</v>
      </c>
      <c r="BJ611" s="26"/>
      <c r="BK611" s="26"/>
      <c r="BL611" s="42">
        <f t="shared" si="749"/>
        <v>0</v>
      </c>
      <c r="BM611" s="26"/>
      <c r="BN611" s="26"/>
      <c r="BO611" s="42">
        <f t="shared" si="750"/>
        <v>0</v>
      </c>
      <c r="BP611" s="85">
        <f t="shared" si="623"/>
        <v>12</v>
      </c>
      <c r="BQ611" s="83">
        <f t="shared" si="623"/>
        <v>14400</v>
      </c>
      <c r="BR611" s="26"/>
      <c r="BS611" s="26"/>
      <c r="BT611" s="42">
        <f t="shared" si="751"/>
        <v>0</v>
      </c>
      <c r="BU611" s="26"/>
      <c r="BV611" s="26"/>
      <c r="BW611" s="42">
        <f t="shared" si="752"/>
        <v>0</v>
      </c>
      <c r="BX611" s="26"/>
      <c r="BY611" s="26"/>
      <c r="BZ611" s="42">
        <f t="shared" si="753"/>
        <v>0</v>
      </c>
      <c r="CA611" s="26"/>
      <c r="CB611" s="26"/>
      <c r="CC611" s="42">
        <f t="shared" si="754"/>
        <v>0</v>
      </c>
      <c r="CD611" s="26"/>
      <c r="CE611" s="26"/>
      <c r="CF611" s="42">
        <f t="shared" si="755"/>
        <v>0</v>
      </c>
      <c r="CG611" s="26"/>
      <c r="CH611" s="26"/>
      <c r="CI611" s="42">
        <f t="shared" si="756"/>
        <v>0</v>
      </c>
      <c r="CJ611" s="26"/>
      <c r="CK611" s="26"/>
      <c r="CL611" s="42">
        <f t="shared" si="757"/>
        <v>0</v>
      </c>
      <c r="CM611" s="26"/>
      <c r="CN611" s="26"/>
      <c r="CO611" s="42">
        <f t="shared" si="758"/>
        <v>0</v>
      </c>
      <c r="CP611" s="26"/>
      <c r="CQ611" s="26"/>
      <c r="CR611" s="42">
        <f t="shared" si="759"/>
        <v>0</v>
      </c>
      <c r="CS611" s="26"/>
      <c r="CT611" s="26"/>
      <c r="CU611" s="42">
        <f t="shared" si="760"/>
        <v>0</v>
      </c>
      <c r="CV611" s="26"/>
      <c r="CW611" s="26"/>
      <c r="CX611" s="42">
        <f t="shared" si="761"/>
        <v>0</v>
      </c>
      <c r="CY611" s="26"/>
      <c r="CZ611" s="26"/>
      <c r="DA611" s="42">
        <f t="shared" si="762"/>
        <v>0</v>
      </c>
      <c r="DB611" s="26"/>
      <c r="DC611" s="26"/>
      <c r="DD611" s="42">
        <f t="shared" si="763"/>
        <v>0</v>
      </c>
      <c r="DE611" s="26"/>
      <c r="DF611" s="26"/>
      <c r="DG611" s="42">
        <f t="shared" si="764"/>
        <v>0</v>
      </c>
      <c r="DH611" s="85">
        <f t="shared" si="624"/>
        <v>0</v>
      </c>
      <c r="DI611" s="83">
        <f t="shared" si="624"/>
        <v>0</v>
      </c>
      <c r="DJ611" s="26"/>
      <c r="DK611" s="26"/>
      <c r="DL611" s="42">
        <f t="shared" si="765"/>
        <v>0</v>
      </c>
      <c r="DM611" s="26"/>
      <c r="DN611" s="26"/>
      <c r="DO611" s="42">
        <f t="shared" si="766"/>
        <v>0</v>
      </c>
      <c r="DP611" s="26"/>
      <c r="DQ611" s="26"/>
      <c r="DR611" s="42">
        <f t="shared" si="767"/>
        <v>0</v>
      </c>
      <c r="DS611" s="26"/>
      <c r="DT611" s="26"/>
      <c r="DU611" s="42">
        <f t="shared" si="768"/>
        <v>0</v>
      </c>
      <c r="DV611" s="26"/>
      <c r="DW611" s="26"/>
      <c r="DX611" s="42"/>
      <c r="DY611" s="26"/>
      <c r="DZ611" s="26"/>
      <c r="EA611" s="42"/>
      <c r="EB611" s="26"/>
      <c r="EC611" s="26"/>
      <c r="ED611" s="42"/>
      <c r="EE611" s="26"/>
      <c r="EF611" s="26"/>
      <c r="EG611" s="42"/>
      <c r="EH611" s="26"/>
      <c r="EI611" s="26"/>
      <c r="EJ611" s="42"/>
      <c r="EK611" s="26"/>
      <c r="EL611" s="46"/>
      <c r="EM611" s="86"/>
      <c r="EN611" s="85">
        <f t="shared" si="625"/>
        <v>0</v>
      </c>
      <c r="EO611" s="94">
        <f t="shared" si="626"/>
        <v>0</v>
      </c>
      <c r="EP611" s="26"/>
      <c r="EQ611" s="26"/>
      <c r="ER611" s="26"/>
    </row>
    <row r="612" spans="1:148" s="3" customFormat="1" ht="15.75">
      <c r="A612" s="6">
        <v>563</v>
      </c>
      <c r="B612" s="7" t="s">
        <v>66</v>
      </c>
      <c r="C612" s="130"/>
      <c r="D612" s="138">
        <f t="shared" si="769"/>
        <v>0</v>
      </c>
      <c r="E612" s="136">
        <f t="shared" si="770"/>
        <v>0</v>
      </c>
      <c r="F612" s="27"/>
      <c r="G612" s="27"/>
      <c r="H612" s="41">
        <f t="shared" si="734"/>
        <v>0</v>
      </c>
      <c r="I612" s="32"/>
      <c r="J612" s="32"/>
      <c r="K612" s="41">
        <f t="shared" si="735"/>
        <v>0</v>
      </c>
      <c r="L612" s="26"/>
      <c r="M612" s="26"/>
      <c r="N612" s="42">
        <f t="shared" si="736"/>
        <v>0</v>
      </c>
      <c r="O612" s="26"/>
      <c r="P612" s="26"/>
      <c r="Q612" s="42">
        <f t="shared" si="737"/>
        <v>0</v>
      </c>
      <c r="R612" s="26"/>
      <c r="S612" s="26"/>
      <c r="T612" s="42">
        <f t="shared" si="738"/>
        <v>0</v>
      </c>
      <c r="U612" s="26"/>
      <c r="V612" s="26"/>
      <c r="W612" s="42">
        <f t="shared" si="739"/>
        <v>0</v>
      </c>
      <c r="X612" s="26"/>
      <c r="Y612" s="26"/>
      <c r="Z612" s="42">
        <f t="shared" si="740"/>
        <v>0</v>
      </c>
      <c r="AA612" s="26"/>
      <c r="AB612" s="26"/>
      <c r="AC612" s="42">
        <f t="shared" si="741"/>
        <v>0</v>
      </c>
      <c r="AD612" s="26"/>
      <c r="AE612" s="26"/>
      <c r="AF612" s="26"/>
      <c r="AG612" s="26"/>
      <c r="AH612" s="26"/>
      <c r="AI612" s="26"/>
      <c r="AJ612" s="26"/>
      <c r="AK612" s="26"/>
      <c r="AL612" s="42">
        <f t="shared" si="742"/>
        <v>0</v>
      </c>
      <c r="AM612" s="27"/>
      <c r="AN612" s="27"/>
      <c r="AO612" s="41">
        <f t="shared" si="743"/>
        <v>0</v>
      </c>
      <c r="AP612" s="84">
        <f t="shared" si="621"/>
        <v>0</v>
      </c>
      <c r="AQ612" s="79">
        <f t="shared" si="622"/>
        <v>0</v>
      </c>
      <c r="AR612" s="27"/>
      <c r="AS612" s="27"/>
      <c r="AT612" s="41">
        <f t="shared" si="744"/>
        <v>0</v>
      </c>
      <c r="AU612" s="27"/>
      <c r="AV612" s="27"/>
      <c r="AW612" s="64">
        <f t="shared" si="695"/>
        <v>0</v>
      </c>
      <c r="AX612" s="27"/>
      <c r="AY612" s="27"/>
      <c r="AZ612" s="41">
        <f t="shared" si="745"/>
        <v>0</v>
      </c>
      <c r="BA612" s="27"/>
      <c r="BB612" s="27"/>
      <c r="BC612" s="41">
        <f t="shared" si="746"/>
        <v>0</v>
      </c>
      <c r="BD612" s="27"/>
      <c r="BE612" s="27"/>
      <c r="BF612" s="41">
        <f t="shared" si="747"/>
        <v>0</v>
      </c>
      <c r="BG612" s="27"/>
      <c r="BH612" s="27"/>
      <c r="BI612" s="41">
        <f t="shared" si="748"/>
        <v>0</v>
      </c>
      <c r="BJ612" s="26"/>
      <c r="BK612" s="26"/>
      <c r="BL612" s="42">
        <f t="shared" si="749"/>
        <v>0</v>
      </c>
      <c r="BM612" s="26"/>
      <c r="BN612" s="26"/>
      <c r="BO612" s="42">
        <f t="shared" si="750"/>
        <v>0</v>
      </c>
      <c r="BP612" s="85">
        <f t="shared" si="623"/>
        <v>0</v>
      </c>
      <c r="BQ612" s="83">
        <f t="shared" si="623"/>
        <v>0</v>
      </c>
      <c r="BR612" s="26"/>
      <c r="BS612" s="26"/>
      <c r="BT612" s="42">
        <f t="shared" si="751"/>
        <v>0</v>
      </c>
      <c r="BU612" s="26"/>
      <c r="BV612" s="26"/>
      <c r="BW612" s="42">
        <f t="shared" si="752"/>
        <v>0</v>
      </c>
      <c r="BX612" s="26"/>
      <c r="BY612" s="26"/>
      <c r="BZ612" s="42">
        <f t="shared" si="753"/>
        <v>0</v>
      </c>
      <c r="CA612" s="26"/>
      <c r="CB612" s="26"/>
      <c r="CC612" s="42">
        <f t="shared" si="754"/>
        <v>0</v>
      </c>
      <c r="CD612" s="26"/>
      <c r="CE612" s="26"/>
      <c r="CF612" s="42">
        <f t="shared" si="755"/>
        <v>0</v>
      </c>
      <c r="CG612" s="26"/>
      <c r="CH612" s="26"/>
      <c r="CI612" s="42">
        <f t="shared" si="756"/>
        <v>0</v>
      </c>
      <c r="CJ612" s="26"/>
      <c r="CK612" s="26"/>
      <c r="CL612" s="42">
        <f t="shared" si="757"/>
        <v>0</v>
      </c>
      <c r="CM612" s="26"/>
      <c r="CN612" s="26"/>
      <c r="CO612" s="42">
        <f t="shared" si="758"/>
        <v>0</v>
      </c>
      <c r="CP612" s="26"/>
      <c r="CQ612" s="26"/>
      <c r="CR612" s="42">
        <f t="shared" si="759"/>
        <v>0</v>
      </c>
      <c r="CS612" s="26"/>
      <c r="CT612" s="26"/>
      <c r="CU612" s="42">
        <f t="shared" si="760"/>
        <v>0</v>
      </c>
      <c r="CV612" s="26"/>
      <c r="CW612" s="26"/>
      <c r="CX612" s="42">
        <f t="shared" si="761"/>
        <v>0</v>
      </c>
      <c r="CY612" s="26"/>
      <c r="CZ612" s="26"/>
      <c r="DA612" s="42">
        <f t="shared" si="762"/>
        <v>0</v>
      </c>
      <c r="DB612" s="26"/>
      <c r="DC612" s="26"/>
      <c r="DD612" s="42">
        <f t="shared" si="763"/>
        <v>0</v>
      </c>
      <c r="DE612" s="26"/>
      <c r="DF612" s="26"/>
      <c r="DG612" s="42">
        <f t="shared" si="764"/>
        <v>0</v>
      </c>
      <c r="DH612" s="85">
        <f t="shared" si="624"/>
        <v>0</v>
      </c>
      <c r="DI612" s="83">
        <f t="shared" si="624"/>
        <v>0</v>
      </c>
      <c r="DJ612" s="26"/>
      <c r="DK612" s="26"/>
      <c r="DL612" s="42">
        <f t="shared" si="765"/>
        <v>0</v>
      </c>
      <c r="DM612" s="26"/>
      <c r="DN612" s="26"/>
      <c r="DO612" s="42">
        <f t="shared" si="766"/>
        <v>0</v>
      </c>
      <c r="DP612" s="26"/>
      <c r="DQ612" s="26"/>
      <c r="DR612" s="42">
        <f t="shared" si="767"/>
        <v>0</v>
      </c>
      <c r="DS612" s="26"/>
      <c r="DT612" s="26"/>
      <c r="DU612" s="42">
        <f t="shared" si="768"/>
        <v>0</v>
      </c>
      <c r="DV612" s="26"/>
      <c r="DW612" s="26"/>
      <c r="DX612" s="42">
        <f t="shared" si="771"/>
        <v>0</v>
      </c>
      <c r="DY612" s="26"/>
      <c r="DZ612" s="26"/>
      <c r="EA612" s="42">
        <f t="shared" si="772"/>
        <v>0</v>
      </c>
      <c r="EB612" s="26"/>
      <c r="EC612" s="26"/>
      <c r="ED612" s="42">
        <f t="shared" si="773"/>
        <v>0</v>
      </c>
      <c r="EE612" s="26"/>
      <c r="EF612" s="26"/>
      <c r="EG612" s="42">
        <f t="shared" si="774"/>
        <v>0</v>
      </c>
      <c r="EH612" s="26"/>
      <c r="EI612" s="26"/>
      <c r="EJ612" s="42">
        <f t="shared" si="775"/>
        <v>0</v>
      </c>
      <c r="EK612" s="26"/>
      <c r="EL612" s="46"/>
      <c r="EM612" s="86">
        <f t="shared" si="776"/>
        <v>0</v>
      </c>
      <c r="EN612" s="85">
        <f t="shared" si="625"/>
        <v>0</v>
      </c>
      <c r="EO612" s="94">
        <f t="shared" si="626"/>
        <v>0</v>
      </c>
      <c r="EP612" s="26"/>
      <c r="EQ612" s="26"/>
      <c r="ER612" s="26"/>
    </row>
    <row r="613" spans="1:148" s="3" customFormat="1" ht="15.75">
      <c r="A613" s="10">
        <v>56301</v>
      </c>
      <c r="B613" s="11" t="s">
        <v>67</v>
      </c>
      <c r="C613" s="134"/>
      <c r="D613" s="138">
        <f t="shared" si="769"/>
        <v>0</v>
      </c>
      <c r="E613" s="136">
        <f t="shared" si="770"/>
        <v>0</v>
      </c>
      <c r="F613" s="27"/>
      <c r="G613" s="27"/>
      <c r="H613" s="41">
        <f t="shared" si="734"/>
        <v>0</v>
      </c>
      <c r="I613" s="32"/>
      <c r="J613" s="32"/>
      <c r="K613" s="41">
        <f t="shared" si="735"/>
        <v>0</v>
      </c>
      <c r="L613" s="26"/>
      <c r="M613" s="26"/>
      <c r="N613" s="42">
        <f t="shared" si="736"/>
        <v>0</v>
      </c>
      <c r="O613" s="26"/>
      <c r="P613" s="26"/>
      <c r="Q613" s="42">
        <f t="shared" si="737"/>
        <v>0</v>
      </c>
      <c r="R613" s="26"/>
      <c r="S613" s="26"/>
      <c r="T613" s="42">
        <f t="shared" si="738"/>
        <v>0</v>
      </c>
      <c r="U613" s="26"/>
      <c r="V613" s="26"/>
      <c r="W613" s="42">
        <f t="shared" si="739"/>
        <v>0</v>
      </c>
      <c r="X613" s="26"/>
      <c r="Y613" s="26"/>
      <c r="Z613" s="42">
        <f t="shared" si="740"/>
        <v>0</v>
      </c>
      <c r="AA613" s="26"/>
      <c r="AB613" s="26"/>
      <c r="AC613" s="42">
        <f t="shared" si="741"/>
        <v>0</v>
      </c>
      <c r="AD613" s="26"/>
      <c r="AE613" s="26"/>
      <c r="AF613" s="26"/>
      <c r="AG613" s="26"/>
      <c r="AH613" s="26"/>
      <c r="AI613" s="26"/>
      <c r="AJ613" s="26"/>
      <c r="AK613" s="26"/>
      <c r="AL613" s="42">
        <f t="shared" si="742"/>
        <v>0</v>
      </c>
      <c r="AM613" s="27"/>
      <c r="AN613" s="27"/>
      <c r="AO613" s="41">
        <f t="shared" si="743"/>
        <v>0</v>
      </c>
      <c r="AP613" s="84">
        <f t="shared" si="621"/>
        <v>0</v>
      </c>
      <c r="AQ613" s="79">
        <f t="shared" si="622"/>
        <v>0</v>
      </c>
      <c r="AR613" s="27"/>
      <c r="AS613" s="27"/>
      <c r="AT613" s="41">
        <f t="shared" si="744"/>
        <v>0</v>
      </c>
      <c r="AU613" s="27"/>
      <c r="AV613" s="27"/>
      <c r="AW613" s="41">
        <f t="shared" si="695"/>
        <v>0</v>
      </c>
      <c r="AX613" s="27"/>
      <c r="AY613" s="27"/>
      <c r="AZ613" s="41">
        <f t="shared" si="745"/>
        <v>0</v>
      </c>
      <c r="BA613" s="27"/>
      <c r="BB613" s="27"/>
      <c r="BC613" s="41">
        <f t="shared" si="746"/>
        <v>0</v>
      </c>
      <c r="BD613" s="27"/>
      <c r="BE613" s="27"/>
      <c r="BF613" s="41">
        <f t="shared" si="747"/>
        <v>0</v>
      </c>
      <c r="BG613" s="27"/>
      <c r="BH613" s="27"/>
      <c r="BI613" s="41">
        <f t="shared" si="748"/>
        <v>0</v>
      </c>
      <c r="BJ613" s="26"/>
      <c r="BK613" s="26"/>
      <c r="BL613" s="42">
        <f t="shared" si="749"/>
        <v>0</v>
      </c>
      <c r="BM613" s="26"/>
      <c r="BN613" s="26"/>
      <c r="BO613" s="42">
        <f t="shared" si="750"/>
        <v>0</v>
      </c>
      <c r="BP613" s="85">
        <f t="shared" si="623"/>
        <v>0</v>
      </c>
      <c r="BQ613" s="83">
        <f t="shared" si="623"/>
        <v>0</v>
      </c>
      <c r="BR613" s="26"/>
      <c r="BS613" s="26"/>
      <c r="BT613" s="42">
        <f t="shared" si="751"/>
        <v>0</v>
      </c>
      <c r="BU613" s="26"/>
      <c r="BV613" s="26"/>
      <c r="BW613" s="42">
        <f t="shared" si="752"/>
        <v>0</v>
      </c>
      <c r="BX613" s="26"/>
      <c r="BY613" s="26"/>
      <c r="BZ613" s="42">
        <f t="shared" si="753"/>
        <v>0</v>
      </c>
      <c r="CA613" s="26"/>
      <c r="CB613" s="26"/>
      <c r="CC613" s="42">
        <f t="shared" si="754"/>
        <v>0</v>
      </c>
      <c r="CD613" s="26"/>
      <c r="CE613" s="26"/>
      <c r="CF613" s="42">
        <f t="shared" si="755"/>
        <v>0</v>
      </c>
      <c r="CG613" s="26"/>
      <c r="CH613" s="26"/>
      <c r="CI613" s="42">
        <f t="shared" si="756"/>
        <v>0</v>
      </c>
      <c r="CJ613" s="26"/>
      <c r="CK613" s="26"/>
      <c r="CL613" s="42">
        <f t="shared" si="757"/>
        <v>0</v>
      </c>
      <c r="CM613" s="26"/>
      <c r="CN613" s="26"/>
      <c r="CO613" s="42">
        <f t="shared" si="758"/>
        <v>0</v>
      </c>
      <c r="CP613" s="26"/>
      <c r="CQ613" s="26"/>
      <c r="CR613" s="42">
        <f t="shared" si="759"/>
        <v>0</v>
      </c>
      <c r="CS613" s="26"/>
      <c r="CT613" s="26"/>
      <c r="CU613" s="42">
        <f t="shared" si="760"/>
        <v>0</v>
      </c>
      <c r="CV613" s="26"/>
      <c r="CW613" s="26"/>
      <c r="CX613" s="42">
        <f t="shared" si="761"/>
        <v>0</v>
      </c>
      <c r="CY613" s="26"/>
      <c r="CZ613" s="26"/>
      <c r="DA613" s="42">
        <f t="shared" si="762"/>
        <v>0</v>
      </c>
      <c r="DB613" s="26"/>
      <c r="DC613" s="26"/>
      <c r="DD613" s="42">
        <f t="shared" si="763"/>
        <v>0</v>
      </c>
      <c r="DE613" s="26"/>
      <c r="DF613" s="26"/>
      <c r="DG613" s="42">
        <f t="shared" si="764"/>
        <v>0</v>
      </c>
      <c r="DH613" s="85">
        <f t="shared" si="624"/>
        <v>0</v>
      </c>
      <c r="DI613" s="83">
        <f t="shared" si="624"/>
        <v>0</v>
      </c>
      <c r="DJ613" s="26"/>
      <c r="DK613" s="26"/>
      <c r="DL613" s="42">
        <f t="shared" si="765"/>
        <v>0</v>
      </c>
      <c r="DM613" s="26"/>
      <c r="DN613" s="26"/>
      <c r="DO613" s="42">
        <f t="shared" si="766"/>
        <v>0</v>
      </c>
      <c r="DP613" s="26"/>
      <c r="DQ613" s="26"/>
      <c r="DR613" s="42">
        <f t="shared" si="767"/>
        <v>0</v>
      </c>
      <c r="DS613" s="26"/>
      <c r="DT613" s="26"/>
      <c r="DU613" s="42">
        <f t="shared" si="768"/>
        <v>0</v>
      </c>
      <c r="DV613" s="26"/>
      <c r="DW613" s="26"/>
      <c r="DX613" s="42">
        <f t="shared" si="771"/>
        <v>0</v>
      </c>
      <c r="DY613" s="26"/>
      <c r="DZ613" s="26"/>
      <c r="EA613" s="42">
        <f t="shared" si="772"/>
        <v>0</v>
      </c>
      <c r="EB613" s="26"/>
      <c r="EC613" s="26"/>
      <c r="ED613" s="42">
        <f t="shared" si="773"/>
        <v>0</v>
      </c>
      <c r="EE613" s="26"/>
      <c r="EF613" s="26"/>
      <c r="EG613" s="42">
        <f t="shared" si="774"/>
        <v>0</v>
      </c>
      <c r="EH613" s="26"/>
      <c r="EI613" s="26"/>
      <c r="EJ613" s="42">
        <f t="shared" si="775"/>
        <v>0</v>
      </c>
      <c r="EK613" s="26"/>
      <c r="EL613" s="46"/>
      <c r="EM613" s="86">
        <f t="shared" si="776"/>
        <v>0</v>
      </c>
      <c r="EN613" s="85">
        <f t="shared" si="625"/>
        <v>0</v>
      </c>
      <c r="EO613" s="94">
        <f t="shared" si="626"/>
        <v>0</v>
      </c>
      <c r="EP613" s="26"/>
      <c r="EQ613" s="26"/>
      <c r="ER613" s="26"/>
    </row>
    <row r="614" spans="1:148" s="3" customFormat="1" ht="15.75">
      <c r="A614" s="8">
        <v>56303</v>
      </c>
      <c r="B614" s="9" t="s">
        <v>68</v>
      </c>
      <c r="C614" s="37"/>
      <c r="D614" s="70">
        <f t="shared" si="769"/>
        <v>12</v>
      </c>
      <c r="E614" s="159">
        <f>SUM(E615)</f>
        <v>6519</v>
      </c>
      <c r="F614" s="62">
        <f t="shared" ref="F614:BQ614" si="780">SUM(F615)</f>
        <v>0</v>
      </c>
      <c r="G614" s="62">
        <f t="shared" si="780"/>
        <v>12</v>
      </c>
      <c r="H614" s="62">
        <f t="shared" si="780"/>
        <v>6519</v>
      </c>
      <c r="I614" s="62">
        <f t="shared" si="780"/>
        <v>0</v>
      </c>
      <c r="J614" s="62">
        <f t="shared" si="780"/>
        <v>0</v>
      </c>
      <c r="K614" s="62">
        <f t="shared" si="780"/>
        <v>0</v>
      </c>
      <c r="L614" s="62">
        <f t="shared" si="780"/>
        <v>0</v>
      </c>
      <c r="M614" s="62">
        <f t="shared" si="780"/>
        <v>0</v>
      </c>
      <c r="N614" s="62">
        <f t="shared" si="780"/>
        <v>0</v>
      </c>
      <c r="O614" s="62">
        <f t="shared" si="780"/>
        <v>0</v>
      </c>
      <c r="P614" s="62">
        <f t="shared" si="780"/>
        <v>0</v>
      </c>
      <c r="Q614" s="62">
        <f t="shared" si="780"/>
        <v>0</v>
      </c>
      <c r="R614" s="62">
        <f t="shared" si="780"/>
        <v>0</v>
      </c>
      <c r="S614" s="62">
        <f t="shared" si="780"/>
        <v>0</v>
      </c>
      <c r="T614" s="62">
        <f t="shared" si="780"/>
        <v>0</v>
      </c>
      <c r="U614" s="62">
        <f t="shared" si="780"/>
        <v>0</v>
      </c>
      <c r="V614" s="62">
        <f t="shared" si="780"/>
        <v>0</v>
      </c>
      <c r="W614" s="62">
        <f t="shared" si="780"/>
        <v>0</v>
      </c>
      <c r="X614" s="62">
        <f t="shared" si="780"/>
        <v>0</v>
      </c>
      <c r="Y614" s="62">
        <f t="shared" si="780"/>
        <v>0</v>
      </c>
      <c r="Z614" s="62">
        <f t="shared" si="780"/>
        <v>0</v>
      </c>
      <c r="AA614" s="62">
        <f t="shared" si="780"/>
        <v>0</v>
      </c>
      <c r="AB614" s="62">
        <f t="shared" si="780"/>
        <v>0</v>
      </c>
      <c r="AC614" s="62">
        <f t="shared" si="780"/>
        <v>0</v>
      </c>
      <c r="AD614" s="62">
        <f t="shared" si="780"/>
        <v>0</v>
      </c>
      <c r="AE614" s="62">
        <f t="shared" si="780"/>
        <v>0</v>
      </c>
      <c r="AF614" s="62">
        <f t="shared" si="780"/>
        <v>0</v>
      </c>
      <c r="AG614" s="62">
        <f t="shared" si="780"/>
        <v>0</v>
      </c>
      <c r="AH614" s="62">
        <f t="shared" si="780"/>
        <v>0</v>
      </c>
      <c r="AI614" s="62">
        <f t="shared" si="780"/>
        <v>0</v>
      </c>
      <c r="AJ614" s="62">
        <f t="shared" si="780"/>
        <v>0</v>
      </c>
      <c r="AK614" s="62">
        <f t="shared" si="780"/>
        <v>0</v>
      </c>
      <c r="AL614" s="62">
        <f t="shared" si="780"/>
        <v>0</v>
      </c>
      <c r="AM614" s="62">
        <f t="shared" si="780"/>
        <v>0</v>
      </c>
      <c r="AN614" s="62">
        <f t="shared" si="780"/>
        <v>0</v>
      </c>
      <c r="AO614" s="62">
        <f t="shared" si="780"/>
        <v>0</v>
      </c>
      <c r="AP614" s="62">
        <f t="shared" si="780"/>
        <v>12</v>
      </c>
      <c r="AQ614" s="62">
        <f t="shared" si="780"/>
        <v>6519</v>
      </c>
      <c r="AR614" s="62">
        <f t="shared" si="780"/>
        <v>0</v>
      </c>
      <c r="AS614" s="62">
        <f t="shared" si="780"/>
        <v>0</v>
      </c>
      <c r="AT614" s="62">
        <f t="shared" si="780"/>
        <v>0</v>
      </c>
      <c r="AU614" s="62">
        <f t="shared" si="780"/>
        <v>0</v>
      </c>
      <c r="AV614" s="62">
        <f t="shared" si="780"/>
        <v>0</v>
      </c>
      <c r="AW614" s="62">
        <f t="shared" si="780"/>
        <v>0</v>
      </c>
      <c r="AX614" s="62">
        <f t="shared" si="780"/>
        <v>0</v>
      </c>
      <c r="AY614" s="62">
        <f t="shared" si="780"/>
        <v>0</v>
      </c>
      <c r="AZ614" s="62">
        <f t="shared" si="780"/>
        <v>0</v>
      </c>
      <c r="BA614" s="62">
        <f t="shared" si="780"/>
        <v>0</v>
      </c>
      <c r="BB614" s="62">
        <f t="shared" si="780"/>
        <v>0</v>
      </c>
      <c r="BC614" s="62">
        <f t="shared" si="780"/>
        <v>0</v>
      </c>
      <c r="BD614" s="62">
        <f t="shared" si="780"/>
        <v>0</v>
      </c>
      <c r="BE614" s="62">
        <f t="shared" si="780"/>
        <v>0</v>
      </c>
      <c r="BF614" s="62">
        <f t="shared" si="780"/>
        <v>0</v>
      </c>
      <c r="BG614" s="62">
        <f t="shared" si="780"/>
        <v>0</v>
      </c>
      <c r="BH614" s="62">
        <f t="shared" si="780"/>
        <v>0</v>
      </c>
      <c r="BI614" s="62">
        <f t="shared" si="780"/>
        <v>0</v>
      </c>
      <c r="BJ614" s="62">
        <f t="shared" si="780"/>
        <v>0</v>
      </c>
      <c r="BK614" s="62">
        <f t="shared" si="780"/>
        <v>0</v>
      </c>
      <c r="BL614" s="62">
        <f t="shared" si="780"/>
        <v>0</v>
      </c>
      <c r="BM614" s="62">
        <f t="shared" si="780"/>
        <v>0</v>
      </c>
      <c r="BN614" s="62">
        <f t="shared" si="780"/>
        <v>0</v>
      </c>
      <c r="BO614" s="62">
        <f t="shared" si="780"/>
        <v>0</v>
      </c>
      <c r="BP614" s="62">
        <f t="shared" si="780"/>
        <v>0</v>
      </c>
      <c r="BQ614" s="62">
        <f t="shared" si="780"/>
        <v>0</v>
      </c>
      <c r="BR614" s="62">
        <f t="shared" ref="BR614:EC614" si="781">SUM(BR615)</f>
        <v>0</v>
      </c>
      <c r="BS614" s="62">
        <f t="shared" si="781"/>
        <v>0</v>
      </c>
      <c r="BT614" s="62">
        <f t="shared" si="781"/>
        <v>0</v>
      </c>
      <c r="BU614" s="62">
        <f t="shared" si="781"/>
        <v>0</v>
      </c>
      <c r="BV614" s="62">
        <f t="shared" si="781"/>
        <v>0</v>
      </c>
      <c r="BW614" s="62">
        <f t="shared" si="781"/>
        <v>0</v>
      </c>
      <c r="BX614" s="62">
        <f t="shared" si="781"/>
        <v>0</v>
      </c>
      <c r="BY614" s="62">
        <f t="shared" si="781"/>
        <v>0</v>
      </c>
      <c r="BZ614" s="62">
        <f t="shared" si="781"/>
        <v>0</v>
      </c>
      <c r="CA614" s="62">
        <f t="shared" si="781"/>
        <v>0</v>
      </c>
      <c r="CB614" s="62">
        <f t="shared" si="781"/>
        <v>0</v>
      </c>
      <c r="CC614" s="62">
        <f t="shared" si="781"/>
        <v>0</v>
      </c>
      <c r="CD614" s="62">
        <f t="shared" si="781"/>
        <v>0</v>
      </c>
      <c r="CE614" s="62">
        <f t="shared" si="781"/>
        <v>0</v>
      </c>
      <c r="CF614" s="62">
        <f t="shared" si="781"/>
        <v>0</v>
      </c>
      <c r="CG614" s="62">
        <f t="shared" si="781"/>
        <v>0</v>
      </c>
      <c r="CH614" s="62">
        <f t="shared" si="781"/>
        <v>0</v>
      </c>
      <c r="CI614" s="62">
        <f t="shared" si="781"/>
        <v>0</v>
      </c>
      <c r="CJ614" s="62">
        <f t="shared" si="781"/>
        <v>0</v>
      </c>
      <c r="CK614" s="62">
        <f t="shared" si="781"/>
        <v>0</v>
      </c>
      <c r="CL614" s="62">
        <f t="shared" si="781"/>
        <v>0</v>
      </c>
      <c r="CM614" s="62">
        <f t="shared" si="781"/>
        <v>0</v>
      </c>
      <c r="CN614" s="62">
        <f t="shared" si="781"/>
        <v>0</v>
      </c>
      <c r="CO614" s="62">
        <f t="shared" si="781"/>
        <v>0</v>
      </c>
      <c r="CP614" s="62">
        <f t="shared" si="781"/>
        <v>0</v>
      </c>
      <c r="CQ614" s="62">
        <f t="shared" si="781"/>
        <v>0</v>
      </c>
      <c r="CR614" s="62">
        <f t="shared" si="781"/>
        <v>0</v>
      </c>
      <c r="CS614" s="62">
        <f t="shared" si="781"/>
        <v>0</v>
      </c>
      <c r="CT614" s="62">
        <f t="shared" si="781"/>
        <v>0</v>
      </c>
      <c r="CU614" s="62">
        <f t="shared" si="781"/>
        <v>0</v>
      </c>
      <c r="CV614" s="62">
        <f t="shared" si="781"/>
        <v>0</v>
      </c>
      <c r="CW614" s="62">
        <f t="shared" si="781"/>
        <v>0</v>
      </c>
      <c r="CX614" s="62">
        <f t="shared" si="781"/>
        <v>0</v>
      </c>
      <c r="CY614" s="62">
        <f t="shared" si="781"/>
        <v>0</v>
      </c>
      <c r="CZ614" s="62">
        <f t="shared" si="781"/>
        <v>0</v>
      </c>
      <c r="DA614" s="62">
        <f t="shared" si="781"/>
        <v>0</v>
      </c>
      <c r="DB614" s="62">
        <f t="shared" si="781"/>
        <v>0</v>
      </c>
      <c r="DC614" s="62">
        <f t="shared" si="781"/>
        <v>0</v>
      </c>
      <c r="DD614" s="62">
        <f t="shared" si="781"/>
        <v>0</v>
      </c>
      <c r="DE614" s="62">
        <f t="shared" si="781"/>
        <v>0</v>
      </c>
      <c r="DF614" s="62">
        <f t="shared" si="781"/>
        <v>0</v>
      </c>
      <c r="DG614" s="62">
        <f t="shared" si="781"/>
        <v>0</v>
      </c>
      <c r="DH614" s="62">
        <f t="shared" si="781"/>
        <v>0</v>
      </c>
      <c r="DI614" s="62">
        <f t="shared" si="781"/>
        <v>0</v>
      </c>
      <c r="DJ614" s="62">
        <f t="shared" si="781"/>
        <v>0</v>
      </c>
      <c r="DK614" s="62">
        <f t="shared" si="781"/>
        <v>0</v>
      </c>
      <c r="DL614" s="62">
        <f t="shared" si="781"/>
        <v>0</v>
      </c>
      <c r="DM614" s="62">
        <f t="shared" si="781"/>
        <v>0</v>
      </c>
      <c r="DN614" s="62">
        <f t="shared" si="781"/>
        <v>0</v>
      </c>
      <c r="DO614" s="62">
        <f t="shared" si="781"/>
        <v>0</v>
      </c>
      <c r="DP614" s="62">
        <f t="shared" si="781"/>
        <v>0</v>
      </c>
      <c r="DQ614" s="62">
        <f t="shared" si="781"/>
        <v>0</v>
      </c>
      <c r="DR614" s="62">
        <f t="shared" si="781"/>
        <v>0</v>
      </c>
      <c r="DS614" s="62">
        <f t="shared" si="781"/>
        <v>0</v>
      </c>
      <c r="DT614" s="62">
        <f t="shared" si="781"/>
        <v>0</v>
      </c>
      <c r="DU614" s="62">
        <f t="shared" si="781"/>
        <v>0</v>
      </c>
      <c r="DV614" s="62">
        <f t="shared" si="781"/>
        <v>0</v>
      </c>
      <c r="DW614" s="62">
        <f t="shared" si="781"/>
        <v>0</v>
      </c>
      <c r="DX614" s="62">
        <f t="shared" si="781"/>
        <v>0</v>
      </c>
      <c r="DY614" s="62">
        <f t="shared" si="781"/>
        <v>0</v>
      </c>
      <c r="DZ614" s="62">
        <f t="shared" si="781"/>
        <v>0</v>
      </c>
      <c r="EA614" s="62">
        <f t="shared" si="781"/>
        <v>0</v>
      </c>
      <c r="EB614" s="62">
        <f t="shared" si="781"/>
        <v>0</v>
      </c>
      <c r="EC614" s="62">
        <f t="shared" si="781"/>
        <v>0</v>
      </c>
      <c r="ED614" s="62">
        <f t="shared" ref="ED614:EO614" si="782">SUM(ED615)</f>
        <v>0</v>
      </c>
      <c r="EE614" s="62">
        <f t="shared" si="782"/>
        <v>0</v>
      </c>
      <c r="EF614" s="62">
        <f t="shared" si="782"/>
        <v>0</v>
      </c>
      <c r="EG614" s="62">
        <f t="shared" si="782"/>
        <v>0</v>
      </c>
      <c r="EH614" s="62">
        <f t="shared" si="782"/>
        <v>0</v>
      </c>
      <c r="EI614" s="62">
        <f t="shared" si="782"/>
        <v>0</v>
      </c>
      <c r="EJ614" s="62">
        <f t="shared" si="782"/>
        <v>0</v>
      </c>
      <c r="EK614" s="62">
        <f t="shared" si="782"/>
        <v>0</v>
      </c>
      <c r="EL614" s="62">
        <f t="shared" si="782"/>
        <v>0</v>
      </c>
      <c r="EM614" s="62">
        <f t="shared" si="782"/>
        <v>0</v>
      </c>
      <c r="EN614" s="62">
        <f t="shared" si="782"/>
        <v>0</v>
      </c>
      <c r="EO614" s="95">
        <f t="shared" si="782"/>
        <v>0</v>
      </c>
      <c r="EP614" s="26"/>
      <c r="EQ614" s="26"/>
      <c r="ER614" s="26"/>
    </row>
    <row r="615" spans="1:148" s="3" customFormat="1" ht="15.75">
      <c r="A615" s="10"/>
      <c r="B615" s="11" t="s">
        <v>715</v>
      </c>
      <c r="C615" s="134">
        <v>543.25</v>
      </c>
      <c r="D615" s="138">
        <f t="shared" si="769"/>
        <v>12</v>
      </c>
      <c r="E615" s="180">
        <f t="shared" si="770"/>
        <v>6519</v>
      </c>
      <c r="F615" s="27"/>
      <c r="G615" s="27">
        <v>12</v>
      </c>
      <c r="H615" s="41">
        <f t="shared" si="734"/>
        <v>6519</v>
      </c>
      <c r="I615" s="32"/>
      <c r="J615" s="32"/>
      <c r="K615" s="41"/>
      <c r="L615" s="26"/>
      <c r="M615" s="26"/>
      <c r="N615" s="42">
        <f t="shared" si="736"/>
        <v>0</v>
      </c>
      <c r="O615" s="26"/>
      <c r="P615" s="26"/>
      <c r="Q615" s="42">
        <f t="shared" si="737"/>
        <v>0</v>
      </c>
      <c r="R615" s="26"/>
      <c r="S615" s="26"/>
      <c r="T615" s="42">
        <f t="shared" si="738"/>
        <v>0</v>
      </c>
      <c r="U615" s="26"/>
      <c r="V615" s="26"/>
      <c r="W615" s="42">
        <f t="shared" si="739"/>
        <v>0</v>
      </c>
      <c r="X615" s="26"/>
      <c r="Y615" s="26"/>
      <c r="Z615" s="42"/>
      <c r="AA615" s="26"/>
      <c r="AB615" s="26"/>
      <c r="AC615" s="42"/>
      <c r="AD615" s="26"/>
      <c r="AE615" s="26"/>
      <c r="AF615" s="26"/>
      <c r="AG615" s="26"/>
      <c r="AH615" s="26"/>
      <c r="AI615" s="26"/>
      <c r="AJ615" s="26"/>
      <c r="AK615" s="26"/>
      <c r="AL615" s="42"/>
      <c r="AM615" s="27"/>
      <c r="AN615" s="27"/>
      <c r="AO615" s="41"/>
      <c r="AP615" s="84">
        <f t="shared" si="621"/>
        <v>12</v>
      </c>
      <c r="AQ615" s="79">
        <f t="shared" si="622"/>
        <v>6519</v>
      </c>
      <c r="AR615" s="27"/>
      <c r="AS615" s="27"/>
      <c r="AT615" s="41"/>
      <c r="AU615" s="27"/>
      <c r="AV615" s="27"/>
      <c r="AW615" s="41"/>
      <c r="AX615" s="27"/>
      <c r="AY615" s="27"/>
      <c r="AZ615" s="41"/>
      <c r="BA615" s="27"/>
      <c r="BB615" s="27"/>
      <c r="BC615" s="41"/>
      <c r="BD615" s="27"/>
      <c r="BE615" s="27"/>
      <c r="BF615" s="41"/>
      <c r="BG615" s="27"/>
      <c r="BH615" s="27"/>
      <c r="BI615" s="41"/>
      <c r="BJ615" s="26"/>
      <c r="BK615" s="26"/>
      <c r="BL615" s="42"/>
      <c r="BM615" s="26"/>
      <c r="BN615" s="26"/>
      <c r="BO615" s="42"/>
      <c r="BP615" s="85">
        <f t="shared" si="623"/>
        <v>0</v>
      </c>
      <c r="BQ615" s="83">
        <f t="shared" si="623"/>
        <v>0</v>
      </c>
      <c r="BR615" s="26"/>
      <c r="BS615" s="26"/>
      <c r="BT615" s="42"/>
      <c r="BU615" s="26"/>
      <c r="BV615" s="26"/>
      <c r="BW615" s="42"/>
      <c r="BX615" s="26"/>
      <c r="BY615" s="26"/>
      <c r="BZ615" s="42"/>
      <c r="CA615" s="26"/>
      <c r="CB615" s="26"/>
      <c r="CC615" s="42"/>
      <c r="CD615" s="26"/>
      <c r="CE615" s="26"/>
      <c r="CF615" s="42"/>
      <c r="CG615" s="26"/>
      <c r="CH615" s="26"/>
      <c r="CI615" s="42"/>
      <c r="CJ615" s="26"/>
      <c r="CK615" s="26"/>
      <c r="CL615" s="42"/>
      <c r="CM615" s="26"/>
      <c r="CN615" s="26"/>
      <c r="CO615" s="42"/>
      <c r="CP615" s="26"/>
      <c r="CQ615" s="26"/>
      <c r="CR615" s="42"/>
      <c r="CS615" s="26"/>
      <c r="CT615" s="26"/>
      <c r="CU615" s="42"/>
      <c r="CV615" s="26"/>
      <c r="CW615" s="26"/>
      <c r="CX615" s="42"/>
      <c r="CY615" s="26"/>
      <c r="CZ615" s="26"/>
      <c r="DA615" s="42"/>
      <c r="DB615" s="26"/>
      <c r="DC615" s="26"/>
      <c r="DD615" s="42"/>
      <c r="DE615" s="26"/>
      <c r="DF615" s="26"/>
      <c r="DG615" s="42"/>
      <c r="DH615" s="85">
        <f t="shared" si="624"/>
        <v>0</v>
      </c>
      <c r="DI615" s="83">
        <f t="shared" si="624"/>
        <v>0</v>
      </c>
      <c r="DJ615" s="26"/>
      <c r="DK615" s="26"/>
      <c r="DL615" s="42"/>
      <c r="DM615" s="26"/>
      <c r="DN615" s="26"/>
      <c r="DO615" s="42"/>
      <c r="DP615" s="26"/>
      <c r="DQ615" s="26"/>
      <c r="DR615" s="42"/>
      <c r="DS615" s="26"/>
      <c r="DT615" s="26"/>
      <c r="DU615" s="42"/>
      <c r="DV615" s="26"/>
      <c r="DW615" s="26"/>
      <c r="DX615" s="42"/>
      <c r="DY615" s="26"/>
      <c r="DZ615" s="26"/>
      <c r="EA615" s="42"/>
      <c r="EB615" s="26"/>
      <c r="EC615" s="26"/>
      <c r="ED615" s="42"/>
      <c r="EE615" s="26"/>
      <c r="EF615" s="26"/>
      <c r="EG615" s="42"/>
      <c r="EH615" s="26"/>
      <c r="EI615" s="26"/>
      <c r="EJ615" s="42"/>
      <c r="EK615" s="26"/>
      <c r="EL615" s="46"/>
      <c r="EM615" s="86"/>
      <c r="EN615" s="85">
        <f t="shared" si="625"/>
        <v>0</v>
      </c>
      <c r="EO615" s="94">
        <f t="shared" si="626"/>
        <v>0</v>
      </c>
      <c r="EP615" s="26"/>
      <c r="EQ615" s="26"/>
      <c r="ER615" s="26"/>
    </row>
    <row r="616" spans="1:148" s="3" customFormat="1" ht="15.75">
      <c r="A616" s="10"/>
      <c r="B616" s="11"/>
      <c r="C616" s="134"/>
      <c r="D616" s="138">
        <f t="shared" si="769"/>
        <v>0</v>
      </c>
      <c r="E616" s="136"/>
      <c r="F616" s="27"/>
      <c r="G616" s="27"/>
      <c r="H616" s="41">
        <f t="shared" si="734"/>
        <v>0</v>
      </c>
      <c r="I616" s="32"/>
      <c r="J616" s="32"/>
      <c r="K616" s="41"/>
      <c r="L616" s="26"/>
      <c r="M616" s="26"/>
      <c r="N616" s="42">
        <f t="shared" si="736"/>
        <v>0</v>
      </c>
      <c r="O616" s="26"/>
      <c r="P616" s="26"/>
      <c r="Q616" s="42">
        <f t="shared" si="737"/>
        <v>0</v>
      </c>
      <c r="R616" s="26"/>
      <c r="S616" s="26"/>
      <c r="T616" s="42">
        <f t="shared" si="738"/>
        <v>0</v>
      </c>
      <c r="U616" s="26"/>
      <c r="V616" s="26"/>
      <c r="W616" s="42">
        <f t="shared" si="739"/>
        <v>0</v>
      </c>
      <c r="X616" s="26"/>
      <c r="Y616" s="26"/>
      <c r="Z616" s="42"/>
      <c r="AA616" s="26"/>
      <c r="AB616" s="26"/>
      <c r="AC616" s="42"/>
      <c r="AD616" s="26"/>
      <c r="AE616" s="26"/>
      <c r="AF616" s="26"/>
      <c r="AG616" s="26"/>
      <c r="AH616" s="26"/>
      <c r="AI616" s="26"/>
      <c r="AJ616" s="26"/>
      <c r="AK616" s="26"/>
      <c r="AL616" s="42"/>
      <c r="AM616" s="27"/>
      <c r="AN616" s="27"/>
      <c r="AO616" s="41"/>
      <c r="AP616" s="84">
        <f t="shared" si="621"/>
        <v>0</v>
      </c>
      <c r="AQ616" s="79">
        <f t="shared" si="622"/>
        <v>0</v>
      </c>
      <c r="AR616" s="27"/>
      <c r="AS616" s="27"/>
      <c r="AT616" s="41"/>
      <c r="AU616" s="27"/>
      <c r="AV616" s="27"/>
      <c r="AW616" s="41"/>
      <c r="AX616" s="27"/>
      <c r="AY616" s="27"/>
      <c r="AZ616" s="41"/>
      <c r="BA616" s="27"/>
      <c r="BB616" s="27"/>
      <c r="BC616" s="41"/>
      <c r="BD616" s="27"/>
      <c r="BE616" s="27"/>
      <c r="BF616" s="41"/>
      <c r="BG616" s="27"/>
      <c r="BH616" s="27"/>
      <c r="BI616" s="41"/>
      <c r="BJ616" s="26"/>
      <c r="BK616" s="26"/>
      <c r="BL616" s="42"/>
      <c r="BM616" s="26"/>
      <c r="BN616" s="26"/>
      <c r="BO616" s="42"/>
      <c r="BP616" s="85">
        <f t="shared" si="623"/>
        <v>0</v>
      </c>
      <c r="BQ616" s="83">
        <f t="shared" si="623"/>
        <v>0</v>
      </c>
      <c r="BR616" s="26"/>
      <c r="BS616" s="26"/>
      <c r="BT616" s="42"/>
      <c r="BU616" s="26"/>
      <c r="BV616" s="26"/>
      <c r="BW616" s="42"/>
      <c r="BX616" s="26"/>
      <c r="BY616" s="26"/>
      <c r="BZ616" s="42"/>
      <c r="CA616" s="26"/>
      <c r="CB616" s="26"/>
      <c r="CC616" s="42"/>
      <c r="CD616" s="26"/>
      <c r="CE616" s="26"/>
      <c r="CF616" s="42"/>
      <c r="CG616" s="26"/>
      <c r="CH616" s="26"/>
      <c r="CI616" s="42"/>
      <c r="CJ616" s="26"/>
      <c r="CK616" s="26"/>
      <c r="CL616" s="42"/>
      <c r="CM616" s="26"/>
      <c r="CN616" s="26"/>
      <c r="CO616" s="42"/>
      <c r="CP616" s="26"/>
      <c r="CQ616" s="26"/>
      <c r="CR616" s="42"/>
      <c r="CS616" s="26"/>
      <c r="CT616" s="26"/>
      <c r="CU616" s="42"/>
      <c r="CV616" s="26"/>
      <c r="CW616" s="26"/>
      <c r="CX616" s="42"/>
      <c r="CY616" s="26"/>
      <c r="CZ616" s="26"/>
      <c r="DA616" s="42"/>
      <c r="DB616" s="26"/>
      <c r="DC616" s="26"/>
      <c r="DD616" s="42"/>
      <c r="DE616" s="26"/>
      <c r="DF616" s="26"/>
      <c r="DG616" s="42"/>
      <c r="DH616" s="85">
        <f t="shared" si="624"/>
        <v>0</v>
      </c>
      <c r="DI616" s="83">
        <f t="shared" si="624"/>
        <v>0</v>
      </c>
      <c r="DJ616" s="26"/>
      <c r="DK616" s="26"/>
      <c r="DL616" s="42"/>
      <c r="DM616" s="26"/>
      <c r="DN616" s="26"/>
      <c r="DO616" s="42"/>
      <c r="DP616" s="26"/>
      <c r="DQ616" s="26"/>
      <c r="DR616" s="42"/>
      <c r="DS616" s="26"/>
      <c r="DT616" s="26"/>
      <c r="DU616" s="42"/>
      <c r="DV616" s="26"/>
      <c r="DW616" s="26"/>
      <c r="DX616" s="42"/>
      <c r="DY616" s="26"/>
      <c r="DZ616" s="26"/>
      <c r="EA616" s="42"/>
      <c r="EB616" s="26"/>
      <c r="EC616" s="26"/>
      <c r="ED616" s="42"/>
      <c r="EE616" s="26"/>
      <c r="EF616" s="26"/>
      <c r="EG616" s="42"/>
      <c r="EH616" s="26"/>
      <c r="EI616" s="26"/>
      <c r="EJ616" s="42"/>
      <c r="EK616" s="26"/>
      <c r="EL616" s="46"/>
      <c r="EM616" s="86"/>
      <c r="EN616" s="85">
        <f t="shared" si="625"/>
        <v>0</v>
      </c>
      <c r="EO616" s="94">
        <f t="shared" si="626"/>
        <v>0</v>
      </c>
      <c r="EP616" s="26"/>
      <c r="EQ616" s="26"/>
      <c r="ER616" s="26"/>
    </row>
    <row r="617" spans="1:148" s="69" customFormat="1" ht="15.75">
      <c r="A617" s="59">
        <v>56304</v>
      </c>
      <c r="B617" s="60" t="s">
        <v>69</v>
      </c>
      <c r="C617" s="158"/>
      <c r="D617" s="70">
        <f t="shared" si="769"/>
        <v>9</v>
      </c>
      <c r="E617" s="62">
        <f>SUM(E618:E619)</f>
        <v>29000</v>
      </c>
      <c r="F617" s="62">
        <f t="shared" ref="F617:BQ617" si="783">SUM(F618:F619)</f>
        <v>0</v>
      </c>
      <c r="G617" s="62">
        <f t="shared" si="783"/>
        <v>9</v>
      </c>
      <c r="H617" s="62">
        <f t="shared" si="783"/>
        <v>29000</v>
      </c>
      <c r="I617" s="62">
        <f t="shared" si="783"/>
        <v>0</v>
      </c>
      <c r="J617" s="62">
        <f t="shared" si="783"/>
        <v>0</v>
      </c>
      <c r="K617" s="62">
        <f t="shared" si="783"/>
        <v>0</v>
      </c>
      <c r="L617" s="62">
        <f t="shared" si="783"/>
        <v>0</v>
      </c>
      <c r="M617" s="62">
        <f t="shared" si="783"/>
        <v>0</v>
      </c>
      <c r="N617" s="62">
        <f t="shared" si="783"/>
        <v>0</v>
      </c>
      <c r="O617" s="62">
        <f t="shared" si="783"/>
        <v>0</v>
      </c>
      <c r="P617" s="62">
        <f t="shared" si="783"/>
        <v>0</v>
      </c>
      <c r="Q617" s="62">
        <f t="shared" si="783"/>
        <v>0</v>
      </c>
      <c r="R617" s="62">
        <f t="shared" si="783"/>
        <v>0</v>
      </c>
      <c r="S617" s="62">
        <f t="shared" si="783"/>
        <v>0</v>
      </c>
      <c r="T617" s="62">
        <f t="shared" si="783"/>
        <v>0</v>
      </c>
      <c r="U617" s="62">
        <f t="shared" si="783"/>
        <v>0</v>
      </c>
      <c r="V617" s="62">
        <f t="shared" si="783"/>
        <v>0</v>
      </c>
      <c r="W617" s="62">
        <f t="shared" si="783"/>
        <v>0</v>
      </c>
      <c r="X617" s="62">
        <f t="shared" si="783"/>
        <v>0</v>
      </c>
      <c r="Y617" s="62">
        <f t="shared" si="783"/>
        <v>0</v>
      </c>
      <c r="Z617" s="62">
        <f t="shared" si="783"/>
        <v>0</v>
      </c>
      <c r="AA617" s="62">
        <f t="shared" si="783"/>
        <v>0</v>
      </c>
      <c r="AB617" s="62">
        <f t="shared" si="783"/>
        <v>0</v>
      </c>
      <c r="AC617" s="62">
        <f t="shared" si="783"/>
        <v>0</v>
      </c>
      <c r="AD617" s="62">
        <f t="shared" si="783"/>
        <v>0</v>
      </c>
      <c r="AE617" s="62">
        <f t="shared" si="783"/>
        <v>0</v>
      </c>
      <c r="AF617" s="62">
        <f t="shared" si="783"/>
        <v>0</v>
      </c>
      <c r="AG617" s="62">
        <f t="shared" si="783"/>
        <v>0</v>
      </c>
      <c r="AH617" s="62">
        <f t="shared" si="783"/>
        <v>0</v>
      </c>
      <c r="AI617" s="62">
        <f t="shared" si="783"/>
        <v>0</v>
      </c>
      <c r="AJ617" s="62">
        <f t="shared" si="783"/>
        <v>0</v>
      </c>
      <c r="AK617" s="62">
        <f t="shared" si="783"/>
        <v>0</v>
      </c>
      <c r="AL617" s="62">
        <f t="shared" si="783"/>
        <v>0</v>
      </c>
      <c r="AM617" s="62">
        <f t="shared" si="783"/>
        <v>0</v>
      </c>
      <c r="AN617" s="62">
        <f t="shared" si="783"/>
        <v>0</v>
      </c>
      <c r="AO617" s="62">
        <f t="shared" si="783"/>
        <v>0</v>
      </c>
      <c r="AP617" s="62">
        <f t="shared" si="783"/>
        <v>9</v>
      </c>
      <c r="AQ617" s="62">
        <f t="shared" si="783"/>
        <v>29000</v>
      </c>
      <c r="AR617" s="62">
        <f t="shared" si="783"/>
        <v>0</v>
      </c>
      <c r="AS617" s="62">
        <f t="shared" si="783"/>
        <v>0</v>
      </c>
      <c r="AT617" s="62">
        <f t="shared" si="783"/>
        <v>0</v>
      </c>
      <c r="AU617" s="62">
        <f t="shared" si="783"/>
        <v>0</v>
      </c>
      <c r="AV617" s="62">
        <f t="shared" si="783"/>
        <v>0</v>
      </c>
      <c r="AW617" s="62">
        <f t="shared" si="783"/>
        <v>0</v>
      </c>
      <c r="AX617" s="62">
        <f t="shared" si="783"/>
        <v>0</v>
      </c>
      <c r="AY617" s="62">
        <f t="shared" si="783"/>
        <v>0</v>
      </c>
      <c r="AZ617" s="62">
        <f t="shared" si="783"/>
        <v>0</v>
      </c>
      <c r="BA617" s="62">
        <f t="shared" si="783"/>
        <v>0</v>
      </c>
      <c r="BB617" s="62">
        <f t="shared" si="783"/>
        <v>0</v>
      </c>
      <c r="BC617" s="62">
        <f t="shared" si="783"/>
        <v>0</v>
      </c>
      <c r="BD617" s="62">
        <f t="shared" si="783"/>
        <v>0</v>
      </c>
      <c r="BE617" s="62">
        <f t="shared" si="783"/>
        <v>0</v>
      </c>
      <c r="BF617" s="62">
        <f t="shared" si="783"/>
        <v>0</v>
      </c>
      <c r="BG617" s="62">
        <f t="shared" si="783"/>
        <v>0</v>
      </c>
      <c r="BH617" s="62">
        <f t="shared" si="783"/>
        <v>0</v>
      </c>
      <c r="BI617" s="62">
        <f t="shared" si="783"/>
        <v>0</v>
      </c>
      <c r="BJ617" s="62">
        <f t="shared" si="783"/>
        <v>0</v>
      </c>
      <c r="BK617" s="62">
        <f t="shared" si="783"/>
        <v>0</v>
      </c>
      <c r="BL617" s="62">
        <f t="shared" si="783"/>
        <v>0</v>
      </c>
      <c r="BM617" s="62">
        <f t="shared" si="783"/>
        <v>0</v>
      </c>
      <c r="BN617" s="62">
        <f t="shared" si="783"/>
        <v>0</v>
      </c>
      <c r="BO617" s="62">
        <f t="shared" si="783"/>
        <v>0</v>
      </c>
      <c r="BP617" s="62">
        <f t="shared" si="783"/>
        <v>0</v>
      </c>
      <c r="BQ617" s="62">
        <f t="shared" si="783"/>
        <v>0</v>
      </c>
      <c r="BR617" s="62">
        <f t="shared" ref="BR617:EC617" si="784">SUM(BR618:BR619)</f>
        <v>0</v>
      </c>
      <c r="BS617" s="62">
        <f t="shared" si="784"/>
        <v>0</v>
      </c>
      <c r="BT617" s="62">
        <f t="shared" si="784"/>
        <v>0</v>
      </c>
      <c r="BU617" s="62">
        <f t="shared" si="784"/>
        <v>0</v>
      </c>
      <c r="BV617" s="62">
        <f t="shared" si="784"/>
        <v>0</v>
      </c>
      <c r="BW617" s="62">
        <f t="shared" si="784"/>
        <v>0</v>
      </c>
      <c r="BX617" s="62">
        <f t="shared" si="784"/>
        <v>0</v>
      </c>
      <c r="BY617" s="62">
        <f t="shared" si="784"/>
        <v>0</v>
      </c>
      <c r="BZ617" s="62">
        <f t="shared" si="784"/>
        <v>0</v>
      </c>
      <c r="CA617" s="62">
        <f t="shared" si="784"/>
        <v>0</v>
      </c>
      <c r="CB617" s="62">
        <f t="shared" si="784"/>
        <v>0</v>
      </c>
      <c r="CC617" s="62">
        <f t="shared" si="784"/>
        <v>0</v>
      </c>
      <c r="CD617" s="62">
        <f t="shared" si="784"/>
        <v>0</v>
      </c>
      <c r="CE617" s="62">
        <f t="shared" si="784"/>
        <v>0</v>
      </c>
      <c r="CF617" s="62">
        <f t="shared" si="784"/>
        <v>0</v>
      </c>
      <c r="CG617" s="62">
        <f t="shared" si="784"/>
        <v>0</v>
      </c>
      <c r="CH617" s="62">
        <f t="shared" si="784"/>
        <v>0</v>
      </c>
      <c r="CI617" s="62">
        <f t="shared" si="784"/>
        <v>0</v>
      </c>
      <c r="CJ617" s="62">
        <f t="shared" si="784"/>
        <v>0</v>
      </c>
      <c r="CK617" s="62">
        <f t="shared" si="784"/>
        <v>0</v>
      </c>
      <c r="CL617" s="62">
        <f t="shared" si="784"/>
        <v>0</v>
      </c>
      <c r="CM617" s="62">
        <f t="shared" si="784"/>
        <v>0</v>
      </c>
      <c r="CN617" s="62">
        <f t="shared" si="784"/>
        <v>0</v>
      </c>
      <c r="CO617" s="62">
        <f t="shared" si="784"/>
        <v>0</v>
      </c>
      <c r="CP617" s="62">
        <f t="shared" si="784"/>
        <v>0</v>
      </c>
      <c r="CQ617" s="62">
        <f t="shared" si="784"/>
        <v>0</v>
      </c>
      <c r="CR617" s="62">
        <f t="shared" si="784"/>
        <v>0</v>
      </c>
      <c r="CS617" s="62">
        <f t="shared" si="784"/>
        <v>0</v>
      </c>
      <c r="CT617" s="62">
        <f t="shared" si="784"/>
        <v>0</v>
      </c>
      <c r="CU617" s="62">
        <f t="shared" si="784"/>
        <v>0</v>
      </c>
      <c r="CV617" s="62">
        <f t="shared" si="784"/>
        <v>0</v>
      </c>
      <c r="CW617" s="62">
        <f t="shared" si="784"/>
        <v>0</v>
      </c>
      <c r="CX617" s="62">
        <f t="shared" si="784"/>
        <v>0</v>
      </c>
      <c r="CY617" s="62">
        <f t="shared" si="784"/>
        <v>0</v>
      </c>
      <c r="CZ617" s="62">
        <f t="shared" si="784"/>
        <v>0</v>
      </c>
      <c r="DA617" s="62">
        <f t="shared" si="784"/>
        <v>0</v>
      </c>
      <c r="DB617" s="62">
        <f t="shared" si="784"/>
        <v>0</v>
      </c>
      <c r="DC617" s="62">
        <f t="shared" si="784"/>
        <v>0</v>
      </c>
      <c r="DD617" s="62">
        <f t="shared" si="784"/>
        <v>0</v>
      </c>
      <c r="DE617" s="62">
        <f t="shared" si="784"/>
        <v>0</v>
      </c>
      <c r="DF617" s="62">
        <f t="shared" si="784"/>
        <v>0</v>
      </c>
      <c r="DG617" s="62">
        <f t="shared" si="784"/>
        <v>0</v>
      </c>
      <c r="DH617" s="62">
        <f t="shared" si="784"/>
        <v>0</v>
      </c>
      <c r="DI617" s="62">
        <f t="shared" si="784"/>
        <v>0</v>
      </c>
      <c r="DJ617" s="62">
        <f t="shared" si="784"/>
        <v>0</v>
      </c>
      <c r="DK617" s="62">
        <f t="shared" si="784"/>
        <v>0</v>
      </c>
      <c r="DL617" s="62">
        <f t="shared" si="784"/>
        <v>0</v>
      </c>
      <c r="DM617" s="62">
        <f t="shared" si="784"/>
        <v>0</v>
      </c>
      <c r="DN617" s="62">
        <f t="shared" si="784"/>
        <v>0</v>
      </c>
      <c r="DO617" s="62">
        <f t="shared" si="784"/>
        <v>0</v>
      </c>
      <c r="DP617" s="62">
        <f t="shared" si="784"/>
        <v>0</v>
      </c>
      <c r="DQ617" s="62">
        <f t="shared" si="784"/>
        <v>0</v>
      </c>
      <c r="DR617" s="62">
        <f t="shared" si="784"/>
        <v>0</v>
      </c>
      <c r="DS617" s="62">
        <f t="shared" si="784"/>
        <v>0</v>
      </c>
      <c r="DT617" s="62">
        <f t="shared" si="784"/>
        <v>0</v>
      </c>
      <c r="DU617" s="62">
        <f t="shared" si="784"/>
        <v>0</v>
      </c>
      <c r="DV617" s="62">
        <f t="shared" si="784"/>
        <v>0</v>
      </c>
      <c r="DW617" s="62">
        <f t="shared" si="784"/>
        <v>0</v>
      </c>
      <c r="DX617" s="62">
        <f t="shared" si="784"/>
        <v>0</v>
      </c>
      <c r="DY617" s="62">
        <f t="shared" si="784"/>
        <v>0</v>
      </c>
      <c r="DZ617" s="62">
        <f t="shared" si="784"/>
        <v>0</v>
      </c>
      <c r="EA617" s="62">
        <f t="shared" si="784"/>
        <v>0</v>
      </c>
      <c r="EB617" s="62">
        <f t="shared" si="784"/>
        <v>0</v>
      </c>
      <c r="EC617" s="62">
        <f t="shared" si="784"/>
        <v>0</v>
      </c>
      <c r="ED617" s="62">
        <f t="shared" ref="ED617:EO617" si="785">SUM(ED618:ED619)</f>
        <v>0</v>
      </c>
      <c r="EE617" s="62">
        <f t="shared" si="785"/>
        <v>0</v>
      </c>
      <c r="EF617" s="62">
        <f t="shared" si="785"/>
        <v>0</v>
      </c>
      <c r="EG617" s="62">
        <f t="shared" si="785"/>
        <v>0</v>
      </c>
      <c r="EH617" s="62">
        <f t="shared" si="785"/>
        <v>0</v>
      </c>
      <c r="EI617" s="62">
        <f t="shared" si="785"/>
        <v>0</v>
      </c>
      <c r="EJ617" s="62">
        <f t="shared" si="785"/>
        <v>0</v>
      </c>
      <c r="EK617" s="62">
        <f t="shared" si="785"/>
        <v>0</v>
      </c>
      <c r="EL617" s="62">
        <f t="shared" si="785"/>
        <v>0</v>
      </c>
      <c r="EM617" s="62">
        <f t="shared" si="785"/>
        <v>0</v>
      </c>
      <c r="EN617" s="62">
        <f t="shared" si="785"/>
        <v>0</v>
      </c>
      <c r="EO617" s="95">
        <f t="shared" si="785"/>
        <v>0</v>
      </c>
      <c r="EP617" s="66"/>
      <c r="EQ617" s="66"/>
      <c r="ER617" s="66"/>
    </row>
    <row r="618" spans="1:148" s="3" customFormat="1" ht="15.75">
      <c r="A618" s="10"/>
      <c r="B618" s="21" t="s">
        <v>690</v>
      </c>
      <c r="C618" s="137">
        <v>3000</v>
      </c>
      <c r="D618" s="138">
        <f t="shared" si="769"/>
        <v>8</v>
      </c>
      <c r="E618" s="178">
        <f t="shared" si="770"/>
        <v>24000</v>
      </c>
      <c r="F618" s="27"/>
      <c r="G618" s="27">
        <v>8</v>
      </c>
      <c r="H618" s="41">
        <f t="shared" si="734"/>
        <v>24000</v>
      </c>
      <c r="I618" s="32"/>
      <c r="J618" s="32"/>
      <c r="K618" s="41">
        <f t="shared" si="735"/>
        <v>0</v>
      </c>
      <c r="L618" s="26"/>
      <c r="M618" s="26"/>
      <c r="N618" s="42">
        <f t="shared" si="736"/>
        <v>0</v>
      </c>
      <c r="O618" s="26"/>
      <c r="P618" s="26"/>
      <c r="Q618" s="42">
        <f t="shared" si="737"/>
        <v>0</v>
      </c>
      <c r="R618" s="26"/>
      <c r="S618" s="26"/>
      <c r="T618" s="42">
        <f t="shared" si="738"/>
        <v>0</v>
      </c>
      <c r="U618" s="26"/>
      <c r="V618" s="26"/>
      <c r="W618" s="42">
        <f t="shared" si="739"/>
        <v>0</v>
      </c>
      <c r="X618" s="26"/>
      <c r="Y618" s="26"/>
      <c r="Z618" s="42">
        <f t="shared" si="740"/>
        <v>0</v>
      </c>
      <c r="AA618" s="26"/>
      <c r="AB618" s="26"/>
      <c r="AC618" s="42">
        <f t="shared" si="741"/>
        <v>0</v>
      </c>
      <c r="AD618" s="26"/>
      <c r="AE618" s="26"/>
      <c r="AF618" s="26"/>
      <c r="AG618" s="26"/>
      <c r="AH618" s="26"/>
      <c r="AI618" s="26"/>
      <c r="AJ618" s="26"/>
      <c r="AK618" s="26"/>
      <c r="AL618" s="42">
        <f t="shared" si="742"/>
        <v>0</v>
      </c>
      <c r="AM618" s="27"/>
      <c r="AN618" s="27"/>
      <c r="AO618" s="41">
        <f t="shared" si="743"/>
        <v>0</v>
      </c>
      <c r="AP618" s="84">
        <f t="shared" si="621"/>
        <v>8</v>
      </c>
      <c r="AQ618" s="79">
        <f t="shared" si="622"/>
        <v>24000</v>
      </c>
      <c r="AR618" s="27"/>
      <c r="AS618" s="27"/>
      <c r="AT618" s="41">
        <f t="shared" si="744"/>
        <v>0</v>
      </c>
      <c r="AU618" s="27"/>
      <c r="AV618" s="27"/>
      <c r="AW618" s="41">
        <f t="shared" si="695"/>
        <v>0</v>
      </c>
      <c r="AX618" s="27"/>
      <c r="AY618" s="27"/>
      <c r="AZ618" s="41">
        <f t="shared" si="745"/>
        <v>0</v>
      </c>
      <c r="BA618" s="27"/>
      <c r="BB618" s="27"/>
      <c r="BC618" s="41">
        <f t="shared" si="746"/>
        <v>0</v>
      </c>
      <c r="BD618" s="27"/>
      <c r="BE618" s="27"/>
      <c r="BF618" s="41">
        <f t="shared" si="747"/>
        <v>0</v>
      </c>
      <c r="BG618" s="27"/>
      <c r="BH618" s="27"/>
      <c r="BI618" s="41">
        <f t="shared" si="748"/>
        <v>0</v>
      </c>
      <c r="BJ618" s="26"/>
      <c r="BK618" s="26"/>
      <c r="BL618" s="42">
        <f t="shared" si="749"/>
        <v>0</v>
      </c>
      <c r="BM618" s="26"/>
      <c r="BN618" s="26"/>
      <c r="BO618" s="42">
        <f t="shared" si="750"/>
        <v>0</v>
      </c>
      <c r="BP618" s="85">
        <f t="shared" si="623"/>
        <v>0</v>
      </c>
      <c r="BQ618" s="83">
        <f t="shared" si="623"/>
        <v>0</v>
      </c>
      <c r="BR618" s="26"/>
      <c r="BS618" s="26"/>
      <c r="BT618" s="42">
        <f t="shared" si="751"/>
        <v>0</v>
      </c>
      <c r="BU618" s="26"/>
      <c r="BV618" s="26"/>
      <c r="BW618" s="42">
        <f t="shared" si="752"/>
        <v>0</v>
      </c>
      <c r="BX618" s="26"/>
      <c r="BY618" s="26"/>
      <c r="BZ618" s="42">
        <f t="shared" si="753"/>
        <v>0</v>
      </c>
      <c r="CA618" s="26"/>
      <c r="CB618" s="26"/>
      <c r="CC618" s="42">
        <f t="shared" si="754"/>
        <v>0</v>
      </c>
      <c r="CD618" s="26"/>
      <c r="CE618" s="26"/>
      <c r="CF618" s="42">
        <f t="shared" si="755"/>
        <v>0</v>
      </c>
      <c r="CG618" s="26"/>
      <c r="CH618" s="26"/>
      <c r="CI618" s="42">
        <f t="shared" si="756"/>
        <v>0</v>
      </c>
      <c r="CJ618" s="26"/>
      <c r="CK618" s="26"/>
      <c r="CL618" s="42">
        <f t="shared" si="757"/>
        <v>0</v>
      </c>
      <c r="CM618" s="26"/>
      <c r="CN618" s="26"/>
      <c r="CO618" s="42">
        <f t="shared" si="758"/>
        <v>0</v>
      </c>
      <c r="CP618" s="26"/>
      <c r="CQ618" s="26"/>
      <c r="CR618" s="42">
        <f t="shared" si="759"/>
        <v>0</v>
      </c>
      <c r="CS618" s="26"/>
      <c r="CT618" s="26"/>
      <c r="CU618" s="42">
        <f t="shared" si="760"/>
        <v>0</v>
      </c>
      <c r="CV618" s="26"/>
      <c r="CW618" s="26"/>
      <c r="CX618" s="42">
        <f t="shared" si="761"/>
        <v>0</v>
      </c>
      <c r="CY618" s="26"/>
      <c r="CZ618" s="26"/>
      <c r="DA618" s="42">
        <f t="shared" si="762"/>
        <v>0</v>
      </c>
      <c r="DB618" s="26"/>
      <c r="DC618" s="26"/>
      <c r="DD618" s="42">
        <f t="shared" si="763"/>
        <v>0</v>
      </c>
      <c r="DE618" s="26"/>
      <c r="DF618" s="26"/>
      <c r="DG618" s="42">
        <f t="shared" si="764"/>
        <v>0</v>
      </c>
      <c r="DH618" s="85">
        <f t="shared" si="624"/>
        <v>0</v>
      </c>
      <c r="DI618" s="83">
        <f t="shared" si="624"/>
        <v>0</v>
      </c>
      <c r="DJ618" s="26"/>
      <c r="DK618" s="26"/>
      <c r="DL618" s="42">
        <f t="shared" si="765"/>
        <v>0</v>
      </c>
      <c r="DM618" s="26"/>
      <c r="DN618" s="26"/>
      <c r="DO618" s="42">
        <f t="shared" si="766"/>
        <v>0</v>
      </c>
      <c r="DP618" s="26"/>
      <c r="DQ618" s="26"/>
      <c r="DR618" s="42">
        <f t="shared" si="767"/>
        <v>0</v>
      </c>
      <c r="DS618" s="26"/>
      <c r="DT618" s="26"/>
      <c r="DU618" s="42">
        <f t="shared" si="768"/>
        <v>0</v>
      </c>
      <c r="DV618" s="26"/>
      <c r="DW618" s="26"/>
      <c r="DX618" s="42">
        <f t="shared" si="771"/>
        <v>0</v>
      </c>
      <c r="DY618" s="26"/>
      <c r="DZ618" s="26"/>
      <c r="EA618" s="42">
        <f t="shared" si="772"/>
        <v>0</v>
      </c>
      <c r="EB618" s="26"/>
      <c r="EC618" s="26"/>
      <c r="ED618" s="42">
        <f t="shared" si="773"/>
        <v>0</v>
      </c>
      <c r="EE618" s="26"/>
      <c r="EF618" s="26"/>
      <c r="EG618" s="42">
        <f t="shared" si="774"/>
        <v>0</v>
      </c>
      <c r="EH618" s="26"/>
      <c r="EI618" s="26"/>
      <c r="EJ618" s="42">
        <f t="shared" si="775"/>
        <v>0</v>
      </c>
      <c r="EK618" s="26"/>
      <c r="EL618" s="46"/>
      <c r="EM618" s="86">
        <f t="shared" si="776"/>
        <v>0</v>
      </c>
      <c r="EN618" s="85">
        <f t="shared" si="625"/>
        <v>0</v>
      </c>
      <c r="EO618" s="94">
        <f t="shared" si="626"/>
        <v>0</v>
      </c>
      <c r="EP618" s="26"/>
      <c r="EQ618" s="26"/>
      <c r="ER618" s="26"/>
    </row>
    <row r="619" spans="1:148" s="3" customFormat="1" ht="15.75">
      <c r="A619" s="10"/>
      <c r="B619" s="11" t="s">
        <v>691</v>
      </c>
      <c r="C619" s="134">
        <v>5000</v>
      </c>
      <c r="D619" s="138">
        <f t="shared" si="769"/>
        <v>1</v>
      </c>
      <c r="E619" s="178">
        <f t="shared" si="770"/>
        <v>5000</v>
      </c>
      <c r="F619" s="27"/>
      <c r="G619" s="27">
        <v>1</v>
      </c>
      <c r="H619" s="41">
        <f t="shared" si="734"/>
        <v>5000</v>
      </c>
      <c r="I619" s="32"/>
      <c r="J619" s="32"/>
      <c r="K619" s="41">
        <f t="shared" si="735"/>
        <v>0</v>
      </c>
      <c r="L619" s="26"/>
      <c r="M619" s="26"/>
      <c r="N619" s="42">
        <f t="shared" si="736"/>
        <v>0</v>
      </c>
      <c r="O619" s="26"/>
      <c r="P619" s="26"/>
      <c r="Q619" s="42">
        <f t="shared" si="737"/>
        <v>0</v>
      </c>
      <c r="R619" s="26"/>
      <c r="S619" s="26"/>
      <c r="T619" s="42">
        <f t="shared" si="738"/>
        <v>0</v>
      </c>
      <c r="U619" s="26"/>
      <c r="V619" s="26"/>
      <c r="W619" s="42">
        <f t="shared" si="739"/>
        <v>0</v>
      </c>
      <c r="X619" s="26"/>
      <c r="Y619" s="26"/>
      <c r="Z619" s="42">
        <f t="shared" si="740"/>
        <v>0</v>
      </c>
      <c r="AA619" s="26"/>
      <c r="AB619" s="26"/>
      <c r="AC619" s="42">
        <f t="shared" si="741"/>
        <v>0</v>
      </c>
      <c r="AD619" s="26"/>
      <c r="AE619" s="26"/>
      <c r="AF619" s="26"/>
      <c r="AG619" s="26"/>
      <c r="AH619" s="26"/>
      <c r="AI619" s="26"/>
      <c r="AJ619" s="26"/>
      <c r="AK619" s="26"/>
      <c r="AL619" s="42">
        <f t="shared" si="742"/>
        <v>0</v>
      </c>
      <c r="AM619" s="27"/>
      <c r="AN619" s="27"/>
      <c r="AO619" s="41">
        <f t="shared" si="743"/>
        <v>0</v>
      </c>
      <c r="AP619" s="84">
        <f t="shared" si="621"/>
        <v>1</v>
      </c>
      <c r="AQ619" s="79">
        <f t="shared" si="622"/>
        <v>5000</v>
      </c>
      <c r="AR619" s="27"/>
      <c r="AS619" s="27"/>
      <c r="AT619" s="41">
        <f t="shared" si="744"/>
        <v>0</v>
      </c>
      <c r="AU619" s="27"/>
      <c r="AV619" s="27"/>
      <c r="AW619" s="41">
        <f t="shared" si="695"/>
        <v>0</v>
      </c>
      <c r="AX619" s="27"/>
      <c r="AY619" s="27"/>
      <c r="AZ619" s="41">
        <f t="shared" si="745"/>
        <v>0</v>
      </c>
      <c r="BA619" s="27"/>
      <c r="BB619" s="27"/>
      <c r="BC619" s="41">
        <f t="shared" si="746"/>
        <v>0</v>
      </c>
      <c r="BD619" s="27"/>
      <c r="BE619" s="27"/>
      <c r="BF619" s="41">
        <f t="shared" si="747"/>
        <v>0</v>
      </c>
      <c r="BG619" s="27"/>
      <c r="BH619" s="27"/>
      <c r="BI619" s="41">
        <f t="shared" si="748"/>
        <v>0</v>
      </c>
      <c r="BJ619" s="26"/>
      <c r="BK619" s="26"/>
      <c r="BL619" s="42">
        <f t="shared" si="749"/>
        <v>0</v>
      </c>
      <c r="BM619" s="26"/>
      <c r="BN619" s="26"/>
      <c r="BO619" s="42">
        <f t="shared" si="750"/>
        <v>0</v>
      </c>
      <c r="BP619" s="85">
        <f t="shared" si="623"/>
        <v>0</v>
      </c>
      <c r="BQ619" s="83">
        <f t="shared" si="623"/>
        <v>0</v>
      </c>
      <c r="BR619" s="26"/>
      <c r="BS619" s="26"/>
      <c r="BT619" s="42">
        <f t="shared" si="751"/>
        <v>0</v>
      </c>
      <c r="BU619" s="26"/>
      <c r="BV619" s="26"/>
      <c r="BW619" s="42">
        <f t="shared" si="752"/>
        <v>0</v>
      </c>
      <c r="BX619" s="26"/>
      <c r="BY619" s="26"/>
      <c r="BZ619" s="42">
        <f t="shared" si="753"/>
        <v>0</v>
      </c>
      <c r="CA619" s="26"/>
      <c r="CB619" s="26"/>
      <c r="CC619" s="42">
        <f t="shared" si="754"/>
        <v>0</v>
      </c>
      <c r="CD619" s="26"/>
      <c r="CE619" s="26"/>
      <c r="CF619" s="42">
        <f t="shared" si="755"/>
        <v>0</v>
      </c>
      <c r="CG619" s="26"/>
      <c r="CH619" s="26"/>
      <c r="CI619" s="42">
        <f t="shared" si="756"/>
        <v>0</v>
      </c>
      <c r="CJ619" s="26"/>
      <c r="CK619" s="26"/>
      <c r="CL619" s="42">
        <f t="shared" si="757"/>
        <v>0</v>
      </c>
      <c r="CM619" s="26"/>
      <c r="CN619" s="26"/>
      <c r="CO619" s="42">
        <f t="shared" si="758"/>
        <v>0</v>
      </c>
      <c r="CP619" s="26"/>
      <c r="CQ619" s="26"/>
      <c r="CR619" s="42">
        <f t="shared" si="759"/>
        <v>0</v>
      </c>
      <c r="CS619" s="26"/>
      <c r="CT619" s="26"/>
      <c r="CU619" s="42">
        <f t="shared" si="760"/>
        <v>0</v>
      </c>
      <c r="CV619" s="26"/>
      <c r="CW619" s="26"/>
      <c r="CX619" s="42">
        <f t="shared" si="761"/>
        <v>0</v>
      </c>
      <c r="CY619" s="26"/>
      <c r="CZ619" s="26"/>
      <c r="DA619" s="42">
        <f t="shared" si="762"/>
        <v>0</v>
      </c>
      <c r="DB619" s="26"/>
      <c r="DC619" s="26"/>
      <c r="DD619" s="42">
        <f t="shared" si="763"/>
        <v>0</v>
      </c>
      <c r="DE619" s="26"/>
      <c r="DF619" s="26"/>
      <c r="DG619" s="42">
        <f t="shared" si="764"/>
        <v>0</v>
      </c>
      <c r="DH619" s="85">
        <f t="shared" si="624"/>
        <v>0</v>
      </c>
      <c r="DI619" s="83">
        <f t="shared" si="624"/>
        <v>0</v>
      </c>
      <c r="DJ619" s="26"/>
      <c r="DK619" s="26"/>
      <c r="DL619" s="42">
        <f t="shared" si="765"/>
        <v>0</v>
      </c>
      <c r="DM619" s="26"/>
      <c r="DN619" s="26"/>
      <c r="DO619" s="42">
        <f t="shared" si="766"/>
        <v>0</v>
      </c>
      <c r="DP619" s="26"/>
      <c r="DQ619" s="26"/>
      <c r="DR619" s="42">
        <f t="shared" si="767"/>
        <v>0</v>
      </c>
      <c r="DS619" s="26"/>
      <c r="DT619" s="26"/>
      <c r="DU619" s="42">
        <f t="shared" si="768"/>
        <v>0</v>
      </c>
      <c r="DV619" s="26"/>
      <c r="DW619" s="26"/>
      <c r="DX619" s="42">
        <f t="shared" si="771"/>
        <v>0</v>
      </c>
      <c r="DY619" s="26"/>
      <c r="DZ619" s="26"/>
      <c r="EA619" s="42">
        <f t="shared" si="772"/>
        <v>0</v>
      </c>
      <c r="EB619" s="26"/>
      <c r="EC619" s="26"/>
      <c r="ED619" s="42">
        <f t="shared" si="773"/>
        <v>0</v>
      </c>
      <c r="EE619" s="26"/>
      <c r="EF619" s="26"/>
      <c r="EG619" s="42">
        <f t="shared" si="774"/>
        <v>0</v>
      </c>
      <c r="EH619" s="26"/>
      <c r="EI619" s="26"/>
      <c r="EJ619" s="42">
        <f t="shared" si="775"/>
        <v>0</v>
      </c>
      <c r="EK619" s="26"/>
      <c r="EL619" s="46"/>
      <c r="EM619" s="86">
        <f t="shared" si="776"/>
        <v>0</v>
      </c>
      <c r="EN619" s="85">
        <f t="shared" si="625"/>
        <v>0</v>
      </c>
      <c r="EO619" s="94">
        <f t="shared" si="626"/>
        <v>0</v>
      </c>
      <c r="EP619" s="26"/>
      <c r="EQ619" s="26"/>
      <c r="ER619" s="26"/>
    </row>
    <row r="620" spans="1:148" s="3" customFormat="1">
      <c r="A620" s="10">
        <v>56305</v>
      </c>
      <c r="B620" s="11" t="s">
        <v>70</v>
      </c>
      <c r="C620" s="134"/>
      <c r="D620" s="135">
        <f t="shared" si="769"/>
        <v>0</v>
      </c>
      <c r="E620" s="136">
        <f t="shared" si="770"/>
        <v>0</v>
      </c>
      <c r="F620" s="27"/>
      <c r="G620" s="27"/>
      <c r="H620" s="41">
        <f t="shared" si="734"/>
        <v>0</v>
      </c>
      <c r="I620" s="32"/>
      <c r="J620" s="32"/>
      <c r="K620" s="41">
        <f t="shared" si="735"/>
        <v>0</v>
      </c>
      <c r="L620" s="26"/>
      <c r="M620" s="26"/>
      <c r="N620" s="42">
        <f t="shared" si="736"/>
        <v>0</v>
      </c>
      <c r="O620" s="26"/>
      <c r="P620" s="26"/>
      <c r="Q620" s="42">
        <f t="shared" si="737"/>
        <v>0</v>
      </c>
      <c r="R620" s="26"/>
      <c r="S620" s="26"/>
      <c r="T620" s="42">
        <f t="shared" si="738"/>
        <v>0</v>
      </c>
      <c r="U620" s="26"/>
      <c r="V620" s="26"/>
      <c r="W620" s="42">
        <f t="shared" si="739"/>
        <v>0</v>
      </c>
      <c r="X620" s="26"/>
      <c r="Y620" s="26"/>
      <c r="Z620" s="42">
        <f t="shared" si="740"/>
        <v>0</v>
      </c>
      <c r="AA620" s="26"/>
      <c r="AB620" s="26"/>
      <c r="AC620" s="42">
        <f t="shared" si="741"/>
        <v>0</v>
      </c>
      <c r="AD620" s="26"/>
      <c r="AE620" s="26"/>
      <c r="AF620" s="26"/>
      <c r="AG620" s="26"/>
      <c r="AH620" s="26"/>
      <c r="AI620" s="26"/>
      <c r="AJ620" s="26"/>
      <c r="AK620" s="26"/>
      <c r="AL620" s="42">
        <f t="shared" si="742"/>
        <v>0</v>
      </c>
      <c r="AM620" s="27"/>
      <c r="AN620" s="27"/>
      <c r="AO620" s="41">
        <f t="shared" si="743"/>
        <v>0</v>
      </c>
      <c r="AP620" s="84">
        <f t="shared" ref="AP620:AP683" si="786">AN620+AK620+AI620+AG620+AE620+AB620+Y620+V620+S620+P620+M620+J620+G620</f>
        <v>0</v>
      </c>
      <c r="AQ620" s="79">
        <f t="shared" ref="AQ620:AQ683" si="787">AO620+AL620+AC620+Z620+W620+T620+Q620+N620+K620+H620</f>
        <v>0</v>
      </c>
      <c r="AR620" s="27"/>
      <c r="AS620" s="27"/>
      <c r="AT620" s="41">
        <f t="shared" si="744"/>
        <v>0</v>
      </c>
      <c r="AU620" s="27"/>
      <c r="AV620" s="27"/>
      <c r="AW620" s="41">
        <f t="shared" si="695"/>
        <v>0</v>
      </c>
      <c r="AX620" s="27"/>
      <c r="AY620" s="27"/>
      <c r="AZ620" s="41">
        <f t="shared" si="745"/>
        <v>0</v>
      </c>
      <c r="BA620" s="27"/>
      <c r="BB620" s="27"/>
      <c r="BC620" s="41">
        <f t="shared" si="746"/>
        <v>0</v>
      </c>
      <c r="BD620" s="27"/>
      <c r="BE620" s="27"/>
      <c r="BF620" s="41">
        <f t="shared" si="747"/>
        <v>0</v>
      </c>
      <c r="BG620" s="27"/>
      <c r="BH620" s="27"/>
      <c r="BI620" s="41">
        <f t="shared" si="748"/>
        <v>0</v>
      </c>
      <c r="BJ620" s="26"/>
      <c r="BK620" s="26"/>
      <c r="BL620" s="42">
        <f t="shared" si="749"/>
        <v>0</v>
      </c>
      <c r="BM620" s="26"/>
      <c r="BN620" s="26"/>
      <c r="BO620" s="42">
        <f t="shared" si="750"/>
        <v>0</v>
      </c>
      <c r="BP620" s="85">
        <f t="shared" ref="BP620:BQ681" si="788">BN620+BK620+BH620+BE620+BB620+AY620+AV620+AS620</f>
        <v>0</v>
      </c>
      <c r="BQ620" s="83">
        <f t="shared" si="788"/>
        <v>0</v>
      </c>
      <c r="BR620" s="26"/>
      <c r="BS620" s="26"/>
      <c r="BT620" s="42">
        <f t="shared" si="751"/>
        <v>0</v>
      </c>
      <c r="BU620" s="26"/>
      <c r="BV620" s="26"/>
      <c r="BW620" s="42">
        <f t="shared" si="752"/>
        <v>0</v>
      </c>
      <c r="BX620" s="26"/>
      <c r="BY620" s="26"/>
      <c r="BZ620" s="42">
        <f t="shared" si="753"/>
        <v>0</v>
      </c>
      <c r="CA620" s="26"/>
      <c r="CB620" s="26"/>
      <c r="CC620" s="42">
        <f t="shared" si="754"/>
        <v>0</v>
      </c>
      <c r="CD620" s="26"/>
      <c r="CE620" s="26"/>
      <c r="CF620" s="42">
        <f t="shared" si="755"/>
        <v>0</v>
      </c>
      <c r="CG620" s="26"/>
      <c r="CH620" s="26"/>
      <c r="CI620" s="42">
        <f t="shared" si="756"/>
        <v>0</v>
      </c>
      <c r="CJ620" s="26"/>
      <c r="CK620" s="26"/>
      <c r="CL620" s="42">
        <f t="shared" si="757"/>
        <v>0</v>
      </c>
      <c r="CM620" s="26"/>
      <c r="CN620" s="26"/>
      <c r="CO620" s="42">
        <f t="shared" si="758"/>
        <v>0</v>
      </c>
      <c r="CP620" s="26"/>
      <c r="CQ620" s="26"/>
      <c r="CR620" s="42">
        <f t="shared" si="759"/>
        <v>0</v>
      </c>
      <c r="CS620" s="26"/>
      <c r="CT620" s="26"/>
      <c r="CU620" s="42">
        <f t="shared" si="760"/>
        <v>0</v>
      </c>
      <c r="CV620" s="26"/>
      <c r="CW620" s="26"/>
      <c r="CX620" s="42">
        <f t="shared" si="761"/>
        <v>0</v>
      </c>
      <c r="CY620" s="26"/>
      <c r="CZ620" s="26"/>
      <c r="DA620" s="42">
        <f t="shared" si="762"/>
        <v>0</v>
      </c>
      <c r="DB620" s="26"/>
      <c r="DC620" s="26"/>
      <c r="DD620" s="42">
        <f t="shared" si="763"/>
        <v>0</v>
      </c>
      <c r="DE620" s="26"/>
      <c r="DF620" s="26"/>
      <c r="DG620" s="42">
        <f t="shared" si="764"/>
        <v>0</v>
      </c>
      <c r="DH620" s="85">
        <f t="shared" ref="DH620:DI681" si="789">+DF620+DC620+CZ620+CW620+CT620+CQ620+CN620+CK620+CH620+CE620+CB620+BY620+BV620+BS620</f>
        <v>0</v>
      </c>
      <c r="DI620" s="83">
        <f t="shared" si="789"/>
        <v>0</v>
      </c>
      <c r="DJ620" s="26"/>
      <c r="DK620" s="26"/>
      <c r="DL620" s="42">
        <f t="shared" si="765"/>
        <v>0</v>
      </c>
      <c r="DM620" s="26"/>
      <c r="DN620" s="26"/>
      <c r="DO620" s="42">
        <f t="shared" si="766"/>
        <v>0</v>
      </c>
      <c r="DP620" s="26"/>
      <c r="DQ620" s="26"/>
      <c r="DR620" s="42">
        <f t="shared" si="767"/>
        <v>0</v>
      </c>
      <c r="DS620" s="26"/>
      <c r="DT620" s="26"/>
      <c r="DU620" s="42">
        <f t="shared" si="768"/>
        <v>0</v>
      </c>
      <c r="DV620" s="26"/>
      <c r="DW620" s="26"/>
      <c r="DX620" s="42">
        <f t="shared" si="771"/>
        <v>0</v>
      </c>
      <c r="DY620" s="26"/>
      <c r="DZ620" s="26"/>
      <c r="EA620" s="42">
        <f t="shared" si="772"/>
        <v>0</v>
      </c>
      <c r="EB620" s="26"/>
      <c r="EC620" s="26"/>
      <c r="ED620" s="42">
        <f t="shared" si="773"/>
        <v>0</v>
      </c>
      <c r="EE620" s="26"/>
      <c r="EF620" s="26"/>
      <c r="EG620" s="42">
        <f t="shared" si="774"/>
        <v>0</v>
      </c>
      <c r="EH620" s="26"/>
      <c r="EI620" s="26"/>
      <c r="EJ620" s="42">
        <f t="shared" si="775"/>
        <v>0</v>
      </c>
      <c r="EK620" s="26"/>
      <c r="EL620" s="46"/>
      <c r="EM620" s="86">
        <f t="shared" si="776"/>
        <v>0</v>
      </c>
      <c r="EN620" s="85">
        <f t="shared" ref="EN620:EN683" si="790">+EL620+EI620+EF620+EC620+DZ620+DW620+DT620+DQ620+DN620+DK620</f>
        <v>0</v>
      </c>
      <c r="EO620" s="94">
        <f t="shared" ref="EO620:EO683" si="791">EM620+EJ620+EG620+ED620+EA620+DX620+DU620+DR620+DO620+DL620</f>
        <v>0</v>
      </c>
      <c r="EP620" s="26"/>
      <c r="EQ620" s="26"/>
      <c r="ER620" s="26"/>
    </row>
    <row r="621" spans="1:148" s="3" customFormat="1">
      <c r="A621" s="6">
        <v>61</v>
      </c>
      <c r="B621" s="7" t="s">
        <v>71</v>
      </c>
      <c r="C621" s="130"/>
      <c r="D621" s="135">
        <f t="shared" si="769"/>
        <v>0</v>
      </c>
      <c r="E621" s="136">
        <f t="shared" si="770"/>
        <v>0</v>
      </c>
      <c r="F621" s="27"/>
      <c r="G621" s="27"/>
      <c r="H621" s="41">
        <f t="shared" si="734"/>
        <v>0</v>
      </c>
      <c r="I621" s="32"/>
      <c r="J621" s="32"/>
      <c r="K621" s="41">
        <f t="shared" si="735"/>
        <v>0</v>
      </c>
      <c r="L621" s="26"/>
      <c r="M621" s="26"/>
      <c r="N621" s="42">
        <f t="shared" si="736"/>
        <v>0</v>
      </c>
      <c r="O621" s="26"/>
      <c r="P621" s="26"/>
      <c r="Q621" s="42">
        <f t="shared" si="737"/>
        <v>0</v>
      </c>
      <c r="R621" s="26"/>
      <c r="S621" s="26"/>
      <c r="T621" s="42">
        <f t="shared" si="738"/>
        <v>0</v>
      </c>
      <c r="U621" s="26"/>
      <c r="V621" s="26"/>
      <c r="W621" s="42">
        <f t="shared" si="739"/>
        <v>0</v>
      </c>
      <c r="X621" s="26"/>
      <c r="Y621" s="26"/>
      <c r="Z621" s="42">
        <f t="shared" si="740"/>
        <v>0</v>
      </c>
      <c r="AA621" s="26"/>
      <c r="AB621" s="26"/>
      <c r="AC621" s="42">
        <f t="shared" si="741"/>
        <v>0</v>
      </c>
      <c r="AD621" s="26"/>
      <c r="AE621" s="26"/>
      <c r="AF621" s="26"/>
      <c r="AG621" s="26"/>
      <c r="AH621" s="26"/>
      <c r="AI621" s="26"/>
      <c r="AJ621" s="26"/>
      <c r="AK621" s="26"/>
      <c r="AL621" s="42">
        <f t="shared" si="742"/>
        <v>0</v>
      </c>
      <c r="AM621" s="27"/>
      <c r="AN621" s="27"/>
      <c r="AO621" s="41">
        <f t="shared" si="743"/>
        <v>0</v>
      </c>
      <c r="AP621" s="84">
        <f t="shared" si="786"/>
        <v>0</v>
      </c>
      <c r="AQ621" s="79">
        <f t="shared" si="787"/>
        <v>0</v>
      </c>
      <c r="AR621" s="27"/>
      <c r="AS621" s="27"/>
      <c r="AT621" s="41">
        <f t="shared" si="744"/>
        <v>0</v>
      </c>
      <c r="AU621" s="27"/>
      <c r="AV621" s="27"/>
      <c r="AW621" s="41">
        <f t="shared" si="695"/>
        <v>0</v>
      </c>
      <c r="AX621" s="27"/>
      <c r="AY621" s="27"/>
      <c r="AZ621" s="41">
        <f t="shared" si="745"/>
        <v>0</v>
      </c>
      <c r="BA621" s="27"/>
      <c r="BB621" s="27"/>
      <c r="BC621" s="41">
        <f t="shared" si="746"/>
        <v>0</v>
      </c>
      <c r="BD621" s="27"/>
      <c r="BE621" s="27"/>
      <c r="BF621" s="41">
        <f t="shared" si="747"/>
        <v>0</v>
      </c>
      <c r="BG621" s="27"/>
      <c r="BH621" s="27"/>
      <c r="BI621" s="41">
        <f t="shared" si="748"/>
        <v>0</v>
      </c>
      <c r="BJ621" s="26"/>
      <c r="BK621" s="26"/>
      <c r="BL621" s="42">
        <f t="shared" si="749"/>
        <v>0</v>
      </c>
      <c r="BM621" s="26"/>
      <c r="BN621" s="26"/>
      <c r="BO621" s="42">
        <f t="shared" si="750"/>
        <v>0</v>
      </c>
      <c r="BP621" s="85">
        <f t="shared" si="788"/>
        <v>0</v>
      </c>
      <c r="BQ621" s="83">
        <f t="shared" si="788"/>
        <v>0</v>
      </c>
      <c r="BR621" s="26"/>
      <c r="BS621" s="26"/>
      <c r="BT621" s="42">
        <f t="shared" si="751"/>
        <v>0</v>
      </c>
      <c r="BU621" s="26"/>
      <c r="BV621" s="26"/>
      <c r="BW621" s="42">
        <f t="shared" si="752"/>
        <v>0</v>
      </c>
      <c r="BX621" s="26"/>
      <c r="BY621" s="26"/>
      <c r="BZ621" s="42">
        <f t="shared" si="753"/>
        <v>0</v>
      </c>
      <c r="CA621" s="26"/>
      <c r="CB621" s="26"/>
      <c r="CC621" s="42">
        <f t="shared" si="754"/>
        <v>0</v>
      </c>
      <c r="CD621" s="26"/>
      <c r="CE621" s="26"/>
      <c r="CF621" s="42">
        <f t="shared" si="755"/>
        <v>0</v>
      </c>
      <c r="CG621" s="26"/>
      <c r="CH621" s="26"/>
      <c r="CI621" s="42">
        <f t="shared" si="756"/>
        <v>0</v>
      </c>
      <c r="CJ621" s="26"/>
      <c r="CK621" s="26"/>
      <c r="CL621" s="42">
        <f t="shared" si="757"/>
        <v>0</v>
      </c>
      <c r="CM621" s="26"/>
      <c r="CN621" s="26"/>
      <c r="CO621" s="42">
        <f t="shared" si="758"/>
        <v>0</v>
      </c>
      <c r="CP621" s="26"/>
      <c r="CQ621" s="26"/>
      <c r="CR621" s="42">
        <f t="shared" si="759"/>
        <v>0</v>
      </c>
      <c r="CS621" s="26"/>
      <c r="CT621" s="26"/>
      <c r="CU621" s="42">
        <f t="shared" si="760"/>
        <v>0</v>
      </c>
      <c r="CV621" s="26"/>
      <c r="CW621" s="26"/>
      <c r="CX621" s="42">
        <f t="shared" si="761"/>
        <v>0</v>
      </c>
      <c r="CY621" s="26"/>
      <c r="CZ621" s="26"/>
      <c r="DA621" s="42">
        <f t="shared" si="762"/>
        <v>0</v>
      </c>
      <c r="DB621" s="26"/>
      <c r="DC621" s="26"/>
      <c r="DD621" s="42">
        <f t="shared" si="763"/>
        <v>0</v>
      </c>
      <c r="DE621" s="26"/>
      <c r="DF621" s="26"/>
      <c r="DG621" s="42">
        <f t="shared" si="764"/>
        <v>0</v>
      </c>
      <c r="DH621" s="85">
        <f t="shared" si="789"/>
        <v>0</v>
      </c>
      <c r="DI621" s="83">
        <f t="shared" si="789"/>
        <v>0</v>
      </c>
      <c r="DJ621" s="26"/>
      <c r="DK621" s="26"/>
      <c r="DL621" s="42">
        <f t="shared" si="765"/>
        <v>0</v>
      </c>
      <c r="DM621" s="26"/>
      <c r="DN621" s="26"/>
      <c r="DO621" s="42">
        <f t="shared" si="766"/>
        <v>0</v>
      </c>
      <c r="DP621" s="26"/>
      <c r="DQ621" s="26"/>
      <c r="DR621" s="42">
        <f t="shared" si="767"/>
        <v>0</v>
      </c>
      <c r="DS621" s="26"/>
      <c r="DT621" s="26"/>
      <c r="DU621" s="42">
        <f t="shared" si="768"/>
        <v>0</v>
      </c>
      <c r="DV621" s="26"/>
      <c r="DW621" s="26"/>
      <c r="DX621" s="42">
        <f t="shared" si="771"/>
        <v>0</v>
      </c>
      <c r="DY621" s="26"/>
      <c r="DZ621" s="26"/>
      <c r="EA621" s="42">
        <f t="shared" si="772"/>
        <v>0</v>
      </c>
      <c r="EB621" s="26"/>
      <c r="EC621" s="26"/>
      <c r="ED621" s="42">
        <f t="shared" si="773"/>
        <v>0</v>
      </c>
      <c r="EE621" s="26"/>
      <c r="EF621" s="26"/>
      <c r="EG621" s="42">
        <f t="shared" si="774"/>
        <v>0</v>
      </c>
      <c r="EH621" s="26"/>
      <c r="EI621" s="26"/>
      <c r="EJ621" s="42">
        <f t="shared" si="775"/>
        <v>0</v>
      </c>
      <c r="EK621" s="26"/>
      <c r="EL621" s="46"/>
      <c r="EM621" s="86">
        <f t="shared" si="776"/>
        <v>0</v>
      </c>
      <c r="EN621" s="85">
        <f t="shared" si="790"/>
        <v>0</v>
      </c>
      <c r="EO621" s="94">
        <f t="shared" si="791"/>
        <v>0</v>
      </c>
      <c r="EP621" s="26"/>
      <c r="EQ621" s="26"/>
      <c r="ER621" s="26"/>
    </row>
    <row r="622" spans="1:148" s="3" customFormat="1">
      <c r="A622" s="6">
        <v>611</v>
      </c>
      <c r="B622" s="7" t="s">
        <v>72</v>
      </c>
      <c r="C622" s="130"/>
      <c r="D622" s="135">
        <f t="shared" si="769"/>
        <v>0</v>
      </c>
      <c r="E622" s="136">
        <f t="shared" si="770"/>
        <v>0</v>
      </c>
      <c r="F622" s="27"/>
      <c r="G622" s="27"/>
      <c r="H622" s="41">
        <f t="shared" si="734"/>
        <v>0</v>
      </c>
      <c r="I622" s="32"/>
      <c r="J622" s="32"/>
      <c r="K622" s="41">
        <f t="shared" si="735"/>
        <v>0</v>
      </c>
      <c r="L622" s="26"/>
      <c r="M622" s="26"/>
      <c r="N622" s="42">
        <f t="shared" si="736"/>
        <v>0</v>
      </c>
      <c r="O622" s="26"/>
      <c r="P622" s="26"/>
      <c r="Q622" s="42">
        <f t="shared" si="737"/>
        <v>0</v>
      </c>
      <c r="R622" s="26"/>
      <c r="S622" s="26"/>
      <c r="T622" s="42">
        <f t="shared" si="738"/>
        <v>0</v>
      </c>
      <c r="U622" s="26"/>
      <c r="V622" s="26"/>
      <c r="W622" s="42">
        <f t="shared" si="739"/>
        <v>0</v>
      </c>
      <c r="X622" s="26"/>
      <c r="Y622" s="26"/>
      <c r="Z622" s="42">
        <f t="shared" si="740"/>
        <v>0</v>
      </c>
      <c r="AA622" s="26"/>
      <c r="AB622" s="26"/>
      <c r="AC622" s="42">
        <f t="shared" si="741"/>
        <v>0</v>
      </c>
      <c r="AD622" s="26"/>
      <c r="AE622" s="26"/>
      <c r="AF622" s="26"/>
      <c r="AG622" s="26"/>
      <c r="AH622" s="26"/>
      <c r="AI622" s="26"/>
      <c r="AJ622" s="26"/>
      <c r="AK622" s="26"/>
      <c r="AL622" s="42">
        <f t="shared" si="742"/>
        <v>0</v>
      </c>
      <c r="AM622" s="27"/>
      <c r="AN622" s="27"/>
      <c r="AO622" s="41">
        <f t="shared" si="743"/>
        <v>0</v>
      </c>
      <c r="AP622" s="84">
        <f t="shared" si="786"/>
        <v>0</v>
      </c>
      <c r="AQ622" s="79">
        <f t="shared" si="787"/>
        <v>0</v>
      </c>
      <c r="AR622" s="27"/>
      <c r="AS622" s="27"/>
      <c r="AT622" s="41">
        <f t="shared" si="744"/>
        <v>0</v>
      </c>
      <c r="AU622" s="27"/>
      <c r="AV622" s="27"/>
      <c r="AW622" s="41">
        <f t="shared" si="695"/>
        <v>0</v>
      </c>
      <c r="AX622" s="27"/>
      <c r="AY622" s="27"/>
      <c r="AZ622" s="41">
        <f t="shared" si="745"/>
        <v>0</v>
      </c>
      <c r="BA622" s="27"/>
      <c r="BB622" s="27"/>
      <c r="BC622" s="41">
        <f t="shared" si="746"/>
        <v>0</v>
      </c>
      <c r="BD622" s="27"/>
      <c r="BE622" s="27"/>
      <c r="BF622" s="41">
        <f t="shared" si="747"/>
        <v>0</v>
      </c>
      <c r="BG622" s="27"/>
      <c r="BH622" s="27"/>
      <c r="BI622" s="41">
        <f t="shared" si="748"/>
        <v>0</v>
      </c>
      <c r="BJ622" s="26"/>
      <c r="BK622" s="26"/>
      <c r="BL622" s="42">
        <f t="shared" si="749"/>
        <v>0</v>
      </c>
      <c r="BM622" s="26"/>
      <c r="BN622" s="26"/>
      <c r="BO622" s="42">
        <f t="shared" si="750"/>
        <v>0</v>
      </c>
      <c r="BP622" s="85">
        <f t="shared" si="788"/>
        <v>0</v>
      </c>
      <c r="BQ622" s="83">
        <f t="shared" si="788"/>
        <v>0</v>
      </c>
      <c r="BR622" s="26"/>
      <c r="BS622" s="26"/>
      <c r="BT622" s="42">
        <f t="shared" si="751"/>
        <v>0</v>
      </c>
      <c r="BU622" s="26"/>
      <c r="BV622" s="26"/>
      <c r="BW622" s="42">
        <f t="shared" si="752"/>
        <v>0</v>
      </c>
      <c r="BX622" s="26"/>
      <c r="BY622" s="26"/>
      <c r="BZ622" s="42">
        <f t="shared" si="753"/>
        <v>0</v>
      </c>
      <c r="CA622" s="26"/>
      <c r="CB622" s="26"/>
      <c r="CC622" s="42">
        <f t="shared" si="754"/>
        <v>0</v>
      </c>
      <c r="CD622" s="26"/>
      <c r="CE622" s="26"/>
      <c r="CF622" s="42">
        <f t="shared" si="755"/>
        <v>0</v>
      </c>
      <c r="CG622" s="26"/>
      <c r="CH622" s="26"/>
      <c r="CI622" s="42">
        <f t="shared" si="756"/>
        <v>0</v>
      </c>
      <c r="CJ622" s="26"/>
      <c r="CK622" s="26"/>
      <c r="CL622" s="42">
        <f t="shared" si="757"/>
        <v>0</v>
      </c>
      <c r="CM622" s="26"/>
      <c r="CN622" s="26"/>
      <c r="CO622" s="42">
        <f t="shared" si="758"/>
        <v>0</v>
      </c>
      <c r="CP622" s="26"/>
      <c r="CQ622" s="26"/>
      <c r="CR622" s="42">
        <f t="shared" si="759"/>
        <v>0</v>
      </c>
      <c r="CS622" s="26"/>
      <c r="CT622" s="26"/>
      <c r="CU622" s="42">
        <f t="shared" si="760"/>
        <v>0</v>
      </c>
      <c r="CV622" s="26"/>
      <c r="CW622" s="26"/>
      <c r="CX622" s="42">
        <f t="shared" si="761"/>
        <v>0</v>
      </c>
      <c r="CY622" s="26"/>
      <c r="CZ622" s="26"/>
      <c r="DA622" s="42">
        <f t="shared" si="762"/>
        <v>0</v>
      </c>
      <c r="DB622" s="26"/>
      <c r="DC622" s="26"/>
      <c r="DD622" s="42">
        <f t="shared" si="763"/>
        <v>0</v>
      </c>
      <c r="DE622" s="26"/>
      <c r="DF622" s="26"/>
      <c r="DG622" s="42">
        <f t="shared" si="764"/>
        <v>0</v>
      </c>
      <c r="DH622" s="85">
        <f t="shared" si="789"/>
        <v>0</v>
      </c>
      <c r="DI622" s="83">
        <f t="shared" si="789"/>
        <v>0</v>
      </c>
      <c r="DJ622" s="26"/>
      <c r="DK622" s="26"/>
      <c r="DL622" s="42">
        <f t="shared" si="765"/>
        <v>0</v>
      </c>
      <c r="DM622" s="26"/>
      <c r="DN622" s="26"/>
      <c r="DO622" s="42">
        <f t="shared" si="766"/>
        <v>0</v>
      </c>
      <c r="DP622" s="26"/>
      <c r="DQ622" s="26"/>
      <c r="DR622" s="42">
        <f t="shared" si="767"/>
        <v>0</v>
      </c>
      <c r="DS622" s="26"/>
      <c r="DT622" s="26"/>
      <c r="DU622" s="42">
        <f t="shared" si="768"/>
        <v>0</v>
      </c>
      <c r="DV622" s="26"/>
      <c r="DW622" s="26"/>
      <c r="DX622" s="42">
        <f t="shared" si="771"/>
        <v>0</v>
      </c>
      <c r="DY622" s="26"/>
      <c r="DZ622" s="26"/>
      <c r="EA622" s="42">
        <f t="shared" si="772"/>
        <v>0</v>
      </c>
      <c r="EB622" s="26"/>
      <c r="EC622" s="26"/>
      <c r="ED622" s="42">
        <f t="shared" si="773"/>
        <v>0</v>
      </c>
      <c r="EE622" s="26"/>
      <c r="EF622" s="26"/>
      <c r="EG622" s="42">
        <f t="shared" si="774"/>
        <v>0</v>
      </c>
      <c r="EH622" s="26"/>
      <c r="EI622" s="26"/>
      <c r="EJ622" s="42">
        <f t="shared" si="775"/>
        <v>0</v>
      </c>
      <c r="EK622" s="26"/>
      <c r="EL622" s="46"/>
      <c r="EM622" s="86">
        <f t="shared" si="776"/>
        <v>0</v>
      </c>
      <c r="EN622" s="85">
        <f t="shared" si="790"/>
        <v>0</v>
      </c>
      <c r="EO622" s="94">
        <f t="shared" si="791"/>
        <v>0</v>
      </c>
      <c r="EP622" s="26"/>
      <c r="EQ622" s="26"/>
      <c r="ER622" s="26"/>
    </row>
    <row r="623" spans="1:148" s="69" customFormat="1" ht="15.75">
      <c r="A623" s="59">
        <v>61101</v>
      </c>
      <c r="B623" s="60" t="s">
        <v>73</v>
      </c>
      <c r="C623" s="61"/>
      <c r="D623" s="70">
        <f t="shared" si="769"/>
        <v>153</v>
      </c>
      <c r="E623" s="62">
        <f>SUM(E624:E648)</f>
        <v>28507.22</v>
      </c>
      <c r="F623" s="62">
        <f t="shared" ref="F623:BQ623" si="792">SUM(F624:F647)</f>
        <v>0</v>
      </c>
      <c r="G623" s="62">
        <f t="shared" si="792"/>
        <v>6</v>
      </c>
      <c r="H623" s="62">
        <f t="shared" si="792"/>
        <v>2055</v>
      </c>
      <c r="I623" s="62">
        <f t="shared" si="792"/>
        <v>0</v>
      </c>
      <c r="J623" s="62">
        <f t="shared" si="792"/>
        <v>7</v>
      </c>
      <c r="K623" s="62">
        <f t="shared" si="792"/>
        <v>1864</v>
      </c>
      <c r="L623" s="62">
        <f t="shared" si="792"/>
        <v>0</v>
      </c>
      <c r="M623" s="62">
        <f t="shared" si="792"/>
        <v>5</v>
      </c>
      <c r="N623" s="62">
        <f t="shared" si="792"/>
        <v>520</v>
      </c>
      <c r="O623" s="62">
        <f t="shared" si="792"/>
        <v>0</v>
      </c>
      <c r="P623" s="62">
        <f t="shared" si="792"/>
        <v>5</v>
      </c>
      <c r="Q623" s="62">
        <f t="shared" si="792"/>
        <v>559</v>
      </c>
      <c r="R623" s="62">
        <f t="shared" si="792"/>
        <v>0</v>
      </c>
      <c r="S623" s="62">
        <f t="shared" si="792"/>
        <v>1</v>
      </c>
      <c r="T623" s="62">
        <f t="shared" si="792"/>
        <v>1500</v>
      </c>
      <c r="U623" s="62">
        <f t="shared" si="792"/>
        <v>0</v>
      </c>
      <c r="V623" s="62">
        <f t="shared" si="792"/>
        <v>6</v>
      </c>
      <c r="W623" s="62">
        <f t="shared" si="792"/>
        <v>2129</v>
      </c>
      <c r="X623" s="62">
        <f t="shared" si="792"/>
        <v>0</v>
      </c>
      <c r="Y623" s="62">
        <f t="shared" si="792"/>
        <v>1</v>
      </c>
      <c r="Z623" s="62">
        <f t="shared" si="792"/>
        <v>9</v>
      </c>
      <c r="AA623" s="62">
        <f t="shared" si="792"/>
        <v>0</v>
      </c>
      <c r="AB623" s="62">
        <f t="shared" si="792"/>
        <v>10</v>
      </c>
      <c r="AC623" s="62">
        <f t="shared" si="792"/>
        <v>688</v>
      </c>
      <c r="AD623" s="62">
        <f t="shared" si="792"/>
        <v>0</v>
      </c>
      <c r="AE623" s="62">
        <f t="shared" si="792"/>
        <v>0</v>
      </c>
      <c r="AF623" s="62">
        <f t="shared" si="792"/>
        <v>0</v>
      </c>
      <c r="AG623" s="62">
        <f t="shared" si="792"/>
        <v>0</v>
      </c>
      <c r="AH623" s="62">
        <f t="shared" si="792"/>
        <v>0</v>
      </c>
      <c r="AI623" s="62">
        <f t="shared" si="792"/>
        <v>0</v>
      </c>
      <c r="AJ623" s="62">
        <f t="shared" si="792"/>
        <v>0</v>
      </c>
      <c r="AK623" s="62">
        <f t="shared" si="792"/>
        <v>1</v>
      </c>
      <c r="AL623" s="62">
        <f t="shared" si="792"/>
        <v>9</v>
      </c>
      <c r="AM623" s="62">
        <f t="shared" si="792"/>
        <v>0</v>
      </c>
      <c r="AN623" s="62">
        <f t="shared" si="792"/>
        <v>2</v>
      </c>
      <c r="AO623" s="62">
        <f t="shared" si="792"/>
        <v>330</v>
      </c>
      <c r="AP623" s="62">
        <f t="shared" si="792"/>
        <v>44</v>
      </c>
      <c r="AQ623" s="62">
        <f t="shared" si="792"/>
        <v>9663</v>
      </c>
      <c r="AR623" s="62">
        <f t="shared" si="792"/>
        <v>0</v>
      </c>
      <c r="AS623" s="62">
        <f t="shared" si="792"/>
        <v>7</v>
      </c>
      <c r="AT623" s="62">
        <f t="shared" si="792"/>
        <v>2179</v>
      </c>
      <c r="AU623" s="62">
        <f t="shared" si="792"/>
        <v>0</v>
      </c>
      <c r="AV623" s="62">
        <f t="shared" si="792"/>
        <v>10</v>
      </c>
      <c r="AW623" s="62">
        <f t="shared" si="792"/>
        <v>977</v>
      </c>
      <c r="AX623" s="62">
        <f t="shared" si="792"/>
        <v>0</v>
      </c>
      <c r="AY623" s="62">
        <f t="shared" si="792"/>
        <v>4</v>
      </c>
      <c r="AZ623" s="62">
        <f t="shared" si="792"/>
        <v>1709</v>
      </c>
      <c r="BA623" s="62">
        <f t="shared" si="792"/>
        <v>0</v>
      </c>
      <c r="BB623" s="62">
        <f t="shared" si="792"/>
        <v>5</v>
      </c>
      <c r="BC623" s="62">
        <f t="shared" si="792"/>
        <v>363</v>
      </c>
      <c r="BD623" s="62">
        <f t="shared" si="792"/>
        <v>0</v>
      </c>
      <c r="BE623" s="62">
        <f t="shared" si="792"/>
        <v>4</v>
      </c>
      <c r="BF623" s="62">
        <f t="shared" si="792"/>
        <v>178</v>
      </c>
      <c r="BG623" s="62">
        <f t="shared" si="792"/>
        <v>0</v>
      </c>
      <c r="BH623" s="62">
        <f t="shared" si="792"/>
        <v>5</v>
      </c>
      <c r="BI623" s="62">
        <f t="shared" si="792"/>
        <v>439</v>
      </c>
      <c r="BJ623" s="62">
        <f t="shared" si="792"/>
        <v>0</v>
      </c>
      <c r="BK623" s="62">
        <f t="shared" si="792"/>
        <v>17</v>
      </c>
      <c r="BL623" s="62">
        <f t="shared" si="792"/>
        <v>851.5</v>
      </c>
      <c r="BM623" s="62">
        <f t="shared" si="792"/>
        <v>0</v>
      </c>
      <c r="BN623" s="62">
        <f t="shared" si="792"/>
        <v>10</v>
      </c>
      <c r="BO623" s="62">
        <f t="shared" si="792"/>
        <v>2103.5</v>
      </c>
      <c r="BP623" s="62">
        <f t="shared" si="792"/>
        <v>62</v>
      </c>
      <c r="BQ623" s="62">
        <f t="shared" si="792"/>
        <v>8800</v>
      </c>
      <c r="BR623" s="62">
        <f t="shared" ref="BR623:EC623" si="793">SUM(BR624:BR647)</f>
        <v>0</v>
      </c>
      <c r="BS623" s="62">
        <f t="shared" si="793"/>
        <v>4</v>
      </c>
      <c r="BT623" s="62">
        <f t="shared" si="793"/>
        <v>359</v>
      </c>
      <c r="BU623" s="62">
        <f t="shared" si="793"/>
        <v>0</v>
      </c>
      <c r="BV623" s="62">
        <f t="shared" si="793"/>
        <v>0</v>
      </c>
      <c r="BW623" s="62">
        <f t="shared" si="793"/>
        <v>0</v>
      </c>
      <c r="BX623" s="62">
        <f t="shared" si="793"/>
        <v>0</v>
      </c>
      <c r="BY623" s="62">
        <f t="shared" si="793"/>
        <v>6</v>
      </c>
      <c r="BZ623" s="62">
        <f t="shared" si="793"/>
        <v>448</v>
      </c>
      <c r="CA623" s="62">
        <f t="shared" si="793"/>
        <v>0</v>
      </c>
      <c r="CB623" s="62">
        <f t="shared" si="793"/>
        <v>1</v>
      </c>
      <c r="CC623" s="62">
        <f t="shared" si="793"/>
        <v>180</v>
      </c>
      <c r="CD623" s="62">
        <f t="shared" si="793"/>
        <v>0</v>
      </c>
      <c r="CE623" s="62">
        <f t="shared" si="793"/>
        <v>2</v>
      </c>
      <c r="CF623" s="62">
        <f t="shared" si="793"/>
        <v>260</v>
      </c>
      <c r="CG623" s="62">
        <f t="shared" si="793"/>
        <v>0</v>
      </c>
      <c r="CH623" s="62">
        <f t="shared" si="793"/>
        <v>3</v>
      </c>
      <c r="CI623" s="62">
        <f t="shared" si="793"/>
        <v>325</v>
      </c>
      <c r="CJ623" s="62">
        <f t="shared" si="793"/>
        <v>0</v>
      </c>
      <c r="CK623" s="62">
        <f t="shared" si="793"/>
        <v>3</v>
      </c>
      <c r="CL623" s="62">
        <f t="shared" si="793"/>
        <v>134</v>
      </c>
      <c r="CM623" s="62">
        <f t="shared" si="793"/>
        <v>0</v>
      </c>
      <c r="CN623" s="62">
        <f t="shared" si="793"/>
        <v>1</v>
      </c>
      <c r="CO623" s="62">
        <f t="shared" si="793"/>
        <v>80</v>
      </c>
      <c r="CP623" s="62">
        <f t="shared" si="793"/>
        <v>0</v>
      </c>
      <c r="CQ623" s="62">
        <f t="shared" si="793"/>
        <v>2</v>
      </c>
      <c r="CR623" s="62">
        <f t="shared" si="793"/>
        <v>160</v>
      </c>
      <c r="CS623" s="62">
        <f t="shared" si="793"/>
        <v>0</v>
      </c>
      <c r="CT623" s="62">
        <f t="shared" si="793"/>
        <v>7</v>
      </c>
      <c r="CU623" s="62">
        <f t="shared" si="793"/>
        <v>353</v>
      </c>
      <c r="CV623" s="62">
        <f t="shared" si="793"/>
        <v>0</v>
      </c>
      <c r="CW623" s="62">
        <f t="shared" si="793"/>
        <v>0</v>
      </c>
      <c r="CX623" s="62">
        <f t="shared" si="793"/>
        <v>0</v>
      </c>
      <c r="CY623" s="62">
        <f t="shared" si="793"/>
        <v>0</v>
      </c>
      <c r="CZ623" s="62">
        <f t="shared" si="793"/>
        <v>2</v>
      </c>
      <c r="DA623" s="62">
        <f t="shared" si="793"/>
        <v>260</v>
      </c>
      <c r="DB623" s="62">
        <f t="shared" si="793"/>
        <v>0</v>
      </c>
      <c r="DC623" s="62">
        <f t="shared" si="793"/>
        <v>1</v>
      </c>
      <c r="DD623" s="62">
        <f t="shared" si="793"/>
        <v>500</v>
      </c>
      <c r="DE623" s="62">
        <f t="shared" si="793"/>
        <v>0</v>
      </c>
      <c r="DF623" s="62">
        <f t="shared" si="793"/>
        <v>0</v>
      </c>
      <c r="DG623" s="62">
        <f t="shared" si="793"/>
        <v>0</v>
      </c>
      <c r="DH623" s="62">
        <f t="shared" si="793"/>
        <v>32</v>
      </c>
      <c r="DI623" s="62">
        <f t="shared" si="793"/>
        <v>3059</v>
      </c>
      <c r="DJ623" s="62">
        <f t="shared" si="793"/>
        <v>0</v>
      </c>
      <c r="DK623" s="62">
        <f t="shared" si="793"/>
        <v>0</v>
      </c>
      <c r="DL623" s="62">
        <f t="shared" si="793"/>
        <v>0</v>
      </c>
      <c r="DM623" s="62">
        <f t="shared" si="793"/>
        <v>0</v>
      </c>
      <c r="DN623" s="62">
        <f t="shared" si="793"/>
        <v>4</v>
      </c>
      <c r="DO623" s="62">
        <f t="shared" si="793"/>
        <v>420</v>
      </c>
      <c r="DP623" s="62">
        <f t="shared" si="793"/>
        <v>0</v>
      </c>
      <c r="DQ623" s="62">
        <f t="shared" si="793"/>
        <v>1</v>
      </c>
      <c r="DR623" s="62">
        <f t="shared" si="793"/>
        <v>80</v>
      </c>
      <c r="DS623" s="62">
        <f t="shared" si="793"/>
        <v>0</v>
      </c>
      <c r="DT623" s="62">
        <f t="shared" si="793"/>
        <v>3</v>
      </c>
      <c r="DU623" s="62">
        <f t="shared" si="793"/>
        <v>205.5</v>
      </c>
      <c r="DV623" s="62">
        <f t="shared" si="793"/>
        <v>0</v>
      </c>
      <c r="DW623" s="62">
        <f t="shared" si="793"/>
        <v>2</v>
      </c>
      <c r="DX623" s="62">
        <f t="shared" si="793"/>
        <v>89</v>
      </c>
      <c r="DY623" s="62">
        <f t="shared" si="793"/>
        <v>0</v>
      </c>
      <c r="DZ623" s="62">
        <f t="shared" si="793"/>
        <v>0</v>
      </c>
      <c r="EA623" s="62">
        <f t="shared" si="793"/>
        <v>0</v>
      </c>
      <c r="EB623" s="62">
        <f t="shared" si="793"/>
        <v>0</v>
      </c>
      <c r="EC623" s="62">
        <f t="shared" si="793"/>
        <v>0</v>
      </c>
      <c r="ED623" s="62">
        <f t="shared" ref="ED623:EO623" si="794">SUM(ED624:ED647)</f>
        <v>0</v>
      </c>
      <c r="EE623" s="62">
        <f t="shared" si="794"/>
        <v>0</v>
      </c>
      <c r="EF623" s="62">
        <f t="shared" si="794"/>
        <v>2</v>
      </c>
      <c r="EG623" s="62">
        <f t="shared" si="794"/>
        <v>125</v>
      </c>
      <c r="EH623" s="62">
        <f t="shared" si="794"/>
        <v>0</v>
      </c>
      <c r="EI623" s="62">
        <f t="shared" si="794"/>
        <v>2</v>
      </c>
      <c r="EJ623" s="62">
        <f t="shared" si="794"/>
        <v>260</v>
      </c>
      <c r="EK623" s="62">
        <f t="shared" si="794"/>
        <v>0</v>
      </c>
      <c r="EL623" s="62">
        <f t="shared" si="794"/>
        <v>1</v>
      </c>
      <c r="EM623" s="62">
        <f t="shared" si="794"/>
        <v>180</v>
      </c>
      <c r="EN623" s="62">
        <f t="shared" si="794"/>
        <v>15</v>
      </c>
      <c r="EO623" s="95">
        <f t="shared" si="794"/>
        <v>1359.5</v>
      </c>
      <c r="EP623" s="66"/>
      <c r="EQ623" s="66"/>
      <c r="ER623" s="66"/>
    </row>
    <row r="624" spans="1:148" s="3" customFormat="1">
      <c r="A624" s="10"/>
      <c r="B624" s="121" t="s">
        <v>194</v>
      </c>
      <c r="C624" s="134">
        <v>200</v>
      </c>
      <c r="D624" s="135">
        <f t="shared" si="769"/>
        <v>8</v>
      </c>
      <c r="E624" s="180">
        <f t="shared" si="770"/>
        <v>1600</v>
      </c>
      <c r="F624" s="27"/>
      <c r="G624" s="27"/>
      <c r="H624" s="41">
        <f t="shared" si="734"/>
        <v>0</v>
      </c>
      <c r="I624" s="32"/>
      <c r="J624" s="32"/>
      <c r="K624" s="41">
        <f t="shared" si="735"/>
        <v>0</v>
      </c>
      <c r="L624" s="26"/>
      <c r="M624" s="26">
        <v>1</v>
      </c>
      <c r="N624" s="42">
        <f t="shared" si="736"/>
        <v>200</v>
      </c>
      <c r="O624" s="26"/>
      <c r="P624" s="26">
        <v>1</v>
      </c>
      <c r="Q624" s="42">
        <f t="shared" si="737"/>
        <v>200</v>
      </c>
      <c r="R624" s="26"/>
      <c r="S624" s="26"/>
      <c r="T624" s="42">
        <f t="shared" si="738"/>
        <v>0</v>
      </c>
      <c r="U624" s="26"/>
      <c r="V624" s="26">
        <v>1</v>
      </c>
      <c r="W624" s="42">
        <f t="shared" si="739"/>
        <v>200</v>
      </c>
      <c r="X624" s="26"/>
      <c r="Y624" s="26"/>
      <c r="Z624" s="42">
        <f t="shared" si="740"/>
        <v>0</v>
      </c>
      <c r="AA624" s="26"/>
      <c r="AB624" s="26">
        <v>1</v>
      </c>
      <c r="AC624" s="42">
        <f t="shared" si="741"/>
        <v>200</v>
      </c>
      <c r="AD624" s="26"/>
      <c r="AE624" s="26"/>
      <c r="AF624" s="26"/>
      <c r="AG624" s="26"/>
      <c r="AH624" s="26"/>
      <c r="AI624" s="26"/>
      <c r="AJ624" s="26"/>
      <c r="AK624" s="26"/>
      <c r="AL624" s="42">
        <f t="shared" si="742"/>
        <v>0</v>
      </c>
      <c r="AM624" s="27"/>
      <c r="AN624" s="27"/>
      <c r="AO624" s="41">
        <f t="shared" si="743"/>
        <v>0</v>
      </c>
      <c r="AP624" s="84">
        <f t="shared" si="786"/>
        <v>4</v>
      </c>
      <c r="AQ624" s="79">
        <f t="shared" si="787"/>
        <v>800</v>
      </c>
      <c r="AR624" s="27"/>
      <c r="AS624" s="27">
        <v>1</v>
      </c>
      <c r="AT624" s="41">
        <f t="shared" si="744"/>
        <v>200</v>
      </c>
      <c r="AU624" s="27"/>
      <c r="AV624" s="27">
        <v>2</v>
      </c>
      <c r="AW624" s="41">
        <f t="shared" si="695"/>
        <v>400</v>
      </c>
      <c r="AX624" s="27"/>
      <c r="AY624" s="27"/>
      <c r="AZ624" s="41">
        <f t="shared" si="745"/>
        <v>0</v>
      </c>
      <c r="BA624" s="27"/>
      <c r="BB624" s="27"/>
      <c r="BC624" s="41">
        <f t="shared" si="746"/>
        <v>0</v>
      </c>
      <c r="BD624" s="27"/>
      <c r="BE624" s="27"/>
      <c r="BF624" s="41">
        <f t="shared" si="747"/>
        <v>0</v>
      </c>
      <c r="BG624" s="27"/>
      <c r="BH624" s="27"/>
      <c r="BI624" s="41">
        <f t="shared" si="748"/>
        <v>0</v>
      </c>
      <c r="BJ624" s="26"/>
      <c r="BK624" s="26"/>
      <c r="BL624" s="42">
        <f t="shared" si="749"/>
        <v>0</v>
      </c>
      <c r="BM624" s="26"/>
      <c r="BN624" s="26"/>
      <c r="BO624" s="42">
        <f t="shared" si="750"/>
        <v>0</v>
      </c>
      <c r="BP624" s="85">
        <f t="shared" si="788"/>
        <v>3</v>
      </c>
      <c r="BQ624" s="83">
        <f t="shared" si="788"/>
        <v>600</v>
      </c>
      <c r="BR624" s="26"/>
      <c r="BS624" s="26"/>
      <c r="BT624" s="42">
        <f t="shared" si="751"/>
        <v>0</v>
      </c>
      <c r="BU624" s="26"/>
      <c r="BV624" s="26"/>
      <c r="BW624" s="42">
        <f t="shared" si="752"/>
        <v>0</v>
      </c>
      <c r="BX624" s="26"/>
      <c r="BY624" s="26"/>
      <c r="BZ624" s="42">
        <f t="shared" si="753"/>
        <v>0</v>
      </c>
      <c r="CA624" s="26"/>
      <c r="CB624" s="26"/>
      <c r="CC624" s="42">
        <f t="shared" si="754"/>
        <v>0</v>
      </c>
      <c r="CD624" s="26"/>
      <c r="CE624" s="26"/>
      <c r="CF624" s="42">
        <f t="shared" si="755"/>
        <v>0</v>
      </c>
      <c r="CG624" s="26"/>
      <c r="CH624" s="26">
        <v>1</v>
      </c>
      <c r="CI624" s="42">
        <f t="shared" si="756"/>
        <v>200</v>
      </c>
      <c r="CJ624" s="26"/>
      <c r="CK624" s="26"/>
      <c r="CL624" s="42">
        <f t="shared" si="757"/>
        <v>0</v>
      </c>
      <c r="CM624" s="26"/>
      <c r="CN624" s="26"/>
      <c r="CO624" s="42">
        <f t="shared" si="758"/>
        <v>0</v>
      </c>
      <c r="CP624" s="26"/>
      <c r="CQ624" s="26"/>
      <c r="CR624" s="42">
        <f t="shared" si="759"/>
        <v>0</v>
      </c>
      <c r="CS624" s="26"/>
      <c r="CT624" s="26"/>
      <c r="CU624" s="42">
        <f t="shared" si="760"/>
        <v>0</v>
      </c>
      <c r="CV624" s="26"/>
      <c r="CW624" s="26"/>
      <c r="CX624" s="42">
        <f t="shared" si="761"/>
        <v>0</v>
      </c>
      <c r="CY624" s="26"/>
      <c r="CZ624" s="26"/>
      <c r="DA624" s="42">
        <f t="shared" si="762"/>
        <v>0</v>
      </c>
      <c r="DB624" s="26"/>
      <c r="DC624" s="26"/>
      <c r="DD624" s="42">
        <f t="shared" si="763"/>
        <v>0</v>
      </c>
      <c r="DE624" s="26"/>
      <c r="DF624" s="26"/>
      <c r="DG624" s="42">
        <f t="shared" si="764"/>
        <v>0</v>
      </c>
      <c r="DH624" s="85">
        <f t="shared" si="789"/>
        <v>1</v>
      </c>
      <c r="DI624" s="83">
        <f t="shared" si="789"/>
        <v>200</v>
      </c>
      <c r="DJ624" s="26"/>
      <c r="DK624" s="26"/>
      <c r="DL624" s="42">
        <f t="shared" si="765"/>
        <v>0</v>
      </c>
      <c r="DM624" s="26"/>
      <c r="DN624" s="26"/>
      <c r="DO624" s="42">
        <f t="shared" si="766"/>
        <v>0</v>
      </c>
      <c r="DP624" s="26"/>
      <c r="DQ624" s="26"/>
      <c r="DR624" s="42">
        <f t="shared" si="767"/>
        <v>0</v>
      </c>
      <c r="DS624" s="26"/>
      <c r="DT624" s="26"/>
      <c r="DU624" s="42">
        <f t="shared" si="768"/>
        <v>0</v>
      </c>
      <c r="DV624" s="26"/>
      <c r="DW624" s="26"/>
      <c r="DX624" s="42">
        <f t="shared" si="771"/>
        <v>0</v>
      </c>
      <c r="DY624" s="26"/>
      <c r="DZ624" s="26"/>
      <c r="EA624" s="42">
        <f t="shared" si="772"/>
        <v>0</v>
      </c>
      <c r="EB624" s="26"/>
      <c r="EC624" s="26"/>
      <c r="ED624" s="42">
        <f t="shared" si="773"/>
        <v>0</v>
      </c>
      <c r="EE624" s="26"/>
      <c r="EF624" s="26"/>
      <c r="EG624" s="42">
        <f t="shared" si="774"/>
        <v>0</v>
      </c>
      <c r="EH624" s="26"/>
      <c r="EI624" s="26"/>
      <c r="EJ624" s="42">
        <f t="shared" si="775"/>
        <v>0</v>
      </c>
      <c r="EK624" s="26"/>
      <c r="EL624" s="46"/>
      <c r="EM624" s="86">
        <f t="shared" si="776"/>
        <v>0</v>
      </c>
      <c r="EN624" s="85">
        <f t="shared" si="790"/>
        <v>0</v>
      </c>
      <c r="EO624" s="94">
        <f t="shared" si="791"/>
        <v>0</v>
      </c>
      <c r="EP624" s="26"/>
      <c r="EQ624" s="26"/>
      <c r="ER624" s="26"/>
    </row>
    <row r="625" spans="1:148" s="3" customFormat="1">
      <c r="A625" s="10"/>
      <c r="B625" s="121" t="s">
        <v>195</v>
      </c>
      <c r="C625" s="134">
        <v>80</v>
      </c>
      <c r="D625" s="135">
        <f t="shared" si="769"/>
        <v>43</v>
      </c>
      <c r="E625" s="180">
        <f t="shared" si="770"/>
        <v>3440</v>
      </c>
      <c r="F625" s="27"/>
      <c r="G625" s="27"/>
      <c r="H625" s="41">
        <f t="shared" si="734"/>
        <v>0</v>
      </c>
      <c r="I625" s="32"/>
      <c r="J625" s="32">
        <v>1</v>
      </c>
      <c r="K625" s="41">
        <f t="shared" si="735"/>
        <v>80</v>
      </c>
      <c r="L625" s="26"/>
      <c r="M625" s="26">
        <v>1</v>
      </c>
      <c r="N625" s="42">
        <f t="shared" si="736"/>
        <v>80</v>
      </c>
      <c r="O625" s="26"/>
      <c r="P625" s="26">
        <v>1</v>
      </c>
      <c r="Q625" s="42">
        <f t="shared" si="737"/>
        <v>80</v>
      </c>
      <c r="R625" s="26"/>
      <c r="S625" s="26"/>
      <c r="T625" s="42">
        <f t="shared" si="738"/>
        <v>0</v>
      </c>
      <c r="U625" s="26"/>
      <c r="V625" s="26">
        <v>1</v>
      </c>
      <c r="W625" s="42">
        <f t="shared" si="739"/>
        <v>80</v>
      </c>
      <c r="X625" s="26"/>
      <c r="Y625" s="26"/>
      <c r="Z625" s="42">
        <f t="shared" si="740"/>
        <v>0</v>
      </c>
      <c r="AA625" s="26"/>
      <c r="AB625" s="26">
        <v>1</v>
      </c>
      <c r="AC625" s="42">
        <f t="shared" si="741"/>
        <v>80</v>
      </c>
      <c r="AD625" s="26"/>
      <c r="AE625" s="26"/>
      <c r="AF625" s="26"/>
      <c r="AG625" s="26"/>
      <c r="AH625" s="26"/>
      <c r="AI625" s="26"/>
      <c r="AJ625" s="26"/>
      <c r="AK625" s="26"/>
      <c r="AL625" s="42">
        <f t="shared" si="742"/>
        <v>0</v>
      </c>
      <c r="AM625" s="27"/>
      <c r="AN625" s="27">
        <v>1</v>
      </c>
      <c r="AO625" s="41">
        <f t="shared" si="743"/>
        <v>80</v>
      </c>
      <c r="AP625" s="84">
        <f t="shared" si="786"/>
        <v>6</v>
      </c>
      <c r="AQ625" s="79">
        <f t="shared" si="787"/>
        <v>480</v>
      </c>
      <c r="AR625" s="27"/>
      <c r="AS625" s="27">
        <v>1</v>
      </c>
      <c r="AT625" s="41">
        <f t="shared" si="744"/>
        <v>80</v>
      </c>
      <c r="AU625" s="27"/>
      <c r="AV625" s="27">
        <v>2</v>
      </c>
      <c r="AW625" s="41">
        <f t="shared" si="695"/>
        <v>160</v>
      </c>
      <c r="AX625" s="27"/>
      <c r="AY625" s="27">
        <v>1</v>
      </c>
      <c r="AZ625" s="41">
        <f t="shared" si="745"/>
        <v>80</v>
      </c>
      <c r="BA625" s="27"/>
      <c r="BB625" s="27">
        <v>2</v>
      </c>
      <c r="BC625" s="41">
        <f t="shared" si="746"/>
        <v>160</v>
      </c>
      <c r="BD625" s="27"/>
      <c r="BE625" s="27">
        <v>2</v>
      </c>
      <c r="BF625" s="41">
        <f t="shared" si="747"/>
        <v>160</v>
      </c>
      <c r="BG625" s="27"/>
      <c r="BH625" s="27">
        <v>2</v>
      </c>
      <c r="BI625" s="41">
        <f t="shared" si="748"/>
        <v>160</v>
      </c>
      <c r="BJ625" s="26"/>
      <c r="BK625" s="26">
        <v>4</v>
      </c>
      <c r="BL625" s="42">
        <f t="shared" si="749"/>
        <v>320</v>
      </c>
      <c r="BM625" s="26"/>
      <c r="BN625" s="26">
        <v>3</v>
      </c>
      <c r="BO625" s="42">
        <f t="shared" si="750"/>
        <v>240</v>
      </c>
      <c r="BP625" s="85">
        <f t="shared" si="788"/>
        <v>17</v>
      </c>
      <c r="BQ625" s="83">
        <f t="shared" si="788"/>
        <v>1360</v>
      </c>
      <c r="BR625" s="26"/>
      <c r="BS625" s="26">
        <v>1</v>
      </c>
      <c r="BT625" s="42">
        <f t="shared" si="751"/>
        <v>80</v>
      </c>
      <c r="BU625" s="26"/>
      <c r="BV625" s="26"/>
      <c r="BW625" s="42">
        <f t="shared" si="752"/>
        <v>0</v>
      </c>
      <c r="BX625" s="26"/>
      <c r="BY625" s="26">
        <v>2</v>
      </c>
      <c r="BZ625" s="42">
        <f t="shared" si="753"/>
        <v>160</v>
      </c>
      <c r="CA625" s="26"/>
      <c r="CB625" s="26"/>
      <c r="CC625" s="42">
        <f t="shared" si="754"/>
        <v>0</v>
      </c>
      <c r="CD625" s="26"/>
      <c r="CE625" s="26"/>
      <c r="CF625" s="42">
        <f t="shared" si="755"/>
        <v>0</v>
      </c>
      <c r="CG625" s="26"/>
      <c r="CH625" s="26">
        <v>1</v>
      </c>
      <c r="CI625" s="42">
        <f t="shared" si="756"/>
        <v>80</v>
      </c>
      <c r="CJ625" s="26"/>
      <c r="CK625" s="26">
        <v>1</v>
      </c>
      <c r="CL625" s="42">
        <f t="shared" si="757"/>
        <v>80</v>
      </c>
      <c r="CM625" s="26"/>
      <c r="CN625" s="26">
        <v>1</v>
      </c>
      <c r="CO625" s="42">
        <f t="shared" si="758"/>
        <v>80</v>
      </c>
      <c r="CP625" s="26"/>
      <c r="CQ625" s="26">
        <v>2</v>
      </c>
      <c r="CR625" s="42">
        <f t="shared" si="759"/>
        <v>160</v>
      </c>
      <c r="CS625" s="26"/>
      <c r="CT625" s="26">
        <v>4</v>
      </c>
      <c r="CU625" s="42">
        <f t="shared" si="760"/>
        <v>320</v>
      </c>
      <c r="CV625" s="26"/>
      <c r="CW625" s="26"/>
      <c r="CX625" s="42">
        <f t="shared" si="761"/>
        <v>0</v>
      </c>
      <c r="CY625" s="26"/>
      <c r="CZ625" s="26">
        <v>1</v>
      </c>
      <c r="DA625" s="42">
        <f t="shared" si="762"/>
        <v>80</v>
      </c>
      <c r="DB625" s="26"/>
      <c r="DC625" s="26"/>
      <c r="DD625" s="42">
        <f t="shared" si="763"/>
        <v>0</v>
      </c>
      <c r="DE625" s="26"/>
      <c r="DF625" s="26"/>
      <c r="DG625" s="42">
        <f t="shared" si="764"/>
        <v>0</v>
      </c>
      <c r="DH625" s="85">
        <f t="shared" si="789"/>
        <v>13</v>
      </c>
      <c r="DI625" s="83">
        <f t="shared" si="789"/>
        <v>1040</v>
      </c>
      <c r="DJ625" s="26"/>
      <c r="DK625" s="26"/>
      <c r="DL625" s="42">
        <f t="shared" si="765"/>
        <v>0</v>
      </c>
      <c r="DM625" s="26"/>
      <c r="DN625" s="26">
        <v>3</v>
      </c>
      <c r="DO625" s="42">
        <f t="shared" si="766"/>
        <v>240</v>
      </c>
      <c r="DP625" s="26"/>
      <c r="DQ625" s="26">
        <v>1</v>
      </c>
      <c r="DR625" s="42">
        <f t="shared" si="767"/>
        <v>80</v>
      </c>
      <c r="DS625" s="26"/>
      <c r="DT625" s="26"/>
      <c r="DU625" s="42">
        <f t="shared" si="768"/>
        <v>0</v>
      </c>
      <c r="DV625" s="26"/>
      <c r="DW625" s="26">
        <v>1</v>
      </c>
      <c r="DX625" s="42">
        <f t="shared" si="771"/>
        <v>80</v>
      </c>
      <c r="DY625" s="26"/>
      <c r="DZ625" s="26"/>
      <c r="EA625" s="42">
        <f t="shared" si="772"/>
        <v>0</v>
      </c>
      <c r="EB625" s="26"/>
      <c r="EC625" s="26"/>
      <c r="ED625" s="42">
        <f t="shared" si="773"/>
        <v>0</v>
      </c>
      <c r="EE625" s="26"/>
      <c r="EF625" s="26">
        <v>1</v>
      </c>
      <c r="EG625" s="42">
        <f t="shared" si="774"/>
        <v>80</v>
      </c>
      <c r="EH625" s="26"/>
      <c r="EI625" s="26">
        <v>1</v>
      </c>
      <c r="EJ625" s="42">
        <f t="shared" si="775"/>
        <v>80</v>
      </c>
      <c r="EK625" s="26"/>
      <c r="EL625" s="46"/>
      <c r="EM625" s="86">
        <f t="shared" si="776"/>
        <v>0</v>
      </c>
      <c r="EN625" s="85">
        <f t="shared" si="790"/>
        <v>7</v>
      </c>
      <c r="EO625" s="94">
        <f t="shared" si="791"/>
        <v>560</v>
      </c>
      <c r="EP625" s="26"/>
      <c r="EQ625" s="26"/>
      <c r="ER625" s="26"/>
    </row>
    <row r="626" spans="1:148" s="3" customFormat="1">
      <c r="A626" s="10"/>
      <c r="B626" s="121" t="s">
        <v>233</v>
      </c>
      <c r="C626" s="134">
        <v>180</v>
      </c>
      <c r="D626" s="135">
        <f t="shared" si="769"/>
        <v>18</v>
      </c>
      <c r="E626" s="180">
        <f t="shared" si="770"/>
        <v>3240</v>
      </c>
      <c r="F626" s="27"/>
      <c r="G626" s="27">
        <v>1</v>
      </c>
      <c r="H626" s="41">
        <f t="shared" si="734"/>
        <v>180</v>
      </c>
      <c r="I626" s="32"/>
      <c r="J626" s="32">
        <v>1</v>
      </c>
      <c r="K626" s="41">
        <f t="shared" si="735"/>
        <v>180</v>
      </c>
      <c r="L626" s="26"/>
      <c r="M626" s="26">
        <v>1</v>
      </c>
      <c r="N626" s="42">
        <f t="shared" si="736"/>
        <v>180</v>
      </c>
      <c r="O626" s="26"/>
      <c r="P626" s="26">
        <v>1</v>
      </c>
      <c r="Q626" s="42">
        <f t="shared" si="737"/>
        <v>180</v>
      </c>
      <c r="R626" s="26"/>
      <c r="S626" s="26"/>
      <c r="T626" s="42">
        <f t="shared" si="738"/>
        <v>0</v>
      </c>
      <c r="U626" s="26"/>
      <c r="V626" s="26"/>
      <c r="W626" s="42">
        <f t="shared" si="739"/>
        <v>0</v>
      </c>
      <c r="X626" s="26"/>
      <c r="Y626" s="26"/>
      <c r="Z626" s="42">
        <f t="shared" si="740"/>
        <v>0</v>
      </c>
      <c r="AA626" s="26"/>
      <c r="AB626" s="26">
        <v>1</v>
      </c>
      <c r="AC626" s="42">
        <f t="shared" si="741"/>
        <v>180</v>
      </c>
      <c r="AD626" s="26"/>
      <c r="AE626" s="26"/>
      <c r="AF626" s="26"/>
      <c r="AG626" s="26"/>
      <c r="AH626" s="26"/>
      <c r="AI626" s="26"/>
      <c r="AJ626" s="26"/>
      <c r="AK626" s="26"/>
      <c r="AL626" s="42">
        <f t="shared" si="742"/>
        <v>0</v>
      </c>
      <c r="AM626" s="27"/>
      <c r="AN626" s="27"/>
      <c r="AO626" s="41">
        <f t="shared" si="743"/>
        <v>0</v>
      </c>
      <c r="AP626" s="84">
        <f t="shared" si="786"/>
        <v>5</v>
      </c>
      <c r="AQ626" s="79">
        <f t="shared" si="787"/>
        <v>900</v>
      </c>
      <c r="AR626" s="27"/>
      <c r="AS626" s="27">
        <v>1</v>
      </c>
      <c r="AT626" s="41">
        <f t="shared" si="744"/>
        <v>180</v>
      </c>
      <c r="AU626" s="27"/>
      <c r="AV626" s="27">
        <v>1</v>
      </c>
      <c r="AW626" s="41">
        <f t="shared" si="695"/>
        <v>180</v>
      </c>
      <c r="AX626" s="27"/>
      <c r="AY626" s="27"/>
      <c r="AZ626" s="41">
        <f t="shared" si="745"/>
        <v>0</v>
      </c>
      <c r="BA626" s="27"/>
      <c r="BB626" s="27"/>
      <c r="BC626" s="41">
        <f t="shared" si="746"/>
        <v>0</v>
      </c>
      <c r="BD626" s="27"/>
      <c r="BE626" s="27"/>
      <c r="BF626" s="41">
        <f t="shared" si="747"/>
        <v>0</v>
      </c>
      <c r="BG626" s="27"/>
      <c r="BH626" s="27">
        <v>1</v>
      </c>
      <c r="BI626" s="41">
        <f t="shared" si="748"/>
        <v>180</v>
      </c>
      <c r="BJ626" s="26"/>
      <c r="BK626" s="26">
        <v>1</v>
      </c>
      <c r="BL626" s="42">
        <f t="shared" si="749"/>
        <v>180</v>
      </c>
      <c r="BM626" s="26"/>
      <c r="BN626" s="26">
        <v>1</v>
      </c>
      <c r="BO626" s="42">
        <f t="shared" si="750"/>
        <v>180</v>
      </c>
      <c r="BP626" s="85">
        <f t="shared" si="788"/>
        <v>5</v>
      </c>
      <c r="BQ626" s="83">
        <f t="shared" si="788"/>
        <v>900</v>
      </c>
      <c r="BR626" s="26"/>
      <c r="BS626" s="26">
        <v>1</v>
      </c>
      <c r="BT626" s="42">
        <f t="shared" si="751"/>
        <v>180</v>
      </c>
      <c r="BU626" s="26"/>
      <c r="BV626" s="26"/>
      <c r="BW626" s="42">
        <f t="shared" si="752"/>
        <v>0</v>
      </c>
      <c r="BX626" s="26"/>
      <c r="BY626" s="26">
        <v>1</v>
      </c>
      <c r="BZ626" s="42">
        <f t="shared" si="753"/>
        <v>180</v>
      </c>
      <c r="CA626" s="26"/>
      <c r="CB626" s="26">
        <v>1</v>
      </c>
      <c r="CC626" s="42">
        <f t="shared" si="754"/>
        <v>180</v>
      </c>
      <c r="CD626" s="26"/>
      <c r="CE626" s="26">
        <v>1</v>
      </c>
      <c r="CF626" s="42">
        <f t="shared" si="755"/>
        <v>180</v>
      </c>
      <c r="CG626" s="26"/>
      <c r="CH626" s="26"/>
      <c r="CI626" s="42">
        <f t="shared" si="756"/>
        <v>0</v>
      </c>
      <c r="CJ626" s="26"/>
      <c r="CK626" s="26"/>
      <c r="CL626" s="42">
        <f t="shared" si="757"/>
        <v>0</v>
      </c>
      <c r="CM626" s="26"/>
      <c r="CN626" s="26"/>
      <c r="CO626" s="42">
        <f t="shared" si="758"/>
        <v>0</v>
      </c>
      <c r="CP626" s="26"/>
      <c r="CQ626" s="26"/>
      <c r="CR626" s="42">
        <f t="shared" si="759"/>
        <v>0</v>
      </c>
      <c r="CS626" s="26"/>
      <c r="CT626" s="26"/>
      <c r="CU626" s="42">
        <f t="shared" si="760"/>
        <v>0</v>
      </c>
      <c r="CV626" s="26"/>
      <c r="CW626" s="26"/>
      <c r="CX626" s="42">
        <f t="shared" si="761"/>
        <v>0</v>
      </c>
      <c r="CY626" s="26"/>
      <c r="CZ626" s="26">
        <v>1</v>
      </c>
      <c r="DA626" s="42">
        <f t="shared" si="762"/>
        <v>180</v>
      </c>
      <c r="DB626" s="26"/>
      <c r="DC626" s="26"/>
      <c r="DD626" s="42">
        <f t="shared" si="763"/>
        <v>0</v>
      </c>
      <c r="DE626" s="26"/>
      <c r="DF626" s="26"/>
      <c r="DG626" s="42">
        <f t="shared" si="764"/>
        <v>0</v>
      </c>
      <c r="DH626" s="85">
        <f t="shared" si="789"/>
        <v>5</v>
      </c>
      <c r="DI626" s="83">
        <f t="shared" si="789"/>
        <v>900</v>
      </c>
      <c r="DJ626" s="26"/>
      <c r="DK626" s="26"/>
      <c r="DL626" s="42">
        <f t="shared" si="765"/>
        <v>0</v>
      </c>
      <c r="DM626" s="26"/>
      <c r="DN626" s="26">
        <v>1</v>
      </c>
      <c r="DO626" s="42">
        <f t="shared" si="766"/>
        <v>180</v>
      </c>
      <c r="DP626" s="26"/>
      <c r="DQ626" s="26"/>
      <c r="DR626" s="42">
        <f t="shared" si="767"/>
        <v>0</v>
      </c>
      <c r="DS626" s="26"/>
      <c r="DT626" s="26"/>
      <c r="DU626" s="42">
        <f t="shared" si="768"/>
        <v>0</v>
      </c>
      <c r="DV626" s="26"/>
      <c r="DW626" s="26"/>
      <c r="DX626" s="42">
        <f t="shared" si="771"/>
        <v>0</v>
      </c>
      <c r="DY626" s="26"/>
      <c r="DZ626" s="26"/>
      <c r="EA626" s="42">
        <f t="shared" si="772"/>
        <v>0</v>
      </c>
      <c r="EB626" s="26"/>
      <c r="EC626" s="26"/>
      <c r="ED626" s="42">
        <f t="shared" si="773"/>
        <v>0</v>
      </c>
      <c r="EE626" s="26"/>
      <c r="EF626" s="26"/>
      <c r="EG626" s="42">
        <f t="shared" si="774"/>
        <v>0</v>
      </c>
      <c r="EH626" s="26"/>
      <c r="EI626" s="26">
        <v>1</v>
      </c>
      <c r="EJ626" s="42">
        <f t="shared" si="775"/>
        <v>180</v>
      </c>
      <c r="EK626" s="26"/>
      <c r="EL626" s="46">
        <v>1</v>
      </c>
      <c r="EM626" s="86">
        <f t="shared" si="776"/>
        <v>180</v>
      </c>
      <c r="EN626" s="85">
        <f t="shared" si="790"/>
        <v>3</v>
      </c>
      <c r="EO626" s="94">
        <f t="shared" si="791"/>
        <v>540</v>
      </c>
      <c r="EP626" s="26"/>
      <c r="EQ626" s="26"/>
      <c r="ER626" s="26"/>
    </row>
    <row r="627" spans="1:148" s="3" customFormat="1">
      <c r="A627" s="10"/>
      <c r="B627" s="121" t="s">
        <v>260</v>
      </c>
      <c r="C627" s="134">
        <v>90</v>
      </c>
      <c r="D627" s="135">
        <f>+G627+J627+M627+P627+S627+V627+Y627+AB627+AK627+AN627+AS627+AV627+AY627+BB627+BE627+BH627+BK627+BN627+BS627+BV627+BY627+CB627+CE627+CH627+CK627+CN627+CQ627+CT627+CW627+DC627+CZ627+DF627+DK627+DN627+DQ627+DT627+DW627+DZ627+EC627+EF627+EI627+EL627</f>
        <v>10</v>
      </c>
      <c r="E627" s="180">
        <f>D627*C627</f>
        <v>900</v>
      </c>
      <c r="F627" s="27"/>
      <c r="G627" s="27"/>
      <c r="H627" s="41">
        <f>G627*C627</f>
        <v>0</v>
      </c>
      <c r="I627" s="32"/>
      <c r="J627" s="32"/>
      <c r="K627" s="41">
        <f>J627*C627</f>
        <v>0</v>
      </c>
      <c r="L627" s="26"/>
      <c r="M627" s="26"/>
      <c r="N627" s="42">
        <f>M627*C627</f>
        <v>0</v>
      </c>
      <c r="O627" s="26"/>
      <c r="P627" s="26">
        <v>1</v>
      </c>
      <c r="Q627" s="42">
        <f>P627*C627</f>
        <v>90</v>
      </c>
      <c r="R627" s="26"/>
      <c r="S627" s="26"/>
      <c r="T627" s="42">
        <f>S627*C627</f>
        <v>0</v>
      </c>
      <c r="U627" s="26"/>
      <c r="V627" s="26">
        <v>1</v>
      </c>
      <c r="W627" s="42">
        <f>V627*C627</f>
        <v>90</v>
      </c>
      <c r="X627" s="26"/>
      <c r="Y627" s="26"/>
      <c r="Z627" s="42">
        <f>Y627*C627</f>
        <v>0</v>
      </c>
      <c r="AA627" s="26"/>
      <c r="AB627" s="26">
        <v>1</v>
      </c>
      <c r="AC627" s="42">
        <f>AB627*C627</f>
        <v>90</v>
      </c>
      <c r="AD627" s="26"/>
      <c r="AE627" s="26"/>
      <c r="AF627" s="26"/>
      <c r="AG627" s="26"/>
      <c r="AH627" s="26"/>
      <c r="AI627" s="26"/>
      <c r="AJ627" s="26"/>
      <c r="AK627" s="26"/>
      <c r="AL627" s="42">
        <f>AK627*C627</f>
        <v>0</v>
      </c>
      <c r="AM627" s="27"/>
      <c r="AN627" s="27"/>
      <c r="AO627" s="41">
        <f>AN627*C627</f>
        <v>0</v>
      </c>
      <c r="AP627" s="84">
        <f>AN627+AK627+AI627+AG627+AE627+AB627+Y627+V627+S627+P627+M627+J627+G627</f>
        <v>3</v>
      </c>
      <c r="AQ627" s="79">
        <f>AO627+AL627+AC627+Z627+W627+T627+Q627+N627+K627+H627</f>
        <v>270</v>
      </c>
      <c r="AR627" s="27"/>
      <c r="AS627" s="27">
        <v>1</v>
      </c>
      <c r="AT627" s="41">
        <f>AS627*C627</f>
        <v>90</v>
      </c>
      <c r="AU627" s="27"/>
      <c r="AV627" s="27">
        <v>1</v>
      </c>
      <c r="AW627" s="41">
        <f>AV627*C627</f>
        <v>90</v>
      </c>
      <c r="AX627" s="27"/>
      <c r="AY627" s="27"/>
      <c r="AZ627" s="41">
        <f>AY627*C627</f>
        <v>0</v>
      </c>
      <c r="BA627" s="27"/>
      <c r="BB627" s="27"/>
      <c r="BC627" s="41">
        <f>BB627*C627</f>
        <v>0</v>
      </c>
      <c r="BD627" s="27"/>
      <c r="BE627" s="27"/>
      <c r="BF627" s="41">
        <f>BE627*C627</f>
        <v>0</v>
      </c>
      <c r="BG627" s="27"/>
      <c r="BH627" s="27">
        <v>1</v>
      </c>
      <c r="BI627" s="41">
        <f>BH627*C627</f>
        <v>90</v>
      </c>
      <c r="BJ627" s="26"/>
      <c r="BK627" s="26">
        <v>1</v>
      </c>
      <c r="BL627" s="42">
        <f>BK627*C627</f>
        <v>90</v>
      </c>
      <c r="BM627" s="26"/>
      <c r="BN627" s="26">
        <v>1</v>
      </c>
      <c r="BO627" s="42">
        <f>BN627*C627</f>
        <v>90</v>
      </c>
      <c r="BP627" s="85">
        <f t="shared" si="788"/>
        <v>5</v>
      </c>
      <c r="BQ627" s="83">
        <f t="shared" si="788"/>
        <v>450</v>
      </c>
      <c r="BR627" s="26"/>
      <c r="BS627" s="26">
        <v>1</v>
      </c>
      <c r="BT627" s="42">
        <f>BS627*C627</f>
        <v>90</v>
      </c>
      <c r="BU627" s="26"/>
      <c r="BV627" s="26"/>
      <c r="BW627" s="42">
        <f>BV627*C627</f>
        <v>0</v>
      </c>
      <c r="BX627" s="26"/>
      <c r="BY627" s="26">
        <v>1</v>
      </c>
      <c r="BZ627" s="42">
        <f>BY627*C627</f>
        <v>90</v>
      </c>
      <c r="CA627" s="26"/>
      <c r="CB627" s="26"/>
      <c r="CC627" s="42">
        <f>CB627*C627</f>
        <v>0</v>
      </c>
      <c r="CD627" s="26"/>
      <c r="CE627" s="26"/>
      <c r="CF627" s="42">
        <f>CE627*C627</f>
        <v>0</v>
      </c>
      <c r="CG627" s="26"/>
      <c r="CH627" s="26"/>
      <c r="CI627" s="42">
        <f>CH627*C627</f>
        <v>0</v>
      </c>
      <c r="CJ627" s="26"/>
      <c r="CK627" s="26"/>
      <c r="CL627" s="42">
        <f>CK627*C627</f>
        <v>0</v>
      </c>
      <c r="CM627" s="26"/>
      <c r="CN627" s="26"/>
      <c r="CO627" s="42">
        <f>CN627*C627</f>
        <v>0</v>
      </c>
      <c r="CP627" s="26"/>
      <c r="CQ627" s="26"/>
      <c r="CR627" s="42">
        <f>CQ627*C627</f>
        <v>0</v>
      </c>
      <c r="CS627" s="26"/>
      <c r="CT627" s="26"/>
      <c r="CU627" s="42">
        <f>CT627*C627</f>
        <v>0</v>
      </c>
      <c r="CV627" s="26"/>
      <c r="CW627" s="26"/>
      <c r="CX627" s="42">
        <f>CW627*C627</f>
        <v>0</v>
      </c>
      <c r="CY627" s="26"/>
      <c r="CZ627" s="26"/>
      <c r="DA627" s="42">
        <f>CZ627*C627</f>
        <v>0</v>
      </c>
      <c r="DB627" s="26"/>
      <c r="DC627" s="26"/>
      <c r="DD627" s="42">
        <f>DC627*C627</f>
        <v>0</v>
      </c>
      <c r="DE627" s="26"/>
      <c r="DF627" s="26"/>
      <c r="DG627" s="42">
        <f>DF627*C627</f>
        <v>0</v>
      </c>
      <c r="DH627" s="85">
        <f t="shared" si="789"/>
        <v>2</v>
      </c>
      <c r="DI627" s="83">
        <f t="shared" si="789"/>
        <v>180</v>
      </c>
      <c r="DJ627" s="26"/>
      <c r="DK627" s="26"/>
      <c r="DL627" s="42">
        <f>DK627*C627</f>
        <v>0</v>
      </c>
      <c r="DM627" s="26"/>
      <c r="DN627" s="26"/>
      <c r="DO627" s="42">
        <f>DN627*C627</f>
        <v>0</v>
      </c>
      <c r="DP627" s="26"/>
      <c r="DQ627" s="26"/>
      <c r="DR627" s="42">
        <f>DQ627*C627</f>
        <v>0</v>
      </c>
      <c r="DS627" s="26"/>
      <c r="DT627" s="26"/>
      <c r="DU627" s="42">
        <f>DT627*C627</f>
        <v>0</v>
      </c>
      <c r="DV627" s="26"/>
      <c r="DW627" s="26"/>
      <c r="DX627" s="42">
        <f>DW627*C627</f>
        <v>0</v>
      </c>
      <c r="DY627" s="26"/>
      <c r="DZ627" s="26"/>
      <c r="EA627" s="42">
        <f>DZ627*C627</f>
        <v>0</v>
      </c>
      <c r="EB627" s="26"/>
      <c r="EC627" s="26"/>
      <c r="ED627" s="42">
        <f>EC627*C627</f>
        <v>0</v>
      </c>
      <c r="EE627" s="26"/>
      <c r="EF627" s="26"/>
      <c r="EG627" s="42">
        <f>EF627*C627</f>
        <v>0</v>
      </c>
      <c r="EH627" s="26"/>
      <c r="EI627" s="26"/>
      <c r="EJ627" s="42">
        <f>EI627*C627</f>
        <v>0</v>
      </c>
      <c r="EK627" s="26"/>
      <c r="EL627" s="46"/>
      <c r="EM627" s="86">
        <f>EL627*C627</f>
        <v>0</v>
      </c>
      <c r="EN627" s="85">
        <f>+EL627+EI627+EF627+EC627+DZ627+DW627+DT627+DQ627+DN627+DK627</f>
        <v>0</v>
      </c>
      <c r="EO627" s="94">
        <f>EM627+EJ627+EG627+ED627+EA627+DX627+DU627+DR627+DO627+DL627</f>
        <v>0</v>
      </c>
      <c r="EP627" s="26"/>
      <c r="EQ627" s="26"/>
      <c r="ER627" s="26"/>
    </row>
    <row r="628" spans="1:148" s="3" customFormat="1">
      <c r="A628" s="10"/>
      <c r="B628" s="121" t="s">
        <v>373</v>
      </c>
      <c r="C628" s="134">
        <v>225</v>
      </c>
      <c r="D628" s="135">
        <f>+G628+J628+M628+P628+S628+V628+Y628+AB628+AK628+AN628+AS628+AV628+AY628+BB628+BE628+BH628+BK628+BN628+BS628+BV628+BY628+CB628+CE628+CH628+CK628+CN628+CQ628+CT628+CW628+DC628+CZ628+DF628+DK628+DN628+DQ628+DT628+DW628+DZ628+EC628+EF628+EI628+EL628</f>
        <v>0</v>
      </c>
      <c r="E628" s="180">
        <f>D628*C628</f>
        <v>0</v>
      </c>
      <c r="F628" s="27"/>
      <c r="G628" s="27"/>
      <c r="H628" s="41">
        <f>G628*C628</f>
        <v>0</v>
      </c>
      <c r="I628" s="32"/>
      <c r="J628" s="32"/>
      <c r="K628" s="41">
        <f>J628*C628</f>
        <v>0</v>
      </c>
      <c r="L628" s="26"/>
      <c r="M628" s="26"/>
      <c r="N628" s="42">
        <f>M628*C628</f>
        <v>0</v>
      </c>
      <c r="O628" s="26"/>
      <c r="P628" s="26"/>
      <c r="Q628" s="42">
        <f>P628*C628</f>
        <v>0</v>
      </c>
      <c r="R628" s="26"/>
      <c r="S628" s="26"/>
      <c r="T628" s="42">
        <f>S628*C628</f>
        <v>0</v>
      </c>
      <c r="U628" s="26"/>
      <c r="V628" s="26"/>
      <c r="W628" s="42">
        <f>V628*C628</f>
        <v>0</v>
      </c>
      <c r="X628" s="26"/>
      <c r="Y628" s="26"/>
      <c r="Z628" s="42">
        <f>Y628*C628</f>
        <v>0</v>
      </c>
      <c r="AA628" s="26"/>
      <c r="AB628" s="26"/>
      <c r="AC628" s="42">
        <f>AB628*C628</f>
        <v>0</v>
      </c>
      <c r="AD628" s="26"/>
      <c r="AE628" s="26"/>
      <c r="AF628" s="26"/>
      <c r="AG628" s="26"/>
      <c r="AH628" s="26"/>
      <c r="AI628" s="26"/>
      <c r="AJ628" s="26"/>
      <c r="AK628" s="26"/>
      <c r="AL628" s="42">
        <f>AK628*C628</f>
        <v>0</v>
      </c>
      <c r="AM628" s="27"/>
      <c r="AN628" s="27"/>
      <c r="AO628" s="41">
        <f>AN628*C628</f>
        <v>0</v>
      </c>
      <c r="AP628" s="84">
        <f>AN628+AK628+AI628+AG628+AE628+AB628+Y628+V628+S628+P628+M628+J628+G628</f>
        <v>0</v>
      </c>
      <c r="AQ628" s="79">
        <f>AO628+AL628+AC628+Z628+W628+T628+Q628+N628+K628+H628</f>
        <v>0</v>
      </c>
      <c r="AR628" s="27"/>
      <c r="AS628" s="27"/>
      <c r="AT628" s="41">
        <f>AS628*C628</f>
        <v>0</v>
      </c>
      <c r="AU628" s="27"/>
      <c r="AV628" s="27"/>
      <c r="AW628" s="41">
        <f>AV628*C628</f>
        <v>0</v>
      </c>
      <c r="AX628" s="27"/>
      <c r="AY628" s="27"/>
      <c r="AZ628" s="41">
        <f>AY628*C628</f>
        <v>0</v>
      </c>
      <c r="BA628" s="27"/>
      <c r="BB628" s="27"/>
      <c r="BC628" s="41">
        <f>BB628*C628</f>
        <v>0</v>
      </c>
      <c r="BD628" s="27"/>
      <c r="BE628" s="27"/>
      <c r="BF628" s="41">
        <f>BE628*C628</f>
        <v>0</v>
      </c>
      <c r="BG628" s="27"/>
      <c r="BH628" s="27"/>
      <c r="BI628" s="41">
        <f>BH628*C628</f>
        <v>0</v>
      </c>
      <c r="BJ628" s="26"/>
      <c r="BK628" s="26"/>
      <c r="BL628" s="42">
        <f>BK628*C628</f>
        <v>0</v>
      </c>
      <c r="BM628" s="26"/>
      <c r="BN628" s="26"/>
      <c r="BO628" s="42">
        <f>BN628*C628</f>
        <v>0</v>
      </c>
      <c r="BP628" s="85">
        <f t="shared" si="788"/>
        <v>0</v>
      </c>
      <c r="BQ628" s="83">
        <f t="shared" si="788"/>
        <v>0</v>
      </c>
      <c r="BR628" s="26"/>
      <c r="BS628" s="26"/>
      <c r="BT628" s="42">
        <f>BS628*C628</f>
        <v>0</v>
      </c>
      <c r="BU628" s="26"/>
      <c r="BV628" s="26"/>
      <c r="BW628" s="42">
        <f>BV628*C628</f>
        <v>0</v>
      </c>
      <c r="BX628" s="26"/>
      <c r="BY628" s="26"/>
      <c r="BZ628" s="42">
        <f>BY628*C628</f>
        <v>0</v>
      </c>
      <c r="CA628" s="26"/>
      <c r="CB628" s="26"/>
      <c r="CC628" s="42">
        <f>CB628*C628</f>
        <v>0</v>
      </c>
      <c r="CD628" s="26"/>
      <c r="CE628" s="26"/>
      <c r="CF628" s="42">
        <f>CE628*C628</f>
        <v>0</v>
      </c>
      <c r="CG628" s="26"/>
      <c r="CH628" s="26"/>
      <c r="CI628" s="42">
        <f>CH628*C628</f>
        <v>0</v>
      </c>
      <c r="CJ628" s="26"/>
      <c r="CK628" s="26"/>
      <c r="CL628" s="42">
        <f>CK628*C628</f>
        <v>0</v>
      </c>
      <c r="CM628" s="26"/>
      <c r="CN628" s="26"/>
      <c r="CO628" s="42">
        <f>CN628*C628</f>
        <v>0</v>
      </c>
      <c r="CP628" s="26"/>
      <c r="CQ628" s="26"/>
      <c r="CR628" s="42">
        <f>CQ628*C628</f>
        <v>0</v>
      </c>
      <c r="CS628" s="26"/>
      <c r="CT628" s="26"/>
      <c r="CU628" s="42">
        <f>CT628*C628</f>
        <v>0</v>
      </c>
      <c r="CV628" s="26"/>
      <c r="CW628" s="26"/>
      <c r="CX628" s="42">
        <f>CW628*C628</f>
        <v>0</v>
      </c>
      <c r="CY628" s="26"/>
      <c r="CZ628" s="26"/>
      <c r="DA628" s="42">
        <f>CZ628*C628</f>
        <v>0</v>
      </c>
      <c r="DB628" s="26"/>
      <c r="DC628" s="26"/>
      <c r="DD628" s="42">
        <f>DC628*C628</f>
        <v>0</v>
      </c>
      <c r="DE628" s="26"/>
      <c r="DF628" s="26"/>
      <c r="DG628" s="42">
        <f>DF628*C628</f>
        <v>0</v>
      </c>
      <c r="DH628" s="85">
        <f t="shared" si="789"/>
        <v>0</v>
      </c>
      <c r="DI628" s="83">
        <f t="shared" si="789"/>
        <v>0</v>
      </c>
      <c r="DJ628" s="26"/>
      <c r="DK628" s="26"/>
      <c r="DL628" s="42">
        <f>DK628*C628</f>
        <v>0</v>
      </c>
      <c r="DM628" s="26"/>
      <c r="DN628" s="26"/>
      <c r="DO628" s="42">
        <f>DN628*C628</f>
        <v>0</v>
      </c>
      <c r="DP628" s="26"/>
      <c r="DQ628" s="26"/>
      <c r="DR628" s="42">
        <f>DQ628*C628</f>
        <v>0</v>
      </c>
      <c r="DS628" s="26"/>
      <c r="DT628" s="26"/>
      <c r="DU628" s="42">
        <f>DT628*C628</f>
        <v>0</v>
      </c>
      <c r="DV628" s="26"/>
      <c r="DW628" s="26"/>
      <c r="DX628" s="42">
        <f>DW628*C628</f>
        <v>0</v>
      </c>
      <c r="DY628" s="26"/>
      <c r="DZ628" s="26"/>
      <c r="EA628" s="42">
        <f>DZ628*C628</f>
        <v>0</v>
      </c>
      <c r="EB628" s="26"/>
      <c r="EC628" s="26"/>
      <c r="ED628" s="42">
        <f>EC628*C628</f>
        <v>0</v>
      </c>
      <c r="EE628" s="26"/>
      <c r="EF628" s="26"/>
      <c r="EG628" s="42">
        <f>EF628*C628</f>
        <v>0</v>
      </c>
      <c r="EH628" s="26"/>
      <c r="EI628" s="26"/>
      <c r="EJ628" s="42">
        <f>EI628*C628</f>
        <v>0</v>
      </c>
      <c r="EK628" s="26"/>
      <c r="EL628" s="46"/>
      <c r="EM628" s="86">
        <f>EL628*C628</f>
        <v>0</v>
      </c>
      <c r="EN628" s="85">
        <f>+EL628+EI628+EF628+EC628+DZ628+DW628+DT628+DQ628+DN628+DK628</f>
        <v>0</v>
      </c>
      <c r="EO628" s="94">
        <f>EM628+EJ628+EG628+ED628+EA628+DX628+DU628+DR628+DO628+DL628</f>
        <v>0</v>
      </c>
      <c r="EP628" s="26"/>
      <c r="EQ628" s="26"/>
      <c r="ER628" s="26"/>
    </row>
    <row r="629" spans="1:148" s="3" customFormat="1">
      <c r="A629" s="10"/>
      <c r="B629" s="121" t="s">
        <v>414</v>
      </c>
      <c r="C629" s="134">
        <v>375</v>
      </c>
      <c r="D629" s="135">
        <f>+G629+J629+M629+P629+S629+V629+Y629+AB629+AK629+AN629+AS629+AV629+AY629+BB629+BE629+BH629+BK629+BN629+BS629+BV629+BY629+CB629+CE629+CH629+CK629+CN629+CQ629+CT629+CW629+DC629+CZ629+DF629+DK629+DN629+DQ629+DT629+DW629+DZ629+EC629+EF629+EI629+EL629</f>
        <v>5</v>
      </c>
      <c r="E629" s="180">
        <f>D629*C629</f>
        <v>1875</v>
      </c>
      <c r="F629" s="27"/>
      <c r="G629" s="27">
        <v>5</v>
      </c>
      <c r="H629" s="41">
        <f>G629*C629</f>
        <v>1875</v>
      </c>
      <c r="I629" s="32"/>
      <c r="J629" s="32"/>
      <c r="K629" s="41">
        <f>J629*C629</f>
        <v>0</v>
      </c>
      <c r="L629" s="26"/>
      <c r="M629" s="26"/>
      <c r="N629" s="42">
        <f>M629*C629</f>
        <v>0</v>
      </c>
      <c r="O629" s="26"/>
      <c r="P629" s="26"/>
      <c r="Q629" s="42">
        <f>P629*C629</f>
        <v>0</v>
      </c>
      <c r="R629" s="26"/>
      <c r="S629" s="26"/>
      <c r="T629" s="42">
        <f>S629*C629</f>
        <v>0</v>
      </c>
      <c r="U629" s="26"/>
      <c r="V629" s="26"/>
      <c r="W629" s="42">
        <f>V629*C629</f>
        <v>0</v>
      </c>
      <c r="X629" s="26"/>
      <c r="Y629" s="26"/>
      <c r="Z629" s="42">
        <f>Y629*C629</f>
        <v>0</v>
      </c>
      <c r="AA629" s="26"/>
      <c r="AB629" s="26"/>
      <c r="AC629" s="42">
        <f>AB629*C629</f>
        <v>0</v>
      </c>
      <c r="AD629" s="26"/>
      <c r="AE629" s="26"/>
      <c r="AF629" s="26"/>
      <c r="AG629" s="26"/>
      <c r="AH629" s="26"/>
      <c r="AI629" s="26"/>
      <c r="AJ629" s="26"/>
      <c r="AK629" s="26"/>
      <c r="AL629" s="42">
        <f>AK629*C629</f>
        <v>0</v>
      </c>
      <c r="AM629" s="27"/>
      <c r="AN629" s="27"/>
      <c r="AO629" s="41">
        <f>AN629*C629</f>
        <v>0</v>
      </c>
      <c r="AP629" s="84">
        <f>AN629+AK629+AI629+AG629+AE629+AB629+Y629+V629+S629+P629+M629+J629+G629</f>
        <v>5</v>
      </c>
      <c r="AQ629" s="79">
        <f>AO629+AL629+AC629+Z629+W629+T629+Q629+N629+K629+H629</f>
        <v>1875</v>
      </c>
      <c r="AR629" s="27"/>
      <c r="AS629" s="27"/>
      <c r="AT629" s="41">
        <f>AS629*C629</f>
        <v>0</v>
      </c>
      <c r="AU629" s="27"/>
      <c r="AV629" s="27"/>
      <c r="AW629" s="41">
        <f>AV629*C629</f>
        <v>0</v>
      </c>
      <c r="AX629" s="27"/>
      <c r="AY629" s="27"/>
      <c r="AZ629" s="41">
        <f>AY629*C629</f>
        <v>0</v>
      </c>
      <c r="BA629" s="27"/>
      <c r="BB629" s="27"/>
      <c r="BC629" s="41">
        <f>BB629*C629</f>
        <v>0</v>
      </c>
      <c r="BD629" s="27"/>
      <c r="BE629" s="27"/>
      <c r="BF629" s="41">
        <f>BE629*C629</f>
        <v>0</v>
      </c>
      <c r="BG629" s="27"/>
      <c r="BH629" s="27"/>
      <c r="BI629" s="41">
        <f>BH629*C629</f>
        <v>0</v>
      </c>
      <c r="BJ629" s="26"/>
      <c r="BK629" s="26"/>
      <c r="BL629" s="42">
        <f>BK629*C629</f>
        <v>0</v>
      </c>
      <c r="BM629" s="26"/>
      <c r="BN629" s="26"/>
      <c r="BO629" s="42">
        <f>BN629*C629</f>
        <v>0</v>
      </c>
      <c r="BP629" s="85">
        <f t="shared" si="788"/>
        <v>0</v>
      </c>
      <c r="BQ629" s="83">
        <f t="shared" si="788"/>
        <v>0</v>
      </c>
      <c r="BR629" s="26"/>
      <c r="BS629" s="26"/>
      <c r="BT629" s="42">
        <f>BS629*C629</f>
        <v>0</v>
      </c>
      <c r="BU629" s="26"/>
      <c r="BV629" s="26"/>
      <c r="BW629" s="42">
        <f>BV629*C629</f>
        <v>0</v>
      </c>
      <c r="BX629" s="26"/>
      <c r="BY629" s="26"/>
      <c r="BZ629" s="42">
        <f>BY629*C629</f>
        <v>0</v>
      </c>
      <c r="CA629" s="26"/>
      <c r="CB629" s="26"/>
      <c r="CC629" s="42">
        <f>CB629*C629</f>
        <v>0</v>
      </c>
      <c r="CD629" s="26"/>
      <c r="CE629" s="26"/>
      <c r="CF629" s="42">
        <f>CE629*C629</f>
        <v>0</v>
      </c>
      <c r="CG629" s="26"/>
      <c r="CH629" s="26"/>
      <c r="CI629" s="42">
        <f>CH629*C629</f>
        <v>0</v>
      </c>
      <c r="CJ629" s="26"/>
      <c r="CK629" s="26"/>
      <c r="CL629" s="42">
        <f>CK629*C629</f>
        <v>0</v>
      </c>
      <c r="CM629" s="26"/>
      <c r="CN629" s="26"/>
      <c r="CO629" s="42">
        <f>CN629*C629</f>
        <v>0</v>
      </c>
      <c r="CP629" s="26"/>
      <c r="CQ629" s="26"/>
      <c r="CR629" s="42">
        <f>CQ629*C629</f>
        <v>0</v>
      </c>
      <c r="CS629" s="26"/>
      <c r="CT629" s="26"/>
      <c r="CU629" s="42">
        <f>CT629*C629</f>
        <v>0</v>
      </c>
      <c r="CV629" s="26"/>
      <c r="CW629" s="26"/>
      <c r="CX629" s="42">
        <f>CW629*C629</f>
        <v>0</v>
      </c>
      <c r="CY629" s="26"/>
      <c r="CZ629" s="26"/>
      <c r="DA629" s="42">
        <f>CZ629*C629</f>
        <v>0</v>
      </c>
      <c r="DB629" s="26"/>
      <c r="DC629" s="26"/>
      <c r="DD629" s="42">
        <f>DC629*C629</f>
        <v>0</v>
      </c>
      <c r="DE629" s="26"/>
      <c r="DF629" s="26"/>
      <c r="DG629" s="42">
        <f>DF629*C629</f>
        <v>0</v>
      </c>
      <c r="DH629" s="85">
        <f t="shared" si="789"/>
        <v>0</v>
      </c>
      <c r="DI629" s="83">
        <f t="shared" si="789"/>
        <v>0</v>
      </c>
      <c r="DJ629" s="26"/>
      <c r="DK629" s="26"/>
      <c r="DL629" s="42">
        <f>DK629*C629</f>
        <v>0</v>
      </c>
      <c r="DM629" s="26"/>
      <c r="DN629" s="26"/>
      <c r="DO629" s="42">
        <f>DN629*C629</f>
        <v>0</v>
      </c>
      <c r="DP629" s="26"/>
      <c r="DQ629" s="26"/>
      <c r="DR629" s="42">
        <f>DQ629*C629</f>
        <v>0</v>
      </c>
      <c r="DS629" s="26"/>
      <c r="DT629" s="26"/>
      <c r="DU629" s="42">
        <f>DT629*C629</f>
        <v>0</v>
      </c>
      <c r="DV629" s="26"/>
      <c r="DW629" s="26"/>
      <c r="DX629" s="42">
        <f>DW629*C629</f>
        <v>0</v>
      </c>
      <c r="DY629" s="26"/>
      <c r="DZ629" s="26"/>
      <c r="EA629" s="42">
        <f>DZ629*C629</f>
        <v>0</v>
      </c>
      <c r="EB629" s="26"/>
      <c r="EC629" s="26"/>
      <c r="ED629" s="42">
        <f>EC629*C629</f>
        <v>0</v>
      </c>
      <c r="EE629" s="26"/>
      <c r="EF629" s="26"/>
      <c r="EG629" s="42">
        <f>EF629*C629</f>
        <v>0</v>
      </c>
      <c r="EH629" s="26"/>
      <c r="EI629" s="26"/>
      <c r="EJ629" s="42">
        <f>EI629*C629</f>
        <v>0</v>
      </c>
      <c r="EK629" s="26"/>
      <c r="EL629" s="46"/>
      <c r="EM629" s="86">
        <f>EL629*C629</f>
        <v>0</v>
      </c>
      <c r="EN629" s="85">
        <f>+EL629+EI629+EF629+EC629+DZ629+DW629+DT629+DQ629+DN629+DK629</f>
        <v>0</v>
      </c>
      <c r="EO629" s="94">
        <f>EM629+EJ629+EG629+ED629+EA629+DX629+DU629+DR629+DO629+DL629</f>
        <v>0</v>
      </c>
      <c r="EP629" s="26"/>
      <c r="EQ629" s="26"/>
      <c r="ER629" s="26"/>
    </row>
    <row r="630" spans="1:148" s="3" customFormat="1">
      <c r="A630" s="10"/>
      <c r="B630" s="121" t="s">
        <v>482</v>
      </c>
      <c r="C630" s="134">
        <v>30</v>
      </c>
      <c r="D630" s="135">
        <f>+G630+J630+M630+P630+S630+V630+Y630+AB630+AK630+AN630+AS630+AV630+AY630+BB630+BE630+BH630+BK630+BN630+BS630+BV630+BY630+CB630+CE630+CH630+CK630+CN630+CQ630+CT630+CW630+DC630+CZ630+DF630+DK630+DN630+DQ630+DT630+DW630+DZ630+EC630+EF630+EI630+EL630</f>
        <v>11</v>
      </c>
      <c r="E630" s="180">
        <f>D630*C630</f>
        <v>330</v>
      </c>
      <c r="F630" s="27"/>
      <c r="G630" s="27"/>
      <c r="H630" s="41">
        <f>G630*C630</f>
        <v>0</v>
      </c>
      <c r="I630" s="32"/>
      <c r="J630" s="32"/>
      <c r="K630" s="41">
        <f>J630*C630</f>
        <v>0</v>
      </c>
      <c r="L630" s="26"/>
      <c r="M630" s="26">
        <v>2</v>
      </c>
      <c r="N630" s="42">
        <f>M630*C630</f>
        <v>60</v>
      </c>
      <c r="O630" s="26"/>
      <c r="P630" s="26"/>
      <c r="Q630" s="42">
        <f>P630*C630</f>
        <v>0</v>
      </c>
      <c r="R630" s="26"/>
      <c r="S630" s="26"/>
      <c r="T630" s="42">
        <f>S630*C630</f>
        <v>0</v>
      </c>
      <c r="U630" s="26"/>
      <c r="V630" s="26"/>
      <c r="W630" s="42">
        <f>V630*C630</f>
        <v>0</v>
      </c>
      <c r="X630" s="26"/>
      <c r="Y630" s="26"/>
      <c r="Z630" s="42">
        <f>Y630*C630</f>
        <v>0</v>
      </c>
      <c r="AA630" s="26"/>
      <c r="AB630" s="26">
        <v>4</v>
      </c>
      <c r="AC630" s="42">
        <f>AB630*C630</f>
        <v>120</v>
      </c>
      <c r="AD630" s="26"/>
      <c r="AE630" s="26"/>
      <c r="AF630" s="26"/>
      <c r="AG630" s="26"/>
      <c r="AH630" s="26"/>
      <c r="AI630" s="26"/>
      <c r="AJ630" s="26"/>
      <c r="AK630" s="26"/>
      <c r="AL630" s="42">
        <f>AK630*C630</f>
        <v>0</v>
      </c>
      <c r="AM630" s="27"/>
      <c r="AN630" s="27"/>
      <c r="AO630" s="41">
        <f>AN630*C630</f>
        <v>0</v>
      </c>
      <c r="AP630" s="84">
        <f>AN630+AK630+AI630+AG630+AE630+AB630+Y630+V630+S630+P630+M630+J630+G630</f>
        <v>6</v>
      </c>
      <c r="AQ630" s="79">
        <f>AO630+AL630+AC630+Z630+W630+T630+Q630+N630+K630+H630</f>
        <v>180</v>
      </c>
      <c r="AR630" s="27"/>
      <c r="AS630" s="27"/>
      <c r="AT630" s="41">
        <f>AS630*C630</f>
        <v>0</v>
      </c>
      <c r="AU630" s="27"/>
      <c r="AV630" s="27"/>
      <c r="AW630" s="41">
        <f>AV630*C630</f>
        <v>0</v>
      </c>
      <c r="AX630" s="27"/>
      <c r="AY630" s="27"/>
      <c r="AZ630" s="41">
        <f>AY630*C630</f>
        <v>0</v>
      </c>
      <c r="BA630" s="27"/>
      <c r="BB630" s="27"/>
      <c r="BC630" s="41">
        <f>BB630*C630</f>
        <v>0</v>
      </c>
      <c r="BD630" s="27"/>
      <c r="BE630" s="27"/>
      <c r="BF630" s="41">
        <f>BE630*C630</f>
        <v>0</v>
      </c>
      <c r="BG630" s="27"/>
      <c r="BH630" s="27"/>
      <c r="BI630" s="41">
        <f>BH630*C630</f>
        <v>0</v>
      </c>
      <c r="BJ630" s="26"/>
      <c r="BK630" s="26">
        <v>5</v>
      </c>
      <c r="BL630" s="42">
        <f>BK630*C630</f>
        <v>150</v>
      </c>
      <c r="BM630" s="26"/>
      <c r="BN630" s="26"/>
      <c r="BO630" s="42">
        <f>BN630*C630</f>
        <v>0</v>
      </c>
      <c r="BP630" s="85">
        <f t="shared" si="788"/>
        <v>5</v>
      </c>
      <c r="BQ630" s="83">
        <f t="shared" si="788"/>
        <v>150</v>
      </c>
      <c r="BR630" s="26"/>
      <c r="BS630" s="26"/>
      <c r="BT630" s="42">
        <f>BS630*C630</f>
        <v>0</v>
      </c>
      <c r="BU630" s="26"/>
      <c r="BV630" s="26"/>
      <c r="BW630" s="42">
        <f>BV630*C630</f>
        <v>0</v>
      </c>
      <c r="BX630" s="26"/>
      <c r="BY630" s="26"/>
      <c r="BZ630" s="42">
        <f>BY630*C630</f>
        <v>0</v>
      </c>
      <c r="CA630" s="26"/>
      <c r="CB630" s="26"/>
      <c r="CC630" s="42">
        <f>CB630*C630</f>
        <v>0</v>
      </c>
      <c r="CD630" s="26"/>
      <c r="CE630" s="26"/>
      <c r="CF630" s="42">
        <f>CE630*C630</f>
        <v>0</v>
      </c>
      <c r="CG630" s="26"/>
      <c r="CH630" s="26"/>
      <c r="CI630" s="42">
        <f>CH630*C630</f>
        <v>0</v>
      </c>
      <c r="CJ630" s="26"/>
      <c r="CK630" s="26"/>
      <c r="CL630" s="42">
        <f>CK630*C630</f>
        <v>0</v>
      </c>
      <c r="CM630" s="26"/>
      <c r="CN630" s="26"/>
      <c r="CO630" s="42">
        <f>CN630*C630</f>
        <v>0</v>
      </c>
      <c r="CP630" s="26"/>
      <c r="CQ630" s="26"/>
      <c r="CR630" s="42">
        <f>CQ630*C630</f>
        <v>0</v>
      </c>
      <c r="CS630" s="26"/>
      <c r="CT630" s="26"/>
      <c r="CU630" s="42">
        <f>CT630*C630</f>
        <v>0</v>
      </c>
      <c r="CV630" s="26"/>
      <c r="CW630" s="26"/>
      <c r="CX630" s="42">
        <f>CW630*C630</f>
        <v>0</v>
      </c>
      <c r="CY630" s="26"/>
      <c r="CZ630" s="26"/>
      <c r="DA630" s="42">
        <f>CZ630*C630</f>
        <v>0</v>
      </c>
      <c r="DB630" s="26"/>
      <c r="DC630" s="26"/>
      <c r="DD630" s="42">
        <f>DC630*C630</f>
        <v>0</v>
      </c>
      <c r="DE630" s="26"/>
      <c r="DF630" s="26"/>
      <c r="DG630" s="42">
        <f>DF630*C630</f>
        <v>0</v>
      </c>
      <c r="DH630" s="85">
        <f t="shared" si="789"/>
        <v>0</v>
      </c>
      <c r="DI630" s="83">
        <f t="shared" si="789"/>
        <v>0</v>
      </c>
      <c r="DJ630" s="26"/>
      <c r="DK630" s="26"/>
      <c r="DL630" s="42">
        <f>DK630*C630</f>
        <v>0</v>
      </c>
      <c r="DM630" s="26"/>
      <c r="DN630" s="26"/>
      <c r="DO630" s="42">
        <f>DN630*C630</f>
        <v>0</v>
      </c>
      <c r="DP630" s="26"/>
      <c r="DQ630" s="26"/>
      <c r="DR630" s="42">
        <f>DQ630*C630</f>
        <v>0</v>
      </c>
      <c r="DS630" s="26"/>
      <c r="DT630" s="26"/>
      <c r="DU630" s="42">
        <f>DT630*C630</f>
        <v>0</v>
      </c>
      <c r="DV630" s="26"/>
      <c r="DW630" s="26"/>
      <c r="DX630" s="42">
        <f>DW630*C630</f>
        <v>0</v>
      </c>
      <c r="DY630" s="26"/>
      <c r="DZ630" s="26"/>
      <c r="EA630" s="42">
        <f>DZ630*C630</f>
        <v>0</v>
      </c>
      <c r="EB630" s="26"/>
      <c r="EC630" s="26"/>
      <c r="ED630" s="42">
        <f>EC630*C630</f>
        <v>0</v>
      </c>
      <c r="EE630" s="26"/>
      <c r="EF630" s="26"/>
      <c r="EG630" s="42">
        <f>EF630*C630</f>
        <v>0</v>
      </c>
      <c r="EH630" s="26"/>
      <c r="EI630" s="26"/>
      <c r="EJ630" s="42">
        <f>EI630*C630</f>
        <v>0</v>
      </c>
      <c r="EK630" s="26"/>
      <c r="EL630" s="46"/>
      <c r="EM630" s="86">
        <f>EL630*C630</f>
        <v>0</v>
      </c>
      <c r="EN630" s="85">
        <f>+EL630+EI630+EF630+EC630+DZ630+DW630+DT630+DQ630+DN630+DK630</f>
        <v>0</v>
      </c>
      <c r="EO630" s="94">
        <f>EM630+EJ630+EG630+ED630+EA630+DX630+DU630+DR630+DO630+DL630</f>
        <v>0</v>
      </c>
      <c r="EP630" s="26"/>
      <c r="EQ630" s="26"/>
      <c r="ER630" s="26"/>
    </row>
    <row r="631" spans="1:148" s="3" customFormat="1">
      <c r="A631" s="10"/>
      <c r="B631" s="121" t="s">
        <v>533</v>
      </c>
      <c r="C631" s="134">
        <v>185</v>
      </c>
      <c r="D631" s="135">
        <f>+G631+J631+M631+P631+S631+V631+Y631+AB631+AK631+AN631+AS631+AV631+AY631+BB631+BE631+BH631+BK631+BN631+BS631+BV631+BY631+CB631+CE631+CH631+CK631+CN631+CQ631+CT631+CW631+DC631+CZ631+DF631+DK631+DN631+DQ631+DT631+DW631+DZ631+EC631+EF631+EI631+EL631</f>
        <v>1</v>
      </c>
      <c r="E631" s="180">
        <f>D631*C631</f>
        <v>185</v>
      </c>
      <c r="F631" s="27"/>
      <c r="G631" s="27"/>
      <c r="H631" s="41">
        <f>G631*C631</f>
        <v>0</v>
      </c>
      <c r="I631" s="32"/>
      <c r="J631" s="32"/>
      <c r="K631" s="41">
        <f>J631*C631</f>
        <v>0</v>
      </c>
      <c r="L631" s="26"/>
      <c r="M631" s="26"/>
      <c r="N631" s="42">
        <f>M631*C631</f>
        <v>0</v>
      </c>
      <c r="O631" s="26"/>
      <c r="P631" s="26"/>
      <c r="Q631" s="42">
        <f>P631*C631</f>
        <v>0</v>
      </c>
      <c r="R631" s="26"/>
      <c r="S631" s="26"/>
      <c r="T631" s="42">
        <f>S631*C631</f>
        <v>0</v>
      </c>
      <c r="U631" s="26"/>
      <c r="V631" s="26"/>
      <c r="W631" s="42">
        <f>V631*C631</f>
        <v>0</v>
      </c>
      <c r="X631" s="26"/>
      <c r="Y631" s="26"/>
      <c r="Z631" s="42">
        <f>Y631*C631</f>
        <v>0</v>
      </c>
      <c r="AA631" s="26"/>
      <c r="AB631" s="26"/>
      <c r="AC631" s="42">
        <f>AB631*C631</f>
        <v>0</v>
      </c>
      <c r="AD631" s="26"/>
      <c r="AE631" s="26"/>
      <c r="AF631" s="26"/>
      <c r="AG631" s="26"/>
      <c r="AH631" s="26"/>
      <c r="AI631" s="26"/>
      <c r="AJ631" s="26"/>
      <c r="AK631" s="26"/>
      <c r="AL631" s="42">
        <f>AK631*C631</f>
        <v>0</v>
      </c>
      <c r="AM631" s="27"/>
      <c r="AN631" s="27"/>
      <c r="AO631" s="41">
        <f>AN631*C631</f>
        <v>0</v>
      </c>
      <c r="AP631" s="84">
        <f>AN631+AK631+AI631+AG631+AE631+AB631+Y631+V631+S631+P631+M631+J631+G631</f>
        <v>0</v>
      </c>
      <c r="AQ631" s="79">
        <f>AO631+AL631+AC631+Z631+W631+T631+Q631+N631+K631+H631</f>
        <v>0</v>
      </c>
      <c r="AR631" s="27"/>
      <c r="AS631" s="27"/>
      <c r="AT631" s="41">
        <f>AS631*C631</f>
        <v>0</v>
      </c>
      <c r="AU631" s="27"/>
      <c r="AV631" s="27"/>
      <c r="AW631" s="41">
        <f>AV631*C631</f>
        <v>0</v>
      </c>
      <c r="AX631" s="27"/>
      <c r="AY631" s="27"/>
      <c r="AZ631" s="41">
        <f>AY631*C631</f>
        <v>0</v>
      </c>
      <c r="BA631" s="27"/>
      <c r="BB631" s="27">
        <v>1</v>
      </c>
      <c r="BC631" s="41">
        <f>BB631*C631</f>
        <v>185</v>
      </c>
      <c r="BD631" s="27"/>
      <c r="BE631" s="27"/>
      <c r="BF631" s="41">
        <f>BE631*C631</f>
        <v>0</v>
      </c>
      <c r="BG631" s="27"/>
      <c r="BH631" s="27"/>
      <c r="BI631" s="41">
        <f>BH631*C631</f>
        <v>0</v>
      </c>
      <c r="BJ631" s="26"/>
      <c r="BK631" s="26"/>
      <c r="BL631" s="42">
        <f>BK631*C631</f>
        <v>0</v>
      </c>
      <c r="BM631" s="26"/>
      <c r="BN631" s="26"/>
      <c r="BO631" s="42">
        <f>BN631*C631</f>
        <v>0</v>
      </c>
      <c r="BP631" s="85">
        <f t="shared" si="788"/>
        <v>1</v>
      </c>
      <c r="BQ631" s="83">
        <f t="shared" si="788"/>
        <v>185</v>
      </c>
      <c r="BR631" s="26"/>
      <c r="BS631" s="26"/>
      <c r="BT631" s="42">
        <f>BS631*C631</f>
        <v>0</v>
      </c>
      <c r="BU631" s="26"/>
      <c r="BV631" s="26"/>
      <c r="BW631" s="42">
        <f>BV631*C631</f>
        <v>0</v>
      </c>
      <c r="BX631" s="26"/>
      <c r="BY631" s="26"/>
      <c r="BZ631" s="42">
        <f>BY631*C631</f>
        <v>0</v>
      </c>
      <c r="CA631" s="26"/>
      <c r="CB631" s="26"/>
      <c r="CC631" s="42">
        <f>CB631*C631</f>
        <v>0</v>
      </c>
      <c r="CD631" s="26"/>
      <c r="CE631" s="26"/>
      <c r="CF631" s="42">
        <f>CE631*C631</f>
        <v>0</v>
      </c>
      <c r="CG631" s="26"/>
      <c r="CH631" s="26"/>
      <c r="CI631" s="42">
        <f>CH631*C631</f>
        <v>0</v>
      </c>
      <c r="CJ631" s="26"/>
      <c r="CK631" s="26"/>
      <c r="CL631" s="42">
        <f>CK631*C631</f>
        <v>0</v>
      </c>
      <c r="CM631" s="26"/>
      <c r="CN631" s="26"/>
      <c r="CO631" s="42">
        <f>CN631*C631</f>
        <v>0</v>
      </c>
      <c r="CP631" s="26"/>
      <c r="CQ631" s="26"/>
      <c r="CR631" s="42">
        <f>CQ631*C631</f>
        <v>0</v>
      </c>
      <c r="CS631" s="26"/>
      <c r="CT631" s="26"/>
      <c r="CU631" s="42">
        <f>CT631*C631</f>
        <v>0</v>
      </c>
      <c r="CV631" s="26"/>
      <c r="CW631" s="26"/>
      <c r="CX631" s="42">
        <f>CW631*C631</f>
        <v>0</v>
      </c>
      <c r="CY631" s="26"/>
      <c r="CZ631" s="26"/>
      <c r="DA631" s="42">
        <f>CZ631*C631</f>
        <v>0</v>
      </c>
      <c r="DB631" s="26"/>
      <c r="DC631" s="26"/>
      <c r="DD631" s="42">
        <f>DC631*C631</f>
        <v>0</v>
      </c>
      <c r="DE631" s="26"/>
      <c r="DF631" s="26"/>
      <c r="DG631" s="42">
        <f>DF631*C631</f>
        <v>0</v>
      </c>
      <c r="DH631" s="85">
        <f t="shared" si="789"/>
        <v>0</v>
      </c>
      <c r="DI631" s="83">
        <f t="shared" si="789"/>
        <v>0</v>
      </c>
      <c r="DJ631" s="26"/>
      <c r="DK631" s="26"/>
      <c r="DL631" s="42">
        <f>DK631*C631</f>
        <v>0</v>
      </c>
      <c r="DM631" s="26"/>
      <c r="DN631" s="26"/>
      <c r="DO631" s="42">
        <f>DN631*C631</f>
        <v>0</v>
      </c>
      <c r="DP631" s="26"/>
      <c r="DQ631" s="26"/>
      <c r="DR631" s="42">
        <f>DQ631*C631</f>
        <v>0</v>
      </c>
      <c r="DS631" s="26"/>
      <c r="DT631" s="26"/>
      <c r="DU631" s="42">
        <f>DT631*C631</f>
        <v>0</v>
      </c>
      <c r="DV631" s="26"/>
      <c r="DW631" s="26"/>
      <c r="DX631" s="42">
        <f>DW631*C631</f>
        <v>0</v>
      </c>
      <c r="DY631" s="26"/>
      <c r="DZ631" s="26"/>
      <c r="EA631" s="42">
        <f>DZ631*C631</f>
        <v>0</v>
      </c>
      <c r="EB631" s="26"/>
      <c r="EC631" s="26"/>
      <c r="ED631" s="42">
        <f>EC631*C631</f>
        <v>0</v>
      </c>
      <c r="EE631" s="26"/>
      <c r="EF631" s="26"/>
      <c r="EG631" s="42">
        <f>EF631*C631</f>
        <v>0</v>
      </c>
      <c r="EH631" s="26"/>
      <c r="EI631" s="26"/>
      <c r="EJ631" s="42">
        <f>EI631*C631</f>
        <v>0</v>
      </c>
      <c r="EK631" s="26"/>
      <c r="EL631" s="46"/>
      <c r="EM631" s="86">
        <f>EL631*C631</f>
        <v>0</v>
      </c>
      <c r="EN631" s="85">
        <f>+EL631+EI631+EF631+EC631+DZ631+DW631+DT631+DQ631+DN631+DK631</f>
        <v>0</v>
      </c>
      <c r="EO631" s="94">
        <f>EM631+EJ631+EG631+ED631+EA631+DX631+DU631+DR631+DO631+DL631</f>
        <v>0</v>
      </c>
      <c r="EP631" s="26"/>
      <c r="EQ631" s="26"/>
      <c r="ER631" s="26"/>
    </row>
    <row r="632" spans="1:148" s="3" customFormat="1">
      <c r="A632" s="10"/>
      <c r="B632" s="121" t="s">
        <v>243</v>
      </c>
      <c r="C632" s="134">
        <v>45</v>
      </c>
      <c r="D632" s="135">
        <f t="shared" si="769"/>
        <v>3</v>
      </c>
      <c r="E632" s="180">
        <f t="shared" si="770"/>
        <v>135</v>
      </c>
      <c r="F632" s="27"/>
      <c r="G632" s="27"/>
      <c r="H632" s="41">
        <f t="shared" si="734"/>
        <v>0</v>
      </c>
      <c r="I632" s="32"/>
      <c r="J632" s="32"/>
      <c r="K632" s="41">
        <f t="shared" si="735"/>
        <v>0</v>
      </c>
      <c r="L632" s="26"/>
      <c r="M632" s="26"/>
      <c r="N632" s="42">
        <f t="shared" si="736"/>
        <v>0</v>
      </c>
      <c r="O632" s="26"/>
      <c r="P632" s="26"/>
      <c r="Q632" s="42">
        <f t="shared" si="737"/>
        <v>0</v>
      </c>
      <c r="R632" s="26"/>
      <c r="S632" s="26"/>
      <c r="T632" s="42">
        <f t="shared" si="738"/>
        <v>0</v>
      </c>
      <c r="U632" s="26"/>
      <c r="V632" s="26"/>
      <c r="W632" s="42">
        <f t="shared" si="739"/>
        <v>0</v>
      </c>
      <c r="X632" s="26"/>
      <c r="Y632" s="26"/>
      <c r="Z632" s="42">
        <f t="shared" si="740"/>
        <v>0</v>
      </c>
      <c r="AA632" s="26"/>
      <c r="AB632" s="26"/>
      <c r="AC632" s="42">
        <f t="shared" si="741"/>
        <v>0</v>
      </c>
      <c r="AD632" s="26"/>
      <c r="AE632" s="26"/>
      <c r="AF632" s="26"/>
      <c r="AG632" s="26"/>
      <c r="AH632" s="26"/>
      <c r="AI632" s="26"/>
      <c r="AJ632" s="26"/>
      <c r="AK632" s="26"/>
      <c r="AL632" s="42">
        <f t="shared" si="742"/>
        <v>0</v>
      </c>
      <c r="AM632" s="27"/>
      <c r="AN632" s="27"/>
      <c r="AO632" s="41">
        <f t="shared" si="743"/>
        <v>0</v>
      </c>
      <c r="AP632" s="84">
        <f t="shared" si="786"/>
        <v>0</v>
      </c>
      <c r="AQ632" s="79">
        <f t="shared" si="787"/>
        <v>0</v>
      </c>
      <c r="AR632" s="27"/>
      <c r="AS632" s="27"/>
      <c r="AT632" s="41">
        <f t="shared" si="744"/>
        <v>0</v>
      </c>
      <c r="AU632" s="27"/>
      <c r="AV632" s="27"/>
      <c r="AW632" s="41">
        <f t="shared" si="695"/>
        <v>0</v>
      </c>
      <c r="AX632" s="27"/>
      <c r="AY632" s="27"/>
      <c r="AZ632" s="41">
        <f t="shared" si="745"/>
        <v>0</v>
      </c>
      <c r="BA632" s="27"/>
      <c r="BB632" s="27"/>
      <c r="BC632" s="41">
        <f t="shared" si="746"/>
        <v>0</v>
      </c>
      <c r="BD632" s="27"/>
      <c r="BE632" s="27"/>
      <c r="BF632" s="41">
        <f t="shared" si="747"/>
        <v>0</v>
      </c>
      <c r="BG632" s="27"/>
      <c r="BH632" s="27"/>
      <c r="BI632" s="41">
        <f t="shared" si="748"/>
        <v>0</v>
      </c>
      <c r="BJ632" s="26"/>
      <c r="BK632" s="26"/>
      <c r="BL632" s="42">
        <f t="shared" si="749"/>
        <v>0</v>
      </c>
      <c r="BM632" s="26"/>
      <c r="BN632" s="26"/>
      <c r="BO632" s="42">
        <f t="shared" si="750"/>
        <v>0</v>
      </c>
      <c r="BP632" s="85">
        <f t="shared" si="788"/>
        <v>0</v>
      </c>
      <c r="BQ632" s="83">
        <f t="shared" si="788"/>
        <v>0</v>
      </c>
      <c r="BR632" s="26"/>
      <c r="BS632" s="26"/>
      <c r="BT632" s="42">
        <f t="shared" si="751"/>
        <v>0</v>
      </c>
      <c r="BU632" s="26"/>
      <c r="BV632" s="26"/>
      <c r="BW632" s="42">
        <f t="shared" si="752"/>
        <v>0</v>
      </c>
      <c r="BX632" s="26"/>
      <c r="BY632" s="26"/>
      <c r="BZ632" s="42">
        <f t="shared" si="753"/>
        <v>0</v>
      </c>
      <c r="CA632" s="26"/>
      <c r="CB632" s="26"/>
      <c r="CC632" s="42">
        <f t="shared" si="754"/>
        <v>0</v>
      </c>
      <c r="CD632" s="26"/>
      <c r="CE632" s="26"/>
      <c r="CF632" s="42">
        <f t="shared" si="755"/>
        <v>0</v>
      </c>
      <c r="CG632" s="26"/>
      <c r="CH632" s="26">
        <v>1</v>
      </c>
      <c r="CI632" s="42">
        <f t="shared" si="756"/>
        <v>45</v>
      </c>
      <c r="CJ632" s="26"/>
      <c r="CK632" s="26">
        <v>1</v>
      </c>
      <c r="CL632" s="42">
        <f t="shared" si="757"/>
        <v>45</v>
      </c>
      <c r="CM632" s="26"/>
      <c r="CN632" s="26"/>
      <c r="CO632" s="42">
        <f t="shared" si="758"/>
        <v>0</v>
      </c>
      <c r="CP632" s="26"/>
      <c r="CQ632" s="26"/>
      <c r="CR632" s="42">
        <f t="shared" si="759"/>
        <v>0</v>
      </c>
      <c r="CS632" s="26"/>
      <c r="CT632" s="26"/>
      <c r="CU632" s="42">
        <f t="shared" si="760"/>
        <v>0</v>
      </c>
      <c r="CV632" s="26"/>
      <c r="CW632" s="26"/>
      <c r="CX632" s="42">
        <f t="shared" si="761"/>
        <v>0</v>
      </c>
      <c r="CY632" s="26"/>
      <c r="CZ632" s="26"/>
      <c r="DA632" s="42">
        <f t="shared" si="762"/>
        <v>0</v>
      </c>
      <c r="DB632" s="26"/>
      <c r="DC632" s="26"/>
      <c r="DD632" s="42">
        <f t="shared" si="763"/>
        <v>0</v>
      </c>
      <c r="DE632" s="26"/>
      <c r="DF632" s="26"/>
      <c r="DG632" s="42">
        <f t="shared" si="764"/>
        <v>0</v>
      </c>
      <c r="DH632" s="85">
        <f t="shared" si="789"/>
        <v>2</v>
      </c>
      <c r="DI632" s="83">
        <f t="shared" si="789"/>
        <v>90</v>
      </c>
      <c r="DJ632" s="26"/>
      <c r="DK632" s="26"/>
      <c r="DL632" s="42">
        <f t="shared" si="765"/>
        <v>0</v>
      </c>
      <c r="DM632" s="26"/>
      <c r="DN632" s="26"/>
      <c r="DO632" s="42">
        <f t="shared" si="766"/>
        <v>0</v>
      </c>
      <c r="DP632" s="26"/>
      <c r="DQ632" s="26"/>
      <c r="DR632" s="42">
        <f t="shared" si="767"/>
        <v>0</v>
      </c>
      <c r="DS632" s="26"/>
      <c r="DT632" s="26"/>
      <c r="DU632" s="42">
        <f t="shared" si="768"/>
        <v>0</v>
      </c>
      <c r="DV632" s="26"/>
      <c r="DW632" s="26"/>
      <c r="DX632" s="42">
        <f t="shared" si="771"/>
        <v>0</v>
      </c>
      <c r="DY632" s="26"/>
      <c r="DZ632" s="26"/>
      <c r="EA632" s="42">
        <f t="shared" si="772"/>
        <v>0</v>
      </c>
      <c r="EB632" s="26"/>
      <c r="EC632" s="26"/>
      <c r="ED632" s="42">
        <f t="shared" si="773"/>
        <v>0</v>
      </c>
      <c r="EE632" s="26"/>
      <c r="EF632" s="26">
        <v>1</v>
      </c>
      <c r="EG632" s="42">
        <f t="shared" si="774"/>
        <v>45</v>
      </c>
      <c r="EH632" s="26"/>
      <c r="EI632" s="26"/>
      <c r="EJ632" s="42">
        <f t="shared" si="775"/>
        <v>0</v>
      </c>
      <c r="EK632" s="26"/>
      <c r="EL632" s="46"/>
      <c r="EM632" s="86">
        <f t="shared" si="776"/>
        <v>0</v>
      </c>
      <c r="EN632" s="85">
        <f t="shared" si="790"/>
        <v>1</v>
      </c>
      <c r="EO632" s="94">
        <f t="shared" si="791"/>
        <v>45</v>
      </c>
      <c r="EP632" s="26"/>
      <c r="EQ632" s="26"/>
      <c r="ER632" s="26"/>
    </row>
    <row r="633" spans="1:148" s="3" customFormat="1">
      <c r="A633" s="10"/>
      <c r="B633" s="121" t="s">
        <v>251</v>
      </c>
      <c r="C633" s="134">
        <v>120</v>
      </c>
      <c r="D633" s="135">
        <f t="shared" si="769"/>
        <v>3</v>
      </c>
      <c r="E633" s="180">
        <f t="shared" si="770"/>
        <v>360</v>
      </c>
      <c r="F633" s="27"/>
      <c r="G633" s="27"/>
      <c r="H633" s="41">
        <f t="shared" si="734"/>
        <v>0</v>
      </c>
      <c r="I633" s="32"/>
      <c r="J633" s="32"/>
      <c r="K633" s="41">
        <f t="shared" si="735"/>
        <v>0</v>
      </c>
      <c r="L633" s="26"/>
      <c r="M633" s="26"/>
      <c r="N633" s="42">
        <f t="shared" si="736"/>
        <v>0</v>
      </c>
      <c r="O633" s="26"/>
      <c r="P633" s="26"/>
      <c r="Q633" s="42">
        <f t="shared" si="737"/>
        <v>0</v>
      </c>
      <c r="R633" s="26"/>
      <c r="S633" s="26"/>
      <c r="T633" s="42">
        <f t="shared" si="738"/>
        <v>0</v>
      </c>
      <c r="U633" s="26"/>
      <c r="V633" s="26"/>
      <c r="W633" s="42">
        <f t="shared" si="739"/>
        <v>0</v>
      </c>
      <c r="X633" s="26"/>
      <c r="Y633" s="26"/>
      <c r="Z633" s="42">
        <f t="shared" si="740"/>
        <v>0</v>
      </c>
      <c r="AA633" s="26"/>
      <c r="AB633" s="26"/>
      <c r="AC633" s="42">
        <f t="shared" si="741"/>
        <v>0</v>
      </c>
      <c r="AD633" s="26"/>
      <c r="AE633" s="26"/>
      <c r="AF633" s="26"/>
      <c r="AG633" s="26"/>
      <c r="AH633" s="26"/>
      <c r="AI633" s="26"/>
      <c r="AJ633" s="26"/>
      <c r="AK633" s="26"/>
      <c r="AL633" s="42">
        <f t="shared" si="742"/>
        <v>0</v>
      </c>
      <c r="AM633" s="27"/>
      <c r="AN633" s="27"/>
      <c r="AO633" s="41">
        <f t="shared" si="743"/>
        <v>0</v>
      </c>
      <c r="AP633" s="84">
        <f t="shared" si="786"/>
        <v>0</v>
      </c>
      <c r="AQ633" s="79">
        <f t="shared" si="787"/>
        <v>0</v>
      </c>
      <c r="AR633" s="27"/>
      <c r="AS633" s="27">
        <v>1</v>
      </c>
      <c r="AT633" s="41">
        <f t="shared" si="744"/>
        <v>120</v>
      </c>
      <c r="AU633" s="27"/>
      <c r="AV633" s="27">
        <v>1</v>
      </c>
      <c r="AW633" s="41">
        <f t="shared" si="695"/>
        <v>120</v>
      </c>
      <c r="AX633" s="27"/>
      <c r="AY633" s="27">
        <v>1</v>
      </c>
      <c r="AZ633" s="41">
        <f t="shared" si="745"/>
        <v>120</v>
      </c>
      <c r="BA633" s="27"/>
      <c r="BB633" s="27"/>
      <c r="BC633" s="41">
        <f t="shared" si="746"/>
        <v>0</v>
      </c>
      <c r="BD633" s="27"/>
      <c r="BE633" s="27"/>
      <c r="BF633" s="41">
        <f t="shared" si="747"/>
        <v>0</v>
      </c>
      <c r="BG633" s="27"/>
      <c r="BH633" s="27"/>
      <c r="BI633" s="41">
        <f t="shared" si="748"/>
        <v>0</v>
      </c>
      <c r="BJ633" s="26"/>
      <c r="BK633" s="26"/>
      <c r="BL633" s="42">
        <f t="shared" si="749"/>
        <v>0</v>
      </c>
      <c r="BM633" s="26"/>
      <c r="BN633" s="26"/>
      <c r="BO633" s="42">
        <f t="shared" si="750"/>
        <v>0</v>
      </c>
      <c r="BP633" s="85">
        <f t="shared" si="788"/>
        <v>3</v>
      </c>
      <c r="BQ633" s="83">
        <f t="shared" si="788"/>
        <v>360</v>
      </c>
      <c r="BR633" s="26"/>
      <c r="BS633" s="26"/>
      <c r="BT633" s="42">
        <f t="shared" si="751"/>
        <v>0</v>
      </c>
      <c r="BU633" s="26"/>
      <c r="BV633" s="26"/>
      <c r="BW633" s="42">
        <f t="shared" si="752"/>
        <v>0</v>
      </c>
      <c r="BX633" s="26"/>
      <c r="BY633" s="26"/>
      <c r="BZ633" s="42">
        <f t="shared" si="753"/>
        <v>0</v>
      </c>
      <c r="CA633" s="26"/>
      <c r="CB633" s="26"/>
      <c r="CC633" s="42">
        <f t="shared" si="754"/>
        <v>0</v>
      </c>
      <c r="CD633" s="26"/>
      <c r="CE633" s="26"/>
      <c r="CF633" s="42">
        <f t="shared" si="755"/>
        <v>0</v>
      </c>
      <c r="CG633" s="26"/>
      <c r="CH633" s="26"/>
      <c r="CI633" s="42">
        <f t="shared" si="756"/>
        <v>0</v>
      </c>
      <c r="CJ633" s="26"/>
      <c r="CK633" s="26"/>
      <c r="CL633" s="42">
        <f t="shared" si="757"/>
        <v>0</v>
      </c>
      <c r="CM633" s="26"/>
      <c r="CN633" s="26"/>
      <c r="CO633" s="42">
        <f t="shared" si="758"/>
        <v>0</v>
      </c>
      <c r="CP633" s="26"/>
      <c r="CQ633" s="26"/>
      <c r="CR633" s="42">
        <f t="shared" si="759"/>
        <v>0</v>
      </c>
      <c r="CS633" s="26"/>
      <c r="CT633" s="26"/>
      <c r="CU633" s="42">
        <f t="shared" si="760"/>
        <v>0</v>
      </c>
      <c r="CV633" s="26"/>
      <c r="CW633" s="26"/>
      <c r="CX633" s="42">
        <f t="shared" si="761"/>
        <v>0</v>
      </c>
      <c r="CY633" s="26"/>
      <c r="CZ633" s="26"/>
      <c r="DA633" s="42">
        <f t="shared" si="762"/>
        <v>0</v>
      </c>
      <c r="DB633" s="26"/>
      <c r="DC633" s="26"/>
      <c r="DD633" s="42">
        <f t="shared" si="763"/>
        <v>0</v>
      </c>
      <c r="DE633" s="26"/>
      <c r="DF633" s="26"/>
      <c r="DG633" s="42">
        <f t="shared" si="764"/>
        <v>0</v>
      </c>
      <c r="DH633" s="85">
        <f t="shared" si="789"/>
        <v>0</v>
      </c>
      <c r="DI633" s="83">
        <f t="shared" si="789"/>
        <v>0</v>
      </c>
      <c r="DJ633" s="26"/>
      <c r="DK633" s="26"/>
      <c r="DL633" s="42">
        <f t="shared" si="765"/>
        <v>0</v>
      </c>
      <c r="DM633" s="26"/>
      <c r="DN633" s="26"/>
      <c r="DO633" s="42">
        <f t="shared" si="766"/>
        <v>0</v>
      </c>
      <c r="DP633" s="26"/>
      <c r="DQ633" s="26"/>
      <c r="DR633" s="42">
        <f t="shared" si="767"/>
        <v>0</v>
      </c>
      <c r="DS633" s="26"/>
      <c r="DT633" s="26"/>
      <c r="DU633" s="42">
        <f t="shared" si="768"/>
        <v>0</v>
      </c>
      <c r="DV633" s="26"/>
      <c r="DW633" s="26"/>
      <c r="DX633" s="42">
        <f t="shared" si="771"/>
        <v>0</v>
      </c>
      <c r="DY633" s="26"/>
      <c r="DZ633" s="26"/>
      <c r="EA633" s="42">
        <f t="shared" si="772"/>
        <v>0</v>
      </c>
      <c r="EB633" s="26"/>
      <c r="EC633" s="26"/>
      <c r="ED633" s="42">
        <f t="shared" si="773"/>
        <v>0</v>
      </c>
      <c r="EE633" s="26"/>
      <c r="EF633" s="26"/>
      <c r="EG633" s="42">
        <f t="shared" si="774"/>
        <v>0</v>
      </c>
      <c r="EH633" s="26"/>
      <c r="EI633" s="26"/>
      <c r="EJ633" s="42">
        <f t="shared" si="775"/>
        <v>0</v>
      </c>
      <c r="EK633" s="26"/>
      <c r="EL633" s="46"/>
      <c r="EM633" s="86">
        <f t="shared" si="776"/>
        <v>0</v>
      </c>
      <c r="EN633" s="85">
        <f t="shared" si="790"/>
        <v>0</v>
      </c>
      <c r="EO633" s="94">
        <f t="shared" si="791"/>
        <v>0</v>
      </c>
      <c r="EP633" s="26"/>
      <c r="EQ633" s="26"/>
      <c r="ER633" s="26"/>
    </row>
    <row r="634" spans="1:148" s="3" customFormat="1">
      <c r="A634" s="10"/>
      <c r="B634" s="203" t="s">
        <v>252</v>
      </c>
      <c r="C634" s="134">
        <v>9</v>
      </c>
      <c r="D634" s="135">
        <f t="shared" si="769"/>
        <v>33</v>
      </c>
      <c r="E634" s="180">
        <f t="shared" si="770"/>
        <v>297</v>
      </c>
      <c r="F634" s="27"/>
      <c r="G634" s="27"/>
      <c r="H634" s="41">
        <f t="shared" si="734"/>
        <v>0</v>
      </c>
      <c r="I634" s="32"/>
      <c r="J634" s="32">
        <v>1</v>
      </c>
      <c r="K634" s="41">
        <f t="shared" si="735"/>
        <v>9</v>
      </c>
      <c r="L634" s="26"/>
      <c r="M634" s="26"/>
      <c r="N634" s="42">
        <f t="shared" si="736"/>
        <v>0</v>
      </c>
      <c r="O634" s="26"/>
      <c r="P634" s="26">
        <v>1</v>
      </c>
      <c r="Q634" s="42">
        <f t="shared" si="737"/>
        <v>9</v>
      </c>
      <c r="R634" s="26"/>
      <c r="S634" s="26"/>
      <c r="T634" s="42">
        <f t="shared" si="738"/>
        <v>0</v>
      </c>
      <c r="U634" s="26"/>
      <c r="V634" s="26">
        <v>1</v>
      </c>
      <c r="W634" s="42">
        <f t="shared" si="739"/>
        <v>9</v>
      </c>
      <c r="X634" s="26"/>
      <c r="Y634" s="26">
        <v>1</v>
      </c>
      <c r="Z634" s="42">
        <f t="shared" si="740"/>
        <v>9</v>
      </c>
      <c r="AA634" s="26"/>
      <c r="AB634" s="26">
        <v>2</v>
      </c>
      <c r="AC634" s="42">
        <f t="shared" si="741"/>
        <v>18</v>
      </c>
      <c r="AD634" s="26"/>
      <c r="AE634" s="26"/>
      <c r="AF634" s="26"/>
      <c r="AG634" s="26"/>
      <c r="AH634" s="26"/>
      <c r="AI634" s="26"/>
      <c r="AJ634" s="26"/>
      <c r="AK634" s="26">
        <v>1</v>
      </c>
      <c r="AL634" s="42">
        <f t="shared" si="742"/>
        <v>9</v>
      </c>
      <c r="AM634" s="27"/>
      <c r="AN634" s="27"/>
      <c r="AO634" s="41">
        <f t="shared" si="743"/>
        <v>0</v>
      </c>
      <c r="AP634" s="84">
        <f t="shared" si="786"/>
        <v>7</v>
      </c>
      <c r="AQ634" s="79">
        <f t="shared" si="787"/>
        <v>63</v>
      </c>
      <c r="AR634" s="27"/>
      <c r="AS634" s="27">
        <v>1</v>
      </c>
      <c r="AT634" s="41">
        <f t="shared" si="744"/>
        <v>9</v>
      </c>
      <c r="AU634" s="27"/>
      <c r="AV634" s="27">
        <v>3</v>
      </c>
      <c r="AW634" s="41">
        <f t="shared" si="695"/>
        <v>27</v>
      </c>
      <c r="AX634" s="27"/>
      <c r="AY634" s="27">
        <v>1</v>
      </c>
      <c r="AZ634" s="41">
        <f t="shared" si="745"/>
        <v>9</v>
      </c>
      <c r="BA634" s="27"/>
      <c r="BB634" s="27">
        <v>2</v>
      </c>
      <c r="BC634" s="41">
        <f t="shared" si="746"/>
        <v>18</v>
      </c>
      <c r="BD634" s="27"/>
      <c r="BE634" s="27">
        <v>2</v>
      </c>
      <c r="BF634" s="41">
        <f t="shared" si="747"/>
        <v>18</v>
      </c>
      <c r="BG634" s="27"/>
      <c r="BH634" s="27">
        <v>1</v>
      </c>
      <c r="BI634" s="41">
        <f t="shared" si="748"/>
        <v>9</v>
      </c>
      <c r="BJ634" s="26"/>
      <c r="BK634" s="26">
        <f>1+2+2</f>
        <v>5</v>
      </c>
      <c r="BL634" s="42">
        <f t="shared" si="749"/>
        <v>45</v>
      </c>
      <c r="BM634" s="26"/>
      <c r="BN634" s="26">
        <v>3</v>
      </c>
      <c r="BO634" s="42">
        <f t="shared" si="750"/>
        <v>27</v>
      </c>
      <c r="BP634" s="85">
        <f t="shared" si="788"/>
        <v>18</v>
      </c>
      <c r="BQ634" s="83">
        <f t="shared" si="788"/>
        <v>162</v>
      </c>
      <c r="BR634" s="26"/>
      <c r="BS634" s="26">
        <v>1</v>
      </c>
      <c r="BT634" s="42">
        <f t="shared" si="751"/>
        <v>9</v>
      </c>
      <c r="BU634" s="26"/>
      <c r="BV634" s="26"/>
      <c r="BW634" s="42">
        <f t="shared" si="752"/>
        <v>0</v>
      </c>
      <c r="BX634" s="26"/>
      <c r="BY634" s="26">
        <v>2</v>
      </c>
      <c r="BZ634" s="42">
        <f t="shared" si="753"/>
        <v>18</v>
      </c>
      <c r="CA634" s="26"/>
      <c r="CB634" s="26"/>
      <c r="CC634" s="42">
        <f t="shared" si="754"/>
        <v>0</v>
      </c>
      <c r="CD634" s="26"/>
      <c r="CE634" s="26"/>
      <c r="CF634" s="42">
        <f t="shared" si="755"/>
        <v>0</v>
      </c>
      <c r="CG634" s="26"/>
      <c r="CH634" s="26"/>
      <c r="CI634" s="42">
        <f t="shared" si="756"/>
        <v>0</v>
      </c>
      <c r="CJ634" s="26"/>
      <c r="CK634" s="26">
        <v>1</v>
      </c>
      <c r="CL634" s="42">
        <f t="shared" si="757"/>
        <v>9</v>
      </c>
      <c r="CM634" s="26"/>
      <c r="CN634" s="26"/>
      <c r="CO634" s="42">
        <f t="shared" si="758"/>
        <v>0</v>
      </c>
      <c r="CP634" s="26"/>
      <c r="CQ634" s="26"/>
      <c r="CR634" s="42">
        <f t="shared" si="759"/>
        <v>0</v>
      </c>
      <c r="CS634" s="26"/>
      <c r="CT634" s="26">
        <v>2</v>
      </c>
      <c r="CU634" s="42">
        <f t="shared" si="760"/>
        <v>18</v>
      </c>
      <c r="CV634" s="26"/>
      <c r="CW634" s="26"/>
      <c r="CX634" s="42">
        <f t="shared" si="761"/>
        <v>0</v>
      </c>
      <c r="CY634" s="26"/>
      <c r="CZ634" s="26"/>
      <c r="DA634" s="42">
        <f t="shared" si="762"/>
        <v>0</v>
      </c>
      <c r="DB634" s="26"/>
      <c r="DC634" s="26"/>
      <c r="DD634" s="42">
        <f t="shared" si="763"/>
        <v>0</v>
      </c>
      <c r="DE634" s="26"/>
      <c r="DF634" s="26"/>
      <c r="DG634" s="42">
        <f t="shared" si="764"/>
        <v>0</v>
      </c>
      <c r="DH634" s="85">
        <f t="shared" si="789"/>
        <v>6</v>
      </c>
      <c r="DI634" s="83">
        <f t="shared" si="789"/>
        <v>54</v>
      </c>
      <c r="DJ634" s="26"/>
      <c r="DK634" s="26"/>
      <c r="DL634" s="42">
        <f t="shared" si="765"/>
        <v>0</v>
      </c>
      <c r="DM634" s="26"/>
      <c r="DN634" s="26"/>
      <c r="DO634" s="42">
        <f t="shared" si="766"/>
        <v>0</v>
      </c>
      <c r="DP634" s="26"/>
      <c r="DQ634" s="26"/>
      <c r="DR634" s="42">
        <f t="shared" si="767"/>
        <v>0</v>
      </c>
      <c r="DS634" s="26"/>
      <c r="DT634" s="26">
        <v>1</v>
      </c>
      <c r="DU634" s="42">
        <f t="shared" si="768"/>
        <v>9</v>
      </c>
      <c r="DV634" s="26"/>
      <c r="DW634" s="26">
        <v>1</v>
      </c>
      <c r="DX634" s="42">
        <f t="shared" si="771"/>
        <v>9</v>
      </c>
      <c r="DY634" s="26"/>
      <c r="DZ634" s="26"/>
      <c r="EA634" s="42">
        <f t="shared" si="772"/>
        <v>0</v>
      </c>
      <c r="EB634" s="26"/>
      <c r="EC634" s="26"/>
      <c r="ED634" s="42">
        <f t="shared" si="773"/>
        <v>0</v>
      </c>
      <c r="EE634" s="26"/>
      <c r="EF634" s="26"/>
      <c r="EG634" s="42">
        <f t="shared" si="774"/>
        <v>0</v>
      </c>
      <c r="EH634" s="26"/>
      <c r="EI634" s="26"/>
      <c r="EJ634" s="42">
        <f t="shared" si="775"/>
        <v>0</v>
      </c>
      <c r="EK634" s="26"/>
      <c r="EL634" s="46"/>
      <c r="EM634" s="86">
        <f t="shared" si="776"/>
        <v>0</v>
      </c>
      <c r="EN634" s="85">
        <f t="shared" si="790"/>
        <v>2</v>
      </c>
      <c r="EO634" s="94">
        <f t="shared" si="791"/>
        <v>18</v>
      </c>
      <c r="EP634" s="26"/>
      <c r="EQ634" s="26"/>
      <c r="ER634" s="26"/>
    </row>
    <row r="635" spans="1:148" s="3" customFormat="1">
      <c r="A635" s="10"/>
      <c r="B635" s="121" t="s">
        <v>261</v>
      </c>
      <c r="C635" s="134">
        <v>15</v>
      </c>
      <c r="D635" s="135">
        <f t="shared" si="769"/>
        <v>1</v>
      </c>
      <c r="E635" s="180">
        <f t="shared" si="770"/>
        <v>15</v>
      </c>
      <c r="F635" s="27"/>
      <c r="G635" s="27"/>
      <c r="H635" s="41">
        <f t="shared" si="734"/>
        <v>0</v>
      </c>
      <c r="I635" s="32"/>
      <c r="J635" s="32"/>
      <c r="K635" s="41">
        <f t="shared" si="735"/>
        <v>0</v>
      </c>
      <c r="L635" s="26"/>
      <c r="M635" s="26"/>
      <c r="N635" s="42">
        <f t="shared" si="736"/>
        <v>0</v>
      </c>
      <c r="O635" s="26"/>
      <c r="P635" s="26"/>
      <c r="Q635" s="42">
        <f t="shared" si="737"/>
        <v>0</v>
      </c>
      <c r="R635" s="26"/>
      <c r="S635" s="26"/>
      <c r="T635" s="42">
        <f t="shared" si="738"/>
        <v>0</v>
      </c>
      <c r="U635" s="26"/>
      <c r="V635" s="26"/>
      <c r="W635" s="42">
        <f t="shared" si="739"/>
        <v>0</v>
      </c>
      <c r="X635" s="26"/>
      <c r="Y635" s="26"/>
      <c r="Z635" s="42">
        <f t="shared" si="740"/>
        <v>0</v>
      </c>
      <c r="AA635" s="26"/>
      <c r="AB635" s="26"/>
      <c r="AC635" s="42">
        <f t="shared" si="741"/>
        <v>0</v>
      </c>
      <c r="AD635" s="26"/>
      <c r="AE635" s="26"/>
      <c r="AF635" s="26"/>
      <c r="AG635" s="26"/>
      <c r="AH635" s="26"/>
      <c r="AI635" s="26"/>
      <c r="AJ635" s="26"/>
      <c r="AK635" s="26"/>
      <c r="AL635" s="42">
        <f t="shared" si="742"/>
        <v>0</v>
      </c>
      <c r="AM635" s="27"/>
      <c r="AN635" s="27"/>
      <c r="AO635" s="41">
        <f t="shared" si="743"/>
        <v>0</v>
      </c>
      <c r="AP635" s="84">
        <f t="shared" si="786"/>
        <v>0</v>
      </c>
      <c r="AQ635" s="79">
        <f t="shared" si="787"/>
        <v>0</v>
      </c>
      <c r="AR635" s="27"/>
      <c r="AS635" s="27"/>
      <c r="AT635" s="41">
        <f t="shared" si="744"/>
        <v>0</v>
      </c>
      <c r="AU635" s="27"/>
      <c r="AV635" s="27"/>
      <c r="AW635" s="41">
        <f t="shared" si="695"/>
        <v>0</v>
      </c>
      <c r="AX635" s="27"/>
      <c r="AY635" s="27"/>
      <c r="AZ635" s="41">
        <f t="shared" si="745"/>
        <v>0</v>
      </c>
      <c r="BA635" s="27"/>
      <c r="BB635" s="27"/>
      <c r="BC635" s="41">
        <f t="shared" si="746"/>
        <v>0</v>
      </c>
      <c r="BD635" s="27"/>
      <c r="BE635" s="27"/>
      <c r="BF635" s="41">
        <f t="shared" si="747"/>
        <v>0</v>
      </c>
      <c r="BG635" s="27"/>
      <c r="BH635" s="27"/>
      <c r="BI635" s="41">
        <f t="shared" si="748"/>
        <v>0</v>
      </c>
      <c r="BJ635" s="26"/>
      <c r="BK635" s="26"/>
      <c r="BL635" s="42">
        <f t="shared" si="749"/>
        <v>0</v>
      </c>
      <c r="BM635" s="26"/>
      <c r="BN635" s="26"/>
      <c r="BO635" s="42">
        <f t="shared" si="750"/>
        <v>0</v>
      </c>
      <c r="BP635" s="85">
        <f t="shared" si="788"/>
        <v>0</v>
      </c>
      <c r="BQ635" s="83">
        <f t="shared" si="788"/>
        <v>0</v>
      </c>
      <c r="BR635" s="26"/>
      <c r="BS635" s="26"/>
      <c r="BT635" s="42">
        <f t="shared" si="751"/>
        <v>0</v>
      </c>
      <c r="BU635" s="26"/>
      <c r="BV635" s="26"/>
      <c r="BW635" s="42">
        <f t="shared" si="752"/>
        <v>0</v>
      </c>
      <c r="BX635" s="26"/>
      <c r="BY635" s="26"/>
      <c r="BZ635" s="42">
        <f t="shared" si="753"/>
        <v>0</v>
      </c>
      <c r="CA635" s="26"/>
      <c r="CB635" s="26"/>
      <c r="CC635" s="42">
        <f t="shared" si="754"/>
        <v>0</v>
      </c>
      <c r="CD635" s="26"/>
      <c r="CE635" s="26"/>
      <c r="CF635" s="42">
        <f t="shared" si="755"/>
        <v>0</v>
      </c>
      <c r="CG635" s="26"/>
      <c r="CH635" s="26"/>
      <c r="CI635" s="42">
        <f t="shared" si="756"/>
        <v>0</v>
      </c>
      <c r="CJ635" s="26"/>
      <c r="CK635" s="26"/>
      <c r="CL635" s="42">
        <f t="shared" si="757"/>
        <v>0</v>
      </c>
      <c r="CM635" s="26"/>
      <c r="CN635" s="26"/>
      <c r="CO635" s="42">
        <f t="shared" si="758"/>
        <v>0</v>
      </c>
      <c r="CP635" s="26"/>
      <c r="CQ635" s="26"/>
      <c r="CR635" s="42">
        <f t="shared" si="759"/>
        <v>0</v>
      </c>
      <c r="CS635" s="26"/>
      <c r="CT635" s="26">
        <v>1</v>
      </c>
      <c r="CU635" s="42">
        <f t="shared" si="760"/>
        <v>15</v>
      </c>
      <c r="CV635" s="26"/>
      <c r="CW635" s="26"/>
      <c r="CX635" s="42">
        <f t="shared" si="761"/>
        <v>0</v>
      </c>
      <c r="CY635" s="26"/>
      <c r="CZ635" s="26"/>
      <c r="DA635" s="42">
        <f t="shared" si="762"/>
        <v>0</v>
      </c>
      <c r="DB635" s="26"/>
      <c r="DC635" s="26"/>
      <c r="DD635" s="42">
        <f t="shared" si="763"/>
        <v>0</v>
      </c>
      <c r="DE635" s="26"/>
      <c r="DF635" s="26"/>
      <c r="DG635" s="42">
        <f t="shared" si="764"/>
        <v>0</v>
      </c>
      <c r="DH635" s="85">
        <f t="shared" si="789"/>
        <v>1</v>
      </c>
      <c r="DI635" s="83">
        <f t="shared" si="789"/>
        <v>15</v>
      </c>
      <c r="DJ635" s="26"/>
      <c r="DK635" s="26"/>
      <c r="DL635" s="42">
        <f t="shared" si="765"/>
        <v>0</v>
      </c>
      <c r="DM635" s="26"/>
      <c r="DN635" s="26"/>
      <c r="DO635" s="42">
        <f t="shared" si="766"/>
        <v>0</v>
      </c>
      <c r="DP635" s="26"/>
      <c r="DQ635" s="26"/>
      <c r="DR635" s="42">
        <f t="shared" si="767"/>
        <v>0</v>
      </c>
      <c r="DS635" s="26"/>
      <c r="DT635" s="26"/>
      <c r="DU635" s="42">
        <f t="shared" si="768"/>
        <v>0</v>
      </c>
      <c r="DV635" s="26"/>
      <c r="DW635" s="26"/>
      <c r="DX635" s="42">
        <f t="shared" si="771"/>
        <v>0</v>
      </c>
      <c r="DY635" s="26"/>
      <c r="DZ635" s="26"/>
      <c r="EA635" s="42">
        <f t="shared" si="772"/>
        <v>0</v>
      </c>
      <c r="EB635" s="26"/>
      <c r="EC635" s="26"/>
      <c r="ED635" s="42">
        <f t="shared" si="773"/>
        <v>0</v>
      </c>
      <c r="EE635" s="26"/>
      <c r="EF635" s="26"/>
      <c r="EG635" s="42">
        <f t="shared" si="774"/>
        <v>0</v>
      </c>
      <c r="EH635" s="26"/>
      <c r="EI635" s="26"/>
      <c r="EJ635" s="42">
        <f t="shared" si="775"/>
        <v>0</v>
      </c>
      <c r="EK635" s="26"/>
      <c r="EL635" s="46"/>
      <c r="EM635" s="86">
        <f t="shared" si="776"/>
        <v>0</v>
      </c>
      <c r="EN635" s="85">
        <f t="shared" si="790"/>
        <v>0</v>
      </c>
      <c r="EO635" s="94">
        <f t="shared" si="791"/>
        <v>0</v>
      </c>
      <c r="EP635" s="26"/>
      <c r="EQ635" s="26"/>
      <c r="ER635" s="26"/>
    </row>
    <row r="636" spans="1:148" s="3" customFormat="1">
      <c r="A636" s="10"/>
      <c r="B636" s="121" t="s">
        <v>264</v>
      </c>
      <c r="C636" s="134">
        <v>1500</v>
      </c>
      <c r="D636" s="135">
        <f t="shared" si="769"/>
        <v>5</v>
      </c>
      <c r="E636" s="180">
        <f t="shared" si="770"/>
        <v>7500</v>
      </c>
      <c r="F636" s="27"/>
      <c r="G636" s="27"/>
      <c r="H636" s="41">
        <f t="shared" si="734"/>
        <v>0</v>
      </c>
      <c r="I636" s="32"/>
      <c r="J636" s="32"/>
      <c r="K636" s="41">
        <f t="shared" si="735"/>
        <v>0</v>
      </c>
      <c r="L636" s="26"/>
      <c r="M636" s="26"/>
      <c r="N636" s="42">
        <f t="shared" si="736"/>
        <v>0</v>
      </c>
      <c r="O636" s="26"/>
      <c r="P636" s="26"/>
      <c r="Q636" s="42">
        <f t="shared" si="737"/>
        <v>0</v>
      </c>
      <c r="R636" s="26"/>
      <c r="S636" s="26">
        <v>1</v>
      </c>
      <c r="T636" s="42">
        <f t="shared" si="738"/>
        <v>1500</v>
      </c>
      <c r="U636" s="26"/>
      <c r="V636" s="26">
        <v>1</v>
      </c>
      <c r="W636" s="42">
        <f t="shared" si="739"/>
        <v>1500</v>
      </c>
      <c r="X636" s="26"/>
      <c r="Y636" s="26"/>
      <c r="Z636" s="42">
        <f t="shared" si="740"/>
        <v>0</v>
      </c>
      <c r="AA636" s="26"/>
      <c r="AB636" s="26"/>
      <c r="AC636" s="42">
        <f t="shared" si="741"/>
        <v>0</v>
      </c>
      <c r="AD636" s="26"/>
      <c r="AE636" s="26"/>
      <c r="AF636" s="26"/>
      <c r="AG636" s="26"/>
      <c r="AH636" s="26"/>
      <c r="AI636" s="26"/>
      <c r="AJ636" s="26"/>
      <c r="AK636" s="26"/>
      <c r="AL636" s="42">
        <f t="shared" si="742"/>
        <v>0</v>
      </c>
      <c r="AM636" s="27"/>
      <c r="AN636" s="27"/>
      <c r="AO636" s="41">
        <f t="shared" si="743"/>
        <v>0</v>
      </c>
      <c r="AP636" s="84">
        <f t="shared" si="786"/>
        <v>2</v>
      </c>
      <c r="AQ636" s="79">
        <f t="shared" si="787"/>
        <v>3000</v>
      </c>
      <c r="AR636" s="27"/>
      <c r="AS636" s="27">
        <v>1</v>
      </c>
      <c r="AT636" s="41">
        <f t="shared" si="744"/>
        <v>1500</v>
      </c>
      <c r="AU636" s="27"/>
      <c r="AV636" s="27"/>
      <c r="AW636" s="41">
        <f t="shared" si="695"/>
        <v>0</v>
      </c>
      <c r="AX636" s="27"/>
      <c r="AY636" s="27">
        <v>1</v>
      </c>
      <c r="AZ636" s="41">
        <f t="shared" si="745"/>
        <v>1500</v>
      </c>
      <c r="BA636" s="27"/>
      <c r="BB636" s="27"/>
      <c r="BC636" s="41">
        <f t="shared" si="746"/>
        <v>0</v>
      </c>
      <c r="BD636" s="27"/>
      <c r="BE636" s="27"/>
      <c r="BF636" s="41">
        <f t="shared" si="747"/>
        <v>0</v>
      </c>
      <c r="BG636" s="27"/>
      <c r="BH636" s="27"/>
      <c r="BI636" s="41">
        <f t="shared" si="748"/>
        <v>0</v>
      </c>
      <c r="BJ636" s="26"/>
      <c r="BK636" s="26"/>
      <c r="BL636" s="42">
        <f t="shared" si="749"/>
        <v>0</v>
      </c>
      <c r="BM636" s="26"/>
      <c r="BN636" s="26">
        <v>1</v>
      </c>
      <c r="BO636" s="42">
        <f t="shared" si="750"/>
        <v>1500</v>
      </c>
      <c r="BP636" s="85">
        <f t="shared" si="788"/>
        <v>3</v>
      </c>
      <c r="BQ636" s="83">
        <f t="shared" si="788"/>
        <v>4500</v>
      </c>
      <c r="BR636" s="26"/>
      <c r="BS636" s="26"/>
      <c r="BT636" s="42">
        <f t="shared" si="751"/>
        <v>0</v>
      </c>
      <c r="BU636" s="26"/>
      <c r="BV636" s="26"/>
      <c r="BW636" s="42">
        <f t="shared" si="752"/>
        <v>0</v>
      </c>
      <c r="BX636" s="26"/>
      <c r="BY636" s="26"/>
      <c r="BZ636" s="42">
        <f t="shared" si="753"/>
        <v>0</v>
      </c>
      <c r="CA636" s="26"/>
      <c r="CB636" s="26"/>
      <c r="CC636" s="42">
        <f t="shared" si="754"/>
        <v>0</v>
      </c>
      <c r="CD636" s="26"/>
      <c r="CE636" s="26"/>
      <c r="CF636" s="42">
        <f t="shared" si="755"/>
        <v>0</v>
      </c>
      <c r="CG636" s="26"/>
      <c r="CH636" s="26"/>
      <c r="CI636" s="42">
        <f t="shared" si="756"/>
        <v>0</v>
      </c>
      <c r="CJ636" s="26"/>
      <c r="CK636" s="26"/>
      <c r="CL636" s="42">
        <f t="shared" si="757"/>
        <v>0</v>
      </c>
      <c r="CM636" s="26"/>
      <c r="CN636" s="26"/>
      <c r="CO636" s="42">
        <f t="shared" si="758"/>
        <v>0</v>
      </c>
      <c r="CP636" s="26"/>
      <c r="CQ636" s="26"/>
      <c r="CR636" s="42">
        <f t="shared" si="759"/>
        <v>0</v>
      </c>
      <c r="CS636" s="26"/>
      <c r="CT636" s="26"/>
      <c r="CU636" s="42">
        <f t="shared" si="760"/>
        <v>0</v>
      </c>
      <c r="CV636" s="26"/>
      <c r="CW636" s="26"/>
      <c r="CX636" s="42">
        <f t="shared" si="761"/>
        <v>0</v>
      </c>
      <c r="CY636" s="26"/>
      <c r="CZ636" s="26"/>
      <c r="DA636" s="42">
        <f t="shared" si="762"/>
        <v>0</v>
      </c>
      <c r="DB636" s="26"/>
      <c r="DC636" s="26"/>
      <c r="DD636" s="42">
        <f t="shared" si="763"/>
        <v>0</v>
      </c>
      <c r="DE636" s="26"/>
      <c r="DF636" s="26"/>
      <c r="DG636" s="42">
        <f t="shared" si="764"/>
        <v>0</v>
      </c>
      <c r="DH636" s="85">
        <f t="shared" si="789"/>
        <v>0</v>
      </c>
      <c r="DI636" s="83">
        <f t="shared" si="789"/>
        <v>0</v>
      </c>
      <c r="DJ636" s="26"/>
      <c r="DK636" s="26"/>
      <c r="DL636" s="42">
        <f t="shared" si="765"/>
        <v>0</v>
      </c>
      <c r="DM636" s="26"/>
      <c r="DN636" s="26"/>
      <c r="DO636" s="42">
        <f t="shared" si="766"/>
        <v>0</v>
      </c>
      <c r="DP636" s="26"/>
      <c r="DQ636" s="26"/>
      <c r="DR636" s="42">
        <f t="shared" si="767"/>
        <v>0</v>
      </c>
      <c r="DS636" s="26"/>
      <c r="DT636" s="26"/>
      <c r="DU636" s="42">
        <f t="shared" si="768"/>
        <v>0</v>
      </c>
      <c r="DV636" s="26"/>
      <c r="DW636" s="26"/>
      <c r="DX636" s="42">
        <f t="shared" si="771"/>
        <v>0</v>
      </c>
      <c r="DY636" s="26"/>
      <c r="DZ636" s="26"/>
      <c r="EA636" s="42">
        <f t="shared" si="772"/>
        <v>0</v>
      </c>
      <c r="EB636" s="26"/>
      <c r="EC636" s="26"/>
      <c r="ED636" s="42">
        <f t="shared" si="773"/>
        <v>0</v>
      </c>
      <c r="EE636" s="26"/>
      <c r="EF636" s="26"/>
      <c r="EG636" s="42">
        <f t="shared" si="774"/>
        <v>0</v>
      </c>
      <c r="EH636" s="26"/>
      <c r="EI636" s="26"/>
      <c r="EJ636" s="42">
        <f t="shared" si="775"/>
        <v>0</v>
      </c>
      <c r="EK636" s="26"/>
      <c r="EL636" s="46"/>
      <c r="EM636" s="86">
        <f t="shared" si="776"/>
        <v>0</v>
      </c>
      <c r="EN636" s="85">
        <f t="shared" si="790"/>
        <v>0</v>
      </c>
      <c r="EO636" s="94">
        <f t="shared" si="791"/>
        <v>0</v>
      </c>
      <c r="EP636" s="26"/>
      <c r="EQ636" s="26"/>
      <c r="ER636" s="26"/>
    </row>
    <row r="637" spans="1:148" s="3" customFormat="1">
      <c r="A637" s="10"/>
      <c r="B637" s="121" t="s">
        <v>282</v>
      </c>
      <c r="C637" s="134">
        <v>50</v>
      </c>
      <c r="D637" s="135">
        <f t="shared" si="769"/>
        <v>0</v>
      </c>
      <c r="E637" s="180">
        <f t="shared" si="770"/>
        <v>0</v>
      </c>
      <c r="F637" s="27"/>
      <c r="G637" s="27"/>
      <c r="H637" s="41">
        <f t="shared" si="734"/>
        <v>0</v>
      </c>
      <c r="I637" s="32"/>
      <c r="J637" s="32"/>
      <c r="K637" s="41">
        <f t="shared" si="735"/>
        <v>0</v>
      </c>
      <c r="L637" s="26"/>
      <c r="M637" s="26"/>
      <c r="N637" s="42">
        <f t="shared" si="736"/>
        <v>0</v>
      </c>
      <c r="O637" s="26"/>
      <c r="P637" s="26"/>
      <c r="Q637" s="42">
        <f t="shared" si="737"/>
        <v>0</v>
      </c>
      <c r="R637" s="26"/>
      <c r="S637" s="26"/>
      <c r="T637" s="42">
        <f t="shared" si="738"/>
        <v>0</v>
      </c>
      <c r="U637" s="26"/>
      <c r="V637" s="26"/>
      <c r="W637" s="42">
        <f t="shared" si="739"/>
        <v>0</v>
      </c>
      <c r="X637" s="26"/>
      <c r="Y637" s="26"/>
      <c r="Z637" s="42">
        <f t="shared" si="740"/>
        <v>0</v>
      </c>
      <c r="AA637" s="26"/>
      <c r="AB637" s="26"/>
      <c r="AC637" s="42">
        <f t="shared" si="741"/>
        <v>0</v>
      </c>
      <c r="AD637" s="26"/>
      <c r="AE637" s="26"/>
      <c r="AF637" s="26"/>
      <c r="AG637" s="26"/>
      <c r="AH637" s="26"/>
      <c r="AI637" s="26"/>
      <c r="AJ637" s="26"/>
      <c r="AK637" s="26"/>
      <c r="AL637" s="42">
        <f t="shared" si="742"/>
        <v>0</v>
      </c>
      <c r="AM637" s="27"/>
      <c r="AN637" s="27"/>
      <c r="AO637" s="41">
        <f t="shared" si="743"/>
        <v>0</v>
      </c>
      <c r="AP637" s="84">
        <f t="shared" si="786"/>
        <v>0</v>
      </c>
      <c r="AQ637" s="79">
        <f t="shared" si="787"/>
        <v>0</v>
      </c>
      <c r="AR637" s="27"/>
      <c r="AS637" s="27"/>
      <c r="AT637" s="41">
        <f t="shared" si="744"/>
        <v>0</v>
      </c>
      <c r="AU637" s="27"/>
      <c r="AV637" s="27"/>
      <c r="AW637" s="41">
        <f t="shared" si="695"/>
        <v>0</v>
      </c>
      <c r="AX637" s="27"/>
      <c r="AY637" s="27"/>
      <c r="AZ637" s="41">
        <f t="shared" si="745"/>
        <v>0</v>
      </c>
      <c r="BA637" s="27"/>
      <c r="BB637" s="27"/>
      <c r="BC637" s="41">
        <f t="shared" si="746"/>
        <v>0</v>
      </c>
      <c r="BD637" s="27"/>
      <c r="BE637" s="27"/>
      <c r="BF637" s="41">
        <f t="shared" si="747"/>
        <v>0</v>
      </c>
      <c r="BG637" s="27"/>
      <c r="BH637" s="27"/>
      <c r="BI637" s="41">
        <f t="shared" si="748"/>
        <v>0</v>
      </c>
      <c r="BJ637" s="26"/>
      <c r="BK637" s="26"/>
      <c r="BL637" s="42">
        <f t="shared" si="749"/>
        <v>0</v>
      </c>
      <c r="BM637" s="26"/>
      <c r="BN637" s="26"/>
      <c r="BO637" s="42">
        <f t="shared" si="750"/>
        <v>0</v>
      </c>
      <c r="BP637" s="85">
        <f t="shared" si="788"/>
        <v>0</v>
      </c>
      <c r="BQ637" s="83">
        <f t="shared" si="788"/>
        <v>0</v>
      </c>
      <c r="BR637" s="26"/>
      <c r="BS637" s="26"/>
      <c r="BT637" s="42">
        <f t="shared" si="751"/>
        <v>0</v>
      </c>
      <c r="BU637" s="26"/>
      <c r="BV637" s="26"/>
      <c r="BW637" s="42">
        <f t="shared" si="752"/>
        <v>0</v>
      </c>
      <c r="BX637" s="26"/>
      <c r="BY637" s="26"/>
      <c r="BZ637" s="42">
        <f t="shared" si="753"/>
        <v>0</v>
      </c>
      <c r="CA637" s="26"/>
      <c r="CB637" s="26"/>
      <c r="CC637" s="42">
        <f t="shared" si="754"/>
        <v>0</v>
      </c>
      <c r="CD637" s="26"/>
      <c r="CE637" s="26"/>
      <c r="CF637" s="42">
        <f t="shared" si="755"/>
        <v>0</v>
      </c>
      <c r="CG637" s="26"/>
      <c r="CH637" s="26"/>
      <c r="CI637" s="42">
        <f t="shared" si="756"/>
        <v>0</v>
      </c>
      <c r="CJ637" s="26"/>
      <c r="CK637" s="26"/>
      <c r="CL637" s="42">
        <f t="shared" si="757"/>
        <v>0</v>
      </c>
      <c r="CM637" s="26"/>
      <c r="CN637" s="26"/>
      <c r="CO637" s="42">
        <f t="shared" si="758"/>
        <v>0</v>
      </c>
      <c r="CP637" s="26"/>
      <c r="CQ637" s="26"/>
      <c r="CR637" s="42">
        <f t="shared" si="759"/>
        <v>0</v>
      </c>
      <c r="CS637" s="26"/>
      <c r="CT637" s="26"/>
      <c r="CU637" s="42">
        <f t="shared" si="760"/>
        <v>0</v>
      </c>
      <c r="CV637" s="26"/>
      <c r="CW637" s="26"/>
      <c r="CX637" s="42">
        <f t="shared" si="761"/>
        <v>0</v>
      </c>
      <c r="CY637" s="26"/>
      <c r="CZ637" s="26"/>
      <c r="DA637" s="42">
        <f t="shared" si="762"/>
        <v>0</v>
      </c>
      <c r="DB637" s="26"/>
      <c r="DC637" s="26"/>
      <c r="DD637" s="42">
        <f t="shared" si="763"/>
        <v>0</v>
      </c>
      <c r="DE637" s="26"/>
      <c r="DF637" s="26"/>
      <c r="DG637" s="42">
        <f t="shared" si="764"/>
        <v>0</v>
      </c>
      <c r="DH637" s="85">
        <f t="shared" si="789"/>
        <v>0</v>
      </c>
      <c r="DI637" s="83">
        <f t="shared" si="789"/>
        <v>0</v>
      </c>
      <c r="DJ637" s="26"/>
      <c r="DK637" s="26"/>
      <c r="DL637" s="42">
        <f t="shared" si="765"/>
        <v>0</v>
      </c>
      <c r="DM637" s="26"/>
      <c r="DN637" s="26"/>
      <c r="DO637" s="42">
        <f t="shared" si="766"/>
        <v>0</v>
      </c>
      <c r="DP637" s="26"/>
      <c r="DQ637" s="26"/>
      <c r="DR637" s="42">
        <f t="shared" si="767"/>
        <v>0</v>
      </c>
      <c r="DS637" s="26"/>
      <c r="DT637" s="26"/>
      <c r="DU637" s="42">
        <f t="shared" si="768"/>
        <v>0</v>
      </c>
      <c r="DV637" s="26"/>
      <c r="DW637" s="26"/>
      <c r="DX637" s="42">
        <f t="shared" si="771"/>
        <v>0</v>
      </c>
      <c r="DY637" s="26"/>
      <c r="DZ637" s="26"/>
      <c r="EA637" s="42">
        <f t="shared" si="772"/>
        <v>0</v>
      </c>
      <c r="EB637" s="26"/>
      <c r="EC637" s="26"/>
      <c r="ED637" s="42">
        <f t="shared" si="773"/>
        <v>0</v>
      </c>
      <c r="EE637" s="26"/>
      <c r="EF637" s="26"/>
      <c r="EG637" s="42">
        <f t="shared" si="774"/>
        <v>0</v>
      </c>
      <c r="EH637" s="26"/>
      <c r="EI637" s="26"/>
      <c r="EJ637" s="42">
        <f t="shared" si="775"/>
        <v>0</v>
      </c>
      <c r="EK637" s="26"/>
      <c r="EL637" s="46"/>
      <c r="EM637" s="86">
        <f t="shared" si="776"/>
        <v>0</v>
      </c>
      <c r="EN637" s="85">
        <f t="shared" si="790"/>
        <v>0</v>
      </c>
      <c r="EO637" s="94">
        <f t="shared" si="791"/>
        <v>0</v>
      </c>
      <c r="EP637" s="26"/>
      <c r="EQ637" s="26"/>
      <c r="ER637" s="26"/>
    </row>
    <row r="638" spans="1:148" s="3" customFormat="1">
      <c r="A638" s="10"/>
      <c r="B638" s="121" t="s">
        <v>760</v>
      </c>
      <c r="C638" s="134">
        <v>500</v>
      </c>
      <c r="D638" s="135">
        <f t="shared" si="769"/>
        <v>1</v>
      </c>
      <c r="E638" s="180">
        <f t="shared" si="770"/>
        <v>500</v>
      </c>
      <c r="F638" s="27"/>
      <c r="G638" s="27"/>
      <c r="H638" s="41">
        <f t="shared" si="734"/>
        <v>0</v>
      </c>
      <c r="I638" s="32"/>
      <c r="J638" s="32"/>
      <c r="K638" s="41">
        <f t="shared" si="735"/>
        <v>0</v>
      </c>
      <c r="L638" s="26"/>
      <c r="M638" s="26"/>
      <c r="N638" s="42">
        <f t="shared" si="736"/>
        <v>0</v>
      </c>
      <c r="O638" s="26"/>
      <c r="P638" s="26"/>
      <c r="Q638" s="42">
        <f t="shared" si="737"/>
        <v>0</v>
      </c>
      <c r="R638" s="26"/>
      <c r="S638" s="26"/>
      <c r="T638" s="42">
        <f t="shared" si="738"/>
        <v>0</v>
      </c>
      <c r="U638" s="26"/>
      <c r="V638" s="26"/>
      <c r="W638" s="42">
        <f t="shared" si="739"/>
        <v>0</v>
      </c>
      <c r="X638" s="26"/>
      <c r="Y638" s="26"/>
      <c r="Z638" s="42">
        <f t="shared" si="740"/>
        <v>0</v>
      </c>
      <c r="AA638" s="26"/>
      <c r="AB638" s="26"/>
      <c r="AC638" s="42">
        <f t="shared" si="741"/>
        <v>0</v>
      </c>
      <c r="AD638" s="26"/>
      <c r="AE638" s="26"/>
      <c r="AF638" s="26"/>
      <c r="AG638" s="26"/>
      <c r="AH638" s="26"/>
      <c r="AI638" s="26"/>
      <c r="AJ638" s="26"/>
      <c r="AK638" s="26"/>
      <c r="AL638" s="42">
        <f t="shared" si="742"/>
        <v>0</v>
      </c>
      <c r="AM638" s="27"/>
      <c r="AN638" s="27"/>
      <c r="AO638" s="41">
        <f t="shared" si="743"/>
        <v>0</v>
      </c>
      <c r="AP638" s="84">
        <f t="shared" si="786"/>
        <v>0</v>
      </c>
      <c r="AQ638" s="79">
        <f t="shared" si="787"/>
        <v>0</v>
      </c>
      <c r="AR638" s="27"/>
      <c r="AS638" s="27"/>
      <c r="AT638" s="41">
        <f t="shared" si="744"/>
        <v>0</v>
      </c>
      <c r="AU638" s="27"/>
      <c r="AV638" s="27"/>
      <c r="AW638" s="41">
        <f t="shared" si="695"/>
        <v>0</v>
      </c>
      <c r="AX638" s="27"/>
      <c r="AY638" s="27"/>
      <c r="AZ638" s="41">
        <f t="shared" si="745"/>
        <v>0</v>
      </c>
      <c r="BA638" s="27"/>
      <c r="BB638" s="27"/>
      <c r="BC638" s="41">
        <f t="shared" si="746"/>
        <v>0</v>
      </c>
      <c r="BD638" s="27"/>
      <c r="BE638" s="27"/>
      <c r="BF638" s="41">
        <f t="shared" si="747"/>
        <v>0</v>
      </c>
      <c r="BG638" s="27"/>
      <c r="BH638" s="27"/>
      <c r="BI638" s="41">
        <f t="shared" si="748"/>
        <v>0</v>
      </c>
      <c r="BJ638" s="26"/>
      <c r="BK638" s="26"/>
      <c r="BL638" s="42">
        <f t="shared" si="749"/>
        <v>0</v>
      </c>
      <c r="BM638" s="26"/>
      <c r="BN638" s="26"/>
      <c r="BO638" s="42">
        <f t="shared" si="750"/>
        <v>0</v>
      </c>
      <c r="BP638" s="85">
        <f t="shared" si="788"/>
        <v>0</v>
      </c>
      <c r="BQ638" s="83">
        <f t="shared" si="788"/>
        <v>0</v>
      </c>
      <c r="BR638" s="26"/>
      <c r="BS638" s="26"/>
      <c r="BT638" s="42">
        <f t="shared" si="751"/>
        <v>0</v>
      </c>
      <c r="BU638" s="26"/>
      <c r="BV638" s="26"/>
      <c r="BW638" s="42">
        <f t="shared" si="752"/>
        <v>0</v>
      </c>
      <c r="BX638" s="26"/>
      <c r="BY638" s="26"/>
      <c r="BZ638" s="42">
        <f t="shared" si="753"/>
        <v>0</v>
      </c>
      <c r="CA638" s="26"/>
      <c r="CB638" s="26"/>
      <c r="CC638" s="42">
        <f t="shared" si="754"/>
        <v>0</v>
      </c>
      <c r="CD638" s="26"/>
      <c r="CE638" s="26"/>
      <c r="CF638" s="42">
        <f t="shared" si="755"/>
        <v>0</v>
      </c>
      <c r="CG638" s="26"/>
      <c r="CH638" s="26"/>
      <c r="CI638" s="42">
        <f t="shared" si="756"/>
        <v>0</v>
      </c>
      <c r="CJ638" s="26"/>
      <c r="CK638" s="26"/>
      <c r="CL638" s="42">
        <f t="shared" si="757"/>
        <v>0</v>
      </c>
      <c r="CM638" s="26"/>
      <c r="CN638" s="26"/>
      <c r="CO638" s="42">
        <f t="shared" si="758"/>
        <v>0</v>
      </c>
      <c r="CP638" s="26"/>
      <c r="CQ638" s="26"/>
      <c r="CR638" s="42">
        <f t="shared" si="759"/>
        <v>0</v>
      </c>
      <c r="CS638" s="26"/>
      <c r="CT638" s="26"/>
      <c r="CU638" s="42">
        <f t="shared" si="760"/>
        <v>0</v>
      </c>
      <c r="CV638" s="26"/>
      <c r="CW638" s="26"/>
      <c r="CX638" s="42">
        <f t="shared" si="761"/>
        <v>0</v>
      </c>
      <c r="CY638" s="26"/>
      <c r="CZ638" s="26"/>
      <c r="DA638" s="42">
        <f t="shared" si="762"/>
        <v>0</v>
      </c>
      <c r="DB638" s="26"/>
      <c r="DC638" s="26">
        <v>1</v>
      </c>
      <c r="DD638" s="42">
        <f t="shared" si="763"/>
        <v>500</v>
      </c>
      <c r="DE638" s="26"/>
      <c r="DF638" s="26"/>
      <c r="DG638" s="42">
        <f t="shared" si="764"/>
        <v>0</v>
      </c>
      <c r="DH638" s="85">
        <f t="shared" si="789"/>
        <v>1</v>
      </c>
      <c r="DI638" s="83">
        <f t="shared" si="789"/>
        <v>500</v>
      </c>
      <c r="DJ638" s="26"/>
      <c r="DK638" s="26"/>
      <c r="DL638" s="42">
        <f t="shared" si="765"/>
        <v>0</v>
      </c>
      <c r="DM638" s="26"/>
      <c r="DN638" s="26"/>
      <c r="DO638" s="42">
        <f t="shared" si="766"/>
        <v>0</v>
      </c>
      <c r="DP638" s="26"/>
      <c r="DQ638" s="26"/>
      <c r="DR638" s="42">
        <f t="shared" si="767"/>
        <v>0</v>
      </c>
      <c r="DS638" s="26"/>
      <c r="DT638" s="26"/>
      <c r="DU638" s="42">
        <f t="shared" si="768"/>
        <v>0</v>
      </c>
      <c r="DV638" s="26"/>
      <c r="DW638" s="26"/>
      <c r="DX638" s="42">
        <f t="shared" si="771"/>
        <v>0</v>
      </c>
      <c r="DY638" s="26"/>
      <c r="DZ638" s="26"/>
      <c r="EA638" s="42">
        <f t="shared" si="772"/>
        <v>0</v>
      </c>
      <c r="EB638" s="26"/>
      <c r="EC638" s="26"/>
      <c r="ED638" s="42">
        <f t="shared" si="773"/>
        <v>0</v>
      </c>
      <c r="EE638" s="26"/>
      <c r="EF638" s="26"/>
      <c r="EG638" s="42">
        <f t="shared" si="774"/>
        <v>0</v>
      </c>
      <c r="EH638" s="26"/>
      <c r="EI638" s="26"/>
      <c r="EJ638" s="42">
        <f t="shared" si="775"/>
        <v>0</v>
      </c>
      <c r="EK638" s="26"/>
      <c r="EL638" s="46"/>
      <c r="EM638" s="86">
        <f t="shared" si="776"/>
        <v>0</v>
      </c>
      <c r="EN638" s="85">
        <f t="shared" si="790"/>
        <v>0</v>
      </c>
      <c r="EO638" s="94">
        <f t="shared" si="791"/>
        <v>0</v>
      </c>
      <c r="EP638" s="26"/>
      <c r="EQ638" s="26"/>
      <c r="ER638" s="26"/>
    </row>
    <row r="639" spans="1:148" s="3" customFormat="1">
      <c r="A639" s="10"/>
      <c r="B639" s="11" t="s">
        <v>283</v>
      </c>
      <c r="C639" s="134">
        <v>700</v>
      </c>
      <c r="D639" s="135">
        <f t="shared" si="769"/>
        <v>0</v>
      </c>
      <c r="E639" s="180">
        <f t="shared" si="770"/>
        <v>0</v>
      </c>
      <c r="F639" s="27"/>
      <c r="G639" s="27"/>
      <c r="H639" s="41">
        <f t="shared" si="734"/>
        <v>0</v>
      </c>
      <c r="I639" s="32"/>
      <c r="J639" s="32"/>
      <c r="K639" s="41">
        <f t="shared" si="735"/>
        <v>0</v>
      </c>
      <c r="L639" s="26"/>
      <c r="M639" s="26"/>
      <c r="N639" s="42">
        <f t="shared" si="736"/>
        <v>0</v>
      </c>
      <c r="O639" s="26"/>
      <c r="P639" s="26"/>
      <c r="Q639" s="42">
        <f t="shared" si="737"/>
        <v>0</v>
      </c>
      <c r="R639" s="26"/>
      <c r="S639" s="26"/>
      <c r="T639" s="42">
        <f t="shared" si="738"/>
        <v>0</v>
      </c>
      <c r="U639" s="26"/>
      <c r="V639" s="26"/>
      <c r="W639" s="42">
        <f t="shared" si="739"/>
        <v>0</v>
      </c>
      <c r="X639" s="26"/>
      <c r="Y639" s="26"/>
      <c r="Z639" s="42">
        <f t="shared" si="740"/>
        <v>0</v>
      </c>
      <c r="AA639" s="26"/>
      <c r="AB639" s="26"/>
      <c r="AC639" s="42">
        <f t="shared" si="741"/>
        <v>0</v>
      </c>
      <c r="AD639" s="26"/>
      <c r="AE639" s="26"/>
      <c r="AF639" s="26"/>
      <c r="AG639" s="26"/>
      <c r="AH639" s="26"/>
      <c r="AI639" s="26"/>
      <c r="AJ639" s="26"/>
      <c r="AK639" s="26"/>
      <c r="AL639" s="42">
        <f t="shared" si="742"/>
        <v>0</v>
      </c>
      <c r="AM639" s="27"/>
      <c r="AN639" s="27"/>
      <c r="AO639" s="41">
        <f t="shared" si="743"/>
        <v>0</v>
      </c>
      <c r="AP639" s="84">
        <f t="shared" si="786"/>
        <v>0</v>
      </c>
      <c r="AQ639" s="79">
        <f t="shared" si="787"/>
        <v>0</v>
      </c>
      <c r="AR639" s="27"/>
      <c r="AS639" s="27"/>
      <c r="AT639" s="41">
        <f t="shared" si="744"/>
        <v>0</v>
      </c>
      <c r="AU639" s="27"/>
      <c r="AV639" s="27"/>
      <c r="AW639" s="41">
        <f t="shared" si="695"/>
        <v>0</v>
      </c>
      <c r="AX639" s="27"/>
      <c r="AY639" s="27"/>
      <c r="AZ639" s="41">
        <f t="shared" si="745"/>
        <v>0</v>
      </c>
      <c r="BA639" s="27"/>
      <c r="BB639" s="27"/>
      <c r="BC639" s="41">
        <f t="shared" si="746"/>
        <v>0</v>
      </c>
      <c r="BD639" s="27"/>
      <c r="BE639" s="27"/>
      <c r="BF639" s="41">
        <f t="shared" si="747"/>
        <v>0</v>
      </c>
      <c r="BG639" s="27"/>
      <c r="BH639" s="27"/>
      <c r="BI639" s="41">
        <f t="shared" si="748"/>
        <v>0</v>
      </c>
      <c r="BJ639" s="26"/>
      <c r="BK639" s="26"/>
      <c r="BL639" s="42">
        <f t="shared" si="749"/>
        <v>0</v>
      </c>
      <c r="BM639" s="26"/>
      <c r="BN639" s="26"/>
      <c r="BO639" s="42">
        <f t="shared" si="750"/>
        <v>0</v>
      </c>
      <c r="BP639" s="85">
        <f t="shared" si="788"/>
        <v>0</v>
      </c>
      <c r="BQ639" s="83">
        <f t="shared" si="788"/>
        <v>0</v>
      </c>
      <c r="BR639" s="26"/>
      <c r="BS639" s="26"/>
      <c r="BT639" s="42">
        <f t="shared" si="751"/>
        <v>0</v>
      </c>
      <c r="BU639" s="26"/>
      <c r="BV639" s="26"/>
      <c r="BW639" s="42">
        <f t="shared" si="752"/>
        <v>0</v>
      </c>
      <c r="BX639" s="26"/>
      <c r="BY639" s="26"/>
      <c r="BZ639" s="42">
        <f t="shared" si="753"/>
        <v>0</v>
      </c>
      <c r="CA639" s="26"/>
      <c r="CB639" s="26"/>
      <c r="CC639" s="42">
        <f t="shared" si="754"/>
        <v>0</v>
      </c>
      <c r="CD639" s="26"/>
      <c r="CE639" s="26"/>
      <c r="CF639" s="42">
        <f t="shared" si="755"/>
        <v>0</v>
      </c>
      <c r="CG639" s="26"/>
      <c r="CH639" s="26"/>
      <c r="CI639" s="42">
        <f t="shared" si="756"/>
        <v>0</v>
      </c>
      <c r="CJ639" s="26"/>
      <c r="CK639" s="26"/>
      <c r="CL639" s="42">
        <f t="shared" si="757"/>
        <v>0</v>
      </c>
      <c r="CM639" s="26"/>
      <c r="CN639" s="26"/>
      <c r="CO639" s="42">
        <f t="shared" si="758"/>
        <v>0</v>
      </c>
      <c r="CP639" s="26"/>
      <c r="CQ639" s="26"/>
      <c r="CR639" s="42">
        <f t="shared" si="759"/>
        <v>0</v>
      </c>
      <c r="CS639" s="26"/>
      <c r="CT639" s="26"/>
      <c r="CU639" s="42">
        <f t="shared" si="760"/>
        <v>0</v>
      </c>
      <c r="CV639" s="26"/>
      <c r="CW639" s="26"/>
      <c r="CX639" s="42">
        <f t="shared" si="761"/>
        <v>0</v>
      </c>
      <c r="CY639" s="26"/>
      <c r="CZ639" s="26"/>
      <c r="DA639" s="42">
        <f t="shared" si="762"/>
        <v>0</v>
      </c>
      <c r="DB639" s="26"/>
      <c r="DC639" s="26"/>
      <c r="DD639" s="42">
        <f t="shared" si="763"/>
        <v>0</v>
      </c>
      <c r="DE639" s="26"/>
      <c r="DF639" s="26"/>
      <c r="DG639" s="42">
        <f t="shared" si="764"/>
        <v>0</v>
      </c>
      <c r="DH639" s="85">
        <f t="shared" si="789"/>
        <v>0</v>
      </c>
      <c r="DI639" s="83">
        <f t="shared" si="789"/>
        <v>0</v>
      </c>
      <c r="DJ639" s="26"/>
      <c r="DK639" s="26"/>
      <c r="DL639" s="42">
        <f t="shared" si="765"/>
        <v>0</v>
      </c>
      <c r="DM639" s="26"/>
      <c r="DN639" s="26"/>
      <c r="DO639" s="42">
        <f t="shared" si="766"/>
        <v>0</v>
      </c>
      <c r="DP639" s="26"/>
      <c r="DQ639" s="26"/>
      <c r="DR639" s="42">
        <f t="shared" si="767"/>
        <v>0</v>
      </c>
      <c r="DS639" s="26"/>
      <c r="DT639" s="26"/>
      <c r="DU639" s="42">
        <f t="shared" si="768"/>
        <v>0</v>
      </c>
      <c r="DV639" s="26"/>
      <c r="DW639" s="26"/>
      <c r="DX639" s="42">
        <f t="shared" si="771"/>
        <v>0</v>
      </c>
      <c r="DY639" s="26"/>
      <c r="DZ639" s="26"/>
      <c r="EA639" s="42">
        <f t="shared" si="772"/>
        <v>0</v>
      </c>
      <c r="EB639" s="26"/>
      <c r="EC639" s="26"/>
      <c r="ED639" s="42">
        <f t="shared" si="773"/>
        <v>0</v>
      </c>
      <c r="EE639" s="26"/>
      <c r="EF639" s="26"/>
      <c r="EG639" s="42">
        <f t="shared" si="774"/>
        <v>0</v>
      </c>
      <c r="EH639" s="26"/>
      <c r="EI639" s="26"/>
      <c r="EJ639" s="42">
        <f t="shared" si="775"/>
        <v>0</v>
      </c>
      <c r="EK639" s="26"/>
      <c r="EL639" s="46"/>
      <c r="EM639" s="86">
        <f t="shared" si="776"/>
        <v>0</v>
      </c>
      <c r="EN639" s="85">
        <f t="shared" si="790"/>
        <v>0</v>
      </c>
      <c r="EO639" s="94">
        <f t="shared" si="791"/>
        <v>0</v>
      </c>
      <c r="EP639" s="26"/>
      <c r="EQ639" s="26"/>
      <c r="ER639" s="26"/>
    </row>
    <row r="640" spans="1:148" s="3" customFormat="1">
      <c r="A640" s="10"/>
      <c r="B640" s="11" t="s">
        <v>284</v>
      </c>
      <c r="C640" s="134">
        <v>600</v>
      </c>
      <c r="D640" s="135">
        <f t="shared" si="769"/>
        <v>1</v>
      </c>
      <c r="E640" s="180">
        <f t="shared" si="770"/>
        <v>600</v>
      </c>
      <c r="F640" s="27"/>
      <c r="G640" s="27"/>
      <c r="H640" s="41">
        <f t="shared" si="734"/>
        <v>0</v>
      </c>
      <c r="I640" s="32"/>
      <c r="J640" s="32">
        <v>1</v>
      </c>
      <c r="K640" s="41">
        <f t="shared" si="735"/>
        <v>600</v>
      </c>
      <c r="L640" s="26"/>
      <c r="M640" s="26"/>
      <c r="N640" s="42">
        <f t="shared" si="736"/>
        <v>0</v>
      </c>
      <c r="O640" s="26"/>
      <c r="P640" s="26"/>
      <c r="Q640" s="42">
        <f t="shared" si="737"/>
        <v>0</v>
      </c>
      <c r="R640" s="26"/>
      <c r="S640" s="26"/>
      <c r="T640" s="42">
        <f t="shared" si="738"/>
        <v>0</v>
      </c>
      <c r="U640" s="26"/>
      <c r="V640" s="26"/>
      <c r="W640" s="42">
        <f t="shared" si="739"/>
        <v>0</v>
      </c>
      <c r="X640" s="26"/>
      <c r="Y640" s="26"/>
      <c r="Z640" s="42">
        <f t="shared" si="740"/>
        <v>0</v>
      </c>
      <c r="AA640" s="26"/>
      <c r="AB640" s="26"/>
      <c r="AC640" s="42">
        <f t="shared" si="741"/>
        <v>0</v>
      </c>
      <c r="AD640" s="26"/>
      <c r="AE640" s="26"/>
      <c r="AF640" s="26"/>
      <c r="AG640" s="26"/>
      <c r="AH640" s="26"/>
      <c r="AI640" s="26"/>
      <c r="AJ640" s="26"/>
      <c r="AK640" s="26"/>
      <c r="AL640" s="42">
        <f t="shared" si="742"/>
        <v>0</v>
      </c>
      <c r="AM640" s="27"/>
      <c r="AN640" s="27"/>
      <c r="AO640" s="41">
        <f t="shared" si="743"/>
        <v>0</v>
      </c>
      <c r="AP640" s="84">
        <f t="shared" si="786"/>
        <v>1</v>
      </c>
      <c r="AQ640" s="79">
        <f t="shared" si="787"/>
        <v>600</v>
      </c>
      <c r="AR640" s="27"/>
      <c r="AS640" s="27"/>
      <c r="AT640" s="41">
        <f t="shared" si="744"/>
        <v>0</v>
      </c>
      <c r="AU640" s="27"/>
      <c r="AV640" s="27"/>
      <c r="AW640" s="41">
        <f t="shared" si="695"/>
        <v>0</v>
      </c>
      <c r="AX640" s="27"/>
      <c r="AY640" s="27"/>
      <c r="AZ640" s="41">
        <f t="shared" si="745"/>
        <v>0</v>
      </c>
      <c r="BA640" s="27"/>
      <c r="BB640" s="27"/>
      <c r="BC640" s="41">
        <f t="shared" si="746"/>
        <v>0</v>
      </c>
      <c r="BD640" s="27"/>
      <c r="BE640" s="27"/>
      <c r="BF640" s="41">
        <f t="shared" si="747"/>
        <v>0</v>
      </c>
      <c r="BG640" s="27"/>
      <c r="BH640" s="27"/>
      <c r="BI640" s="41">
        <f t="shared" si="748"/>
        <v>0</v>
      </c>
      <c r="BJ640" s="26"/>
      <c r="BK640" s="26"/>
      <c r="BL640" s="42">
        <f t="shared" si="749"/>
        <v>0</v>
      </c>
      <c r="BM640" s="26"/>
      <c r="BN640" s="26"/>
      <c r="BO640" s="42">
        <f t="shared" si="750"/>
        <v>0</v>
      </c>
      <c r="BP640" s="85">
        <f t="shared" si="788"/>
        <v>0</v>
      </c>
      <c r="BQ640" s="83">
        <f t="shared" si="788"/>
        <v>0</v>
      </c>
      <c r="BR640" s="26"/>
      <c r="BS640" s="26"/>
      <c r="BT640" s="42">
        <f t="shared" si="751"/>
        <v>0</v>
      </c>
      <c r="BU640" s="26"/>
      <c r="BV640" s="26"/>
      <c r="BW640" s="42">
        <f t="shared" si="752"/>
        <v>0</v>
      </c>
      <c r="BX640" s="26"/>
      <c r="BY640" s="26"/>
      <c r="BZ640" s="42">
        <f t="shared" si="753"/>
        <v>0</v>
      </c>
      <c r="CA640" s="26"/>
      <c r="CB640" s="26"/>
      <c r="CC640" s="42">
        <f t="shared" si="754"/>
        <v>0</v>
      </c>
      <c r="CD640" s="26"/>
      <c r="CE640" s="26"/>
      <c r="CF640" s="42">
        <f t="shared" si="755"/>
        <v>0</v>
      </c>
      <c r="CG640" s="26"/>
      <c r="CH640" s="26"/>
      <c r="CI640" s="42">
        <f t="shared" si="756"/>
        <v>0</v>
      </c>
      <c r="CJ640" s="26"/>
      <c r="CK640" s="26"/>
      <c r="CL640" s="42">
        <f t="shared" si="757"/>
        <v>0</v>
      </c>
      <c r="CM640" s="26"/>
      <c r="CN640" s="26"/>
      <c r="CO640" s="42">
        <f t="shared" si="758"/>
        <v>0</v>
      </c>
      <c r="CP640" s="26"/>
      <c r="CQ640" s="26"/>
      <c r="CR640" s="42">
        <f t="shared" si="759"/>
        <v>0</v>
      </c>
      <c r="CS640" s="26"/>
      <c r="CT640" s="26"/>
      <c r="CU640" s="42">
        <f t="shared" si="760"/>
        <v>0</v>
      </c>
      <c r="CV640" s="26"/>
      <c r="CW640" s="26"/>
      <c r="CX640" s="42">
        <f t="shared" si="761"/>
        <v>0</v>
      </c>
      <c r="CY640" s="26"/>
      <c r="CZ640" s="26"/>
      <c r="DA640" s="42">
        <f t="shared" si="762"/>
        <v>0</v>
      </c>
      <c r="DB640" s="26"/>
      <c r="DC640" s="26"/>
      <c r="DD640" s="42">
        <f t="shared" si="763"/>
        <v>0</v>
      </c>
      <c r="DE640" s="26"/>
      <c r="DF640" s="26"/>
      <c r="DG640" s="42">
        <f t="shared" si="764"/>
        <v>0</v>
      </c>
      <c r="DH640" s="85">
        <f t="shared" si="789"/>
        <v>0</v>
      </c>
      <c r="DI640" s="83">
        <f t="shared" si="789"/>
        <v>0</v>
      </c>
      <c r="DJ640" s="26"/>
      <c r="DK640" s="26"/>
      <c r="DL640" s="42">
        <f t="shared" si="765"/>
        <v>0</v>
      </c>
      <c r="DM640" s="26"/>
      <c r="DN640" s="26"/>
      <c r="DO640" s="42">
        <f t="shared" si="766"/>
        <v>0</v>
      </c>
      <c r="DP640" s="26"/>
      <c r="DQ640" s="26"/>
      <c r="DR640" s="42">
        <f t="shared" si="767"/>
        <v>0</v>
      </c>
      <c r="DS640" s="26"/>
      <c r="DT640" s="26"/>
      <c r="DU640" s="42">
        <f t="shared" si="768"/>
        <v>0</v>
      </c>
      <c r="DV640" s="26"/>
      <c r="DW640" s="26"/>
      <c r="DX640" s="42">
        <f t="shared" si="771"/>
        <v>0</v>
      </c>
      <c r="DY640" s="26"/>
      <c r="DZ640" s="26"/>
      <c r="EA640" s="42">
        <f t="shared" si="772"/>
        <v>0</v>
      </c>
      <c r="EB640" s="26"/>
      <c r="EC640" s="26"/>
      <c r="ED640" s="42">
        <f t="shared" si="773"/>
        <v>0</v>
      </c>
      <c r="EE640" s="26"/>
      <c r="EF640" s="26"/>
      <c r="EG640" s="42">
        <f t="shared" si="774"/>
        <v>0</v>
      </c>
      <c r="EH640" s="26"/>
      <c r="EI640" s="26"/>
      <c r="EJ640" s="42">
        <f t="shared" si="775"/>
        <v>0</v>
      </c>
      <c r="EK640" s="26"/>
      <c r="EL640" s="46"/>
      <c r="EM640" s="86">
        <f t="shared" si="776"/>
        <v>0</v>
      </c>
      <c r="EN640" s="85">
        <f t="shared" si="790"/>
        <v>0</v>
      </c>
      <c r="EO640" s="94">
        <f t="shared" si="791"/>
        <v>0</v>
      </c>
      <c r="EP640" s="26"/>
      <c r="EQ640" s="26"/>
      <c r="ER640" s="26"/>
    </row>
    <row r="641" spans="1:148" s="3" customFormat="1">
      <c r="A641" s="10"/>
      <c r="B641" s="11" t="s">
        <v>301</v>
      </c>
      <c r="C641" s="134">
        <v>250</v>
      </c>
      <c r="D641" s="135">
        <f t="shared" si="769"/>
        <v>2</v>
      </c>
      <c r="E641" s="180">
        <f t="shared" si="770"/>
        <v>500</v>
      </c>
      <c r="F641" s="27"/>
      <c r="G641" s="27"/>
      <c r="H641" s="41">
        <f t="shared" si="734"/>
        <v>0</v>
      </c>
      <c r="I641" s="32"/>
      <c r="J641" s="32"/>
      <c r="K641" s="41">
        <f t="shared" si="735"/>
        <v>0</v>
      </c>
      <c r="L641" s="26"/>
      <c r="M641" s="26"/>
      <c r="N641" s="42">
        <f t="shared" si="736"/>
        <v>0</v>
      </c>
      <c r="O641" s="26"/>
      <c r="P641" s="26"/>
      <c r="Q641" s="42">
        <f t="shared" si="737"/>
        <v>0</v>
      </c>
      <c r="R641" s="26"/>
      <c r="S641" s="26"/>
      <c r="T641" s="42">
        <f t="shared" si="738"/>
        <v>0</v>
      </c>
      <c r="U641" s="26"/>
      <c r="V641" s="26">
        <v>1</v>
      </c>
      <c r="W641" s="42">
        <f t="shared" si="739"/>
        <v>250</v>
      </c>
      <c r="X641" s="26"/>
      <c r="Y641" s="26"/>
      <c r="Z641" s="42">
        <f t="shared" si="740"/>
        <v>0</v>
      </c>
      <c r="AA641" s="26"/>
      <c r="AB641" s="26"/>
      <c r="AC641" s="42">
        <f t="shared" si="741"/>
        <v>0</v>
      </c>
      <c r="AD641" s="26"/>
      <c r="AE641" s="26"/>
      <c r="AF641" s="26"/>
      <c r="AG641" s="26"/>
      <c r="AH641" s="26"/>
      <c r="AI641" s="26"/>
      <c r="AJ641" s="26"/>
      <c r="AK641" s="26"/>
      <c r="AL641" s="42">
        <f t="shared" si="742"/>
        <v>0</v>
      </c>
      <c r="AM641" s="27"/>
      <c r="AN641" s="27">
        <v>1</v>
      </c>
      <c r="AO641" s="41">
        <f t="shared" si="743"/>
        <v>250</v>
      </c>
      <c r="AP641" s="84">
        <f t="shared" si="786"/>
        <v>2</v>
      </c>
      <c r="AQ641" s="79">
        <f t="shared" si="787"/>
        <v>500</v>
      </c>
      <c r="AR641" s="27"/>
      <c r="AS641" s="27"/>
      <c r="AT641" s="41">
        <f t="shared" si="744"/>
        <v>0</v>
      </c>
      <c r="AU641" s="27"/>
      <c r="AV641" s="27"/>
      <c r="AW641" s="41">
        <f t="shared" si="695"/>
        <v>0</v>
      </c>
      <c r="AX641" s="27"/>
      <c r="AY641" s="27"/>
      <c r="AZ641" s="41">
        <f t="shared" si="745"/>
        <v>0</v>
      </c>
      <c r="BA641" s="27"/>
      <c r="BB641" s="27"/>
      <c r="BC641" s="41">
        <f t="shared" si="746"/>
        <v>0</v>
      </c>
      <c r="BD641" s="27"/>
      <c r="BE641" s="27"/>
      <c r="BF641" s="41">
        <f t="shared" si="747"/>
        <v>0</v>
      </c>
      <c r="BG641" s="27"/>
      <c r="BH641" s="27"/>
      <c r="BI641" s="41">
        <f t="shared" si="748"/>
        <v>0</v>
      </c>
      <c r="BJ641" s="26"/>
      <c r="BK641" s="26"/>
      <c r="BL641" s="42">
        <f t="shared" si="749"/>
        <v>0</v>
      </c>
      <c r="BM641" s="26"/>
      <c r="BN641" s="26"/>
      <c r="BO641" s="42">
        <f t="shared" si="750"/>
        <v>0</v>
      </c>
      <c r="BP641" s="85">
        <f t="shared" si="788"/>
        <v>0</v>
      </c>
      <c r="BQ641" s="83">
        <f t="shared" si="788"/>
        <v>0</v>
      </c>
      <c r="BR641" s="26"/>
      <c r="BS641" s="26"/>
      <c r="BT641" s="42">
        <f t="shared" si="751"/>
        <v>0</v>
      </c>
      <c r="BU641" s="26"/>
      <c r="BV641" s="26"/>
      <c r="BW641" s="42">
        <f t="shared" si="752"/>
        <v>0</v>
      </c>
      <c r="BX641" s="26"/>
      <c r="BY641" s="26"/>
      <c r="BZ641" s="42">
        <f t="shared" si="753"/>
        <v>0</v>
      </c>
      <c r="CA641" s="26"/>
      <c r="CB641" s="26"/>
      <c r="CC641" s="42">
        <f t="shared" si="754"/>
        <v>0</v>
      </c>
      <c r="CD641" s="26"/>
      <c r="CE641" s="26"/>
      <c r="CF641" s="42">
        <f t="shared" si="755"/>
        <v>0</v>
      </c>
      <c r="CG641" s="26"/>
      <c r="CH641" s="26"/>
      <c r="CI641" s="42">
        <f t="shared" si="756"/>
        <v>0</v>
      </c>
      <c r="CJ641" s="26"/>
      <c r="CK641" s="26"/>
      <c r="CL641" s="42">
        <f t="shared" si="757"/>
        <v>0</v>
      </c>
      <c r="CM641" s="26"/>
      <c r="CN641" s="26"/>
      <c r="CO641" s="42">
        <f t="shared" si="758"/>
        <v>0</v>
      </c>
      <c r="CP641" s="26"/>
      <c r="CQ641" s="26"/>
      <c r="CR641" s="42">
        <f t="shared" si="759"/>
        <v>0</v>
      </c>
      <c r="CS641" s="26"/>
      <c r="CT641" s="26"/>
      <c r="CU641" s="42">
        <f t="shared" si="760"/>
        <v>0</v>
      </c>
      <c r="CV641" s="26"/>
      <c r="CW641" s="26"/>
      <c r="CX641" s="42">
        <f t="shared" si="761"/>
        <v>0</v>
      </c>
      <c r="CY641" s="26"/>
      <c r="CZ641" s="26"/>
      <c r="DA641" s="42">
        <f t="shared" si="762"/>
        <v>0</v>
      </c>
      <c r="DB641" s="26"/>
      <c r="DC641" s="26"/>
      <c r="DD641" s="42">
        <f t="shared" si="763"/>
        <v>0</v>
      </c>
      <c r="DE641" s="26"/>
      <c r="DF641" s="26"/>
      <c r="DG641" s="42">
        <f t="shared" si="764"/>
        <v>0</v>
      </c>
      <c r="DH641" s="85">
        <f t="shared" si="789"/>
        <v>0</v>
      </c>
      <c r="DI641" s="83">
        <f t="shared" si="789"/>
        <v>0</v>
      </c>
      <c r="DJ641" s="26"/>
      <c r="DK641" s="26"/>
      <c r="DL641" s="42">
        <f t="shared" si="765"/>
        <v>0</v>
      </c>
      <c r="DM641" s="26"/>
      <c r="DN641" s="26"/>
      <c r="DO641" s="42">
        <f t="shared" si="766"/>
        <v>0</v>
      </c>
      <c r="DP641" s="26"/>
      <c r="DQ641" s="26"/>
      <c r="DR641" s="42">
        <f t="shared" si="767"/>
        <v>0</v>
      </c>
      <c r="DS641" s="26"/>
      <c r="DT641" s="26"/>
      <c r="DU641" s="42">
        <f t="shared" si="768"/>
        <v>0</v>
      </c>
      <c r="DV641" s="26"/>
      <c r="DW641" s="26"/>
      <c r="DX641" s="42">
        <f t="shared" si="771"/>
        <v>0</v>
      </c>
      <c r="DY641" s="26"/>
      <c r="DZ641" s="26"/>
      <c r="EA641" s="42">
        <f t="shared" si="772"/>
        <v>0</v>
      </c>
      <c r="EB641" s="26"/>
      <c r="EC641" s="26"/>
      <c r="ED641" s="42">
        <f t="shared" si="773"/>
        <v>0</v>
      </c>
      <c r="EE641" s="26"/>
      <c r="EF641" s="26"/>
      <c r="EG641" s="42">
        <f t="shared" si="774"/>
        <v>0</v>
      </c>
      <c r="EH641" s="26"/>
      <c r="EI641" s="26"/>
      <c r="EJ641" s="42">
        <f t="shared" si="775"/>
        <v>0</v>
      </c>
      <c r="EK641" s="26"/>
      <c r="EL641" s="46"/>
      <c r="EM641" s="86">
        <f t="shared" si="776"/>
        <v>0</v>
      </c>
      <c r="EN641" s="85">
        <f t="shared" si="790"/>
        <v>0</v>
      </c>
      <c r="EO641" s="94">
        <f t="shared" si="791"/>
        <v>0</v>
      </c>
      <c r="EP641" s="26"/>
      <c r="EQ641" s="26"/>
      <c r="ER641" s="26"/>
    </row>
    <row r="642" spans="1:148" s="3" customFormat="1">
      <c r="A642" s="10"/>
      <c r="B642" s="11" t="s">
        <v>302</v>
      </c>
      <c r="C642" s="134">
        <v>66.5</v>
      </c>
      <c r="D642" s="135">
        <f t="shared" si="769"/>
        <v>3</v>
      </c>
      <c r="E642" s="180">
        <f t="shared" si="770"/>
        <v>199.5</v>
      </c>
      <c r="F642" s="27"/>
      <c r="G642" s="27"/>
      <c r="H642" s="41">
        <f t="shared" si="734"/>
        <v>0</v>
      </c>
      <c r="I642" s="32"/>
      <c r="J642" s="32"/>
      <c r="K642" s="41">
        <f t="shared" si="735"/>
        <v>0</v>
      </c>
      <c r="L642" s="26"/>
      <c r="M642" s="26"/>
      <c r="N642" s="42">
        <f t="shared" si="736"/>
        <v>0</v>
      </c>
      <c r="O642" s="26"/>
      <c r="P642" s="26"/>
      <c r="Q642" s="42">
        <f t="shared" si="737"/>
        <v>0</v>
      </c>
      <c r="R642" s="26"/>
      <c r="S642" s="26"/>
      <c r="T642" s="42">
        <f t="shared" si="738"/>
        <v>0</v>
      </c>
      <c r="U642" s="26"/>
      <c r="V642" s="26"/>
      <c r="W642" s="42">
        <f t="shared" si="739"/>
        <v>0</v>
      </c>
      <c r="X642" s="26"/>
      <c r="Y642" s="26"/>
      <c r="Z642" s="42">
        <f t="shared" si="740"/>
        <v>0</v>
      </c>
      <c r="AA642" s="26"/>
      <c r="AB642" s="26"/>
      <c r="AC642" s="42">
        <f t="shared" si="741"/>
        <v>0</v>
      </c>
      <c r="AD642" s="26"/>
      <c r="AE642" s="26"/>
      <c r="AF642" s="26"/>
      <c r="AG642" s="26"/>
      <c r="AH642" s="26"/>
      <c r="AI642" s="26"/>
      <c r="AJ642" s="26"/>
      <c r="AK642" s="26"/>
      <c r="AL642" s="42">
        <f t="shared" si="742"/>
        <v>0</v>
      </c>
      <c r="AM642" s="27"/>
      <c r="AN642" s="27"/>
      <c r="AO642" s="41">
        <f t="shared" si="743"/>
        <v>0</v>
      </c>
      <c r="AP642" s="84">
        <f t="shared" si="786"/>
        <v>0</v>
      </c>
      <c r="AQ642" s="79">
        <f t="shared" si="787"/>
        <v>0</v>
      </c>
      <c r="AR642" s="27"/>
      <c r="AS642" s="27"/>
      <c r="AT642" s="41">
        <f t="shared" si="744"/>
        <v>0</v>
      </c>
      <c r="AU642" s="27"/>
      <c r="AV642" s="27"/>
      <c r="AW642" s="41">
        <f t="shared" si="695"/>
        <v>0</v>
      </c>
      <c r="AX642" s="27"/>
      <c r="AY642" s="27"/>
      <c r="AZ642" s="41">
        <f t="shared" si="745"/>
        <v>0</v>
      </c>
      <c r="BA642" s="27"/>
      <c r="BB642" s="27"/>
      <c r="BC642" s="41">
        <f t="shared" si="746"/>
        <v>0</v>
      </c>
      <c r="BD642" s="27"/>
      <c r="BE642" s="27"/>
      <c r="BF642" s="41">
        <f t="shared" si="747"/>
        <v>0</v>
      </c>
      <c r="BG642" s="27"/>
      <c r="BH642" s="27"/>
      <c r="BI642" s="41">
        <f t="shared" si="748"/>
        <v>0</v>
      </c>
      <c r="BJ642" s="26"/>
      <c r="BK642" s="26">
        <v>1</v>
      </c>
      <c r="BL642" s="42">
        <f t="shared" si="749"/>
        <v>66.5</v>
      </c>
      <c r="BM642" s="26"/>
      <c r="BN642" s="26">
        <v>1</v>
      </c>
      <c r="BO642" s="42">
        <f t="shared" si="750"/>
        <v>66.5</v>
      </c>
      <c r="BP642" s="85">
        <f t="shared" si="788"/>
        <v>2</v>
      </c>
      <c r="BQ642" s="83">
        <f t="shared" si="788"/>
        <v>133</v>
      </c>
      <c r="BR642" s="26"/>
      <c r="BS642" s="26"/>
      <c r="BT642" s="42">
        <f t="shared" si="751"/>
        <v>0</v>
      </c>
      <c r="BU642" s="26"/>
      <c r="BV642" s="26"/>
      <c r="BW642" s="42">
        <f t="shared" si="752"/>
        <v>0</v>
      </c>
      <c r="BX642" s="26"/>
      <c r="BY642" s="26"/>
      <c r="BZ642" s="42">
        <f t="shared" si="753"/>
        <v>0</v>
      </c>
      <c r="CA642" s="26"/>
      <c r="CB642" s="26"/>
      <c r="CC642" s="42">
        <f t="shared" si="754"/>
        <v>0</v>
      </c>
      <c r="CD642" s="26"/>
      <c r="CE642" s="26"/>
      <c r="CF642" s="42">
        <f t="shared" si="755"/>
        <v>0</v>
      </c>
      <c r="CG642" s="26"/>
      <c r="CH642" s="26"/>
      <c r="CI642" s="42">
        <f t="shared" si="756"/>
        <v>0</v>
      </c>
      <c r="CJ642" s="26"/>
      <c r="CK642" s="26"/>
      <c r="CL642" s="42">
        <f t="shared" si="757"/>
        <v>0</v>
      </c>
      <c r="CM642" s="26"/>
      <c r="CN642" s="26"/>
      <c r="CO642" s="42">
        <f t="shared" si="758"/>
        <v>0</v>
      </c>
      <c r="CP642" s="26"/>
      <c r="CQ642" s="26"/>
      <c r="CR642" s="42">
        <f t="shared" si="759"/>
        <v>0</v>
      </c>
      <c r="CS642" s="26"/>
      <c r="CT642" s="26"/>
      <c r="CU642" s="42">
        <f t="shared" si="760"/>
        <v>0</v>
      </c>
      <c r="CV642" s="26"/>
      <c r="CW642" s="26"/>
      <c r="CX642" s="42">
        <f t="shared" si="761"/>
        <v>0</v>
      </c>
      <c r="CY642" s="26"/>
      <c r="CZ642" s="26"/>
      <c r="DA642" s="42">
        <f t="shared" si="762"/>
        <v>0</v>
      </c>
      <c r="DB642" s="26"/>
      <c r="DC642" s="26"/>
      <c r="DD642" s="42">
        <f t="shared" si="763"/>
        <v>0</v>
      </c>
      <c r="DE642" s="26"/>
      <c r="DF642" s="26"/>
      <c r="DG642" s="42">
        <f t="shared" si="764"/>
        <v>0</v>
      </c>
      <c r="DH642" s="85">
        <f t="shared" si="789"/>
        <v>0</v>
      </c>
      <c r="DI642" s="83">
        <f t="shared" si="789"/>
        <v>0</v>
      </c>
      <c r="DJ642" s="26"/>
      <c r="DK642" s="26"/>
      <c r="DL642" s="42">
        <f t="shared" si="765"/>
        <v>0</v>
      </c>
      <c r="DM642" s="26"/>
      <c r="DN642" s="26"/>
      <c r="DO642" s="42">
        <f t="shared" si="766"/>
        <v>0</v>
      </c>
      <c r="DP642" s="26"/>
      <c r="DQ642" s="26"/>
      <c r="DR642" s="42">
        <f t="shared" si="767"/>
        <v>0</v>
      </c>
      <c r="DS642" s="26"/>
      <c r="DT642" s="26">
        <v>1</v>
      </c>
      <c r="DU642" s="42">
        <f t="shared" si="768"/>
        <v>66.5</v>
      </c>
      <c r="DV642" s="26"/>
      <c r="DW642" s="26"/>
      <c r="DX642" s="42">
        <f t="shared" si="771"/>
        <v>0</v>
      </c>
      <c r="DY642" s="26"/>
      <c r="DZ642" s="26"/>
      <c r="EA642" s="42">
        <f t="shared" si="772"/>
        <v>0</v>
      </c>
      <c r="EB642" s="26"/>
      <c r="EC642" s="26"/>
      <c r="ED642" s="42">
        <f t="shared" si="773"/>
        <v>0</v>
      </c>
      <c r="EE642" s="26"/>
      <c r="EF642" s="26"/>
      <c r="EG642" s="42">
        <f t="shared" si="774"/>
        <v>0</v>
      </c>
      <c r="EH642" s="26"/>
      <c r="EI642" s="26"/>
      <c r="EJ642" s="42">
        <f t="shared" si="775"/>
        <v>0</v>
      </c>
      <c r="EK642" s="26"/>
      <c r="EL642" s="46"/>
      <c r="EM642" s="86">
        <f t="shared" si="776"/>
        <v>0</v>
      </c>
      <c r="EN642" s="85">
        <f t="shared" si="790"/>
        <v>1</v>
      </c>
      <c r="EO642" s="94">
        <f t="shared" si="791"/>
        <v>66.5</v>
      </c>
      <c r="EP642" s="26"/>
      <c r="EQ642" s="26"/>
      <c r="ER642" s="26"/>
    </row>
    <row r="643" spans="1:148" s="3" customFormat="1">
      <c r="A643" s="10"/>
      <c r="B643" s="11" t="s">
        <v>388</v>
      </c>
      <c r="C643" s="134">
        <v>130</v>
      </c>
      <c r="D643" s="135">
        <f t="shared" si="769"/>
        <v>1</v>
      </c>
      <c r="E643" s="180">
        <f t="shared" si="770"/>
        <v>130</v>
      </c>
      <c r="F643" s="27"/>
      <c r="G643" s="27"/>
      <c r="H643" s="41">
        <f t="shared" si="734"/>
        <v>0</v>
      </c>
      <c r="I643" s="32"/>
      <c r="J643" s="32"/>
      <c r="K643" s="41">
        <f t="shared" si="735"/>
        <v>0</v>
      </c>
      <c r="L643" s="26"/>
      <c r="M643" s="26"/>
      <c r="N643" s="42">
        <f t="shared" si="736"/>
        <v>0</v>
      </c>
      <c r="O643" s="26"/>
      <c r="P643" s="26"/>
      <c r="Q643" s="42">
        <f t="shared" si="737"/>
        <v>0</v>
      </c>
      <c r="R643" s="26"/>
      <c r="S643" s="26"/>
      <c r="T643" s="42">
        <f t="shared" si="738"/>
        <v>0</v>
      </c>
      <c r="U643" s="26"/>
      <c r="V643" s="26"/>
      <c r="W643" s="42">
        <f t="shared" si="739"/>
        <v>0</v>
      </c>
      <c r="X643" s="26"/>
      <c r="Y643" s="26"/>
      <c r="Z643" s="42">
        <f t="shared" si="740"/>
        <v>0</v>
      </c>
      <c r="AA643" s="26"/>
      <c r="AB643" s="26"/>
      <c r="AC643" s="42">
        <f t="shared" si="741"/>
        <v>0</v>
      </c>
      <c r="AD643" s="26"/>
      <c r="AE643" s="26"/>
      <c r="AF643" s="26"/>
      <c r="AG643" s="26"/>
      <c r="AH643" s="26"/>
      <c r="AI643" s="26"/>
      <c r="AJ643" s="26"/>
      <c r="AK643" s="26"/>
      <c r="AL643" s="42">
        <f t="shared" si="742"/>
        <v>0</v>
      </c>
      <c r="AM643" s="27"/>
      <c r="AN643" s="27"/>
      <c r="AO643" s="41">
        <f t="shared" si="743"/>
        <v>0</v>
      </c>
      <c r="AP643" s="84">
        <f t="shared" si="786"/>
        <v>0</v>
      </c>
      <c r="AQ643" s="79">
        <f t="shared" si="787"/>
        <v>0</v>
      </c>
      <c r="AR643" s="27"/>
      <c r="AS643" s="27"/>
      <c r="AT643" s="41">
        <f t="shared" si="744"/>
        <v>0</v>
      </c>
      <c r="AU643" s="27"/>
      <c r="AV643" s="27"/>
      <c r="AW643" s="41">
        <f t="shared" si="695"/>
        <v>0</v>
      </c>
      <c r="AX643" s="27"/>
      <c r="AY643" s="27"/>
      <c r="AZ643" s="41">
        <f t="shared" si="745"/>
        <v>0</v>
      </c>
      <c r="BA643" s="27"/>
      <c r="BB643" s="27"/>
      <c r="BC643" s="41">
        <f t="shared" si="746"/>
        <v>0</v>
      </c>
      <c r="BD643" s="27"/>
      <c r="BE643" s="27"/>
      <c r="BF643" s="41">
        <f t="shared" si="747"/>
        <v>0</v>
      </c>
      <c r="BG643" s="27"/>
      <c r="BH643" s="27"/>
      <c r="BI643" s="41">
        <f t="shared" si="748"/>
        <v>0</v>
      </c>
      <c r="BJ643" s="26"/>
      <c r="BK643" s="26"/>
      <c r="BL643" s="42">
        <f t="shared" si="749"/>
        <v>0</v>
      </c>
      <c r="BM643" s="26"/>
      <c r="BN643" s="26"/>
      <c r="BO643" s="42">
        <f t="shared" si="750"/>
        <v>0</v>
      </c>
      <c r="BP643" s="85">
        <f t="shared" si="788"/>
        <v>0</v>
      </c>
      <c r="BQ643" s="83">
        <f t="shared" si="788"/>
        <v>0</v>
      </c>
      <c r="BR643" s="26"/>
      <c r="BS643" s="26"/>
      <c r="BT643" s="42">
        <f t="shared" si="751"/>
        <v>0</v>
      </c>
      <c r="BU643" s="26"/>
      <c r="BV643" s="26"/>
      <c r="BW643" s="42">
        <f t="shared" si="752"/>
        <v>0</v>
      </c>
      <c r="BX643" s="26"/>
      <c r="BY643" s="26"/>
      <c r="BZ643" s="42">
        <f t="shared" si="753"/>
        <v>0</v>
      </c>
      <c r="CA643" s="26"/>
      <c r="CB643" s="26"/>
      <c r="CC643" s="42">
        <f t="shared" si="754"/>
        <v>0</v>
      </c>
      <c r="CD643" s="26"/>
      <c r="CE643" s="26"/>
      <c r="CF643" s="42">
        <f t="shared" si="755"/>
        <v>0</v>
      </c>
      <c r="CG643" s="26"/>
      <c r="CH643" s="26"/>
      <c r="CI643" s="42">
        <f t="shared" si="756"/>
        <v>0</v>
      </c>
      <c r="CJ643" s="26"/>
      <c r="CK643" s="26"/>
      <c r="CL643" s="42">
        <f t="shared" si="757"/>
        <v>0</v>
      </c>
      <c r="CM643" s="26"/>
      <c r="CN643" s="26"/>
      <c r="CO643" s="42">
        <f t="shared" si="758"/>
        <v>0</v>
      </c>
      <c r="CP643" s="26"/>
      <c r="CQ643" s="26"/>
      <c r="CR643" s="42">
        <f t="shared" si="759"/>
        <v>0</v>
      </c>
      <c r="CS643" s="26"/>
      <c r="CT643" s="26"/>
      <c r="CU643" s="42">
        <f t="shared" si="760"/>
        <v>0</v>
      </c>
      <c r="CV643" s="26"/>
      <c r="CW643" s="26"/>
      <c r="CX643" s="42">
        <f t="shared" si="761"/>
        <v>0</v>
      </c>
      <c r="CY643" s="26"/>
      <c r="CZ643" s="26"/>
      <c r="DA643" s="42">
        <f t="shared" si="762"/>
        <v>0</v>
      </c>
      <c r="DB643" s="26"/>
      <c r="DC643" s="26"/>
      <c r="DD643" s="42">
        <f t="shared" si="763"/>
        <v>0</v>
      </c>
      <c r="DE643" s="26"/>
      <c r="DF643" s="26"/>
      <c r="DG643" s="42">
        <f t="shared" si="764"/>
        <v>0</v>
      </c>
      <c r="DH643" s="85">
        <f t="shared" si="789"/>
        <v>0</v>
      </c>
      <c r="DI643" s="83">
        <f t="shared" si="789"/>
        <v>0</v>
      </c>
      <c r="DJ643" s="26"/>
      <c r="DK643" s="26"/>
      <c r="DL643" s="42">
        <f t="shared" si="765"/>
        <v>0</v>
      </c>
      <c r="DM643" s="26"/>
      <c r="DN643" s="26"/>
      <c r="DO643" s="42">
        <f t="shared" si="766"/>
        <v>0</v>
      </c>
      <c r="DP643" s="26"/>
      <c r="DQ643" s="26"/>
      <c r="DR643" s="42">
        <f t="shared" si="767"/>
        <v>0</v>
      </c>
      <c r="DS643" s="26"/>
      <c r="DT643" s="26">
        <v>1</v>
      </c>
      <c r="DU643" s="42">
        <f t="shared" si="768"/>
        <v>130</v>
      </c>
      <c r="DV643" s="26"/>
      <c r="DW643" s="26"/>
      <c r="DX643" s="42">
        <f t="shared" si="771"/>
        <v>0</v>
      </c>
      <c r="DY643" s="26"/>
      <c r="DZ643" s="26"/>
      <c r="EA643" s="42">
        <f t="shared" si="772"/>
        <v>0</v>
      </c>
      <c r="EB643" s="26"/>
      <c r="EC643" s="26"/>
      <c r="ED643" s="42">
        <f t="shared" si="773"/>
        <v>0</v>
      </c>
      <c r="EE643" s="26"/>
      <c r="EF643" s="26"/>
      <c r="EG643" s="42">
        <f t="shared" si="774"/>
        <v>0</v>
      </c>
      <c r="EH643" s="26"/>
      <c r="EI643" s="26"/>
      <c r="EJ643" s="42">
        <f t="shared" si="775"/>
        <v>0</v>
      </c>
      <c r="EK643" s="26"/>
      <c r="EL643" s="46"/>
      <c r="EM643" s="86">
        <f t="shared" si="776"/>
        <v>0</v>
      </c>
      <c r="EN643" s="85">
        <f t="shared" si="790"/>
        <v>1</v>
      </c>
      <c r="EO643" s="94">
        <f t="shared" si="791"/>
        <v>130</v>
      </c>
      <c r="EP643" s="26"/>
      <c r="EQ643" s="26"/>
      <c r="ER643" s="26"/>
    </row>
    <row r="644" spans="1:148" s="3" customFormat="1">
      <c r="A644" s="10"/>
      <c r="B644" s="11" t="s">
        <v>438</v>
      </c>
      <c r="C644" s="134">
        <v>350</v>
      </c>
      <c r="D644" s="135">
        <v>0</v>
      </c>
      <c r="E644" s="180">
        <f t="shared" si="770"/>
        <v>0</v>
      </c>
      <c r="F644" s="27"/>
      <c r="G644" s="27"/>
      <c r="H644" s="41">
        <f t="shared" si="734"/>
        <v>0</v>
      </c>
      <c r="I644" s="32"/>
      <c r="J644" s="32">
        <v>1</v>
      </c>
      <c r="K644" s="41">
        <f t="shared" si="735"/>
        <v>350</v>
      </c>
      <c r="L644" s="26"/>
      <c r="M644" s="26"/>
      <c r="N644" s="42">
        <f t="shared" si="736"/>
        <v>0</v>
      </c>
      <c r="O644" s="26"/>
      <c r="P644" s="26"/>
      <c r="Q644" s="42">
        <f t="shared" si="737"/>
        <v>0</v>
      </c>
      <c r="R644" s="26"/>
      <c r="S644" s="26"/>
      <c r="T644" s="42">
        <f t="shared" si="738"/>
        <v>0</v>
      </c>
      <c r="U644" s="26"/>
      <c r="V644" s="26"/>
      <c r="W644" s="42">
        <f t="shared" si="739"/>
        <v>0</v>
      </c>
      <c r="X644" s="26"/>
      <c r="Y644" s="26"/>
      <c r="Z644" s="42">
        <f t="shared" si="740"/>
        <v>0</v>
      </c>
      <c r="AA644" s="26"/>
      <c r="AB644" s="26"/>
      <c r="AC644" s="42">
        <f t="shared" si="741"/>
        <v>0</v>
      </c>
      <c r="AD644" s="26"/>
      <c r="AE644" s="26"/>
      <c r="AF644" s="26"/>
      <c r="AG644" s="26"/>
      <c r="AH644" s="26"/>
      <c r="AI644" s="26"/>
      <c r="AJ644" s="26"/>
      <c r="AK644" s="26"/>
      <c r="AL644" s="42">
        <f t="shared" si="742"/>
        <v>0</v>
      </c>
      <c r="AM644" s="27"/>
      <c r="AN644" s="27"/>
      <c r="AO644" s="41">
        <f t="shared" si="743"/>
        <v>0</v>
      </c>
      <c r="AP644" s="84">
        <f t="shared" si="786"/>
        <v>1</v>
      </c>
      <c r="AQ644" s="79">
        <f t="shared" si="787"/>
        <v>350</v>
      </c>
      <c r="AR644" s="27"/>
      <c r="AS644" s="27"/>
      <c r="AT644" s="41">
        <f t="shared" si="744"/>
        <v>0</v>
      </c>
      <c r="AU644" s="27"/>
      <c r="AV644" s="27"/>
      <c r="AW644" s="41">
        <f t="shared" si="695"/>
        <v>0</v>
      </c>
      <c r="AX644" s="27"/>
      <c r="AY644" s="27"/>
      <c r="AZ644" s="41">
        <f t="shared" si="745"/>
        <v>0</v>
      </c>
      <c r="BA644" s="27"/>
      <c r="BB644" s="27"/>
      <c r="BC644" s="41">
        <f t="shared" si="746"/>
        <v>0</v>
      </c>
      <c r="BD644" s="27"/>
      <c r="BE644" s="27"/>
      <c r="BF644" s="41">
        <f t="shared" si="747"/>
        <v>0</v>
      </c>
      <c r="BG644" s="27"/>
      <c r="BH644" s="27"/>
      <c r="BI644" s="41">
        <f t="shared" si="748"/>
        <v>0</v>
      </c>
      <c r="BJ644" s="26"/>
      <c r="BK644" s="26"/>
      <c r="BL644" s="42">
        <f t="shared" si="749"/>
        <v>0</v>
      </c>
      <c r="BM644" s="26"/>
      <c r="BN644" s="26"/>
      <c r="BO644" s="42">
        <f t="shared" si="750"/>
        <v>0</v>
      </c>
      <c r="BP644" s="85">
        <f t="shared" si="788"/>
        <v>0</v>
      </c>
      <c r="BQ644" s="83">
        <f t="shared" si="788"/>
        <v>0</v>
      </c>
      <c r="BR644" s="26"/>
      <c r="BS644" s="26"/>
      <c r="BT644" s="42">
        <f t="shared" si="751"/>
        <v>0</v>
      </c>
      <c r="BU644" s="26"/>
      <c r="BV644" s="26"/>
      <c r="BW644" s="42">
        <f t="shared" si="752"/>
        <v>0</v>
      </c>
      <c r="BX644" s="26"/>
      <c r="BY644" s="26"/>
      <c r="BZ644" s="42">
        <f t="shared" si="753"/>
        <v>0</v>
      </c>
      <c r="CA644" s="26"/>
      <c r="CB644" s="26"/>
      <c r="CC644" s="42">
        <f t="shared" si="754"/>
        <v>0</v>
      </c>
      <c r="CD644" s="26"/>
      <c r="CE644" s="26"/>
      <c r="CF644" s="42">
        <f t="shared" si="755"/>
        <v>0</v>
      </c>
      <c r="CG644" s="26"/>
      <c r="CH644" s="26"/>
      <c r="CI644" s="42">
        <f t="shared" si="756"/>
        <v>0</v>
      </c>
      <c r="CJ644" s="26"/>
      <c r="CK644" s="26"/>
      <c r="CL644" s="42">
        <f t="shared" si="757"/>
        <v>0</v>
      </c>
      <c r="CM644" s="26"/>
      <c r="CN644" s="26"/>
      <c r="CO644" s="42">
        <f t="shared" si="758"/>
        <v>0</v>
      </c>
      <c r="CP644" s="26"/>
      <c r="CQ644" s="26"/>
      <c r="CR644" s="42">
        <f t="shared" si="759"/>
        <v>0</v>
      </c>
      <c r="CS644" s="26"/>
      <c r="CT644" s="26"/>
      <c r="CU644" s="42">
        <f t="shared" si="760"/>
        <v>0</v>
      </c>
      <c r="CV644" s="26"/>
      <c r="CW644" s="26"/>
      <c r="CX644" s="42">
        <f t="shared" si="761"/>
        <v>0</v>
      </c>
      <c r="CY644" s="26"/>
      <c r="CZ644" s="26"/>
      <c r="DA644" s="42">
        <f t="shared" si="762"/>
        <v>0</v>
      </c>
      <c r="DB644" s="26"/>
      <c r="DC644" s="26"/>
      <c r="DD644" s="42">
        <f t="shared" si="763"/>
        <v>0</v>
      </c>
      <c r="DE644" s="26"/>
      <c r="DF644" s="26"/>
      <c r="DG644" s="42">
        <f t="shared" si="764"/>
        <v>0</v>
      </c>
      <c r="DH644" s="85">
        <f t="shared" si="789"/>
        <v>0</v>
      </c>
      <c r="DI644" s="83">
        <f t="shared" si="789"/>
        <v>0</v>
      </c>
      <c r="DJ644" s="26"/>
      <c r="DK644" s="26"/>
      <c r="DL644" s="42">
        <f t="shared" si="765"/>
        <v>0</v>
      </c>
      <c r="DM644" s="26"/>
      <c r="DN644" s="26"/>
      <c r="DO644" s="42">
        <f t="shared" si="766"/>
        <v>0</v>
      </c>
      <c r="DP644" s="26"/>
      <c r="DQ644" s="26"/>
      <c r="DR644" s="42">
        <f t="shared" si="767"/>
        <v>0</v>
      </c>
      <c r="DS644" s="26"/>
      <c r="DT644" s="26"/>
      <c r="DU644" s="42">
        <f t="shared" si="768"/>
        <v>0</v>
      </c>
      <c r="DV644" s="26"/>
      <c r="DW644" s="26"/>
      <c r="DX644" s="42">
        <f t="shared" si="771"/>
        <v>0</v>
      </c>
      <c r="DY644" s="26"/>
      <c r="DZ644" s="26"/>
      <c r="EA644" s="42">
        <f t="shared" si="772"/>
        <v>0</v>
      </c>
      <c r="EB644" s="26"/>
      <c r="EC644" s="26"/>
      <c r="ED644" s="42">
        <f t="shared" si="773"/>
        <v>0</v>
      </c>
      <c r="EE644" s="26"/>
      <c r="EF644" s="26"/>
      <c r="EG644" s="42">
        <f t="shared" si="774"/>
        <v>0</v>
      </c>
      <c r="EH644" s="26"/>
      <c r="EI644" s="26"/>
      <c r="EJ644" s="42">
        <f t="shared" si="775"/>
        <v>0</v>
      </c>
      <c r="EK644" s="26"/>
      <c r="EL644" s="46"/>
      <c r="EM644" s="86">
        <f t="shared" si="776"/>
        <v>0</v>
      </c>
      <c r="EN644" s="85">
        <f t="shared" si="790"/>
        <v>0</v>
      </c>
      <c r="EO644" s="94">
        <f t="shared" si="791"/>
        <v>0</v>
      </c>
      <c r="EP644" s="26"/>
      <c r="EQ644" s="26"/>
      <c r="ER644" s="26"/>
    </row>
    <row r="645" spans="1:148" s="3" customFormat="1">
      <c r="A645" s="10"/>
      <c r="B645" s="11" t="s">
        <v>439</v>
      </c>
      <c r="C645" s="134">
        <v>80</v>
      </c>
      <c r="D645" s="135">
        <f t="shared" si="769"/>
        <v>1</v>
      </c>
      <c r="E645" s="180">
        <f t="shared" si="770"/>
        <v>80</v>
      </c>
      <c r="F645" s="27"/>
      <c r="G645" s="27"/>
      <c r="H645" s="41">
        <f t="shared" si="734"/>
        <v>0</v>
      </c>
      <c r="I645" s="32"/>
      <c r="J645" s="32"/>
      <c r="K645" s="41">
        <f t="shared" si="735"/>
        <v>0</v>
      </c>
      <c r="L645" s="26"/>
      <c r="M645" s="26"/>
      <c r="N645" s="42">
        <f t="shared" si="736"/>
        <v>0</v>
      </c>
      <c r="O645" s="26"/>
      <c r="P645" s="26"/>
      <c r="Q645" s="42">
        <f t="shared" si="737"/>
        <v>0</v>
      </c>
      <c r="R645" s="26"/>
      <c r="S645" s="26"/>
      <c r="T645" s="42">
        <f t="shared" si="738"/>
        <v>0</v>
      </c>
      <c r="U645" s="26"/>
      <c r="V645" s="26"/>
      <c r="W645" s="42">
        <f t="shared" si="739"/>
        <v>0</v>
      </c>
      <c r="X645" s="26"/>
      <c r="Y645" s="26"/>
      <c r="Z645" s="42">
        <f t="shared" si="740"/>
        <v>0</v>
      </c>
      <c r="AA645" s="26"/>
      <c r="AB645" s="26"/>
      <c r="AC645" s="42">
        <f t="shared" si="741"/>
        <v>0</v>
      </c>
      <c r="AD645" s="26"/>
      <c r="AE645" s="26"/>
      <c r="AF645" s="26"/>
      <c r="AG645" s="26"/>
      <c r="AH645" s="26"/>
      <c r="AI645" s="26"/>
      <c r="AJ645" s="26"/>
      <c r="AK645" s="26"/>
      <c r="AL645" s="42">
        <f t="shared" si="742"/>
        <v>0</v>
      </c>
      <c r="AM645" s="27"/>
      <c r="AN645" s="27"/>
      <c r="AO645" s="41">
        <f t="shared" si="743"/>
        <v>0</v>
      </c>
      <c r="AP645" s="84">
        <f t="shared" si="786"/>
        <v>0</v>
      </c>
      <c r="AQ645" s="79">
        <f t="shared" si="787"/>
        <v>0</v>
      </c>
      <c r="AR645" s="27"/>
      <c r="AS645" s="27"/>
      <c r="AT645" s="41">
        <f t="shared" si="744"/>
        <v>0</v>
      </c>
      <c r="AU645" s="27"/>
      <c r="AV645" s="27"/>
      <c r="AW645" s="41">
        <f t="shared" si="695"/>
        <v>0</v>
      </c>
      <c r="AX645" s="27"/>
      <c r="AY645" s="27"/>
      <c r="AZ645" s="41">
        <f t="shared" si="745"/>
        <v>0</v>
      </c>
      <c r="BA645" s="27"/>
      <c r="BB645" s="27"/>
      <c r="BC645" s="41">
        <f t="shared" si="746"/>
        <v>0</v>
      </c>
      <c r="BD645" s="27"/>
      <c r="BE645" s="27"/>
      <c r="BF645" s="41">
        <f t="shared" si="747"/>
        <v>0</v>
      </c>
      <c r="BG645" s="27"/>
      <c r="BH645" s="27"/>
      <c r="BI645" s="41">
        <f t="shared" si="748"/>
        <v>0</v>
      </c>
      <c r="BJ645" s="26"/>
      <c r="BK645" s="26"/>
      <c r="BL645" s="42">
        <f t="shared" si="749"/>
        <v>0</v>
      </c>
      <c r="BM645" s="26"/>
      <c r="BN645" s="26"/>
      <c r="BO645" s="42">
        <f t="shared" si="750"/>
        <v>0</v>
      </c>
      <c r="BP645" s="85">
        <f t="shared" si="788"/>
        <v>0</v>
      </c>
      <c r="BQ645" s="83">
        <f t="shared" si="788"/>
        <v>0</v>
      </c>
      <c r="BR645" s="26"/>
      <c r="BS645" s="26"/>
      <c r="BT645" s="42">
        <f t="shared" si="751"/>
        <v>0</v>
      </c>
      <c r="BU645" s="26"/>
      <c r="BV645" s="26"/>
      <c r="BW645" s="42">
        <f t="shared" si="752"/>
        <v>0</v>
      </c>
      <c r="BX645" s="26"/>
      <c r="BY645" s="26"/>
      <c r="BZ645" s="42">
        <f t="shared" si="753"/>
        <v>0</v>
      </c>
      <c r="CA645" s="26"/>
      <c r="CB645" s="26"/>
      <c r="CC645" s="42">
        <f t="shared" si="754"/>
        <v>0</v>
      </c>
      <c r="CD645" s="26"/>
      <c r="CE645" s="26">
        <v>1</v>
      </c>
      <c r="CF645" s="42">
        <f t="shared" si="755"/>
        <v>80</v>
      </c>
      <c r="CG645" s="26"/>
      <c r="CH645" s="26"/>
      <c r="CI645" s="42">
        <f t="shared" si="756"/>
        <v>0</v>
      </c>
      <c r="CJ645" s="26"/>
      <c r="CK645" s="26"/>
      <c r="CL645" s="42">
        <f t="shared" si="757"/>
        <v>0</v>
      </c>
      <c r="CM645" s="26"/>
      <c r="CN645" s="26"/>
      <c r="CO645" s="42">
        <f t="shared" si="758"/>
        <v>0</v>
      </c>
      <c r="CP645" s="26"/>
      <c r="CQ645" s="26"/>
      <c r="CR645" s="42">
        <f t="shared" si="759"/>
        <v>0</v>
      </c>
      <c r="CS645" s="26"/>
      <c r="CT645" s="26"/>
      <c r="CU645" s="42">
        <f t="shared" si="760"/>
        <v>0</v>
      </c>
      <c r="CV645" s="26"/>
      <c r="CW645" s="26"/>
      <c r="CX645" s="42">
        <f t="shared" si="761"/>
        <v>0</v>
      </c>
      <c r="CY645" s="26"/>
      <c r="CZ645" s="26"/>
      <c r="DA645" s="42">
        <f t="shared" si="762"/>
        <v>0</v>
      </c>
      <c r="DB645" s="26"/>
      <c r="DC645" s="26"/>
      <c r="DD645" s="42">
        <f t="shared" si="763"/>
        <v>0</v>
      </c>
      <c r="DE645" s="26"/>
      <c r="DF645" s="26"/>
      <c r="DG645" s="42">
        <f t="shared" si="764"/>
        <v>0</v>
      </c>
      <c r="DH645" s="85">
        <f t="shared" si="789"/>
        <v>1</v>
      </c>
      <c r="DI645" s="83">
        <f t="shared" si="789"/>
        <v>80</v>
      </c>
      <c r="DJ645" s="26"/>
      <c r="DK645" s="26"/>
      <c r="DL645" s="42">
        <f t="shared" si="765"/>
        <v>0</v>
      </c>
      <c r="DM645" s="26"/>
      <c r="DN645" s="26"/>
      <c r="DO645" s="42">
        <f t="shared" si="766"/>
        <v>0</v>
      </c>
      <c r="DP645" s="26"/>
      <c r="DQ645" s="26"/>
      <c r="DR645" s="42">
        <f t="shared" si="767"/>
        <v>0</v>
      </c>
      <c r="DS645" s="26"/>
      <c r="DT645" s="26"/>
      <c r="DU645" s="42">
        <f t="shared" si="768"/>
        <v>0</v>
      </c>
      <c r="DV645" s="26"/>
      <c r="DW645" s="26"/>
      <c r="DX645" s="42">
        <f t="shared" si="771"/>
        <v>0</v>
      </c>
      <c r="DY645" s="26"/>
      <c r="DZ645" s="26"/>
      <c r="EA645" s="42">
        <f t="shared" si="772"/>
        <v>0</v>
      </c>
      <c r="EB645" s="26"/>
      <c r="EC645" s="26"/>
      <c r="ED645" s="42">
        <f t="shared" si="773"/>
        <v>0</v>
      </c>
      <c r="EE645" s="26"/>
      <c r="EF645" s="26"/>
      <c r="EG645" s="42">
        <f t="shared" si="774"/>
        <v>0</v>
      </c>
      <c r="EH645" s="26"/>
      <c r="EI645" s="26"/>
      <c r="EJ645" s="42">
        <f t="shared" si="775"/>
        <v>0</v>
      </c>
      <c r="EK645" s="26"/>
      <c r="EL645" s="46"/>
      <c r="EM645" s="86">
        <f t="shared" si="776"/>
        <v>0</v>
      </c>
      <c r="EN645" s="85">
        <f t="shared" si="790"/>
        <v>0</v>
      </c>
      <c r="EO645" s="94">
        <f t="shared" si="791"/>
        <v>0</v>
      </c>
      <c r="EP645" s="26"/>
      <c r="EQ645" s="26"/>
      <c r="ER645" s="26"/>
    </row>
    <row r="646" spans="1:148" s="3" customFormat="1">
      <c r="A646" s="10"/>
      <c r="B646" s="11" t="s">
        <v>461</v>
      </c>
      <c r="C646" s="134">
        <v>600</v>
      </c>
      <c r="D646" s="135">
        <v>0</v>
      </c>
      <c r="E646" s="180">
        <f t="shared" si="770"/>
        <v>0</v>
      </c>
      <c r="F646" s="27"/>
      <c r="G646" s="27"/>
      <c r="H646" s="41">
        <f t="shared" si="734"/>
        <v>0</v>
      </c>
      <c r="I646" s="32"/>
      <c r="J646" s="32">
        <v>1</v>
      </c>
      <c r="K646" s="41">
        <f t="shared" si="735"/>
        <v>600</v>
      </c>
      <c r="L646" s="26"/>
      <c r="M646" s="26"/>
      <c r="N646" s="42">
        <f t="shared" si="736"/>
        <v>0</v>
      </c>
      <c r="O646" s="26"/>
      <c r="P646" s="26"/>
      <c r="Q646" s="42">
        <f t="shared" si="737"/>
        <v>0</v>
      </c>
      <c r="R646" s="26"/>
      <c r="S646" s="26"/>
      <c r="T646" s="42">
        <f t="shared" si="738"/>
        <v>0</v>
      </c>
      <c r="U646" s="26"/>
      <c r="V646" s="26"/>
      <c r="W646" s="42">
        <f t="shared" si="739"/>
        <v>0</v>
      </c>
      <c r="X646" s="26"/>
      <c r="Y646" s="26"/>
      <c r="Z646" s="42">
        <f t="shared" si="740"/>
        <v>0</v>
      </c>
      <c r="AA646" s="26"/>
      <c r="AB646" s="26"/>
      <c r="AC646" s="42">
        <f t="shared" si="741"/>
        <v>0</v>
      </c>
      <c r="AD646" s="26"/>
      <c r="AE646" s="26"/>
      <c r="AF646" s="26"/>
      <c r="AG646" s="26"/>
      <c r="AH646" s="26"/>
      <c r="AI646" s="26"/>
      <c r="AJ646" s="26"/>
      <c r="AK646" s="26"/>
      <c r="AL646" s="42">
        <f t="shared" si="742"/>
        <v>0</v>
      </c>
      <c r="AM646" s="27"/>
      <c r="AN646" s="27"/>
      <c r="AO646" s="41">
        <f t="shared" si="743"/>
        <v>0</v>
      </c>
      <c r="AP646" s="84">
        <f t="shared" si="786"/>
        <v>1</v>
      </c>
      <c r="AQ646" s="79">
        <f t="shared" si="787"/>
        <v>600</v>
      </c>
      <c r="AR646" s="27"/>
      <c r="AS646" s="27"/>
      <c r="AT646" s="41">
        <f t="shared" si="744"/>
        <v>0</v>
      </c>
      <c r="AU646" s="27"/>
      <c r="AV646" s="27"/>
      <c r="AW646" s="41">
        <f t="shared" si="695"/>
        <v>0</v>
      </c>
      <c r="AX646" s="27"/>
      <c r="AY646" s="27"/>
      <c r="AZ646" s="41">
        <f t="shared" si="745"/>
        <v>0</v>
      </c>
      <c r="BA646" s="27"/>
      <c r="BB646" s="27"/>
      <c r="BC646" s="41">
        <f t="shared" si="746"/>
        <v>0</v>
      </c>
      <c r="BD646" s="27"/>
      <c r="BE646" s="27"/>
      <c r="BF646" s="41">
        <f t="shared" si="747"/>
        <v>0</v>
      </c>
      <c r="BG646" s="27"/>
      <c r="BH646" s="27"/>
      <c r="BI646" s="41">
        <f t="shared" si="748"/>
        <v>0</v>
      </c>
      <c r="BJ646" s="26"/>
      <c r="BK646" s="26"/>
      <c r="BL646" s="42">
        <f t="shared" si="749"/>
        <v>0</v>
      </c>
      <c r="BM646" s="26"/>
      <c r="BN646" s="26"/>
      <c r="BO646" s="42">
        <f t="shared" si="750"/>
        <v>0</v>
      </c>
      <c r="BP646" s="85">
        <f t="shared" si="788"/>
        <v>0</v>
      </c>
      <c r="BQ646" s="83">
        <f t="shared" si="788"/>
        <v>0</v>
      </c>
      <c r="BR646" s="26"/>
      <c r="BS646" s="26"/>
      <c r="BT646" s="42">
        <f t="shared" si="751"/>
        <v>0</v>
      </c>
      <c r="BU646" s="26"/>
      <c r="BV646" s="26"/>
      <c r="BW646" s="42">
        <f t="shared" si="752"/>
        <v>0</v>
      </c>
      <c r="BX646" s="26"/>
      <c r="BY646" s="26"/>
      <c r="BZ646" s="42">
        <f t="shared" si="753"/>
        <v>0</v>
      </c>
      <c r="CA646" s="26"/>
      <c r="CB646" s="26"/>
      <c r="CC646" s="42">
        <f t="shared" si="754"/>
        <v>0</v>
      </c>
      <c r="CD646" s="26"/>
      <c r="CE646" s="26"/>
      <c r="CF646" s="42">
        <f t="shared" si="755"/>
        <v>0</v>
      </c>
      <c r="CG646" s="26"/>
      <c r="CH646" s="26"/>
      <c r="CI646" s="42">
        <f t="shared" si="756"/>
        <v>0</v>
      </c>
      <c r="CJ646" s="26"/>
      <c r="CK646" s="26"/>
      <c r="CL646" s="42">
        <f t="shared" si="757"/>
        <v>0</v>
      </c>
      <c r="CM646" s="26"/>
      <c r="CN646" s="26"/>
      <c r="CO646" s="42">
        <f t="shared" si="758"/>
        <v>0</v>
      </c>
      <c r="CP646" s="26"/>
      <c r="CQ646" s="26"/>
      <c r="CR646" s="42">
        <f t="shared" si="759"/>
        <v>0</v>
      </c>
      <c r="CS646" s="26"/>
      <c r="CT646" s="26"/>
      <c r="CU646" s="42">
        <f t="shared" si="760"/>
        <v>0</v>
      </c>
      <c r="CV646" s="26"/>
      <c r="CW646" s="26"/>
      <c r="CX646" s="42">
        <f t="shared" si="761"/>
        <v>0</v>
      </c>
      <c r="CY646" s="26"/>
      <c r="CZ646" s="26"/>
      <c r="DA646" s="42">
        <f t="shared" si="762"/>
        <v>0</v>
      </c>
      <c r="DB646" s="26"/>
      <c r="DC646" s="26"/>
      <c r="DD646" s="42">
        <f t="shared" si="763"/>
        <v>0</v>
      </c>
      <c r="DE646" s="26"/>
      <c r="DF646" s="26"/>
      <c r="DG646" s="42">
        <f t="shared" si="764"/>
        <v>0</v>
      </c>
      <c r="DH646" s="85">
        <f t="shared" si="789"/>
        <v>0</v>
      </c>
      <c r="DI646" s="83">
        <f t="shared" si="789"/>
        <v>0</v>
      </c>
      <c r="DJ646" s="26"/>
      <c r="DK646" s="26"/>
      <c r="DL646" s="42">
        <f t="shared" si="765"/>
        <v>0</v>
      </c>
      <c r="DM646" s="26"/>
      <c r="DN646" s="26"/>
      <c r="DO646" s="42">
        <f t="shared" si="766"/>
        <v>0</v>
      </c>
      <c r="DP646" s="26"/>
      <c r="DQ646" s="26"/>
      <c r="DR646" s="42">
        <f t="shared" si="767"/>
        <v>0</v>
      </c>
      <c r="DS646" s="26"/>
      <c r="DT646" s="26"/>
      <c r="DU646" s="42">
        <f t="shared" si="768"/>
        <v>0</v>
      </c>
      <c r="DV646" s="26"/>
      <c r="DW646" s="26"/>
      <c r="DX646" s="42">
        <f t="shared" si="771"/>
        <v>0</v>
      </c>
      <c r="DY646" s="26"/>
      <c r="DZ646" s="26"/>
      <c r="EA646" s="42">
        <f t="shared" si="772"/>
        <v>0</v>
      </c>
      <c r="EB646" s="26"/>
      <c r="EC646" s="26"/>
      <c r="ED646" s="42">
        <f t="shared" si="773"/>
        <v>0</v>
      </c>
      <c r="EE646" s="26"/>
      <c r="EF646" s="26"/>
      <c r="EG646" s="42">
        <f t="shared" si="774"/>
        <v>0</v>
      </c>
      <c r="EH646" s="26"/>
      <c r="EI646" s="26"/>
      <c r="EJ646" s="42">
        <f t="shared" si="775"/>
        <v>0</v>
      </c>
      <c r="EK646" s="26"/>
      <c r="EL646" s="46"/>
      <c r="EM646" s="86">
        <f t="shared" si="776"/>
        <v>0</v>
      </c>
      <c r="EN646" s="85">
        <f t="shared" si="790"/>
        <v>0</v>
      </c>
      <c r="EO646" s="94">
        <f t="shared" si="791"/>
        <v>0</v>
      </c>
      <c r="EP646" s="26"/>
      <c r="EQ646" s="26"/>
      <c r="ER646" s="26"/>
    </row>
    <row r="647" spans="1:148" s="3" customFormat="1">
      <c r="A647" s="10"/>
      <c r="B647" s="11" t="s">
        <v>462</v>
      </c>
      <c r="C647" s="134">
        <v>45</v>
      </c>
      <c r="D647" s="135">
        <v>0</v>
      </c>
      <c r="E647" s="136">
        <f t="shared" si="770"/>
        <v>0</v>
      </c>
      <c r="F647" s="27"/>
      <c r="G647" s="27"/>
      <c r="H647" s="41">
        <f t="shared" si="734"/>
        <v>0</v>
      </c>
      <c r="I647" s="32"/>
      <c r="J647" s="32">
        <v>1</v>
      </c>
      <c r="K647" s="41">
        <f t="shared" si="735"/>
        <v>45</v>
      </c>
      <c r="L647" s="26"/>
      <c r="M647" s="26"/>
      <c r="N647" s="42">
        <f t="shared" si="736"/>
        <v>0</v>
      </c>
      <c r="O647" s="26"/>
      <c r="P647" s="26"/>
      <c r="Q647" s="42">
        <f t="shared" si="737"/>
        <v>0</v>
      </c>
      <c r="R647" s="26"/>
      <c r="S647" s="26"/>
      <c r="T647" s="42">
        <f t="shared" si="738"/>
        <v>0</v>
      </c>
      <c r="U647" s="26"/>
      <c r="V647" s="26"/>
      <c r="W647" s="42">
        <f t="shared" si="739"/>
        <v>0</v>
      </c>
      <c r="X647" s="26"/>
      <c r="Y647" s="26"/>
      <c r="Z647" s="42">
        <f t="shared" si="740"/>
        <v>0</v>
      </c>
      <c r="AA647" s="26"/>
      <c r="AB647" s="26"/>
      <c r="AC647" s="42">
        <f t="shared" si="741"/>
        <v>0</v>
      </c>
      <c r="AD647" s="26"/>
      <c r="AE647" s="26"/>
      <c r="AF647" s="26"/>
      <c r="AG647" s="26"/>
      <c r="AH647" s="26"/>
      <c r="AI647" s="26"/>
      <c r="AJ647" s="26"/>
      <c r="AK647" s="26"/>
      <c r="AL647" s="42">
        <f t="shared" si="742"/>
        <v>0</v>
      </c>
      <c r="AM647" s="27"/>
      <c r="AN647" s="27"/>
      <c r="AO647" s="41">
        <f t="shared" si="743"/>
        <v>0</v>
      </c>
      <c r="AP647" s="84">
        <f t="shared" si="786"/>
        <v>1</v>
      </c>
      <c r="AQ647" s="79">
        <f t="shared" si="787"/>
        <v>45</v>
      </c>
      <c r="AR647" s="27"/>
      <c r="AS647" s="27"/>
      <c r="AT647" s="41">
        <f t="shared" si="744"/>
        <v>0</v>
      </c>
      <c r="AU647" s="27"/>
      <c r="AV647" s="27"/>
      <c r="AW647" s="41">
        <f t="shared" si="695"/>
        <v>0</v>
      </c>
      <c r="AX647" s="27"/>
      <c r="AY647" s="27"/>
      <c r="AZ647" s="41">
        <f t="shared" si="745"/>
        <v>0</v>
      </c>
      <c r="BA647" s="27"/>
      <c r="BB647" s="27"/>
      <c r="BC647" s="41">
        <f t="shared" si="746"/>
        <v>0</v>
      </c>
      <c r="BD647" s="27"/>
      <c r="BE647" s="27"/>
      <c r="BF647" s="41">
        <f t="shared" si="747"/>
        <v>0</v>
      </c>
      <c r="BG647" s="27"/>
      <c r="BH647" s="27"/>
      <c r="BI647" s="41">
        <f t="shared" si="748"/>
        <v>0</v>
      </c>
      <c r="BJ647" s="26"/>
      <c r="BK647" s="26"/>
      <c r="BL647" s="42">
        <f t="shared" si="749"/>
        <v>0</v>
      </c>
      <c r="BM647" s="26"/>
      <c r="BN647" s="26"/>
      <c r="BO647" s="42">
        <f t="shared" si="750"/>
        <v>0</v>
      </c>
      <c r="BP647" s="85">
        <f t="shared" si="788"/>
        <v>0</v>
      </c>
      <c r="BQ647" s="83">
        <f t="shared" si="788"/>
        <v>0</v>
      </c>
      <c r="BR647" s="26"/>
      <c r="BS647" s="26"/>
      <c r="BT647" s="42">
        <f t="shared" si="751"/>
        <v>0</v>
      </c>
      <c r="BU647" s="26"/>
      <c r="BV647" s="26"/>
      <c r="BW647" s="42">
        <f t="shared" si="752"/>
        <v>0</v>
      </c>
      <c r="BX647" s="26"/>
      <c r="BY647" s="26"/>
      <c r="BZ647" s="42">
        <f t="shared" si="753"/>
        <v>0</v>
      </c>
      <c r="CA647" s="26"/>
      <c r="CB647" s="26"/>
      <c r="CC647" s="42">
        <f t="shared" si="754"/>
        <v>0</v>
      </c>
      <c r="CD647" s="26"/>
      <c r="CE647" s="26"/>
      <c r="CF647" s="42">
        <f t="shared" si="755"/>
        <v>0</v>
      </c>
      <c r="CG647" s="26"/>
      <c r="CH647" s="26"/>
      <c r="CI647" s="42">
        <f t="shared" si="756"/>
        <v>0</v>
      </c>
      <c r="CJ647" s="26"/>
      <c r="CK647" s="26"/>
      <c r="CL647" s="42">
        <f t="shared" si="757"/>
        <v>0</v>
      </c>
      <c r="CM647" s="26"/>
      <c r="CN647" s="26"/>
      <c r="CO647" s="42">
        <f t="shared" si="758"/>
        <v>0</v>
      </c>
      <c r="CP647" s="26"/>
      <c r="CQ647" s="26"/>
      <c r="CR647" s="42">
        <f t="shared" si="759"/>
        <v>0</v>
      </c>
      <c r="CS647" s="26"/>
      <c r="CT647" s="26"/>
      <c r="CU647" s="42">
        <f t="shared" si="760"/>
        <v>0</v>
      </c>
      <c r="CV647" s="26"/>
      <c r="CW647" s="26"/>
      <c r="CX647" s="42">
        <f t="shared" si="761"/>
        <v>0</v>
      </c>
      <c r="CY647" s="26"/>
      <c r="CZ647" s="26"/>
      <c r="DA647" s="42">
        <f t="shared" si="762"/>
        <v>0</v>
      </c>
      <c r="DB647" s="26"/>
      <c r="DC647" s="26"/>
      <c r="DD647" s="42">
        <f t="shared" si="763"/>
        <v>0</v>
      </c>
      <c r="DE647" s="26"/>
      <c r="DF647" s="26"/>
      <c r="DG647" s="42">
        <f t="shared" si="764"/>
        <v>0</v>
      </c>
      <c r="DH647" s="85">
        <f t="shared" si="789"/>
        <v>0</v>
      </c>
      <c r="DI647" s="83">
        <f t="shared" si="789"/>
        <v>0</v>
      </c>
      <c r="DJ647" s="26"/>
      <c r="DK647" s="26"/>
      <c r="DL647" s="42">
        <f t="shared" si="765"/>
        <v>0</v>
      </c>
      <c r="DM647" s="26"/>
      <c r="DN647" s="26"/>
      <c r="DO647" s="42">
        <f t="shared" si="766"/>
        <v>0</v>
      </c>
      <c r="DP647" s="26"/>
      <c r="DQ647" s="26"/>
      <c r="DR647" s="42">
        <f t="shared" si="767"/>
        <v>0</v>
      </c>
      <c r="DS647" s="26"/>
      <c r="DT647" s="26"/>
      <c r="DU647" s="42">
        <f t="shared" si="768"/>
        <v>0</v>
      </c>
      <c r="DV647" s="26"/>
      <c r="DW647" s="26"/>
      <c r="DX647" s="42">
        <f t="shared" si="771"/>
        <v>0</v>
      </c>
      <c r="DY647" s="26"/>
      <c r="DZ647" s="26"/>
      <c r="EA647" s="42">
        <f t="shared" si="772"/>
        <v>0</v>
      </c>
      <c r="EB647" s="26"/>
      <c r="EC647" s="26"/>
      <c r="ED647" s="42">
        <f t="shared" si="773"/>
        <v>0</v>
      </c>
      <c r="EE647" s="26"/>
      <c r="EF647" s="26"/>
      <c r="EG647" s="42">
        <f t="shared" si="774"/>
        <v>0</v>
      </c>
      <c r="EH647" s="26"/>
      <c r="EI647" s="26"/>
      <c r="EJ647" s="42">
        <f t="shared" si="775"/>
        <v>0</v>
      </c>
      <c r="EK647" s="26"/>
      <c r="EL647" s="46"/>
      <c r="EM647" s="86">
        <f t="shared" si="776"/>
        <v>0</v>
      </c>
      <c r="EN647" s="85">
        <f t="shared" si="790"/>
        <v>0</v>
      </c>
      <c r="EO647" s="94">
        <f t="shared" si="791"/>
        <v>0</v>
      </c>
      <c r="EP647" s="26"/>
      <c r="EQ647" s="26"/>
      <c r="ER647" s="26"/>
    </row>
    <row r="648" spans="1:148" s="3" customFormat="1">
      <c r="A648" s="10"/>
      <c r="B648" s="11" t="s">
        <v>778</v>
      </c>
      <c r="C648" s="134">
        <v>6620.72</v>
      </c>
      <c r="D648" s="135">
        <v>1</v>
      </c>
      <c r="E648" s="189">
        <f t="shared" si="770"/>
        <v>6620.72</v>
      </c>
      <c r="F648" s="27"/>
      <c r="G648" s="27"/>
      <c r="H648" s="41">
        <f t="shared" si="734"/>
        <v>0</v>
      </c>
      <c r="I648" s="32"/>
      <c r="J648" s="32"/>
      <c r="K648" s="41"/>
      <c r="L648" s="26"/>
      <c r="M648" s="26"/>
      <c r="N648" s="42">
        <f t="shared" si="736"/>
        <v>0</v>
      </c>
      <c r="O648" s="26"/>
      <c r="P648" s="26"/>
      <c r="Q648" s="42">
        <f t="shared" si="737"/>
        <v>0</v>
      </c>
      <c r="R648" s="26"/>
      <c r="S648" s="26"/>
      <c r="T648" s="42">
        <f t="shared" si="738"/>
        <v>0</v>
      </c>
      <c r="U648" s="26"/>
      <c r="V648" s="26"/>
      <c r="W648" s="42">
        <f t="shared" si="739"/>
        <v>0</v>
      </c>
      <c r="X648" s="26"/>
      <c r="Y648" s="26"/>
      <c r="Z648" s="42">
        <f t="shared" si="740"/>
        <v>0</v>
      </c>
      <c r="AA648" s="26"/>
      <c r="AB648" s="26"/>
      <c r="AC648" s="42">
        <f t="shared" si="741"/>
        <v>0</v>
      </c>
      <c r="AD648" s="26"/>
      <c r="AE648" s="26"/>
      <c r="AF648" s="26"/>
      <c r="AG648" s="26"/>
      <c r="AH648" s="26"/>
      <c r="AI648" s="26"/>
      <c r="AJ648" s="26"/>
      <c r="AK648" s="26"/>
      <c r="AL648" s="42">
        <f t="shared" si="742"/>
        <v>0</v>
      </c>
      <c r="AM648" s="27"/>
      <c r="AN648" s="27"/>
      <c r="AO648" s="41">
        <f t="shared" si="743"/>
        <v>0</v>
      </c>
      <c r="AP648" s="84"/>
      <c r="AQ648" s="79"/>
      <c r="AR648" s="27"/>
      <c r="AS648" s="27"/>
      <c r="AT648" s="41">
        <f t="shared" si="744"/>
        <v>0</v>
      </c>
      <c r="AU648" s="27"/>
      <c r="AV648" s="27"/>
      <c r="AW648" s="41">
        <f t="shared" si="695"/>
        <v>0</v>
      </c>
      <c r="AX648" s="27"/>
      <c r="AY648" s="27"/>
      <c r="AZ648" s="41">
        <f t="shared" si="745"/>
        <v>0</v>
      </c>
      <c r="BA648" s="27"/>
      <c r="BB648" s="27"/>
      <c r="BC648" s="41">
        <f t="shared" si="746"/>
        <v>0</v>
      </c>
      <c r="BD648" s="27"/>
      <c r="BE648" s="27"/>
      <c r="BF648" s="41">
        <f t="shared" si="747"/>
        <v>0</v>
      </c>
      <c r="BG648" s="27"/>
      <c r="BH648" s="27"/>
      <c r="BI648" s="41">
        <f t="shared" si="748"/>
        <v>0</v>
      </c>
      <c r="BJ648" s="26"/>
      <c r="BK648" s="26"/>
      <c r="BL648" s="42">
        <f t="shared" si="749"/>
        <v>0</v>
      </c>
      <c r="BM648" s="26"/>
      <c r="BN648" s="26"/>
      <c r="BO648" s="42">
        <f t="shared" si="750"/>
        <v>0</v>
      </c>
      <c r="BP648" s="85"/>
      <c r="BQ648" s="83">
        <f t="shared" si="788"/>
        <v>0</v>
      </c>
      <c r="BR648" s="26"/>
      <c r="BS648" s="26"/>
      <c r="BT648" s="42">
        <f t="shared" si="751"/>
        <v>0</v>
      </c>
      <c r="BU648" s="26"/>
      <c r="BV648" s="26"/>
      <c r="BW648" s="42">
        <f t="shared" si="752"/>
        <v>0</v>
      </c>
      <c r="BX648" s="26"/>
      <c r="BY648" s="26"/>
      <c r="BZ648" s="42">
        <f t="shared" si="753"/>
        <v>0</v>
      </c>
      <c r="CA648" s="26"/>
      <c r="CB648" s="26"/>
      <c r="CC648" s="42">
        <f t="shared" si="754"/>
        <v>0</v>
      </c>
      <c r="CD648" s="26"/>
      <c r="CE648" s="26"/>
      <c r="CF648" s="42">
        <f t="shared" si="755"/>
        <v>0</v>
      </c>
      <c r="CG648" s="26"/>
      <c r="CH648" s="26"/>
      <c r="CI648" s="42">
        <f t="shared" si="756"/>
        <v>0</v>
      </c>
      <c r="CJ648" s="26"/>
      <c r="CK648" s="26"/>
      <c r="CL648" s="42">
        <f t="shared" si="757"/>
        <v>0</v>
      </c>
      <c r="CM648" s="26"/>
      <c r="CN648" s="26"/>
      <c r="CO648" s="42">
        <f t="shared" si="758"/>
        <v>0</v>
      </c>
      <c r="CP648" s="26"/>
      <c r="CQ648" s="26"/>
      <c r="CR648" s="42">
        <f t="shared" si="759"/>
        <v>0</v>
      </c>
      <c r="CS648" s="26"/>
      <c r="CT648" s="26"/>
      <c r="CU648" s="42">
        <f t="shared" si="760"/>
        <v>0</v>
      </c>
      <c r="CV648" s="26"/>
      <c r="CW648" s="26"/>
      <c r="CX648" s="42">
        <f t="shared" si="761"/>
        <v>0</v>
      </c>
      <c r="CY648" s="26"/>
      <c r="CZ648" s="26"/>
      <c r="DA648" s="42">
        <f t="shared" si="762"/>
        <v>0</v>
      </c>
      <c r="DB648" s="26"/>
      <c r="DC648" s="26"/>
      <c r="DD648" s="42">
        <f t="shared" si="763"/>
        <v>0</v>
      </c>
      <c r="DE648" s="26"/>
      <c r="DF648" s="26"/>
      <c r="DG648" s="42">
        <f t="shared" si="764"/>
        <v>0</v>
      </c>
      <c r="DH648" s="85"/>
      <c r="DI648" s="83">
        <f t="shared" si="789"/>
        <v>0</v>
      </c>
      <c r="DJ648" s="26"/>
      <c r="DK648" s="26"/>
      <c r="DL648" s="42">
        <f t="shared" si="765"/>
        <v>0</v>
      </c>
      <c r="DM648" s="26"/>
      <c r="DN648" s="26"/>
      <c r="DO648" s="42">
        <f t="shared" si="766"/>
        <v>0</v>
      </c>
      <c r="DP648" s="26"/>
      <c r="DQ648" s="26"/>
      <c r="DR648" s="42">
        <f t="shared" si="767"/>
        <v>0</v>
      </c>
      <c r="DS648" s="26"/>
      <c r="DT648" s="26"/>
      <c r="DU648" s="42">
        <f t="shared" si="768"/>
        <v>0</v>
      </c>
      <c r="DV648" s="26"/>
      <c r="DW648" s="26"/>
      <c r="DX648" s="42">
        <f t="shared" si="771"/>
        <v>0</v>
      </c>
      <c r="DY648" s="26"/>
      <c r="DZ648" s="26"/>
      <c r="EA648" s="42">
        <f t="shared" si="772"/>
        <v>0</v>
      </c>
      <c r="EB648" s="26"/>
      <c r="EC648" s="26"/>
      <c r="ED648" s="42">
        <f t="shared" si="773"/>
        <v>0</v>
      </c>
      <c r="EE648" s="26"/>
      <c r="EF648" s="26"/>
      <c r="EG648" s="42">
        <f t="shared" si="774"/>
        <v>0</v>
      </c>
      <c r="EH648" s="26"/>
      <c r="EI648" s="26"/>
      <c r="EJ648" s="42">
        <f t="shared" si="775"/>
        <v>0</v>
      </c>
      <c r="EK648" s="26"/>
      <c r="EL648" s="46"/>
      <c r="EM648" s="86">
        <f t="shared" si="776"/>
        <v>0</v>
      </c>
      <c r="EN648" s="85"/>
      <c r="EO648" s="94">
        <f t="shared" si="791"/>
        <v>0</v>
      </c>
      <c r="EP648" s="26"/>
      <c r="EQ648" s="26"/>
      <c r="ER648" s="26"/>
    </row>
    <row r="649" spans="1:148" s="69" customFormat="1" ht="15.75">
      <c r="A649" s="59">
        <v>61109</v>
      </c>
      <c r="B649" s="60" t="s">
        <v>74</v>
      </c>
      <c r="C649" s="61"/>
      <c r="D649" s="70">
        <f t="shared" si="769"/>
        <v>48</v>
      </c>
      <c r="E649" s="62">
        <f>SUM(E650:E670)</f>
        <v>28580</v>
      </c>
      <c r="F649" s="62">
        <f t="shared" ref="F649:BQ649" si="795">SUM(F650:F670)</f>
        <v>1</v>
      </c>
      <c r="G649" s="62">
        <f t="shared" si="795"/>
        <v>2</v>
      </c>
      <c r="H649" s="62">
        <f t="shared" si="795"/>
        <v>7600</v>
      </c>
      <c r="I649" s="62">
        <f t="shared" si="795"/>
        <v>0</v>
      </c>
      <c r="J649" s="62">
        <f t="shared" si="795"/>
        <v>0</v>
      </c>
      <c r="K649" s="62">
        <f t="shared" si="795"/>
        <v>0</v>
      </c>
      <c r="L649" s="62">
        <f t="shared" si="795"/>
        <v>0</v>
      </c>
      <c r="M649" s="62">
        <f t="shared" si="795"/>
        <v>1</v>
      </c>
      <c r="N649" s="62">
        <f t="shared" si="795"/>
        <v>280</v>
      </c>
      <c r="O649" s="62">
        <f t="shared" si="795"/>
        <v>0</v>
      </c>
      <c r="P649" s="62">
        <f t="shared" si="795"/>
        <v>0</v>
      </c>
      <c r="Q649" s="62">
        <f t="shared" si="795"/>
        <v>0</v>
      </c>
      <c r="R649" s="62">
        <f t="shared" si="795"/>
        <v>0</v>
      </c>
      <c r="S649" s="62">
        <f t="shared" si="795"/>
        <v>0</v>
      </c>
      <c r="T649" s="62">
        <f t="shared" si="795"/>
        <v>0</v>
      </c>
      <c r="U649" s="62">
        <f t="shared" si="795"/>
        <v>0</v>
      </c>
      <c r="V649" s="62">
        <f t="shared" si="795"/>
        <v>2</v>
      </c>
      <c r="W649" s="62">
        <f t="shared" si="795"/>
        <v>580</v>
      </c>
      <c r="X649" s="62">
        <f t="shared" si="795"/>
        <v>0</v>
      </c>
      <c r="Y649" s="62">
        <f t="shared" si="795"/>
        <v>0</v>
      </c>
      <c r="Z649" s="62">
        <f t="shared" si="795"/>
        <v>0</v>
      </c>
      <c r="AA649" s="62">
        <f t="shared" si="795"/>
        <v>0</v>
      </c>
      <c r="AB649" s="62">
        <f t="shared" si="795"/>
        <v>1</v>
      </c>
      <c r="AC649" s="62">
        <f t="shared" si="795"/>
        <v>3000</v>
      </c>
      <c r="AD649" s="62">
        <f t="shared" si="795"/>
        <v>0</v>
      </c>
      <c r="AE649" s="62">
        <f t="shared" si="795"/>
        <v>0</v>
      </c>
      <c r="AF649" s="62">
        <f t="shared" si="795"/>
        <v>0</v>
      </c>
      <c r="AG649" s="62">
        <f t="shared" si="795"/>
        <v>0</v>
      </c>
      <c r="AH649" s="62">
        <f t="shared" si="795"/>
        <v>0</v>
      </c>
      <c r="AI649" s="62">
        <f t="shared" si="795"/>
        <v>0</v>
      </c>
      <c r="AJ649" s="62">
        <f t="shared" si="795"/>
        <v>0</v>
      </c>
      <c r="AK649" s="62">
        <f t="shared" si="795"/>
        <v>1</v>
      </c>
      <c r="AL649" s="62">
        <f t="shared" si="795"/>
        <v>1100</v>
      </c>
      <c r="AM649" s="62">
        <f t="shared" si="795"/>
        <v>0</v>
      </c>
      <c r="AN649" s="62">
        <f t="shared" si="795"/>
        <v>5</v>
      </c>
      <c r="AO649" s="62">
        <f t="shared" si="795"/>
        <v>3720</v>
      </c>
      <c r="AP649" s="62">
        <f t="shared" si="795"/>
        <v>12</v>
      </c>
      <c r="AQ649" s="62">
        <f t="shared" si="795"/>
        <v>16280</v>
      </c>
      <c r="AR649" s="62">
        <f t="shared" si="795"/>
        <v>0</v>
      </c>
      <c r="AS649" s="62">
        <f t="shared" si="795"/>
        <v>1</v>
      </c>
      <c r="AT649" s="62">
        <f t="shared" si="795"/>
        <v>35</v>
      </c>
      <c r="AU649" s="62">
        <f t="shared" si="795"/>
        <v>0</v>
      </c>
      <c r="AV649" s="62">
        <f t="shared" si="795"/>
        <v>1</v>
      </c>
      <c r="AW649" s="62">
        <f t="shared" si="795"/>
        <v>300</v>
      </c>
      <c r="AX649" s="62">
        <f t="shared" si="795"/>
        <v>0</v>
      </c>
      <c r="AY649" s="62">
        <f t="shared" si="795"/>
        <v>0</v>
      </c>
      <c r="AZ649" s="62">
        <f t="shared" si="795"/>
        <v>0</v>
      </c>
      <c r="BA649" s="62">
        <f t="shared" si="795"/>
        <v>0</v>
      </c>
      <c r="BB649" s="62">
        <f t="shared" si="795"/>
        <v>0</v>
      </c>
      <c r="BC649" s="62">
        <f t="shared" si="795"/>
        <v>0</v>
      </c>
      <c r="BD649" s="62">
        <f t="shared" si="795"/>
        <v>0</v>
      </c>
      <c r="BE649" s="62">
        <f t="shared" si="795"/>
        <v>0</v>
      </c>
      <c r="BF649" s="62">
        <f t="shared" si="795"/>
        <v>0</v>
      </c>
      <c r="BG649" s="62">
        <f t="shared" si="795"/>
        <v>0</v>
      </c>
      <c r="BH649" s="62">
        <f t="shared" si="795"/>
        <v>0</v>
      </c>
      <c r="BI649" s="62">
        <f t="shared" si="795"/>
        <v>0</v>
      </c>
      <c r="BJ649" s="62">
        <f t="shared" si="795"/>
        <v>0</v>
      </c>
      <c r="BK649" s="62">
        <f t="shared" si="795"/>
        <v>3</v>
      </c>
      <c r="BL649" s="62">
        <f t="shared" si="795"/>
        <v>1215</v>
      </c>
      <c r="BM649" s="62">
        <f t="shared" si="795"/>
        <v>0</v>
      </c>
      <c r="BN649" s="62">
        <f t="shared" si="795"/>
        <v>3</v>
      </c>
      <c r="BO649" s="62">
        <f t="shared" si="795"/>
        <v>350</v>
      </c>
      <c r="BP649" s="62">
        <f t="shared" si="795"/>
        <v>8</v>
      </c>
      <c r="BQ649" s="62">
        <f t="shared" si="795"/>
        <v>1900</v>
      </c>
      <c r="BR649" s="62">
        <f t="shared" ref="BR649:EC649" si="796">SUM(BR650:BR670)</f>
        <v>0</v>
      </c>
      <c r="BS649" s="62">
        <f t="shared" si="796"/>
        <v>0</v>
      </c>
      <c r="BT649" s="62">
        <f t="shared" si="796"/>
        <v>0</v>
      </c>
      <c r="BU649" s="62">
        <f t="shared" si="796"/>
        <v>0</v>
      </c>
      <c r="BV649" s="62">
        <f t="shared" si="796"/>
        <v>0</v>
      </c>
      <c r="BW649" s="62">
        <f t="shared" si="796"/>
        <v>0</v>
      </c>
      <c r="BX649" s="62">
        <f t="shared" si="796"/>
        <v>0</v>
      </c>
      <c r="BY649" s="62">
        <f t="shared" si="796"/>
        <v>0</v>
      </c>
      <c r="BZ649" s="62">
        <f t="shared" si="796"/>
        <v>0</v>
      </c>
      <c r="CA649" s="62">
        <f t="shared" si="796"/>
        <v>0</v>
      </c>
      <c r="CB649" s="62">
        <f t="shared" si="796"/>
        <v>0</v>
      </c>
      <c r="CC649" s="62">
        <f t="shared" si="796"/>
        <v>0</v>
      </c>
      <c r="CD649" s="62">
        <f t="shared" si="796"/>
        <v>0</v>
      </c>
      <c r="CE649" s="62">
        <f t="shared" si="796"/>
        <v>0</v>
      </c>
      <c r="CF649" s="62">
        <f t="shared" si="796"/>
        <v>0</v>
      </c>
      <c r="CG649" s="62">
        <f t="shared" si="796"/>
        <v>0</v>
      </c>
      <c r="CH649" s="62">
        <f t="shared" si="796"/>
        <v>3</v>
      </c>
      <c r="CI649" s="62">
        <f t="shared" si="796"/>
        <v>360</v>
      </c>
      <c r="CJ649" s="62">
        <f t="shared" si="796"/>
        <v>0</v>
      </c>
      <c r="CK649" s="62">
        <f t="shared" si="796"/>
        <v>0</v>
      </c>
      <c r="CL649" s="62">
        <f t="shared" si="796"/>
        <v>0</v>
      </c>
      <c r="CM649" s="62">
        <f t="shared" si="796"/>
        <v>0</v>
      </c>
      <c r="CN649" s="62">
        <f t="shared" si="796"/>
        <v>1</v>
      </c>
      <c r="CO649" s="62">
        <f t="shared" si="796"/>
        <v>1500</v>
      </c>
      <c r="CP649" s="62">
        <f t="shared" si="796"/>
        <v>0</v>
      </c>
      <c r="CQ649" s="62">
        <f t="shared" si="796"/>
        <v>6</v>
      </c>
      <c r="CR649" s="62">
        <f t="shared" si="796"/>
        <v>2410</v>
      </c>
      <c r="CS649" s="62">
        <f t="shared" si="796"/>
        <v>0</v>
      </c>
      <c r="CT649" s="62">
        <f t="shared" si="796"/>
        <v>0</v>
      </c>
      <c r="CU649" s="62">
        <f t="shared" si="796"/>
        <v>0</v>
      </c>
      <c r="CV649" s="62">
        <f t="shared" si="796"/>
        <v>0</v>
      </c>
      <c r="CW649" s="62">
        <f t="shared" si="796"/>
        <v>1</v>
      </c>
      <c r="CX649" s="62">
        <f t="shared" si="796"/>
        <v>1200</v>
      </c>
      <c r="CY649" s="62">
        <f t="shared" si="796"/>
        <v>0</v>
      </c>
      <c r="CZ649" s="62">
        <f t="shared" si="796"/>
        <v>2</v>
      </c>
      <c r="DA649" s="62">
        <f t="shared" si="796"/>
        <v>935</v>
      </c>
      <c r="DB649" s="62">
        <f t="shared" si="796"/>
        <v>0</v>
      </c>
      <c r="DC649" s="62">
        <f t="shared" si="796"/>
        <v>0</v>
      </c>
      <c r="DD649" s="62">
        <f t="shared" si="796"/>
        <v>0</v>
      </c>
      <c r="DE649" s="62">
        <f t="shared" si="796"/>
        <v>0</v>
      </c>
      <c r="DF649" s="62">
        <f t="shared" si="796"/>
        <v>0</v>
      </c>
      <c r="DG649" s="62">
        <f t="shared" si="796"/>
        <v>0</v>
      </c>
      <c r="DH649" s="62">
        <f t="shared" si="796"/>
        <v>13</v>
      </c>
      <c r="DI649" s="62">
        <f t="shared" si="796"/>
        <v>6405</v>
      </c>
      <c r="DJ649" s="62">
        <f t="shared" si="796"/>
        <v>0</v>
      </c>
      <c r="DK649" s="62">
        <f t="shared" si="796"/>
        <v>0</v>
      </c>
      <c r="DL649" s="62">
        <f t="shared" si="796"/>
        <v>0</v>
      </c>
      <c r="DM649" s="62">
        <f t="shared" si="796"/>
        <v>0</v>
      </c>
      <c r="DN649" s="62">
        <f t="shared" si="796"/>
        <v>0</v>
      </c>
      <c r="DO649" s="62">
        <f t="shared" si="796"/>
        <v>0</v>
      </c>
      <c r="DP649" s="62">
        <f t="shared" si="796"/>
        <v>0</v>
      </c>
      <c r="DQ649" s="62">
        <f t="shared" si="796"/>
        <v>0</v>
      </c>
      <c r="DR649" s="62">
        <f t="shared" si="796"/>
        <v>0</v>
      </c>
      <c r="DS649" s="62">
        <f t="shared" si="796"/>
        <v>0</v>
      </c>
      <c r="DT649" s="62">
        <f t="shared" si="796"/>
        <v>0</v>
      </c>
      <c r="DU649" s="62">
        <f t="shared" si="796"/>
        <v>0</v>
      </c>
      <c r="DV649" s="62">
        <f t="shared" si="796"/>
        <v>0</v>
      </c>
      <c r="DW649" s="62">
        <f t="shared" si="796"/>
        <v>2</v>
      </c>
      <c r="DX649" s="62">
        <f t="shared" si="796"/>
        <v>295</v>
      </c>
      <c r="DY649" s="62">
        <f t="shared" si="796"/>
        <v>0</v>
      </c>
      <c r="DZ649" s="62">
        <f t="shared" si="796"/>
        <v>0</v>
      </c>
      <c r="EA649" s="62">
        <f t="shared" si="796"/>
        <v>0</v>
      </c>
      <c r="EB649" s="62">
        <f t="shared" si="796"/>
        <v>0</v>
      </c>
      <c r="EC649" s="62">
        <f t="shared" si="796"/>
        <v>0</v>
      </c>
      <c r="ED649" s="62">
        <f t="shared" ref="ED649:EO649" si="797">SUM(ED650:ED670)</f>
        <v>0</v>
      </c>
      <c r="EE649" s="62">
        <f t="shared" si="797"/>
        <v>0</v>
      </c>
      <c r="EF649" s="62">
        <f t="shared" si="797"/>
        <v>10</v>
      </c>
      <c r="EG649" s="62">
        <f t="shared" si="797"/>
        <v>2000</v>
      </c>
      <c r="EH649" s="62">
        <f t="shared" si="797"/>
        <v>0</v>
      </c>
      <c r="EI649" s="62">
        <f t="shared" si="797"/>
        <v>3</v>
      </c>
      <c r="EJ649" s="62">
        <f t="shared" si="797"/>
        <v>1700</v>
      </c>
      <c r="EK649" s="62">
        <f t="shared" si="797"/>
        <v>0</v>
      </c>
      <c r="EL649" s="62">
        <f t="shared" si="797"/>
        <v>0</v>
      </c>
      <c r="EM649" s="62">
        <f t="shared" si="797"/>
        <v>0</v>
      </c>
      <c r="EN649" s="62">
        <f t="shared" si="797"/>
        <v>5</v>
      </c>
      <c r="EO649" s="95">
        <f t="shared" si="797"/>
        <v>3995</v>
      </c>
      <c r="EP649" s="66"/>
      <c r="EQ649" s="66"/>
      <c r="ER649" s="66"/>
    </row>
    <row r="650" spans="1:148" s="3" customFormat="1">
      <c r="A650" s="10"/>
      <c r="B650" s="11" t="s">
        <v>234</v>
      </c>
      <c r="C650" s="134">
        <v>85</v>
      </c>
      <c r="D650" s="135">
        <f t="shared" si="769"/>
        <v>1</v>
      </c>
      <c r="E650" s="178">
        <f t="shared" si="770"/>
        <v>85</v>
      </c>
      <c r="F650" s="27"/>
      <c r="G650" s="27"/>
      <c r="H650" s="41">
        <f t="shared" si="734"/>
        <v>0</v>
      </c>
      <c r="I650" s="32"/>
      <c r="J650" s="32"/>
      <c r="K650" s="41">
        <f t="shared" si="735"/>
        <v>0</v>
      </c>
      <c r="L650" s="26"/>
      <c r="M650" s="26"/>
      <c r="N650" s="42">
        <f t="shared" si="736"/>
        <v>0</v>
      </c>
      <c r="O650" s="26"/>
      <c r="P650" s="26"/>
      <c r="Q650" s="42">
        <f t="shared" si="737"/>
        <v>0</v>
      </c>
      <c r="R650" s="26"/>
      <c r="S650" s="26"/>
      <c r="T650" s="42">
        <f t="shared" si="738"/>
        <v>0</v>
      </c>
      <c r="U650" s="26"/>
      <c r="V650" s="26"/>
      <c r="W650" s="42">
        <f t="shared" si="739"/>
        <v>0</v>
      </c>
      <c r="X650" s="26"/>
      <c r="Y650" s="26"/>
      <c r="Z650" s="42">
        <f t="shared" si="740"/>
        <v>0</v>
      </c>
      <c r="AA650" s="26"/>
      <c r="AB650" s="26"/>
      <c r="AC650" s="42">
        <f t="shared" si="741"/>
        <v>0</v>
      </c>
      <c r="AD650" s="26"/>
      <c r="AE650" s="26"/>
      <c r="AF650" s="26"/>
      <c r="AG650" s="26"/>
      <c r="AH650" s="26"/>
      <c r="AI650" s="26"/>
      <c r="AJ650" s="26"/>
      <c r="AK650" s="26"/>
      <c r="AL650" s="42">
        <f t="shared" si="742"/>
        <v>0</v>
      </c>
      <c r="AM650" s="27"/>
      <c r="AN650" s="27">
        <v>1</v>
      </c>
      <c r="AO650" s="41">
        <f t="shared" si="743"/>
        <v>85</v>
      </c>
      <c r="AP650" s="84">
        <f t="shared" si="786"/>
        <v>1</v>
      </c>
      <c r="AQ650" s="79">
        <f t="shared" si="787"/>
        <v>85</v>
      </c>
      <c r="AR650" s="27"/>
      <c r="AS650" s="27"/>
      <c r="AT650" s="41">
        <f t="shared" si="744"/>
        <v>0</v>
      </c>
      <c r="AU650" s="27"/>
      <c r="AV650" s="27"/>
      <c r="AW650" s="41">
        <f t="shared" si="695"/>
        <v>0</v>
      </c>
      <c r="AX650" s="27"/>
      <c r="AY650" s="27"/>
      <c r="AZ650" s="41">
        <f t="shared" si="745"/>
        <v>0</v>
      </c>
      <c r="BA650" s="27"/>
      <c r="BB650" s="27"/>
      <c r="BC650" s="41">
        <f t="shared" si="746"/>
        <v>0</v>
      </c>
      <c r="BD650" s="27"/>
      <c r="BE650" s="27"/>
      <c r="BF650" s="41">
        <f t="shared" si="747"/>
        <v>0</v>
      </c>
      <c r="BG650" s="27"/>
      <c r="BH650" s="27"/>
      <c r="BI650" s="41">
        <f t="shared" si="748"/>
        <v>0</v>
      </c>
      <c r="BJ650" s="26"/>
      <c r="BK650" s="26"/>
      <c r="BL650" s="42">
        <f t="shared" si="749"/>
        <v>0</v>
      </c>
      <c r="BM650" s="26"/>
      <c r="BN650" s="26"/>
      <c r="BO650" s="42">
        <f t="shared" si="750"/>
        <v>0</v>
      </c>
      <c r="BP650" s="85">
        <f t="shared" si="788"/>
        <v>0</v>
      </c>
      <c r="BQ650" s="83">
        <f t="shared" si="788"/>
        <v>0</v>
      </c>
      <c r="BR650" s="26"/>
      <c r="BS650" s="26"/>
      <c r="BT650" s="42">
        <f t="shared" si="751"/>
        <v>0</v>
      </c>
      <c r="BU650" s="26"/>
      <c r="BV650" s="26"/>
      <c r="BW650" s="42">
        <f t="shared" si="752"/>
        <v>0</v>
      </c>
      <c r="BX650" s="26"/>
      <c r="BY650" s="26"/>
      <c r="BZ650" s="42">
        <f t="shared" si="753"/>
        <v>0</v>
      </c>
      <c r="CA650" s="26"/>
      <c r="CB650" s="26"/>
      <c r="CC650" s="42">
        <f t="shared" si="754"/>
        <v>0</v>
      </c>
      <c r="CD650" s="26"/>
      <c r="CE650" s="26"/>
      <c r="CF650" s="42">
        <f t="shared" si="755"/>
        <v>0</v>
      </c>
      <c r="CG650" s="26"/>
      <c r="CH650" s="26"/>
      <c r="CI650" s="42">
        <f t="shared" si="756"/>
        <v>0</v>
      </c>
      <c r="CJ650" s="26"/>
      <c r="CK650" s="26"/>
      <c r="CL650" s="42">
        <f t="shared" si="757"/>
        <v>0</v>
      </c>
      <c r="CM650" s="26"/>
      <c r="CN650" s="26"/>
      <c r="CO650" s="42">
        <f t="shared" si="758"/>
        <v>0</v>
      </c>
      <c r="CP650" s="26"/>
      <c r="CQ650" s="26"/>
      <c r="CR650" s="42">
        <f t="shared" si="759"/>
        <v>0</v>
      </c>
      <c r="CS650" s="26"/>
      <c r="CT650" s="26"/>
      <c r="CU650" s="42">
        <f t="shared" si="760"/>
        <v>0</v>
      </c>
      <c r="CV650" s="26"/>
      <c r="CW650" s="26"/>
      <c r="CX650" s="42">
        <f t="shared" si="761"/>
        <v>0</v>
      </c>
      <c r="CY650" s="26"/>
      <c r="CZ650" s="26"/>
      <c r="DA650" s="42">
        <f t="shared" si="762"/>
        <v>0</v>
      </c>
      <c r="DB650" s="26"/>
      <c r="DC650" s="26"/>
      <c r="DD650" s="42">
        <f t="shared" si="763"/>
        <v>0</v>
      </c>
      <c r="DE650" s="26"/>
      <c r="DF650" s="26"/>
      <c r="DG650" s="42">
        <f t="shared" si="764"/>
        <v>0</v>
      </c>
      <c r="DH650" s="85">
        <f t="shared" si="789"/>
        <v>0</v>
      </c>
      <c r="DI650" s="83">
        <f t="shared" si="789"/>
        <v>0</v>
      </c>
      <c r="DJ650" s="26"/>
      <c r="DK650" s="26"/>
      <c r="DL650" s="42">
        <f t="shared" si="765"/>
        <v>0</v>
      </c>
      <c r="DM650" s="26"/>
      <c r="DN650" s="26"/>
      <c r="DO650" s="42">
        <f t="shared" si="766"/>
        <v>0</v>
      </c>
      <c r="DP650" s="26"/>
      <c r="DQ650" s="26"/>
      <c r="DR650" s="42">
        <f t="shared" si="767"/>
        <v>0</v>
      </c>
      <c r="DS650" s="26"/>
      <c r="DT650" s="26"/>
      <c r="DU650" s="42">
        <f t="shared" si="768"/>
        <v>0</v>
      </c>
      <c r="DV650" s="26"/>
      <c r="DW650" s="26"/>
      <c r="DX650" s="42">
        <f t="shared" si="771"/>
        <v>0</v>
      </c>
      <c r="DY650" s="26"/>
      <c r="DZ650" s="26"/>
      <c r="EA650" s="42">
        <f t="shared" si="772"/>
        <v>0</v>
      </c>
      <c r="EB650" s="26"/>
      <c r="EC650" s="26"/>
      <c r="ED650" s="42">
        <f t="shared" si="773"/>
        <v>0</v>
      </c>
      <c r="EE650" s="26"/>
      <c r="EF650" s="26"/>
      <c r="EG650" s="42">
        <f t="shared" si="774"/>
        <v>0</v>
      </c>
      <c r="EH650" s="26"/>
      <c r="EI650" s="26"/>
      <c r="EJ650" s="42">
        <f t="shared" si="775"/>
        <v>0</v>
      </c>
      <c r="EK650" s="26"/>
      <c r="EL650" s="46"/>
      <c r="EM650" s="86">
        <f t="shared" si="776"/>
        <v>0</v>
      </c>
      <c r="EN650" s="85">
        <f t="shared" si="790"/>
        <v>0</v>
      </c>
      <c r="EO650" s="94">
        <f t="shared" si="791"/>
        <v>0</v>
      </c>
      <c r="EP650" s="26"/>
      <c r="EQ650" s="26"/>
      <c r="ER650" s="26"/>
    </row>
    <row r="651" spans="1:148" s="3" customFormat="1">
      <c r="A651" s="10"/>
      <c r="B651" s="11" t="s">
        <v>235</v>
      </c>
      <c r="C651" s="134">
        <v>1500</v>
      </c>
      <c r="D651" s="135">
        <f t="shared" si="769"/>
        <v>2</v>
      </c>
      <c r="E651" s="178">
        <f t="shared" si="770"/>
        <v>3000</v>
      </c>
      <c r="F651" s="27"/>
      <c r="G651" s="27"/>
      <c r="H651" s="41">
        <f t="shared" si="734"/>
        <v>0</v>
      </c>
      <c r="I651" s="32"/>
      <c r="J651" s="32"/>
      <c r="K651" s="41">
        <f t="shared" si="735"/>
        <v>0</v>
      </c>
      <c r="L651" s="26"/>
      <c r="M651" s="26"/>
      <c r="N651" s="42">
        <f t="shared" si="736"/>
        <v>0</v>
      </c>
      <c r="O651" s="26"/>
      <c r="P651" s="26"/>
      <c r="Q651" s="42">
        <f t="shared" si="737"/>
        <v>0</v>
      </c>
      <c r="R651" s="26"/>
      <c r="S651" s="26"/>
      <c r="T651" s="42">
        <f t="shared" si="738"/>
        <v>0</v>
      </c>
      <c r="U651" s="26"/>
      <c r="V651" s="26"/>
      <c r="W651" s="42">
        <f t="shared" si="739"/>
        <v>0</v>
      </c>
      <c r="X651" s="26"/>
      <c r="Y651" s="26"/>
      <c r="Z651" s="42">
        <f t="shared" si="740"/>
        <v>0</v>
      </c>
      <c r="AA651" s="26"/>
      <c r="AB651" s="26"/>
      <c r="AC651" s="42">
        <f t="shared" si="741"/>
        <v>0</v>
      </c>
      <c r="AD651" s="26"/>
      <c r="AE651" s="26"/>
      <c r="AF651" s="26"/>
      <c r="AG651" s="26"/>
      <c r="AH651" s="26"/>
      <c r="AI651" s="26"/>
      <c r="AJ651" s="26"/>
      <c r="AK651" s="26"/>
      <c r="AL651" s="42">
        <f t="shared" si="742"/>
        <v>0</v>
      </c>
      <c r="AM651" s="27"/>
      <c r="AN651" s="27">
        <v>1</v>
      </c>
      <c r="AO651" s="41">
        <f t="shared" si="743"/>
        <v>1500</v>
      </c>
      <c r="AP651" s="84">
        <f t="shared" si="786"/>
        <v>1</v>
      </c>
      <c r="AQ651" s="79">
        <f t="shared" si="787"/>
        <v>1500</v>
      </c>
      <c r="AR651" s="27"/>
      <c r="AS651" s="27"/>
      <c r="AT651" s="41">
        <f t="shared" si="744"/>
        <v>0</v>
      </c>
      <c r="AU651" s="27"/>
      <c r="AV651" s="27"/>
      <c r="AW651" s="41">
        <f t="shared" si="695"/>
        <v>0</v>
      </c>
      <c r="AX651" s="27"/>
      <c r="AY651" s="27"/>
      <c r="AZ651" s="41">
        <f t="shared" si="745"/>
        <v>0</v>
      </c>
      <c r="BA651" s="27"/>
      <c r="BB651" s="27"/>
      <c r="BC651" s="41">
        <f t="shared" si="746"/>
        <v>0</v>
      </c>
      <c r="BD651" s="27"/>
      <c r="BE651" s="27"/>
      <c r="BF651" s="41">
        <f t="shared" si="747"/>
        <v>0</v>
      </c>
      <c r="BG651" s="27"/>
      <c r="BH651" s="27"/>
      <c r="BI651" s="41">
        <f t="shared" si="748"/>
        <v>0</v>
      </c>
      <c r="BJ651" s="26"/>
      <c r="BK651" s="26"/>
      <c r="BL651" s="42">
        <f t="shared" si="749"/>
        <v>0</v>
      </c>
      <c r="BM651" s="26"/>
      <c r="BN651" s="26"/>
      <c r="BO651" s="42">
        <f t="shared" si="750"/>
        <v>0</v>
      </c>
      <c r="BP651" s="85">
        <f t="shared" si="788"/>
        <v>0</v>
      </c>
      <c r="BQ651" s="83">
        <f t="shared" si="788"/>
        <v>0</v>
      </c>
      <c r="BR651" s="26"/>
      <c r="BS651" s="26"/>
      <c r="BT651" s="42">
        <f t="shared" si="751"/>
        <v>0</v>
      </c>
      <c r="BU651" s="26"/>
      <c r="BV651" s="26"/>
      <c r="BW651" s="42">
        <f t="shared" si="752"/>
        <v>0</v>
      </c>
      <c r="BX651" s="26"/>
      <c r="BY651" s="26"/>
      <c r="BZ651" s="42">
        <f t="shared" si="753"/>
        <v>0</v>
      </c>
      <c r="CA651" s="26"/>
      <c r="CB651" s="26"/>
      <c r="CC651" s="42">
        <f t="shared" si="754"/>
        <v>0</v>
      </c>
      <c r="CD651" s="26"/>
      <c r="CE651" s="26"/>
      <c r="CF651" s="42">
        <f t="shared" si="755"/>
        <v>0</v>
      </c>
      <c r="CG651" s="26"/>
      <c r="CH651" s="26"/>
      <c r="CI651" s="42">
        <f t="shared" si="756"/>
        <v>0</v>
      </c>
      <c r="CJ651" s="26"/>
      <c r="CK651" s="26"/>
      <c r="CL651" s="42">
        <f t="shared" si="757"/>
        <v>0</v>
      </c>
      <c r="CM651" s="26"/>
      <c r="CN651" s="26">
        <v>1</v>
      </c>
      <c r="CO651" s="42">
        <f t="shared" si="758"/>
        <v>1500</v>
      </c>
      <c r="CP651" s="26"/>
      <c r="CQ651" s="26"/>
      <c r="CR651" s="42">
        <f t="shared" si="759"/>
        <v>0</v>
      </c>
      <c r="CS651" s="26"/>
      <c r="CT651" s="26"/>
      <c r="CU651" s="42">
        <f t="shared" si="760"/>
        <v>0</v>
      </c>
      <c r="CV651" s="26"/>
      <c r="CW651" s="26"/>
      <c r="CX651" s="42">
        <f t="shared" si="761"/>
        <v>0</v>
      </c>
      <c r="CY651" s="26"/>
      <c r="CZ651" s="26"/>
      <c r="DA651" s="42">
        <f t="shared" si="762"/>
        <v>0</v>
      </c>
      <c r="DB651" s="26"/>
      <c r="DC651" s="26"/>
      <c r="DD651" s="42">
        <f t="shared" si="763"/>
        <v>0</v>
      </c>
      <c r="DE651" s="26"/>
      <c r="DF651" s="26"/>
      <c r="DG651" s="42">
        <f t="shared" si="764"/>
        <v>0</v>
      </c>
      <c r="DH651" s="85">
        <f t="shared" si="789"/>
        <v>1</v>
      </c>
      <c r="DI651" s="83">
        <f t="shared" si="789"/>
        <v>1500</v>
      </c>
      <c r="DJ651" s="26"/>
      <c r="DK651" s="26"/>
      <c r="DL651" s="42">
        <f t="shared" si="765"/>
        <v>0</v>
      </c>
      <c r="DM651" s="26"/>
      <c r="DN651" s="26"/>
      <c r="DO651" s="42">
        <f t="shared" si="766"/>
        <v>0</v>
      </c>
      <c r="DP651" s="26"/>
      <c r="DQ651" s="26"/>
      <c r="DR651" s="42">
        <f t="shared" si="767"/>
        <v>0</v>
      </c>
      <c r="DS651" s="26"/>
      <c r="DT651" s="26"/>
      <c r="DU651" s="42">
        <f t="shared" si="768"/>
        <v>0</v>
      </c>
      <c r="DV651" s="26"/>
      <c r="DW651" s="26"/>
      <c r="DX651" s="42">
        <f t="shared" si="771"/>
        <v>0</v>
      </c>
      <c r="DY651" s="26"/>
      <c r="DZ651" s="26"/>
      <c r="EA651" s="42">
        <f t="shared" si="772"/>
        <v>0</v>
      </c>
      <c r="EB651" s="26"/>
      <c r="EC651" s="26"/>
      <c r="ED651" s="42">
        <f t="shared" si="773"/>
        <v>0</v>
      </c>
      <c r="EE651" s="26"/>
      <c r="EF651" s="26"/>
      <c r="EG651" s="42">
        <f t="shared" si="774"/>
        <v>0</v>
      </c>
      <c r="EH651" s="26"/>
      <c r="EI651" s="26"/>
      <c r="EJ651" s="42">
        <f t="shared" si="775"/>
        <v>0</v>
      </c>
      <c r="EK651" s="26"/>
      <c r="EL651" s="46"/>
      <c r="EM651" s="86">
        <f t="shared" si="776"/>
        <v>0</v>
      </c>
      <c r="EN651" s="85">
        <f t="shared" si="790"/>
        <v>0</v>
      </c>
      <c r="EO651" s="94">
        <f t="shared" si="791"/>
        <v>0</v>
      </c>
      <c r="EP651" s="26"/>
      <c r="EQ651" s="26"/>
      <c r="ER651" s="26"/>
    </row>
    <row r="652" spans="1:148" s="3" customFormat="1">
      <c r="A652" s="10"/>
      <c r="B652" s="11" t="s">
        <v>281</v>
      </c>
      <c r="C652" s="134">
        <v>1100</v>
      </c>
      <c r="D652" s="135">
        <f t="shared" si="769"/>
        <v>3</v>
      </c>
      <c r="E652" s="178">
        <f t="shared" si="770"/>
        <v>3300</v>
      </c>
      <c r="F652" s="27"/>
      <c r="G652" s="27">
        <v>1</v>
      </c>
      <c r="H652" s="41">
        <f t="shared" si="734"/>
        <v>1100</v>
      </c>
      <c r="I652" s="32"/>
      <c r="J652" s="32"/>
      <c r="K652" s="41">
        <f t="shared" si="735"/>
        <v>0</v>
      </c>
      <c r="L652" s="26"/>
      <c r="M652" s="26"/>
      <c r="N652" s="42">
        <f t="shared" si="736"/>
        <v>0</v>
      </c>
      <c r="O652" s="26"/>
      <c r="P652" s="26"/>
      <c r="Q652" s="42">
        <f t="shared" si="737"/>
        <v>0</v>
      </c>
      <c r="R652" s="26"/>
      <c r="S652" s="26"/>
      <c r="T652" s="42">
        <f t="shared" si="738"/>
        <v>0</v>
      </c>
      <c r="U652" s="26"/>
      <c r="V652" s="26"/>
      <c r="W652" s="42">
        <f t="shared" si="739"/>
        <v>0</v>
      </c>
      <c r="X652" s="26"/>
      <c r="Y652" s="26"/>
      <c r="Z652" s="42">
        <f t="shared" si="740"/>
        <v>0</v>
      </c>
      <c r="AA652" s="26"/>
      <c r="AB652" s="26"/>
      <c r="AC652" s="42">
        <f t="shared" si="741"/>
        <v>0</v>
      </c>
      <c r="AD652" s="26"/>
      <c r="AE652" s="26"/>
      <c r="AF652" s="26"/>
      <c r="AG652" s="26"/>
      <c r="AH652" s="26"/>
      <c r="AI652" s="26"/>
      <c r="AJ652" s="26"/>
      <c r="AK652" s="26">
        <v>1</v>
      </c>
      <c r="AL652" s="42">
        <f t="shared" si="742"/>
        <v>1100</v>
      </c>
      <c r="AM652" s="27"/>
      <c r="AN652" s="27">
        <v>1</v>
      </c>
      <c r="AO652" s="41">
        <f t="shared" si="743"/>
        <v>1100</v>
      </c>
      <c r="AP652" s="84">
        <f t="shared" si="786"/>
        <v>3</v>
      </c>
      <c r="AQ652" s="79">
        <f t="shared" si="787"/>
        <v>3300</v>
      </c>
      <c r="AR652" s="27"/>
      <c r="AS652" s="27"/>
      <c r="AT652" s="41">
        <f t="shared" si="744"/>
        <v>0</v>
      </c>
      <c r="AU652" s="27"/>
      <c r="AV652" s="27"/>
      <c r="AW652" s="41">
        <f t="shared" si="695"/>
        <v>0</v>
      </c>
      <c r="AX652" s="27"/>
      <c r="AY652" s="27"/>
      <c r="AZ652" s="41">
        <f t="shared" si="745"/>
        <v>0</v>
      </c>
      <c r="BA652" s="27"/>
      <c r="BB652" s="27"/>
      <c r="BC652" s="41">
        <f t="shared" si="746"/>
        <v>0</v>
      </c>
      <c r="BD652" s="27"/>
      <c r="BE652" s="27"/>
      <c r="BF652" s="41">
        <f t="shared" si="747"/>
        <v>0</v>
      </c>
      <c r="BG652" s="27"/>
      <c r="BH652" s="27"/>
      <c r="BI652" s="41">
        <f t="shared" si="748"/>
        <v>0</v>
      </c>
      <c r="BJ652" s="26"/>
      <c r="BK652" s="26"/>
      <c r="BL652" s="42">
        <f t="shared" si="749"/>
        <v>0</v>
      </c>
      <c r="BM652" s="26"/>
      <c r="BN652" s="26"/>
      <c r="BO652" s="42">
        <f t="shared" si="750"/>
        <v>0</v>
      </c>
      <c r="BP652" s="85">
        <f t="shared" si="788"/>
        <v>0</v>
      </c>
      <c r="BQ652" s="83">
        <f t="shared" si="788"/>
        <v>0</v>
      </c>
      <c r="BR652" s="26"/>
      <c r="BS652" s="26"/>
      <c r="BT652" s="42">
        <f t="shared" si="751"/>
        <v>0</v>
      </c>
      <c r="BU652" s="26"/>
      <c r="BV652" s="26"/>
      <c r="BW652" s="42">
        <f t="shared" si="752"/>
        <v>0</v>
      </c>
      <c r="BX652" s="26"/>
      <c r="BY652" s="26"/>
      <c r="BZ652" s="42">
        <f t="shared" si="753"/>
        <v>0</v>
      </c>
      <c r="CA652" s="26"/>
      <c r="CB652" s="26"/>
      <c r="CC652" s="42">
        <f t="shared" si="754"/>
        <v>0</v>
      </c>
      <c r="CD652" s="26"/>
      <c r="CE652" s="26"/>
      <c r="CF652" s="42">
        <f t="shared" si="755"/>
        <v>0</v>
      </c>
      <c r="CG652" s="26"/>
      <c r="CH652" s="26"/>
      <c r="CI652" s="42">
        <f t="shared" si="756"/>
        <v>0</v>
      </c>
      <c r="CJ652" s="26"/>
      <c r="CK652" s="26"/>
      <c r="CL652" s="42">
        <f t="shared" si="757"/>
        <v>0</v>
      </c>
      <c r="CM652" s="26"/>
      <c r="CN652" s="26"/>
      <c r="CO652" s="42">
        <f t="shared" si="758"/>
        <v>0</v>
      </c>
      <c r="CP652" s="26"/>
      <c r="CQ652" s="26"/>
      <c r="CR652" s="42">
        <f t="shared" si="759"/>
        <v>0</v>
      </c>
      <c r="CS652" s="26"/>
      <c r="CT652" s="26"/>
      <c r="CU652" s="42">
        <f t="shared" si="760"/>
        <v>0</v>
      </c>
      <c r="CV652" s="26"/>
      <c r="CW652" s="26"/>
      <c r="CX652" s="42">
        <f t="shared" si="761"/>
        <v>0</v>
      </c>
      <c r="CY652" s="26"/>
      <c r="CZ652" s="26"/>
      <c r="DA652" s="42">
        <f t="shared" si="762"/>
        <v>0</v>
      </c>
      <c r="DB652" s="26"/>
      <c r="DC652" s="26"/>
      <c r="DD652" s="42">
        <f t="shared" si="763"/>
        <v>0</v>
      </c>
      <c r="DE652" s="26"/>
      <c r="DF652" s="26"/>
      <c r="DG652" s="42">
        <f t="shared" si="764"/>
        <v>0</v>
      </c>
      <c r="DH652" s="85">
        <f t="shared" si="789"/>
        <v>0</v>
      </c>
      <c r="DI652" s="83">
        <f t="shared" si="789"/>
        <v>0</v>
      </c>
      <c r="DJ652" s="26"/>
      <c r="DK652" s="26"/>
      <c r="DL652" s="42">
        <f t="shared" si="765"/>
        <v>0</v>
      </c>
      <c r="DM652" s="26"/>
      <c r="DN652" s="26"/>
      <c r="DO652" s="42">
        <f t="shared" si="766"/>
        <v>0</v>
      </c>
      <c r="DP652" s="26"/>
      <c r="DQ652" s="26"/>
      <c r="DR652" s="42">
        <f t="shared" si="767"/>
        <v>0</v>
      </c>
      <c r="DS652" s="26"/>
      <c r="DT652" s="26"/>
      <c r="DU652" s="42">
        <f t="shared" si="768"/>
        <v>0</v>
      </c>
      <c r="DV652" s="26"/>
      <c r="DW652" s="26"/>
      <c r="DX652" s="42">
        <f t="shared" si="771"/>
        <v>0</v>
      </c>
      <c r="DY652" s="26"/>
      <c r="DZ652" s="26"/>
      <c r="EA652" s="42">
        <f t="shared" si="772"/>
        <v>0</v>
      </c>
      <c r="EB652" s="26"/>
      <c r="EC652" s="26"/>
      <c r="ED652" s="42">
        <f t="shared" si="773"/>
        <v>0</v>
      </c>
      <c r="EE652" s="26"/>
      <c r="EF652" s="26"/>
      <c r="EG652" s="42">
        <f t="shared" si="774"/>
        <v>0</v>
      </c>
      <c r="EH652" s="26"/>
      <c r="EI652" s="26"/>
      <c r="EJ652" s="42">
        <f t="shared" si="775"/>
        <v>0</v>
      </c>
      <c r="EK652" s="26"/>
      <c r="EL652" s="46"/>
      <c r="EM652" s="86">
        <f t="shared" si="776"/>
        <v>0</v>
      </c>
      <c r="EN652" s="85">
        <f t="shared" si="790"/>
        <v>0</v>
      </c>
      <c r="EO652" s="94">
        <f t="shared" si="791"/>
        <v>0</v>
      </c>
      <c r="EP652" s="26"/>
      <c r="EQ652" s="26"/>
      <c r="ER652" s="26"/>
    </row>
    <row r="653" spans="1:148" s="3" customFormat="1">
      <c r="A653" s="10"/>
      <c r="B653" s="11" t="s">
        <v>244</v>
      </c>
      <c r="C653" s="134">
        <v>160</v>
      </c>
      <c r="D653" s="135">
        <f t="shared" si="769"/>
        <v>1</v>
      </c>
      <c r="E653" s="178">
        <f t="shared" si="770"/>
        <v>160</v>
      </c>
      <c r="F653" s="27"/>
      <c r="G653" s="27"/>
      <c r="H653" s="41">
        <f t="shared" si="734"/>
        <v>0</v>
      </c>
      <c r="I653" s="32"/>
      <c r="J653" s="32"/>
      <c r="K653" s="41">
        <f t="shared" si="735"/>
        <v>0</v>
      </c>
      <c r="L653" s="26"/>
      <c r="M653" s="26"/>
      <c r="N653" s="42">
        <f t="shared" si="736"/>
        <v>0</v>
      </c>
      <c r="O653" s="26"/>
      <c r="P653" s="26"/>
      <c r="Q653" s="42">
        <f t="shared" si="737"/>
        <v>0</v>
      </c>
      <c r="R653" s="26"/>
      <c r="S653" s="26"/>
      <c r="T653" s="42">
        <f t="shared" si="738"/>
        <v>0</v>
      </c>
      <c r="U653" s="26"/>
      <c r="V653" s="26"/>
      <c r="W653" s="42">
        <f t="shared" si="739"/>
        <v>0</v>
      </c>
      <c r="X653" s="26"/>
      <c r="Y653" s="26"/>
      <c r="Z653" s="42">
        <f t="shared" si="740"/>
        <v>0</v>
      </c>
      <c r="AA653" s="26"/>
      <c r="AB653" s="26"/>
      <c r="AC653" s="42">
        <f t="shared" si="741"/>
        <v>0</v>
      </c>
      <c r="AD653" s="26"/>
      <c r="AE653" s="26"/>
      <c r="AF653" s="26"/>
      <c r="AG653" s="26"/>
      <c r="AH653" s="26"/>
      <c r="AI653" s="26"/>
      <c r="AJ653" s="26"/>
      <c r="AK653" s="26"/>
      <c r="AL653" s="42">
        <f t="shared" si="742"/>
        <v>0</v>
      </c>
      <c r="AM653" s="27"/>
      <c r="AN653" s="27"/>
      <c r="AO653" s="41">
        <f t="shared" si="743"/>
        <v>0</v>
      </c>
      <c r="AP653" s="84">
        <f t="shared" si="786"/>
        <v>0</v>
      </c>
      <c r="AQ653" s="79">
        <f t="shared" si="787"/>
        <v>0</v>
      </c>
      <c r="AR653" s="27"/>
      <c r="AS653" s="27"/>
      <c r="AT653" s="41">
        <f t="shared" si="744"/>
        <v>0</v>
      </c>
      <c r="AU653" s="27"/>
      <c r="AV653" s="27"/>
      <c r="AW653" s="41">
        <f t="shared" si="695"/>
        <v>0</v>
      </c>
      <c r="AX653" s="27"/>
      <c r="AY653" s="27"/>
      <c r="AZ653" s="41">
        <f t="shared" si="745"/>
        <v>0</v>
      </c>
      <c r="BA653" s="27"/>
      <c r="BB653" s="27"/>
      <c r="BC653" s="41">
        <f t="shared" si="746"/>
        <v>0</v>
      </c>
      <c r="BD653" s="27"/>
      <c r="BE653" s="27"/>
      <c r="BF653" s="41">
        <f t="shared" si="747"/>
        <v>0</v>
      </c>
      <c r="BG653" s="27"/>
      <c r="BH653" s="27"/>
      <c r="BI653" s="41">
        <f t="shared" si="748"/>
        <v>0</v>
      </c>
      <c r="BJ653" s="26"/>
      <c r="BK653" s="26"/>
      <c r="BL653" s="42">
        <f t="shared" si="749"/>
        <v>0</v>
      </c>
      <c r="BM653" s="26"/>
      <c r="BN653" s="26"/>
      <c r="BO653" s="42">
        <f t="shared" si="750"/>
        <v>0</v>
      </c>
      <c r="BP653" s="85">
        <f t="shared" si="788"/>
        <v>0</v>
      </c>
      <c r="BQ653" s="83">
        <f t="shared" si="788"/>
        <v>0</v>
      </c>
      <c r="BR653" s="26"/>
      <c r="BS653" s="26"/>
      <c r="BT653" s="42">
        <f t="shared" si="751"/>
        <v>0</v>
      </c>
      <c r="BU653" s="26"/>
      <c r="BV653" s="26"/>
      <c r="BW653" s="42">
        <f t="shared" si="752"/>
        <v>0</v>
      </c>
      <c r="BX653" s="26"/>
      <c r="BY653" s="26"/>
      <c r="BZ653" s="42">
        <f t="shared" si="753"/>
        <v>0</v>
      </c>
      <c r="CA653" s="26"/>
      <c r="CB653" s="26"/>
      <c r="CC653" s="42">
        <f t="shared" si="754"/>
        <v>0</v>
      </c>
      <c r="CD653" s="26"/>
      <c r="CE653" s="26"/>
      <c r="CF653" s="42">
        <f t="shared" si="755"/>
        <v>0</v>
      </c>
      <c r="CG653" s="26"/>
      <c r="CH653" s="26"/>
      <c r="CI653" s="42">
        <f t="shared" si="756"/>
        <v>0</v>
      </c>
      <c r="CJ653" s="26"/>
      <c r="CK653" s="26"/>
      <c r="CL653" s="42">
        <f t="shared" si="757"/>
        <v>0</v>
      </c>
      <c r="CM653" s="26"/>
      <c r="CN653" s="26"/>
      <c r="CO653" s="42">
        <f t="shared" si="758"/>
        <v>0</v>
      </c>
      <c r="CP653" s="26"/>
      <c r="CQ653" s="26"/>
      <c r="CR653" s="42">
        <f t="shared" si="759"/>
        <v>0</v>
      </c>
      <c r="CS653" s="26"/>
      <c r="CT653" s="26"/>
      <c r="CU653" s="42">
        <f t="shared" si="760"/>
        <v>0</v>
      </c>
      <c r="CV653" s="26"/>
      <c r="CW653" s="26"/>
      <c r="CX653" s="42">
        <f t="shared" si="761"/>
        <v>0</v>
      </c>
      <c r="CY653" s="26"/>
      <c r="CZ653" s="26"/>
      <c r="DA653" s="42">
        <f t="shared" si="762"/>
        <v>0</v>
      </c>
      <c r="DB653" s="26"/>
      <c r="DC653" s="26"/>
      <c r="DD653" s="42">
        <f t="shared" si="763"/>
        <v>0</v>
      </c>
      <c r="DE653" s="26"/>
      <c r="DF653" s="26"/>
      <c r="DG653" s="42">
        <f t="shared" si="764"/>
        <v>0</v>
      </c>
      <c r="DH653" s="85">
        <f t="shared" si="789"/>
        <v>0</v>
      </c>
      <c r="DI653" s="83">
        <f t="shared" si="789"/>
        <v>0</v>
      </c>
      <c r="DJ653" s="26"/>
      <c r="DK653" s="26"/>
      <c r="DL653" s="42">
        <f t="shared" si="765"/>
        <v>0</v>
      </c>
      <c r="DM653" s="26"/>
      <c r="DN653" s="26"/>
      <c r="DO653" s="42">
        <f t="shared" si="766"/>
        <v>0</v>
      </c>
      <c r="DP653" s="26"/>
      <c r="DQ653" s="26"/>
      <c r="DR653" s="42">
        <f t="shared" si="767"/>
        <v>0</v>
      </c>
      <c r="DS653" s="26"/>
      <c r="DT653" s="26"/>
      <c r="DU653" s="42">
        <f t="shared" si="768"/>
        <v>0</v>
      </c>
      <c r="DV653" s="26"/>
      <c r="DW653" s="26">
        <v>1</v>
      </c>
      <c r="DX653" s="42">
        <f t="shared" si="771"/>
        <v>160</v>
      </c>
      <c r="DY653" s="26"/>
      <c r="DZ653" s="26"/>
      <c r="EA653" s="42">
        <f t="shared" si="772"/>
        <v>0</v>
      </c>
      <c r="EB653" s="26"/>
      <c r="EC653" s="26"/>
      <c r="ED653" s="42">
        <f t="shared" si="773"/>
        <v>0</v>
      </c>
      <c r="EE653" s="26"/>
      <c r="EF653" s="26"/>
      <c r="EG653" s="42">
        <f t="shared" si="774"/>
        <v>0</v>
      </c>
      <c r="EH653" s="26"/>
      <c r="EI653" s="26"/>
      <c r="EJ653" s="42">
        <f t="shared" si="775"/>
        <v>0</v>
      </c>
      <c r="EK653" s="26"/>
      <c r="EL653" s="46"/>
      <c r="EM653" s="86">
        <f t="shared" si="776"/>
        <v>0</v>
      </c>
      <c r="EN653" s="85">
        <f t="shared" si="790"/>
        <v>1</v>
      </c>
      <c r="EO653" s="94">
        <f t="shared" si="791"/>
        <v>160</v>
      </c>
      <c r="EP653" s="26"/>
      <c r="EQ653" s="26"/>
      <c r="ER653" s="26"/>
    </row>
    <row r="654" spans="1:148" s="3" customFormat="1">
      <c r="A654" s="10"/>
      <c r="B654" s="11" t="s">
        <v>245</v>
      </c>
      <c r="C654" s="134">
        <v>135</v>
      </c>
      <c r="D654" s="135">
        <f t="shared" si="769"/>
        <v>1</v>
      </c>
      <c r="E654" s="178">
        <f t="shared" si="770"/>
        <v>135</v>
      </c>
      <c r="F654" s="27"/>
      <c r="G654" s="27"/>
      <c r="H654" s="41">
        <f t="shared" si="734"/>
        <v>0</v>
      </c>
      <c r="I654" s="32"/>
      <c r="J654" s="32"/>
      <c r="K654" s="41">
        <f t="shared" si="735"/>
        <v>0</v>
      </c>
      <c r="L654" s="26"/>
      <c r="M654" s="26"/>
      <c r="N654" s="42">
        <f t="shared" si="736"/>
        <v>0</v>
      </c>
      <c r="O654" s="26"/>
      <c r="P654" s="26"/>
      <c r="Q654" s="42">
        <f t="shared" si="737"/>
        <v>0</v>
      </c>
      <c r="R654" s="26"/>
      <c r="S654" s="26"/>
      <c r="T654" s="42">
        <f t="shared" si="738"/>
        <v>0</v>
      </c>
      <c r="U654" s="26"/>
      <c r="V654" s="26"/>
      <c r="W654" s="42">
        <f t="shared" si="739"/>
        <v>0</v>
      </c>
      <c r="X654" s="26"/>
      <c r="Y654" s="26"/>
      <c r="Z654" s="42">
        <f t="shared" si="740"/>
        <v>0</v>
      </c>
      <c r="AA654" s="26"/>
      <c r="AB654" s="26"/>
      <c r="AC654" s="42">
        <f t="shared" si="741"/>
        <v>0</v>
      </c>
      <c r="AD654" s="26"/>
      <c r="AE654" s="26"/>
      <c r="AF654" s="26"/>
      <c r="AG654" s="26"/>
      <c r="AH654" s="26"/>
      <c r="AI654" s="26"/>
      <c r="AJ654" s="26"/>
      <c r="AK654" s="26"/>
      <c r="AL654" s="42">
        <f t="shared" si="742"/>
        <v>0</v>
      </c>
      <c r="AM654" s="27"/>
      <c r="AN654" s="27"/>
      <c r="AO654" s="41">
        <f t="shared" si="743"/>
        <v>0</v>
      </c>
      <c r="AP654" s="84">
        <f t="shared" si="786"/>
        <v>0</v>
      </c>
      <c r="AQ654" s="79">
        <f t="shared" si="787"/>
        <v>0</v>
      </c>
      <c r="AR654" s="27"/>
      <c r="AS654" s="27"/>
      <c r="AT654" s="41">
        <f t="shared" si="744"/>
        <v>0</v>
      </c>
      <c r="AU654" s="27"/>
      <c r="AV654" s="27"/>
      <c r="AW654" s="41">
        <f t="shared" si="695"/>
        <v>0</v>
      </c>
      <c r="AX654" s="27"/>
      <c r="AY654" s="27"/>
      <c r="AZ654" s="41">
        <f t="shared" si="745"/>
        <v>0</v>
      </c>
      <c r="BA654" s="27"/>
      <c r="BB654" s="27"/>
      <c r="BC654" s="41">
        <f t="shared" si="746"/>
        <v>0</v>
      </c>
      <c r="BD654" s="27"/>
      <c r="BE654" s="27"/>
      <c r="BF654" s="41">
        <f t="shared" si="747"/>
        <v>0</v>
      </c>
      <c r="BG654" s="27"/>
      <c r="BH654" s="27"/>
      <c r="BI654" s="41">
        <f t="shared" si="748"/>
        <v>0</v>
      </c>
      <c r="BJ654" s="26"/>
      <c r="BK654" s="26"/>
      <c r="BL654" s="42">
        <f t="shared" si="749"/>
        <v>0</v>
      </c>
      <c r="BM654" s="26"/>
      <c r="BN654" s="26"/>
      <c r="BO654" s="42">
        <f t="shared" si="750"/>
        <v>0</v>
      </c>
      <c r="BP654" s="85">
        <f t="shared" si="788"/>
        <v>0</v>
      </c>
      <c r="BQ654" s="83">
        <f t="shared" si="788"/>
        <v>0</v>
      </c>
      <c r="BR654" s="26"/>
      <c r="BS654" s="26"/>
      <c r="BT654" s="42">
        <f t="shared" si="751"/>
        <v>0</v>
      </c>
      <c r="BU654" s="26"/>
      <c r="BV654" s="26"/>
      <c r="BW654" s="42">
        <f t="shared" si="752"/>
        <v>0</v>
      </c>
      <c r="BX654" s="26"/>
      <c r="BY654" s="26"/>
      <c r="BZ654" s="42">
        <f t="shared" si="753"/>
        <v>0</v>
      </c>
      <c r="CA654" s="26"/>
      <c r="CB654" s="26"/>
      <c r="CC654" s="42">
        <f t="shared" si="754"/>
        <v>0</v>
      </c>
      <c r="CD654" s="26"/>
      <c r="CE654" s="26"/>
      <c r="CF654" s="42">
        <f t="shared" si="755"/>
        <v>0</v>
      </c>
      <c r="CG654" s="26"/>
      <c r="CH654" s="26"/>
      <c r="CI654" s="42">
        <f t="shared" si="756"/>
        <v>0</v>
      </c>
      <c r="CJ654" s="26"/>
      <c r="CK654" s="26"/>
      <c r="CL654" s="42">
        <f t="shared" si="757"/>
        <v>0</v>
      </c>
      <c r="CM654" s="26"/>
      <c r="CN654" s="26"/>
      <c r="CO654" s="42">
        <f t="shared" si="758"/>
        <v>0</v>
      </c>
      <c r="CP654" s="26"/>
      <c r="CQ654" s="26"/>
      <c r="CR654" s="42">
        <f t="shared" si="759"/>
        <v>0</v>
      </c>
      <c r="CS654" s="26"/>
      <c r="CT654" s="26"/>
      <c r="CU654" s="42">
        <f t="shared" si="760"/>
        <v>0</v>
      </c>
      <c r="CV654" s="26"/>
      <c r="CW654" s="26"/>
      <c r="CX654" s="42">
        <f t="shared" si="761"/>
        <v>0</v>
      </c>
      <c r="CY654" s="26"/>
      <c r="CZ654" s="26"/>
      <c r="DA654" s="42">
        <f t="shared" si="762"/>
        <v>0</v>
      </c>
      <c r="DB654" s="26"/>
      <c r="DC654" s="26"/>
      <c r="DD654" s="42">
        <f t="shared" si="763"/>
        <v>0</v>
      </c>
      <c r="DE654" s="26"/>
      <c r="DF654" s="26"/>
      <c r="DG654" s="42">
        <f t="shared" si="764"/>
        <v>0</v>
      </c>
      <c r="DH654" s="85">
        <f t="shared" si="789"/>
        <v>0</v>
      </c>
      <c r="DI654" s="83">
        <f t="shared" si="789"/>
        <v>0</v>
      </c>
      <c r="DJ654" s="26"/>
      <c r="DK654" s="26"/>
      <c r="DL654" s="42">
        <f t="shared" si="765"/>
        <v>0</v>
      </c>
      <c r="DM654" s="26"/>
      <c r="DN654" s="26"/>
      <c r="DO654" s="42">
        <f t="shared" si="766"/>
        <v>0</v>
      </c>
      <c r="DP654" s="26"/>
      <c r="DQ654" s="26"/>
      <c r="DR654" s="42">
        <f t="shared" si="767"/>
        <v>0</v>
      </c>
      <c r="DS654" s="26"/>
      <c r="DT654" s="26"/>
      <c r="DU654" s="42">
        <f t="shared" si="768"/>
        <v>0</v>
      </c>
      <c r="DV654" s="26"/>
      <c r="DW654" s="26">
        <v>1</v>
      </c>
      <c r="DX654" s="42">
        <f t="shared" si="771"/>
        <v>135</v>
      </c>
      <c r="DY654" s="26"/>
      <c r="DZ654" s="26"/>
      <c r="EA654" s="42">
        <f t="shared" si="772"/>
        <v>0</v>
      </c>
      <c r="EB654" s="26"/>
      <c r="EC654" s="26"/>
      <c r="ED654" s="42">
        <f t="shared" si="773"/>
        <v>0</v>
      </c>
      <c r="EE654" s="26"/>
      <c r="EF654" s="26"/>
      <c r="EG654" s="42">
        <f t="shared" si="774"/>
        <v>0</v>
      </c>
      <c r="EH654" s="26"/>
      <c r="EI654" s="26"/>
      <c r="EJ654" s="42">
        <f t="shared" si="775"/>
        <v>0</v>
      </c>
      <c r="EK654" s="26"/>
      <c r="EL654" s="46"/>
      <c r="EM654" s="86">
        <f t="shared" si="776"/>
        <v>0</v>
      </c>
      <c r="EN654" s="85">
        <f t="shared" si="790"/>
        <v>1</v>
      </c>
      <c r="EO654" s="94">
        <f t="shared" si="791"/>
        <v>135</v>
      </c>
      <c r="EP654" s="26"/>
      <c r="EQ654" s="26"/>
      <c r="ER654" s="26"/>
    </row>
    <row r="655" spans="1:148" s="3" customFormat="1">
      <c r="A655" s="10"/>
      <c r="B655" s="11" t="s">
        <v>262</v>
      </c>
      <c r="C655" s="134">
        <v>300</v>
      </c>
      <c r="D655" s="135">
        <f t="shared" si="769"/>
        <v>3</v>
      </c>
      <c r="E655" s="178">
        <f t="shared" si="770"/>
        <v>900</v>
      </c>
      <c r="F655" s="27"/>
      <c r="G655" s="27"/>
      <c r="H655" s="41">
        <f t="shared" si="734"/>
        <v>0</v>
      </c>
      <c r="I655" s="32"/>
      <c r="J655" s="32"/>
      <c r="K655" s="41">
        <f t="shared" si="735"/>
        <v>0</v>
      </c>
      <c r="L655" s="26"/>
      <c r="M655" s="26"/>
      <c r="N655" s="42">
        <f t="shared" si="736"/>
        <v>0</v>
      </c>
      <c r="O655" s="26"/>
      <c r="P655" s="26"/>
      <c r="Q655" s="42">
        <f t="shared" si="737"/>
        <v>0</v>
      </c>
      <c r="R655" s="26"/>
      <c r="S655" s="26"/>
      <c r="T655" s="42">
        <f t="shared" si="738"/>
        <v>0</v>
      </c>
      <c r="U655" s="26"/>
      <c r="V655" s="26">
        <v>1</v>
      </c>
      <c r="W655" s="42">
        <f t="shared" si="739"/>
        <v>300</v>
      </c>
      <c r="X655" s="26"/>
      <c r="Y655" s="26"/>
      <c r="Z655" s="42">
        <f t="shared" si="740"/>
        <v>0</v>
      </c>
      <c r="AA655" s="26"/>
      <c r="AB655" s="26"/>
      <c r="AC655" s="42">
        <f t="shared" si="741"/>
        <v>0</v>
      </c>
      <c r="AD655" s="26"/>
      <c r="AE655" s="26"/>
      <c r="AF655" s="26"/>
      <c r="AG655" s="26"/>
      <c r="AH655" s="26"/>
      <c r="AI655" s="26"/>
      <c r="AJ655" s="26"/>
      <c r="AK655" s="26"/>
      <c r="AL655" s="42">
        <f t="shared" si="742"/>
        <v>0</v>
      </c>
      <c r="AM655" s="27"/>
      <c r="AN655" s="27"/>
      <c r="AO655" s="41">
        <f t="shared" si="743"/>
        <v>0</v>
      </c>
      <c r="AP655" s="84">
        <f t="shared" si="786"/>
        <v>1</v>
      </c>
      <c r="AQ655" s="79">
        <f t="shared" si="787"/>
        <v>300</v>
      </c>
      <c r="AR655" s="27"/>
      <c r="AS655" s="27"/>
      <c r="AT655" s="41">
        <f t="shared" si="744"/>
        <v>0</v>
      </c>
      <c r="AU655" s="27"/>
      <c r="AV655" s="27">
        <v>1</v>
      </c>
      <c r="AW655" s="41">
        <f t="shared" si="695"/>
        <v>300</v>
      </c>
      <c r="AX655" s="27"/>
      <c r="AY655" s="27"/>
      <c r="AZ655" s="41">
        <f t="shared" si="745"/>
        <v>0</v>
      </c>
      <c r="BA655" s="27"/>
      <c r="BB655" s="27"/>
      <c r="BC655" s="41">
        <f t="shared" si="746"/>
        <v>0</v>
      </c>
      <c r="BD655" s="27"/>
      <c r="BE655" s="27"/>
      <c r="BF655" s="41">
        <f t="shared" si="747"/>
        <v>0</v>
      </c>
      <c r="BG655" s="27"/>
      <c r="BH655" s="27"/>
      <c r="BI655" s="41">
        <f t="shared" si="748"/>
        <v>0</v>
      </c>
      <c r="BJ655" s="26"/>
      <c r="BK655" s="26"/>
      <c r="BL655" s="42">
        <f t="shared" si="749"/>
        <v>0</v>
      </c>
      <c r="BM655" s="26"/>
      <c r="BN655" s="26"/>
      <c r="BO655" s="42">
        <f t="shared" si="750"/>
        <v>0</v>
      </c>
      <c r="BP655" s="85">
        <f t="shared" si="788"/>
        <v>1</v>
      </c>
      <c r="BQ655" s="83">
        <f t="shared" si="788"/>
        <v>300</v>
      </c>
      <c r="BR655" s="26"/>
      <c r="BS655" s="26"/>
      <c r="BT655" s="42">
        <f t="shared" si="751"/>
        <v>0</v>
      </c>
      <c r="BU655" s="26"/>
      <c r="BV655" s="26"/>
      <c r="BW655" s="42">
        <f t="shared" si="752"/>
        <v>0</v>
      </c>
      <c r="BX655" s="26"/>
      <c r="BY655" s="26"/>
      <c r="BZ655" s="42">
        <f t="shared" si="753"/>
        <v>0</v>
      </c>
      <c r="CA655" s="26"/>
      <c r="CB655" s="26"/>
      <c r="CC655" s="42">
        <f t="shared" si="754"/>
        <v>0</v>
      </c>
      <c r="CD655" s="26"/>
      <c r="CE655" s="26"/>
      <c r="CF655" s="42">
        <f t="shared" si="755"/>
        <v>0</v>
      </c>
      <c r="CG655" s="26"/>
      <c r="CH655" s="26"/>
      <c r="CI655" s="42">
        <f t="shared" si="756"/>
        <v>0</v>
      </c>
      <c r="CJ655" s="26"/>
      <c r="CK655" s="26"/>
      <c r="CL655" s="42">
        <f t="shared" si="757"/>
        <v>0</v>
      </c>
      <c r="CM655" s="26"/>
      <c r="CN655" s="26"/>
      <c r="CO655" s="42">
        <f t="shared" si="758"/>
        <v>0</v>
      </c>
      <c r="CP655" s="26"/>
      <c r="CQ655" s="26"/>
      <c r="CR655" s="42">
        <f t="shared" si="759"/>
        <v>0</v>
      </c>
      <c r="CS655" s="26"/>
      <c r="CT655" s="26"/>
      <c r="CU655" s="42">
        <f t="shared" si="760"/>
        <v>0</v>
      </c>
      <c r="CV655" s="26"/>
      <c r="CW655" s="26"/>
      <c r="CX655" s="42">
        <f t="shared" si="761"/>
        <v>0</v>
      </c>
      <c r="CY655" s="26"/>
      <c r="CZ655" s="26"/>
      <c r="DA655" s="42">
        <f t="shared" si="762"/>
        <v>0</v>
      </c>
      <c r="DB655" s="26"/>
      <c r="DC655" s="26"/>
      <c r="DD655" s="42">
        <f t="shared" si="763"/>
        <v>0</v>
      </c>
      <c r="DE655" s="26"/>
      <c r="DF655" s="26"/>
      <c r="DG655" s="42">
        <f t="shared" si="764"/>
        <v>0</v>
      </c>
      <c r="DH655" s="85">
        <f t="shared" si="789"/>
        <v>0</v>
      </c>
      <c r="DI655" s="83">
        <f t="shared" si="789"/>
        <v>0</v>
      </c>
      <c r="DJ655" s="26"/>
      <c r="DK655" s="26"/>
      <c r="DL655" s="42">
        <f t="shared" si="765"/>
        <v>0</v>
      </c>
      <c r="DM655" s="26"/>
      <c r="DN655" s="26"/>
      <c r="DO655" s="42">
        <f t="shared" si="766"/>
        <v>0</v>
      </c>
      <c r="DP655" s="26"/>
      <c r="DQ655" s="26"/>
      <c r="DR655" s="42">
        <f t="shared" si="767"/>
        <v>0</v>
      </c>
      <c r="DS655" s="26"/>
      <c r="DT655" s="26"/>
      <c r="DU655" s="42">
        <f t="shared" si="768"/>
        <v>0</v>
      </c>
      <c r="DV655" s="26"/>
      <c r="DW655" s="26"/>
      <c r="DX655" s="42">
        <f t="shared" si="771"/>
        <v>0</v>
      </c>
      <c r="DY655" s="26"/>
      <c r="DZ655" s="26"/>
      <c r="EA655" s="42">
        <f t="shared" si="772"/>
        <v>0</v>
      </c>
      <c r="EB655" s="26"/>
      <c r="EC655" s="26"/>
      <c r="ED655" s="42">
        <f t="shared" si="773"/>
        <v>0</v>
      </c>
      <c r="EE655" s="26"/>
      <c r="EF655" s="26"/>
      <c r="EG655" s="42">
        <f t="shared" si="774"/>
        <v>0</v>
      </c>
      <c r="EH655" s="26"/>
      <c r="EI655" s="26">
        <v>1</v>
      </c>
      <c r="EJ655" s="42">
        <f t="shared" si="775"/>
        <v>300</v>
      </c>
      <c r="EK655" s="26"/>
      <c r="EL655" s="46"/>
      <c r="EM655" s="86">
        <f t="shared" si="776"/>
        <v>0</v>
      </c>
      <c r="EN655" s="85">
        <f t="shared" si="790"/>
        <v>1</v>
      </c>
      <c r="EO655" s="94">
        <f t="shared" si="791"/>
        <v>300</v>
      </c>
      <c r="EP655" s="26"/>
      <c r="EQ655" s="26"/>
      <c r="ER655" s="26"/>
    </row>
    <row r="656" spans="1:148" s="3" customFormat="1">
      <c r="A656" s="10"/>
      <c r="B656" s="11" t="s">
        <v>627</v>
      </c>
      <c r="C656" s="134">
        <v>900</v>
      </c>
      <c r="D656" s="135">
        <f t="shared" si="769"/>
        <v>4</v>
      </c>
      <c r="E656" s="178">
        <f t="shared" si="770"/>
        <v>3600</v>
      </c>
      <c r="F656" s="27"/>
      <c r="G656" s="27"/>
      <c r="H656" s="41">
        <f t="shared" si="734"/>
        <v>0</v>
      </c>
      <c r="I656" s="32"/>
      <c r="J656" s="32"/>
      <c r="K656" s="41">
        <f t="shared" si="735"/>
        <v>0</v>
      </c>
      <c r="L656" s="26"/>
      <c r="M656" s="26"/>
      <c r="N656" s="42">
        <f t="shared" si="736"/>
        <v>0</v>
      </c>
      <c r="O656" s="26"/>
      <c r="P656" s="26"/>
      <c r="Q656" s="42">
        <f t="shared" si="737"/>
        <v>0</v>
      </c>
      <c r="R656" s="26"/>
      <c r="S656" s="26"/>
      <c r="T656" s="42">
        <f t="shared" si="738"/>
        <v>0</v>
      </c>
      <c r="U656" s="26"/>
      <c r="V656" s="26"/>
      <c r="W656" s="42">
        <f t="shared" si="739"/>
        <v>0</v>
      </c>
      <c r="X656" s="26"/>
      <c r="Y656" s="26"/>
      <c r="Z656" s="42">
        <f t="shared" si="740"/>
        <v>0</v>
      </c>
      <c r="AA656" s="26"/>
      <c r="AB656" s="26"/>
      <c r="AC656" s="42">
        <f t="shared" si="741"/>
        <v>0</v>
      </c>
      <c r="AD656" s="26"/>
      <c r="AE656" s="26"/>
      <c r="AF656" s="26"/>
      <c r="AG656" s="26"/>
      <c r="AH656" s="26"/>
      <c r="AI656" s="26"/>
      <c r="AJ656" s="26"/>
      <c r="AK656" s="26"/>
      <c r="AL656" s="42">
        <f t="shared" si="742"/>
        <v>0</v>
      </c>
      <c r="AM656" s="27"/>
      <c r="AN656" s="27"/>
      <c r="AO656" s="41">
        <f t="shared" si="743"/>
        <v>0</v>
      </c>
      <c r="AP656" s="84">
        <f t="shared" si="786"/>
        <v>0</v>
      </c>
      <c r="AQ656" s="79">
        <f t="shared" si="787"/>
        <v>0</v>
      </c>
      <c r="AR656" s="27"/>
      <c r="AS656" s="27"/>
      <c r="AT656" s="41">
        <f t="shared" si="744"/>
        <v>0</v>
      </c>
      <c r="AU656" s="27"/>
      <c r="AV656" s="27"/>
      <c r="AW656" s="41">
        <f t="shared" si="695"/>
        <v>0</v>
      </c>
      <c r="AX656" s="27"/>
      <c r="AY656" s="27"/>
      <c r="AZ656" s="41">
        <f t="shared" si="745"/>
        <v>0</v>
      </c>
      <c r="BA656" s="27"/>
      <c r="BB656" s="27"/>
      <c r="BC656" s="41">
        <f t="shared" si="746"/>
        <v>0</v>
      </c>
      <c r="BD656" s="27"/>
      <c r="BE656" s="27"/>
      <c r="BF656" s="41">
        <f t="shared" si="747"/>
        <v>0</v>
      </c>
      <c r="BG656" s="27"/>
      <c r="BH656" s="27"/>
      <c r="BI656" s="41">
        <f t="shared" si="748"/>
        <v>0</v>
      </c>
      <c r="BJ656" s="26"/>
      <c r="BK656" s="26">
        <v>1</v>
      </c>
      <c r="BL656" s="42">
        <f t="shared" si="749"/>
        <v>900</v>
      </c>
      <c r="BM656" s="26"/>
      <c r="BN656" s="26"/>
      <c r="BO656" s="42">
        <f t="shared" si="750"/>
        <v>0</v>
      </c>
      <c r="BP656" s="85">
        <f t="shared" si="788"/>
        <v>1</v>
      </c>
      <c r="BQ656" s="83">
        <f t="shared" si="788"/>
        <v>900</v>
      </c>
      <c r="BR656" s="26"/>
      <c r="BS656" s="26"/>
      <c r="BT656" s="42">
        <f t="shared" si="751"/>
        <v>0</v>
      </c>
      <c r="BU656" s="26"/>
      <c r="BV656" s="26"/>
      <c r="BW656" s="42">
        <f t="shared" si="752"/>
        <v>0</v>
      </c>
      <c r="BX656" s="26"/>
      <c r="BY656" s="26"/>
      <c r="BZ656" s="42">
        <f t="shared" si="753"/>
        <v>0</v>
      </c>
      <c r="CA656" s="26"/>
      <c r="CB656" s="26"/>
      <c r="CC656" s="42">
        <f t="shared" si="754"/>
        <v>0</v>
      </c>
      <c r="CD656" s="26"/>
      <c r="CE656" s="26"/>
      <c r="CF656" s="42">
        <f t="shared" si="755"/>
        <v>0</v>
      </c>
      <c r="CG656" s="26"/>
      <c r="CH656" s="26"/>
      <c r="CI656" s="42">
        <f t="shared" si="756"/>
        <v>0</v>
      </c>
      <c r="CJ656" s="26"/>
      <c r="CK656" s="26"/>
      <c r="CL656" s="42">
        <f t="shared" si="757"/>
        <v>0</v>
      </c>
      <c r="CM656" s="26"/>
      <c r="CN656" s="26"/>
      <c r="CO656" s="42">
        <f t="shared" si="758"/>
        <v>0</v>
      </c>
      <c r="CP656" s="26"/>
      <c r="CQ656" s="26">
        <v>1</v>
      </c>
      <c r="CR656" s="42">
        <f t="shared" si="759"/>
        <v>900</v>
      </c>
      <c r="CS656" s="26"/>
      <c r="CT656" s="26"/>
      <c r="CU656" s="42">
        <f t="shared" si="760"/>
        <v>0</v>
      </c>
      <c r="CV656" s="26"/>
      <c r="CW656" s="26"/>
      <c r="CX656" s="42">
        <f t="shared" si="761"/>
        <v>0</v>
      </c>
      <c r="CY656" s="26"/>
      <c r="CZ656" s="26">
        <v>1</v>
      </c>
      <c r="DA656" s="42">
        <f t="shared" si="762"/>
        <v>900</v>
      </c>
      <c r="DB656" s="26"/>
      <c r="DC656" s="26"/>
      <c r="DD656" s="42">
        <f t="shared" si="763"/>
        <v>0</v>
      </c>
      <c r="DE656" s="26"/>
      <c r="DF656" s="26"/>
      <c r="DG656" s="42">
        <f t="shared" si="764"/>
        <v>0</v>
      </c>
      <c r="DH656" s="85">
        <f t="shared" si="789"/>
        <v>2</v>
      </c>
      <c r="DI656" s="83">
        <f t="shared" si="789"/>
        <v>1800</v>
      </c>
      <c r="DJ656" s="26"/>
      <c r="DK656" s="26"/>
      <c r="DL656" s="42">
        <f t="shared" si="765"/>
        <v>0</v>
      </c>
      <c r="DM656" s="26"/>
      <c r="DN656" s="26"/>
      <c r="DO656" s="42">
        <f t="shared" si="766"/>
        <v>0</v>
      </c>
      <c r="DP656" s="26"/>
      <c r="DQ656" s="26"/>
      <c r="DR656" s="42">
        <f t="shared" si="767"/>
        <v>0</v>
      </c>
      <c r="DS656" s="26"/>
      <c r="DT656" s="26"/>
      <c r="DU656" s="42">
        <f t="shared" si="768"/>
        <v>0</v>
      </c>
      <c r="DV656" s="26"/>
      <c r="DW656" s="26"/>
      <c r="DX656" s="42">
        <f t="shared" si="771"/>
        <v>0</v>
      </c>
      <c r="DY656" s="26"/>
      <c r="DZ656" s="26"/>
      <c r="EA656" s="42">
        <f t="shared" si="772"/>
        <v>0</v>
      </c>
      <c r="EB656" s="26"/>
      <c r="EC656" s="26"/>
      <c r="ED656" s="42">
        <f t="shared" si="773"/>
        <v>0</v>
      </c>
      <c r="EE656" s="26"/>
      <c r="EF656" s="26"/>
      <c r="EG656" s="42">
        <f t="shared" si="774"/>
        <v>0</v>
      </c>
      <c r="EH656" s="26"/>
      <c r="EI656" s="26">
        <v>1</v>
      </c>
      <c r="EJ656" s="42">
        <f t="shared" si="775"/>
        <v>900</v>
      </c>
      <c r="EK656" s="26"/>
      <c r="EL656" s="46"/>
      <c r="EM656" s="86">
        <f t="shared" si="776"/>
        <v>0</v>
      </c>
      <c r="EN656" s="85">
        <f t="shared" si="790"/>
        <v>1</v>
      </c>
      <c r="EO656" s="94">
        <f t="shared" si="791"/>
        <v>900</v>
      </c>
      <c r="EP656" s="26"/>
      <c r="EQ656" s="26"/>
      <c r="ER656" s="26"/>
    </row>
    <row r="657" spans="1:148" s="3" customFormat="1">
      <c r="A657" s="10"/>
      <c r="B657" s="11" t="s">
        <v>279</v>
      </c>
      <c r="C657" s="134">
        <v>100</v>
      </c>
      <c r="D657" s="135">
        <f t="shared" si="769"/>
        <v>0</v>
      </c>
      <c r="E657" s="178">
        <f t="shared" si="770"/>
        <v>0</v>
      </c>
      <c r="F657" s="27"/>
      <c r="G657" s="27"/>
      <c r="H657" s="41">
        <f t="shared" si="734"/>
        <v>0</v>
      </c>
      <c r="I657" s="32"/>
      <c r="J657" s="32"/>
      <c r="K657" s="41">
        <f t="shared" si="735"/>
        <v>0</v>
      </c>
      <c r="L657" s="26"/>
      <c r="M657" s="26"/>
      <c r="N657" s="42">
        <f t="shared" si="736"/>
        <v>0</v>
      </c>
      <c r="O657" s="26"/>
      <c r="P657" s="26"/>
      <c r="Q657" s="42">
        <f t="shared" si="737"/>
        <v>0</v>
      </c>
      <c r="R657" s="26"/>
      <c r="S657" s="26"/>
      <c r="T657" s="42">
        <f t="shared" si="738"/>
        <v>0</v>
      </c>
      <c r="U657" s="26"/>
      <c r="V657" s="26"/>
      <c r="W657" s="42">
        <f t="shared" si="739"/>
        <v>0</v>
      </c>
      <c r="X657" s="26"/>
      <c r="Y657" s="26"/>
      <c r="Z657" s="42">
        <f t="shared" si="740"/>
        <v>0</v>
      </c>
      <c r="AA657" s="26"/>
      <c r="AB657" s="26"/>
      <c r="AC657" s="42">
        <f t="shared" si="741"/>
        <v>0</v>
      </c>
      <c r="AD657" s="26"/>
      <c r="AE657" s="26"/>
      <c r="AF657" s="26"/>
      <c r="AG657" s="26"/>
      <c r="AH657" s="26"/>
      <c r="AI657" s="26"/>
      <c r="AJ657" s="26"/>
      <c r="AK657" s="26"/>
      <c r="AL657" s="42">
        <f t="shared" si="742"/>
        <v>0</v>
      </c>
      <c r="AM657" s="27"/>
      <c r="AN657" s="27"/>
      <c r="AO657" s="41">
        <f t="shared" si="743"/>
        <v>0</v>
      </c>
      <c r="AP657" s="84">
        <f t="shared" si="786"/>
        <v>0</v>
      </c>
      <c r="AQ657" s="79">
        <f t="shared" si="787"/>
        <v>0</v>
      </c>
      <c r="AR657" s="27"/>
      <c r="AS657" s="27"/>
      <c r="AT657" s="41">
        <f t="shared" si="744"/>
        <v>0</v>
      </c>
      <c r="AU657" s="27"/>
      <c r="AV657" s="27"/>
      <c r="AW657" s="41">
        <f t="shared" ref="AW657:AW720" si="798">AV657*C657</f>
        <v>0</v>
      </c>
      <c r="AX657" s="27"/>
      <c r="AY657" s="27"/>
      <c r="AZ657" s="41">
        <f t="shared" si="745"/>
        <v>0</v>
      </c>
      <c r="BA657" s="27"/>
      <c r="BB657" s="27"/>
      <c r="BC657" s="41">
        <f t="shared" si="746"/>
        <v>0</v>
      </c>
      <c r="BD657" s="27"/>
      <c r="BE657" s="27"/>
      <c r="BF657" s="41">
        <f t="shared" si="747"/>
        <v>0</v>
      </c>
      <c r="BG657" s="27"/>
      <c r="BH657" s="27"/>
      <c r="BI657" s="41">
        <f t="shared" si="748"/>
        <v>0</v>
      </c>
      <c r="BJ657" s="26"/>
      <c r="BK657" s="26"/>
      <c r="BL657" s="42">
        <f t="shared" si="749"/>
        <v>0</v>
      </c>
      <c r="BM657" s="26"/>
      <c r="BN657" s="26"/>
      <c r="BO657" s="42">
        <f t="shared" si="750"/>
        <v>0</v>
      </c>
      <c r="BP657" s="85">
        <f t="shared" si="788"/>
        <v>0</v>
      </c>
      <c r="BQ657" s="83">
        <f t="shared" si="788"/>
        <v>0</v>
      </c>
      <c r="BR657" s="26"/>
      <c r="BS657" s="26"/>
      <c r="BT657" s="42">
        <f t="shared" si="751"/>
        <v>0</v>
      </c>
      <c r="BU657" s="26"/>
      <c r="BV657" s="26"/>
      <c r="BW657" s="42">
        <f t="shared" si="752"/>
        <v>0</v>
      </c>
      <c r="BX657" s="26"/>
      <c r="BY657" s="26"/>
      <c r="BZ657" s="42">
        <f t="shared" si="753"/>
        <v>0</v>
      </c>
      <c r="CA657" s="26"/>
      <c r="CB657" s="26"/>
      <c r="CC657" s="42">
        <f t="shared" si="754"/>
        <v>0</v>
      </c>
      <c r="CD657" s="26"/>
      <c r="CE657" s="26"/>
      <c r="CF657" s="42">
        <f t="shared" si="755"/>
        <v>0</v>
      </c>
      <c r="CG657" s="26"/>
      <c r="CH657" s="26"/>
      <c r="CI657" s="42">
        <f t="shared" si="756"/>
        <v>0</v>
      </c>
      <c r="CJ657" s="26"/>
      <c r="CK657" s="26"/>
      <c r="CL657" s="42">
        <f t="shared" si="757"/>
        <v>0</v>
      </c>
      <c r="CM657" s="26"/>
      <c r="CN657" s="26"/>
      <c r="CO657" s="42">
        <f t="shared" si="758"/>
        <v>0</v>
      </c>
      <c r="CP657" s="26"/>
      <c r="CQ657" s="26"/>
      <c r="CR657" s="42">
        <f t="shared" si="759"/>
        <v>0</v>
      </c>
      <c r="CS657" s="26"/>
      <c r="CT657" s="26"/>
      <c r="CU657" s="42">
        <f t="shared" si="760"/>
        <v>0</v>
      </c>
      <c r="CV657" s="26"/>
      <c r="CW657" s="26"/>
      <c r="CX657" s="42">
        <f t="shared" si="761"/>
        <v>0</v>
      </c>
      <c r="CY657" s="26"/>
      <c r="CZ657" s="26"/>
      <c r="DA657" s="42">
        <f t="shared" si="762"/>
        <v>0</v>
      </c>
      <c r="DB657" s="26"/>
      <c r="DC657" s="26"/>
      <c r="DD657" s="42">
        <f t="shared" si="763"/>
        <v>0</v>
      </c>
      <c r="DE657" s="26"/>
      <c r="DF657" s="26"/>
      <c r="DG657" s="42">
        <f t="shared" si="764"/>
        <v>0</v>
      </c>
      <c r="DH657" s="85">
        <f t="shared" si="789"/>
        <v>0</v>
      </c>
      <c r="DI657" s="83">
        <f t="shared" si="789"/>
        <v>0</v>
      </c>
      <c r="DJ657" s="26"/>
      <c r="DK657" s="26"/>
      <c r="DL657" s="42">
        <f t="shared" si="765"/>
        <v>0</v>
      </c>
      <c r="DM657" s="26"/>
      <c r="DN657" s="26"/>
      <c r="DO657" s="42">
        <f t="shared" si="766"/>
        <v>0</v>
      </c>
      <c r="DP657" s="26"/>
      <c r="DQ657" s="26"/>
      <c r="DR657" s="42">
        <f t="shared" si="767"/>
        <v>0</v>
      </c>
      <c r="DS657" s="26"/>
      <c r="DT657" s="26"/>
      <c r="DU657" s="42">
        <f t="shared" si="768"/>
        <v>0</v>
      </c>
      <c r="DV657" s="26"/>
      <c r="DW657" s="26"/>
      <c r="DX657" s="42">
        <f t="shared" si="771"/>
        <v>0</v>
      </c>
      <c r="DY657" s="26"/>
      <c r="DZ657" s="26"/>
      <c r="EA657" s="42">
        <f t="shared" si="772"/>
        <v>0</v>
      </c>
      <c r="EB657" s="26"/>
      <c r="EC657" s="26"/>
      <c r="ED657" s="42">
        <f t="shared" si="773"/>
        <v>0</v>
      </c>
      <c r="EE657" s="26"/>
      <c r="EF657" s="26"/>
      <c r="EG657" s="42">
        <f t="shared" si="774"/>
        <v>0</v>
      </c>
      <c r="EH657" s="26"/>
      <c r="EI657" s="26"/>
      <c r="EJ657" s="42">
        <f t="shared" si="775"/>
        <v>0</v>
      </c>
      <c r="EK657" s="26"/>
      <c r="EL657" s="46"/>
      <c r="EM657" s="86">
        <f t="shared" si="776"/>
        <v>0</v>
      </c>
      <c r="EN657" s="85">
        <f t="shared" si="790"/>
        <v>0</v>
      </c>
      <c r="EO657" s="94">
        <f t="shared" si="791"/>
        <v>0</v>
      </c>
      <c r="EP657" s="26"/>
      <c r="EQ657" s="26"/>
      <c r="ER657" s="26"/>
    </row>
    <row r="658" spans="1:148" s="3" customFormat="1">
      <c r="A658" s="10"/>
      <c r="B658" s="11" t="s">
        <v>280</v>
      </c>
      <c r="C658" s="134">
        <v>120</v>
      </c>
      <c r="D658" s="135">
        <f t="shared" si="769"/>
        <v>0</v>
      </c>
      <c r="E658" s="178">
        <f t="shared" si="770"/>
        <v>0</v>
      </c>
      <c r="F658" s="27"/>
      <c r="G658" s="27"/>
      <c r="H658" s="41">
        <f t="shared" si="734"/>
        <v>0</v>
      </c>
      <c r="I658" s="32"/>
      <c r="J658" s="32"/>
      <c r="K658" s="41">
        <f t="shared" si="735"/>
        <v>0</v>
      </c>
      <c r="L658" s="26"/>
      <c r="M658" s="26"/>
      <c r="N658" s="42">
        <f t="shared" si="736"/>
        <v>0</v>
      </c>
      <c r="O658" s="26"/>
      <c r="P658" s="26"/>
      <c r="Q658" s="42">
        <f t="shared" si="737"/>
        <v>0</v>
      </c>
      <c r="R658" s="26"/>
      <c r="S658" s="26"/>
      <c r="T658" s="42">
        <f t="shared" si="738"/>
        <v>0</v>
      </c>
      <c r="U658" s="26"/>
      <c r="V658" s="26"/>
      <c r="W658" s="42">
        <f t="shared" si="739"/>
        <v>0</v>
      </c>
      <c r="X658" s="26"/>
      <c r="Y658" s="26"/>
      <c r="Z658" s="42">
        <f t="shared" si="740"/>
        <v>0</v>
      </c>
      <c r="AA658" s="26"/>
      <c r="AB658" s="26"/>
      <c r="AC658" s="42">
        <f t="shared" si="741"/>
        <v>0</v>
      </c>
      <c r="AD658" s="26"/>
      <c r="AE658" s="26"/>
      <c r="AF658" s="26"/>
      <c r="AG658" s="26"/>
      <c r="AH658" s="26"/>
      <c r="AI658" s="26"/>
      <c r="AJ658" s="26"/>
      <c r="AK658" s="26"/>
      <c r="AL658" s="42">
        <f t="shared" si="742"/>
        <v>0</v>
      </c>
      <c r="AM658" s="27"/>
      <c r="AN658" s="27"/>
      <c r="AO658" s="41">
        <f t="shared" si="743"/>
        <v>0</v>
      </c>
      <c r="AP658" s="84">
        <f t="shared" si="786"/>
        <v>0</v>
      </c>
      <c r="AQ658" s="79">
        <f t="shared" si="787"/>
        <v>0</v>
      </c>
      <c r="AR658" s="27"/>
      <c r="AS658" s="27"/>
      <c r="AT658" s="41">
        <f t="shared" si="744"/>
        <v>0</v>
      </c>
      <c r="AU658" s="27"/>
      <c r="AV658" s="27"/>
      <c r="AW658" s="41">
        <f t="shared" si="798"/>
        <v>0</v>
      </c>
      <c r="AX658" s="27"/>
      <c r="AY658" s="27"/>
      <c r="AZ658" s="41">
        <f t="shared" si="745"/>
        <v>0</v>
      </c>
      <c r="BA658" s="27"/>
      <c r="BB658" s="27"/>
      <c r="BC658" s="41">
        <f t="shared" si="746"/>
        <v>0</v>
      </c>
      <c r="BD658" s="27"/>
      <c r="BE658" s="27"/>
      <c r="BF658" s="41">
        <f t="shared" si="747"/>
        <v>0</v>
      </c>
      <c r="BG658" s="27"/>
      <c r="BH658" s="27"/>
      <c r="BI658" s="41">
        <f t="shared" si="748"/>
        <v>0</v>
      </c>
      <c r="BJ658" s="26"/>
      <c r="BK658" s="26"/>
      <c r="BL658" s="42">
        <f t="shared" si="749"/>
        <v>0</v>
      </c>
      <c r="BM658" s="26"/>
      <c r="BN658" s="26"/>
      <c r="BO658" s="42">
        <f t="shared" si="750"/>
        <v>0</v>
      </c>
      <c r="BP658" s="85">
        <f t="shared" si="788"/>
        <v>0</v>
      </c>
      <c r="BQ658" s="83">
        <f t="shared" si="788"/>
        <v>0</v>
      </c>
      <c r="BR658" s="26"/>
      <c r="BS658" s="26"/>
      <c r="BT658" s="42">
        <f t="shared" si="751"/>
        <v>0</v>
      </c>
      <c r="BU658" s="26"/>
      <c r="BV658" s="26"/>
      <c r="BW658" s="42">
        <f t="shared" si="752"/>
        <v>0</v>
      </c>
      <c r="BX658" s="26"/>
      <c r="BY658" s="26"/>
      <c r="BZ658" s="42">
        <f t="shared" si="753"/>
        <v>0</v>
      </c>
      <c r="CA658" s="26"/>
      <c r="CB658" s="26"/>
      <c r="CC658" s="42">
        <f t="shared" si="754"/>
        <v>0</v>
      </c>
      <c r="CD658" s="26"/>
      <c r="CE658" s="26"/>
      <c r="CF658" s="42">
        <f t="shared" si="755"/>
        <v>0</v>
      </c>
      <c r="CG658" s="26"/>
      <c r="CH658" s="26"/>
      <c r="CI658" s="42">
        <f t="shared" si="756"/>
        <v>0</v>
      </c>
      <c r="CJ658" s="26"/>
      <c r="CK658" s="26"/>
      <c r="CL658" s="42">
        <f t="shared" si="757"/>
        <v>0</v>
      </c>
      <c r="CM658" s="26"/>
      <c r="CN658" s="26"/>
      <c r="CO658" s="42">
        <f t="shared" si="758"/>
        <v>0</v>
      </c>
      <c r="CP658" s="26"/>
      <c r="CQ658" s="26"/>
      <c r="CR658" s="42">
        <f t="shared" si="759"/>
        <v>0</v>
      </c>
      <c r="CS658" s="26"/>
      <c r="CT658" s="26"/>
      <c r="CU658" s="42">
        <f t="shared" si="760"/>
        <v>0</v>
      </c>
      <c r="CV658" s="26"/>
      <c r="CW658" s="26"/>
      <c r="CX658" s="42">
        <f t="shared" si="761"/>
        <v>0</v>
      </c>
      <c r="CY658" s="26"/>
      <c r="CZ658" s="26"/>
      <c r="DA658" s="42">
        <f t="shared" si="762"/>
        <v>0</v>
      </c>
      <c r="DB658" s="26"/>
      <c r="DC658" s="26"/>
      <c r="DD658" s="42">
        <f t="shared" si="763"/>
        <v>0</v>
      </c>
      <c r="DE658" s="26"/>
      <c r="DF658" s="26"/>
      <c r="DG658" s="42">
        <f t="shared" si="764"/>
        <v>0</v>
      </c>
      <c r="DH658" s="85">
        <f t="shared" si="789"/>
        <v>0</v>
      </c>
      <c r="DI658" s="83">
        <f t="shared" si="789"/>
        <v>0</v>
      </c>
      <c r="DJ658" s="26"/>
      <c r="DK658" s="26"/>
      <c r="DL658" s="42">
        <f t="shared" si="765"/>
        <v>0</v>
      </c>
      <c r="DM658" s="26"/>
      <c r="DN658" s="26"/>
      <c r="DO658" s="42">
        <f t="shared" si="766"/>
        <v>0</v>
      </c>
      <c r="DP658" s="26"/>
      <c r="DQ658" s="26"/>
      <c r="DR658" s="42">
        <f t="shared" si="767"/>
        <v>0</v>
      </c>
      <c r="DS658" s="26"/>
      <c r="DT658" s="26"/>
      <c r="DU658" s="42">
        <f t="shared" si="768"/>
        <v>0</v>
      </c>
      <c r="DV658" s="26"/>
      <c r="DW658" s="26"/>
      <c r="DX658" s="42">
        <f t="shared" si="771"/>
        <v>0</v>
      </c>
      <c r="DY658" s="26"/>
      <c r="DZ658" s="26"/>
      <c r="EA658" s="42">
        <f t="shared" si="772"/>
        <v>0</v>
      </c>
      <c r="EB658" s="26"/>
      <c r="EC658" s="26"/>
      <c r="ED658" s="42">
        <f t="shared" si="773"/>
        <v>0</v>
      </c>
      <c r="EE658" s="26"/>
      <c r="EF658" s="26"/>
      <c r="EG658" s="42">
        <f t="shared" si="774"/>
        <v>0</v>
      </c>
      <c r="EH658" s="26"/>
      <c r="EI658" s="26"/>
      <c r="EJ658" s="42">
        <f t="shared" si="775"/>
        <v>0</v>
      </c>
      <c r="EK658" s="26"/>
      <c r="EL658" s="46"/>
      <c r="EM658" s="86">
        <f t="shared" si="776"/>
        <v>0</v>
      </c>
      <c r="EN658" s="85">
        <f t="shared" si="790"/>
        <v>0</v>
      </c>
      <c r="EO658" s="94">
        <f t="shared" si="791"/>
        <v>0</v>
      </c>
      <c r="EP658" s="26"/>
      <c r="EQ658" s="26"/>
      <c r="ER658" s="26"/>
    </row>
    <row r="659" spans="1:148" s="3" customFormat="1">
      <c r="A659" s="10"/>
      <c r="B659" s="121" t="s">
        <v>628</v>
      </c>
      <c r="C659" s="134">
        <v>650</v>
      </c>
      <c r="D659" s="135">
        <f t="shared" si="769"/>
        <v>1</v>
      </c>
      <c r="E659" s="178">
        <f t="shared" si="770"/>
        <v>650</v>
      </c>
      <c r="F659" s="27"/>
      <c r="G659" s="27"/>
      <c r="H659" s="41">
        <f t="shared" si="734"/>
        <v>0</v>
      </c>
      <c r="I659" s="32"/>
      <c r="J659" s="32"/>
      <c r="K659" s="41">
        <f t="shared" si="735"/>
        <v>0</v>
      </c>
      <c r="L659" s="26"/>
      <c r="M659" s="26"/>
      <c r="N659" s="42">
        <f t="shared" si="736"/>
        <v>0</v>
      </c>
      <c r="O659" s="26"/>
      <c r="P659" s="26"/>
      <c r="Q659" s="42">
        <f t="shared" si="737"/>
        <v>0</v>
      </c>
      <c r="R659" s="26"/>
      <c r="S659" s="26"/>
      <c r="T659" s="42">
        <f t="shared" si="738"/>
        <v>0</v>
      </c>
      <c r="U659" s="26"/>
      <c r="V659" s="26"/>
      <c r="W659" s="42">
        <f t="shared" si="739"/>
        <v>0</v>
      </c>
      <c r="X659" s="26"/>
      <c r="Y659" s="26"/>
      <c r="Z659" s="42">
        <f t="shared" si="740"/>
        <v>0</v>
      </c>
      <c r="AA659" s="26"/>
      <c r="AB659" s="26"/>
      <c r="AC659" s="42">
        <f t="shared" si="741"/>
        <v>0</v>
      </c>
      <c r="AD659" s="26"/>
      <c r="AE659" s="26"/>
      <c r="AF659" s="26"/>
      <c r="AG659" s="26"/>
      <c r="AH659" s="26"/>
      <c r="AI659" s="26"/>
      <c r="AJ659" s="26"/>
      <c r="AK659" s="26"/>
      <c r="AL659" s="42">
        <f t="shared" si="742"/>
        <v>0</v>
      </c>
      <c r="AM659" s="27"/>
      <c r="AN659" s="27"/>
      <c r="AO659" s="41">
        <f t="shared" si="743"/>
        <v>0</v>
      </c>
      <c r="AP659" s="84">
        <f t="shared" si="786"/>
        <v>0</v>
      </c>
      <c r="AQ659" s="79">
        <f t="shared" si="787"/>
        <v>0</v>
      </c>
      <c r="AR659" s="27"/>
      <c r="AS659" s="27"/>
      <c r="AT659" s="41">
        <f t="shared" si="744"/>
        <v>0</v>
      </c>
      <c r="AU659" s="27"/>
      <c r="AV659" s="27"/>
      <c r="AW659" s="41">
        <f t="shared" si="798"/>
        <v>0</v>
      </c>
      <c r="AX659" s="27"/>
      <c r="AY659" s="27"/>
      <c r="AZ659" s="41">
        <f t="shared" si="745"/>
        <v>0</v>
      </c>
      <c r="BA659" s="27"/>
      <c r="BB659" s="27"/>
      <c r="BC659" s="41">
        <f t="shared" si="746"/>
        <v>0</v>
      </c>
      <c r="BD659" s="27"/>
      <c r="BE659" s="27"/>
      <c r="BF659" s="41">
        <f t="shared" si="747"/>
        <v>0</v>
      </c>
      <c r="BG659" s="27"/>
      <c r="BH659" s="27"/>
      <c r="BI659" s="41">
        <f t="shared" si="748"/>
        <v>0</v>
      </c>
      <c r="BJ659" s="26"/>
      <c r="BK659" s="26"/>
      <c r="BL659" s="42">
        <f t="shared" si="749"/>
        <v>0</v>
      </c>
      <c r="BM659" s="26"/>
      <c r="BN659" s="26"/>
      <c r="BO659" s="42">
        <f t="shared" si="750"/>
        <v>0</v>
      </c>
      <c r="BP659" s="85">
        <f t="shared" si="788"/>
        <v>0</v>
      </c>
      <c r="BQ659" s="83">
        <f t="shared" si="788"/>
        <v>0</v>
      </c>
      <c r="BR659" s="26"/>
      <c r="BS659" s="26"/>
      <c r="BT659" s="42">
        <f t="shared" si="751"/>
        <v>0</v>
      </c>
      <c r="BU659" s="26"/>
      <c r="BV659" s="26"/>
      <c r="BW659" s="42">
        <f t="shared" si="752"/>
        <v>0</v>
      </c>
      <c r="BX659" s="26"/>
      <c r="BY659" s="26"/>
      <c r="BZ659" s="42">
        <f t="shared" si="753"/>
        <v>0</v>
      </c>
      <c r="CA659" s="26"/>
      <c r="CB659" s="26"/>
      <c r="CC659" s="42">
        <f t="shared" si="754"/>
        <v>0</v>
      </c>
      <c r="CD659" s="26"/>
      <c r="CE659" s="26"/>
      <c r="CF659" s="42">
        <f t="shared" si="755"/>
        <v>0</v>
      </c>
      <c r="CG659" s="26"/>
      <c r="CH659" s="26"/>
      <c r="CI659" s="42">
        <f t="shared" si="756"/>
        <v>0</v>
      </c>
      <c r="CJ659" s="26"/>
      <c r="CK659" s="26"/>
      <c r="CL659" s="42">
        <f t="shared" si="757"/>
        <v>0</v>
      </c>
      <c r="CM659" s="26"/>
      <c r="CN659" s="26"/>
      <c r="CO659" s="42">
        <f t="shared" si="758"/>
        <v>0</v>
      </c>
      <c r="CP659" s="26"/>
      <c r="CQ659" s="26">
        <v>1</v>
      </c>
      <c r="CR659" s="42">
        <f t="shared" si="759"/>
        <v>650</v>
      </c>
      <c r="CS659" s="26"/>
      <c r="CT659" s="26"/>
      <c r="CU659" s="42">
        <f t="shared" si="760"/>
        <v>0</v>
      </c>
      <c r="CV659" s="26"/>
      <c r="CW659" s="26"/>
      <c r="CX659" s="42">
        <f t="shared" si="761"/>
        <v>0</v>
      </c>
      <c r="CY659" s="26"/>
      <c r="CZ659" s="26"/>
      <c r="DA659" s="42">
        <f t="shared" si="762"/>
        <v>0</v>
      </c>
      <c r="DB659" s="26"/>
      <c r="DC659" s="26"/>
      <c r="DD659" s="42">
        <f t="shared" si="763"/>
        <v>0</v>
      </c>
      <c r="DE659" s="26"/>
      <c r="DF659" s="26"/>
      <c r="DG659" s="42">
        <f t="shared" si="764"/>
        <v>0</v>
      </c>
      <c r="DH659" s="85">
        <f t="shared" si="789"/>
        <v>1</v>
      </c>
      <c r="DI659" s="83">
        <f t="shared" si="789"/>
        <v>650</v>
      </c>
      <c r="DJ659" s="26"/>
      <c r="DK659" s="26"/>
      <c r="DL659" s="42">
        <f t="shared" si="765"/>
        <v>0</v>
      </c>
      <c r="DM659" s="26"/>
      <c r="DN659" s="26"/>
      <c r="DO659" s="42">
        <f t="shared" si="766"/>
        <v>0</v>
      </c>
      <c r="DP659" s="26"/>
      <c r="DQ659" s="26"/>
      <c r="DR659" s="42">
        <f t="shared" si="767"/>
        <v>0</v>
      </c>
      <c r="DS659" s="26"/>
      <c r="DT659" s="26"/>
      <c r="DU659" s="42">
        <f t="shared" si="768"/>
        <v>0</v>
      </c>
      <c r="DV659" s="26"/>
      <c r="DW659" s="26"/>
      <c r="DX659" s="42">
        <f t="shared" si="771"/>
        <v>0</v>
      </c>
      <c r="DY659" s="26"/>
      <c r="DZ659" s="26"/>
      <c r="EA659" s="42">
        <f t="shared" si="772"/>
        <v>0</v>
      </c>
      <c r="EB659" s="26"/>
      <c r="EC659" s="26"/>
      <c r="ED659" s="42">
        <f t="shared" si="773"/>
        <v>0</v>
      </c>
      <c r="EE659" s="26"/>
      <c r="EF659" s="26"/>
      <c r="EG659" s="42">
        <f t="shared" si="774"/>
        <v>0</v>
      </c>
      <c r="EH659" s="26"/>
      <c r="EI659" s="26"/>
      <c r="EJ659" s="42">
        <f t="shared" si="775"/>
        <v>0</v>
      </c>
      <c r="EK659" s="26"/>
      <c r="EL659" s="46"/>
      <c r="EM659" s="86">
        <f t="shared" si="776"/>
        <v>0</v>
      </c>
      <c r="EN659" s="85">
        <f t="shared" si="790"/>
        <v>0</v>
      </c>
      <c r="EO659" s="94">
        <f t="shared" si="791"/>
        <v>0</v>
      </c>
      <c r="EP659" s="26"/>
      <c r="EQ659" s="26"/>
      <c r="ER659" s="26"/>
    </row>
    <row r="660" spans="1:148" s="3" customFormat="1">
      <c r="A660" s="10"/>
      <c r="B660" s="121" t="s">
        <v>629</v>
      </c>
      <c r="C660" s="134">
        <v>500</v>
      </c>
      <c r="D660" s="135">
        <f t="shared" si="769"/>
        <v>2</v>
      </c>
      <c r="E660" s="178">
        <f t="shared" si="770"/>
        <v>1000</v>
      </c>
      <c r="F660" s="27"/>
      <c r="G660" s="27"/>
      <c r="H660" s="41">
        <f t="shared" si="734"/>
        <v>0</v>
      </c>
      <c r="I660" s="32"/>
      <c r="J660" s="32"/>
      <c r="K660" s="41">
        <f t="shared" si="735"/>
        <v>0</v>
      </c>
      <c r="L660" s="26"/>
      <c r="M660" s="26"/>
      <c r="N660" s="42">
        <f t="shared" si="736"/>
        <v>0</v>
      </c>
      <c r="O660" s="26"/>
      <c r="P660" s="26"/>
      <c r="Q660" s="42">
        <f t="shared" si="737"/>
        <v>0</v>
      </c>
      <c r="R660" s="26"/>
      <c r="S660" s="26"/>
      <c r="T660" s="42">
        <f t="shared" si="738"/>
        <v>0</v>
      </c>
      <c r="U660" s="26"/>
      <c r="V660" s="26"/>
      <c r="W660" s="42">
        <f t="shared" si="739"/>
        <v>0</v>
      </c>
      <c r="X660" s="26"/>
      <c r="Y660" s="26"/>
      <c r="Z660" s="42">
        <f t="shared" si="740"/>
        <v>0</v>
      </c>
      <c r="AA660" s="26"/>
      <c r="AB660" s="26"/>
      <c r="AC660" s="42">
        <f t="shared" si="741"/>
        <v>0</v>
      </c>
      <c r="AD660" s="26"/>
      <c r="AE660" s="26"/>
      <c r="AF660" s="26"/>
      <c r="AG660" s="26"/>
      <c r="AH660" s="26"/>
      <c r="AI660" s="26"/>
      <c r="AJ660" s="26"/>
      <c r="AK660" s="26"/>
      <c r="AL660" s="42">
        <f t="shared" si="742"/>
        <v>0</v>
      </c>
      <c r="AM660" s="27"/>
      <c r="AN660" s="27"/>
      <c r="AO660" s="41">
        <f t="shared" si="743"/>
        <v>0</v>
      </c>
      <c r="AP660" s="84">
        <f t="shared" si="786"/>
        <v>0</v>
      </c>
      <c r="AQ660" s="79">
        <f t="shared" si="787"/>
        <v>0</v>
      </c>
      <c r="AR660" s="27"/>
      <c r="AS660" s="27"/>
      <c r="AT660" s="41">
        <f t="shared" si="744"/>
        <v>0</v>
      </c>
      <c r="AU660" s="27"/>
      <c r="AV660" s="27"/>
      <c r="AW660" s="41">
        <f t="shared" si="798"/>
        <v>0</v>
      </c>
      <c r="AX660" s="27"/>
      <c r="AY660" s="27"/>
      <c r="AZ660" s="41">
        <f t="shared" si="745"/>
        <v>0</v>
      </c>
      <c r="BA660" s="27"/>
      <c r="BB660" s="27"/>
      <c r="BC660" s="41">
        <f t="shared" si="746"/>
        <v>0</v>
      </c>
      <c r="BD660" s="27"/>
      <c r="BE660" s="27"/>
      <c r="BF660" s="41">
        <f t="shared" si="747"/>
        <v>0</v>
      </c>
      <c r="BG660" s="27"/>
      <c r="BH660" s="27"/>
      <c r="BI660" s="41">
        <f t="shared" si="748"/>
        <v>0</v>
      </c>
      <c r="BJ660" s="26"/>
      <c r="BK660" s="26"/>
      <c r="BL660" s="42">
        <f t="shared" si="749"/>
        <v>0</v>
      </c>
      <c r="BM660" s="26"/>
      <c r="BN660" s="26"/>
      <c r="BO660" s="42">
        <f t="shared" si="750"/>
        <v>0</v>
      </c>
      <c r="BP660" s="85">
        <f t="shared" si="788"/>
        <v>0</v>
      </c>
      <c r="BQ660" s="83">
        <f t="shared" si="788"/>
        <v>0</v>
      </c>
      <c r="BR660" s="26"/>
      <c r="BS660" s="26"/>
      <c r="BT660" s="42">
        <f t="shared" si="751"/>
        <v>0</v>
      </c>
      <c r="BU660" s="26"/>
      <c r="BV660" s="26"/>
      <c r="BW660" s="42">
        <f t="shared" si="752"/>
        <v>0</v>
      </c>
      <c r="BX660" s="26"/>
      <c r="BY660" s="26"/>
      <c r="BZ660" s="42">
        <f t="shared" si="753"/>
        <v>0</v>
      </c>
      <c r="CA660" s="26"/>
      <c r="CB660" s="26"/>
      <c r="CC660" s="42">
        <f t="shared" si="754"/>
        <v>0</v>
      </c>
      <c r="CD660" s="26"/>
      <c r="CE660" s="26"/>
      <c r="CF660" s="42">
        <f t="shared" si="755"/>
        <v>0</v>
      </c>
      <c r="CG660" s="26"/>
      <c r="CH660" s="26"/>
      <c r="CI660" s="42">
        <f t="shared" si="756"/>
        <v>0</v>
      </c>
      <c r="CJ660" s="26"/>
      <c r="CK660" s="26"/>
      <c r="CL660" s="42">
        <f t="shared" si="757"/>
        <v>0</v>
      </c>
      <c r="CM660" s="26"/>
      <c r="CN660" s="26"/>
      <c r="CO660" s="42">
        <f t="shared" si="758"/>
        <v>0</v>
      </c>
      <c r="CP660" s="26"/>
      <c r="CQ660" s="26">
        <v>1</v>
      </c>
      <c r="CR660" s="42">
        <f t="shared" si="759"/>
        <v>500</v>
      </c>
      <c r="CS660" s="26"/>
      <c r="CT660" s="26"/>
      <c r="CU660" s="42">
        <f t="shared" si="760"/>
        <v>0</v>
      </c>
      <c r="CV660" s="26"/>
      <c r="CW660" s="26"/>
      <c r="CX660" s="42">
        <f t="shared" si="761"/>
        <v>0</v>
      </c>
      <c r="CY660" s="26"/>
      <c r="CZ660" s="26"/>
      <c r="DA660" s="42">
        <f t="shared" si="762"/>
        <v>0</v>
      </c>
      <c r="DB660" s="26"/>
      <c r="DC660" s="26"/>
      <c r="DD660" s="42">
        <f t="shared" si="763"/>
        <v>0</v>
      </c>
      <c r="DE660" s="26"/>
      <c r="DF660" s="26"/>
      <c r="DG660" s="42">
        <f t="shared" si="764"/>
        <v>0</v>
      </c>
      <c r="DH660" s="85">
        <f t="shared" si="789"/>
        <v>1</v>
      </c>
      <c r="DI660" s="83">
        <f t="shared" si="789"/>
        <v>500</v>
      </c>
      <c r="DJ660" s="26"/>
      <c r="DK660" s="26"/>
      <c r="DL660" s="42">
        <f t="shared" si="765"/>
        <v>0</v>
      </c>
      <c r="DM660" s="26"/>
      <c r="DN660" s="26"/>
      <c r="DO660" s="42">
        <f t="shared" si="766"/>
        <v>0</v>
      </c>
      <c r="DP660" s="26"/>
      <c r="DQ660" s="26"/>
      <c r="DR660" s="42">
        <f t="shared" si="767"/>
        <v>0</v>
      </c>
      <c r="DS660" s="26"/>
      <c r="DT660" s="26"/>
      <c r="DU660" s="42">
        <f t="shared" si="768"/>
        <v>0</v>
      </c>
      <c r="DV660" s="26"/>
      <c r="DW660" s="26"/>
      <c r="DX660" s="42">
        <f t="shared" si="771"/>
        <v>0</v>
      </c>
      <c r="DY660" s="26"/>
      <c r="DZ660" s="26"/>
      <c r="EA660" s="42">
        <f t="shared" si="772"/>
        <v>0</v>
      </c>
      <c r="EB660" s="26"/>
      <c r="EC660" s="26"/>
      <c r="ED660" s="42">
        <f t="shared" si="773"/>
        <v>0</v>
      </c>
      <c r="EE660" s="26"/>
      <c r="EF660" s="26"/>
      <c r="EG660" s="42">
        <f t="shared" si="774"/>
        <v>0</v>
      </c>
      <c r="EH660" s="26"/>
      <c r="EI660" s="26">
        <v>1</v>
      </c>
      <c r="EJ660" s="42">
        <f t="shared" si="775"/>
        <v>500</v>
      </c>
      <c r="EK660" s="26"/>
      <c r="EL660" s="46"/>
      <c r="EM660" s="86">
        <f t="shared" si="776"/>
        <v>0</v>
      </c>
      <c r="EN660" s="85">
        <f t="shared" si="790"/>
        <v>1</v>
      </c>
      <c r="EO660" s="94">
        <f t="shared" si="791"/>
        <v>500</v>
      </c>
      <c r="EP660" s="26"/>
      <c r="EQ660" s="26"/>
      <c r="ER660" s="26"/>
    </row>
    <row r="661" spans="1:148" s="3" customFormat="1">
      <c r="A661" s="10"/>
      <c r="B661" s="11" t="s">
        <v>361</v>
      </c>
      <c r="C661" s="134">
        <v>1200</v>
      </c>
      <c r="D661" s="135">
        <f t="shared" si="769"/>
        <v>1</v>
      </c>
      <c r="E661" s="178">
        <f t="shared" si="770"/>
        <v>1200</v>
      </c>
      <c r="F661" s="27"/>
      <c r="G661" s="27"/>
      <c r="H661" s="41">
        <f t="shared" si="734"/>
        <v>0</v>
      </c>
      <c r="I661" s="32"/>
      <c r="J661" s="32"/>
      <c r="K661" s="41">
        <f t="shared" si="735"/>
        <v>0</v>
      </c>
      <c r="L661" s="26"/>
      <c r="M661" s="26"/>
      <c r="N661" s="42">
        <f t="shared" si="736"/>
        <v>0</v>
      </c>
      <c r="O661" s="26"/>
      <c r="P661" s="26"/>
      <c r="Q661" s="42">
        <f t="shared" si="737"/>
        <v>0</v>
      </c>
      <c r="R661" s="26"/>
      <c r="S661" s="26"/>
      <c r="T661" s="42">
        <f t="shared" si="738"/>
        <v>0</v>
      </c>
      <c r="U661" s="26"/>
      <c r="V661" s="26"/>
      <c r="W661" s="42">
        <f t="shared" si="739"/>
        <v>0</v>
      </c>
      <c r="X661" s="26"/>
      <c r="Y661" s="26"/>
      <c r="Z661" s="42">
        <f t="shared" si="740"/>
        <v>0</v>
      </c>
      <c r="AA661" s="26"/>
      <c r="AB661" s="26"/>
      <c r="AC661" s="42">
        <f t="shared" si="741"/>
        <v>0</v>
      </c>
      <c r="AD661" s="26"/>
      <c r="AE661" s="26"/>
      <c r="AF661" s="26"/>
      <c r="AG661" s="26"/>
      <c r="AH661" s="26"/>
      <c r="AI661" s="26"/>
      <c r="AJ661" s="26"/>
      <c r="AK661" s="26"/>
      <c r="AL661" s="42">
        <f t="shared" si="742"/>
        <v>0</v>
      </c>
      <c r="AM661" s="27"/>
      <c r="AN661" s="27"/>
      <c r="AO661" s="41">
        <f t="shared" si="743"/>
        <v>0</v>
      </c>
      <c r="AP661" s="84">
        <f t="shared" si="786"/>
        <v>0</v>
      </c>
      <c r="AQ661" s="79">
        <f t="shared" si="787"/>
        <v>0</v>
      </c>
      <c r="AR661" s="27"/>
      <c r="AS661" s="27"/>
      <c r="AT661" s="41">
        <f t="shared" si="744"/>
        <v>0</v>
      </c>
      <c r="AU661" s="27"/>
      <c r="AV661" s="27"/>
      <c r="AW661" s="41">
        <f t="shared" si="798"/>
        <v>0</v>
      </c>
      <c r="AX661" s="27"/>
      <c r="AY661" s="27"/>
      <c r="AZ661" s="41">
        <f t="shared" si="745"/>
        <v>0</v>
      </c>
      <c r="BA661" s="27"/>
      <c r="BB661" s="27"/>
      <c r="BC661" s="41">
        <f t="shared" si="746"/>
        <v>0</v>
      </c>
      <c r="BD661" s="27"/>
      <c r="BE661" s="27"/>
      <c r="BF661" s="41">
        <f t="shared" si="747"/>
        <v>0</v>
      </c>
      <c r="BG661" s="27"/>
      <c r="BH661" s="27"/>
      <c r="BI661" s="41">
        <f t="shared" si="748"/>
        <v>0</v>
      </c>
      <c r="BJ661" s="26"/>
      <c r="BK661" s="26"/>
      <c r="BL661" s="42">
        <f t="shared" si="749"/>
        <v>0</v>
      </c>
      <c r="BM661" s="26"/>
      <c r="BN661" s="26"/>
      <c r="BO661" s="42">
        <f t="shared" si="750"/>
        <v>0</v>
      </c>
      <c r="BP661" s="85">
        <f t="shared" si="788"/>
        <v>0</v>
      </c>
      <c r="BQ661" s="83">
        <f t="shared" si="788"/>
        <v>0</v>
      </c>
      <c r="BR661" s="26"/>
      <c r="BS661" s="26"/>
      <c r="BT661" s="42">
        <f t="shared" si="751"/>
        <v>0</v>
      </c>
      <c r="BU661" s="26"/>
      <c r="BV661" s="26"/>
      <c r="BW661" s="42">
        <f t="shared" si="752"/>
        <v>0</v>
      </c>
      <c r="BX661" s="26"/>
      <c r="BY661" s="26"/>
      <c r="BZ661" s="42">
        <f t="shared" si="753"/>
        <v>0</v>
      </c>
      <c r="CA661" s="26"/>
      <c r="CB661" s="26"/>
      <c r="CC661" s="42">
        <f t="shared" si="754"/>
        <v>0</v>
      </c>
      <c r="CD661" s="26"/>
      <c r="CE661" s="26"/>
      <c r="CF661" s="42">
        <f t="shared" si="755"/>
        <v>0</v>
      </c>
      <c r="CG661" s="26"/>
      <c r="CH661" s="26"/>
      <c r="CI661" s="42">
        <f t="shared" si="756"/>
        <v>0</v>
      </c>
      <c r="CJ661" s="26"/>
      <c r="CK661" s="26"/>
      <c r="CL661" s="42">
        <f t="shared" si="757"/>
        <v>0</v>
      </c>
      <c r="CM661" s="26"/>
      <c r="CN661" s="26"/>
      <c r="CO661" s="42">
        <f t="shared" si="758"/>
        <v>0</v>
      </c>
      <c r="CP661" s="26"/>
      <c r="CQ661" s="26"/>
      <c r="CR661" s="42">
        <f t="shared" si="759"/>
        <v>0</v>
      </c>
      <c r="CS661" s="26"/>
      <c r="CT661" s="26"/>
      <c r="CU661" s="42">
        <f t="shared" si="760"/>
        <v>0</v>
      </c>
      <c r="CV661" s="26"/>
      <c r="CW661" s="26">
        <v>1</v>
      </c>
      <c r="CX661" s="42">
        <f t="shared" si="761"/>
        <v>1200</v>
      </c>
      <c r="CY661" s="26"/>
      <c r="CZ661" s="26"/>
      <c r="DA661" s="42">
        <f t="shared" si="762"/>
        <v>0</v>
      </c>
      <c r="DB661" s="26"/>
      <c r="DC661" s="26"/>
      <c r="DD661" s="42">
        <f t="shared" si="763"/>
        <v>0</v>
      </c>
      <c r="DE661" s="26"/>
      <c r="DF661" s="26"/>
      <c r="DG661" s="42">
        <f t="shared" si="764"/>
        <v>0</v>
      </c>
      <c r="DH661" s="85">
        <f t="shared" si="789"/>
        <v>1</v>
      </c>
      <c r="DI661" s="83">
        <f t="shared" si="789"/>
        <v>1200</v>
      </c>
      <c r="DJ661" s="26"/>
      <c r="DK661" s="26"/>
      <c r="DL661" s="42">
        <f t="shared" si="765"/>
        <v>0</v>
      </c>
      <c r="DM661" s="26"/>
      <c r="DN661" s="26"/>
      <c r="DO661" s="42">
        <f t="shared" si="766"/>
        <v>0</v>
      </c>
      <c r="DP661" s="26"/>
      <c r="DQ661" s="26"/>
      <c r="DR661" s="42">
        <f t="shared" si="767"/>
        <v>0</v>
      </c>
      <c r="DS661" s="26"/>
      <c r="DT661" s="26"/>
      <c r="DU661" s="42">
        <f t="shared" si="768"/>
        <v>0</v>
      </c>
      <c r="DV661" s="26"/>
      <c r="DW661" s="26"/>
      <c r="DX661" s="42">
        <f t="shared" si="771"/>
        <v>0</v>
      </c>
      <c r="DY661" s="26"/>
      <c r="DZ661" s="26"/>
      <c r="EA661" s="42">
        <f t="shared" si="772"/>
        <v>0</v>
      </c>
      <c r="EB661" s="26"/>
      <c r="EC661" s="26"/>
      <c r="ED661" s="42">
        <f t="shared" si="773"/>
        <v>0</v>
      </c>
      <c r="EE661" s="26"/>
      <c r="EF661" s="26"/>
      <c r="EG661" s="42">
        <f t="shared" si="774"/>
        <v>0</v>
      </c>
      <c r="EH661" s="26"/>
      <c r="EI661" s="26"/>
      <c r="EJ661" s="42">
        <f t="shared" si="775"/>
        <v>0</v>
      </c>
      <c r="EK661" s="26"/>
      <c r="EL661" s="46"/>
      <c r="EM661" s="86">
        <f t="shared" si="776"/>
        <v>0</v>
      </c>
      <c r="EN661" s="85">
        <f t="shared" si="790"/>
        <v>0</v>
      </c>
      <c r="EO661" s="94">
        <f t="shared" si="791"/>
        <v>0</v>
      </c>
      <c r="EP661" s="26"/>
      <c r="EQ661" s="26"/>
      <c r="ER661" s="26"/>
    </row>
    <row r="662" spans="1:148" s="3" customFormat="1">
      <c r="A662" s="10"/>
      <c r="B662" s="11" t="s">
        <v>365</v>
      </c>
      <c r="C662" s="134">
        <v>1850</v>
      </c>
      <c r="D662" s="135">
        <f t="shared" si="769"/>
        <v>0</v>
      </c>
      <c r="E662" s="178">
        <f t="shared" si="770"/>
        <v>0</v>
      </c>
      <c r="F662" s="27"/>
      <c r="G662" s="27"/>
      <c r="H662" s="41">
        <f t="shared" si="734"/>
        <v>0</v>
      </c>
      <c r="I662" s="32"/>
      <c r="J662" s="32"/>
      <c r="K662" s="41">
        <f t="shared" si="735"/>
        <v>0</v>
      </c>
      <c r="L662" s="26"/>
      <c r="M662" s="26"/>
      <c r="N662" s="42">
        <f t="shared" si="736"/>
        <v>0</v>
      </c>
      <c r="O662" s="26"/>
      <c r="P662" s="26"/>
      <c r="Q662" s="42">
        <f t="shared" si="737"/>
        <v>0</v>
      </c>
      <c r="R662" s="26"/>
      <c r="S662" s="26"/>
      <c r="T662" s="42">
        <f t="shared" si="738"/>
        <v>0</v>
      </c>
      <c r="U662" s="26"/>
      <c r="V662" s="26"/>
      <c r="W662" s="42">
        <f t="shared" si="739"/>
        <v>0</v>
      </c>
      <c r="X662" s="26"/>
      <c r="Y662" s="26"/>
      <c r="Z662" s="42">
        <f t="shared" si="740"/>
        <v>0</v>
      </c>
      <c r="AA662" s="26"/>
      <c r="AB662" s="26"/>
      <c r="AC662" s="42">
        <f t="shared" si="741"/>
        <v>0</v>
      </c>
      <c r="AD662" s="26"/>
      <c r="AE662" s="26"/>
      <c r="AF662" s="26"/>
      <c r="AG662" s="26"/>
      <c r="AH662" s="26"/>
      <c r="AI662" s="26"/>
      <c r="AJ662" s="26"/>
      <c r="AK662" s="26"/>
      <c r="AL662" s="42">
        <f t="shared" si="742"/>
        <v>0</v>
      </c>
      <c r="AM662" s="27"/>
      <c r="AN662" s="27"/>
      <c r="AO662" s="41">
        <f t="shared" si="743"/>
        <v>0</v>
      </c>
      <c r="AP662" s="84">
        <f t="shared" si="786"/>
        <v>0</v>
      </c>
      <c r="AQ662" s="79">
        <f t="shared" si="787"/>
        <v>0</v>
      </c>
      <c r="AR662" s="27"/>
      <c r="AS662" s="27"/>
      <c r="AT662" s="41">
        <f t="shared" si="744"/>
        <v>0</v>
      </c>
      <c r="AU662" s="27"/>
      <c r="AV662" s="27"/>
      <c r="AW662" s="41">
        <f t="shared" si="798"/>
        <v>0</v>
      </c>
      <c r="AX662" s="27"/>
      <c r="AY662" s="27"/>
      <c r="AZ662" s="41">
        <f t="shared" si="745"/>
        <v>0</v>
      </c>
      <c r="BA662" s="27"/>
      <c r="BB662" s="27"/>
      <c r="BC662" s="41">
        <f t="shared" si="746"/>
        <v>0</v>
      </c>
      <c r="BD662" s="27"/>
      <c r="BE662" s="27"/>
      <c r="BF662" s="41">
        <f t="shared" si="747"/>
        <v>0</v>
      </c>
      <c r="BG662" s="27"/>
      <c r="BH662" s="27"/>
      <c r="BI662" s="41">
        <f t="shared" si="748"/>
        <v>0</v>
      </c>
      <c r="BJ662" s="26"/>
      <c r="BK662" s="26"/>
      <c r="BL662" s="42">
        <f t="shared" si="749"/>
        <v>0</v>
      </c>
      <c r="BM662" s="26"/>
      <c r="BN662" s="26"/>
      <c r="BO662" s="42">
        <f t="shared" si="750"/>
        <v>0</v>
      </c>
      <c r="BP662" s="85">
        <f t="shared" si="788"/>
        <v>0</v>
      </c>
      <c r="BQ662" s="83">
        <f t="shared" si="788"/>
        <v>0</v>
      </c>
      <c r="BR662" s="26"/>
      <c r="BS662" s="26"/>
      <c r="BT662" s="42">
        <f t="shared" si="751"/>
        <v>0</v>
      </c>
      <c r="BU662" s="26"/>
      <c r="BV662" s="26"/>
      <c r="BW662" s="42">
        <f t="shared" si="752"/>
        <v>0</v>
      </c>
      <c r="BX662" s="26"/>
      <c r="BY662" s="26"/>
      <c r="BZ662" s="42">
        <f t="shared" si="753"/>
        <v>0</v>
      </c>
      <c r="CA662" s="26"/>
      <c r="CB662" s="26"/>
      <c r="CC662" s="42">
        <f t="shared" si="754"/>
        <v>0</v>
      </c>
      <c r="CD662" s="26"/>
      <c r="CE662" s="26"/>
      <c r="CF662" s="42">
        <f t="shared" si="755"/>
        <v>0</v>
      </c>
      <c r="CG662" s="26"/>
      <c r="CH662" s="26"/>
      <c r="CI662" s="42">
        <f t="shared" si="756"/>
        <v>0</v>
      </c>
      <c r="CJ662" s="26"/>
      <c r="CK662" s="26"/>
      <c r="CL662" s="42">
        <f t="shared" si="757"/>
        <v>0</v>
      </c>
      <c r="CM662" s="26"/>
      <c r="CN662" s="26"/>
      <c r="CO662" s="42">
        <f t="shared" si="758"/>
        <v>0</v>
      </c>
      <c r="CP662" s="26"/>
      <c r="CQ662" s="26"/>
      <c r="CR662" s="42">
        <f t="shared" si="759"/>
        <v>0</v>
      </c>
      <c r="CS662" s="26"/>
      <c r="CT662" s="26"/>
      <c r="CU662" s="42">
        <f t="shared" si="760"/>
        <v>0</v>
      </c>
      <c r="CV662" s="26"/>
      <c r="CW662" s="26"/>
      <c r="CX662" s="42">
        <f t="shared" si="761"/>
        <v>0</v>
      </c>
      <c r="CY662" s="26"/>
      <c r="CZ662" s="26"/>
      <c r="DA662" s="42">
        <f t="shared" si="762"/>
        <v>0</v>
      </c>
      <c r="DB662" s="26"/>
      <c r="DC662" s="26"/>
      <c r="DD662" s="42">
        <f t="shared" si="763"/>
        <v>0</v>
      </c>
      <c r="DE662" s="26"/>
      <c r="DF662" s="26"/>
      <c r="DG662" s="42">
        <f t="shared" si="764"/>
        <v>0</v>
      </c>
      <c r="DH662" s="85">
        <f t="shared" si="789"/>
        <v>0</v>
      </c>
      <c r="DI662" s="83">
        <f t="shared" si="789"/>
        <v>0</v>
      </c>
      <c r="DJ662" s="26"/>
      <c r="DK662" s="26"/>
      <c r="DL662" s="42">
        <f t="shared" si="765"/>
        <v>0</v>
      </c>
      <c r="DM662" s="26"/>
      <c r="DN662" s="26"/>
      <c r="DO662" s="42">
        <f t="shared" si="766"/>
        <v>0</v>
      </c>
      <c r="DP662" s="26"/>
      <c r="DQ662" s="26"/>
      <c r="DR662" s="42">
        <f t="shared" si="767"/>
        <v>0</v>
      </c>
      <c r="DS662" s="26"/>
      <c r="DT662" s="26"/>
      <c r="DU662" s="42">
        <f t="shared" si="768"/>
        <v>0</v>
      </c>
      <c r="DV662" s="26"/>
      <c r="DW662" s="26"/>
      <c r="DX662" s="42">
        <f t="shared" si="771"/>
        <v>0</v>
      </c>
      <c r="DY662" s="26"/>
      <c r="DZ662" s="26"/>
      <c r="EA662" s="42">
        <f t="shared" si="772"/>
        <v>0</v>
      </c>
      <c r="EB662" s="26"/>
      <c r="EC662" s="26"/>
      <c r="ED662" s="42">
        <f t="shared" si="773"/>
        <v>0</v>
      </c>
      <c r="EE662" s="26"/>
      <c r="EF662" s="26"/>
      <c r="EG662" s="42">
        <f t="shared" si="774"/>
        <v>0</v>
      </c>
      <c r="EH662" s="26"/>
      <c r="EI662" s="26"/>
      <c r="EJ662" s="42">
        <f t="shared" si="775"/>
        <v>0</v>
      </c>
      <c r="EK662" s="26"/>
      <c r="EL662" s="46"/>
      <c r="EM662" s="86">
        <f t="shared" si="776"/>
        <v>0</v>
      </c>
      <c r="EN662" s="85">
        <f t="shared" si="790"/>
        <v>0</v>
      </c>
      <c r="EO662" s="94">
        <f t="shared" si="791"/>
        <v>0</v>
      </c>
      <c r="EP662" s="26"/>
      <c r="EQ662" s="26"/>
      <c r="ER662" s="26"/>
    </row>
    <row r="663" spans="1:148" s="3" customFormat="1">
      <c r="A663" s="10"/>
      <c r="B663" s="11" t="s">
        <v>418</v>
      </c>
      <c r="C663" s="134">
        <v>1600</v>
      </c>
      <c r="D663" s="135">
        <f t="shared" si="769"/>
        <v>0</v>
      </c>
      <c r="E663" s="178">
        <f t="shared" si="770"/>
        <v>0</v>
      </c>
      <c r="F663" s="27"/>
      <c r="G663" s="27"/>
      <c r="H663" s="41">
        <f t="shared" si="734"/>
        <v>0</v>
      </c>
      <c r="I663" s="32"/>
      <c r="J663" s="32"/>
      <c r="K663" s="41">
        <f t="shared" si="735"/>
        <v>0</v>
      </c>
      <c r="L663" s="26"/>
      <c r="M663" s="26"/>
      <c r="N663" s="42">
        <f t="shared" si="736"/>
        <v>0</v>
      </c>
      <c r="O663" s="26"/>
      <c r="P663" s="26"/>
      <c r="Q663" s="42">
        <f t="shared" si="737"/>
        <v>0</v>
      </c>
      <c r="R663" s="26"/>
      <c r="S663" s="26"/>
      <c r="T663" s="42">
        <f t="shared" si="738"/>
        <v>0</v>
      </c>
      <c r="U663" s="26"/>
      <c r="V663" s="26"/>
      <c r="W663" s="42">
        <f t="shared" si="739"/>
        <v>0</v>
      </c>
      <c r="X663" s="26"/>
      <c r="Y663" s="26"/>
      <c r="Z663" s="42">
        <f t="shared" si="740"/>
        <v>0</v>
      </c>
      <c r="AA663" s="26"/>
      <c r="AB663" s="26"/>
      <c r="AC663" s="42">
        <f t="shared" si="741"/>
        <v>0</v>
      </c>
      <c r="AD663" s="26"/>
      <c r="AE663" s="26"/>
      <c r="AF663" s="26"/>
      <c r="AG663" s="26"/>
      <c r="AH663" s="26"/>
      <c r="AI663" s="26"/>
      <c r="AJ663" s="26"/>
      <c r="AK663" s="26"/>
      <c r="AL663" s="42">
        <f t="shared" si="742"/>
        <v>0</v>
      </c>
      <c r="AM663" s="27"/>
      <c r="AN663" s="27"/>
      <c r="AO663" s="41">
        <f t="shared" si="743"/>
        <v>0</v>
      </c>
      <c r="AP663" s="84">
        <f t="shared" si="786"/>
        <v>0</v>
      </c>
      <c r="AQ663" s="79">
        <f t="shared" si="787"/>
        <v>0</v>
      </c>
      <c r="AR663" s="27"/>
      <c r="AS663" s="27"/>
      <c r="AT663" s="41">
        <f t="shared" si="744"/>
        <v>0</v>
      </c>
      <c r="AU663" s="27"/>
      <c r="AV663" s="27"/>
      <c r="AW663" s="41">
        <f t="shared" si="798"/>
        <v>0</v>
      </c>
      <c r="AX663" s="27"/>
      <c r="AY663" s="27"/>
      <c r="AZ663" s="41">
        <f t="shared" si="745"/>
        <v>0</v>
      </c>
      <c r="BA663" s="27"/>
      <c r="BB663" s="27"/>
      <c r="BC663" s="41">
        <f t="shared" si="746"/>
        <v>0</v>
      </c>
      <c r="BD663" s="27"/>
      <c r="BE663" s="27"/>
      <c r="BF663" s="41">
        <f t="shared" si="747"/>
        <v>0</v>
      </c>
      <c r="BG663" s="27"/>
      <c r="BH663" s="27"/>
      <c r="BI663" s="41">
        <f t="shared" si="748"/>
        <v>0</v>
      </c>
      <c r="BJ663" s="26"/>
      <c r="BK663" s="26"/>
      <c r="BL663" s="42">
        <f t="shared" si="749"/>
        <v>0</v>
      </c>
      <c r="BM663" s="26"/>
      <c r="BN663" s="26"/>
      <c r="BO663" s="42">
        <f t="shared" si="750"/>
        <v>0</v>
      </c>
      <c r="BP663" s="85">
        <f t="shared" si="788"/>
        <v>0</v>
      </c>
      <c r="BQ663" s="83">
        <f t="shared" si="788"/>
        <v>0</v>
      </c>
      <c r="BR663" s="26"/>
      <c r="BS663" s="26"/>
      <c r="BT663" s="42">
        <f t="shared" si="751"/>
        <v>0</v>
      </c>
      <c r="BU663" s="26"/>
      <c r="BV663" s="26"/>
      <c r="BW663" s="42">
        <f t="shared" si="752"/>
        <v>0</v>
      </c>
      <c r="BX663" s="26"/>
      <c r="BY663" s="26"/>
      <c r="BZ663" s="42">
        <f t="shared" si="753"/>
        <v>0</v>
      </c>
      <c r="CA663" s="26"/>
      <c r="CB663" s="26"/>
      <c r="CC663" s="42">
        <f t="shared" si="754"/>
        <v>0</v>
      </c>
      <c r="CD663" s="26"/>
      <c r="CE663" s="26"/>
      <c r="CF663" s="42">
        <f t="shared" si="755"/>
        <v>0</v>
      </c>
      <c r="CG663" s="26"/>
      <c r="CH663" s="26"/>
      <c r="CI663" s="42">
        <f t="shared" si="756"/>
        <v>0</v>
      </c>
      <c r="CJ663" s="26"/>
      <c r="CK663" s="26"/>
      <c r="CL663" s="42">
        <f t="shared" si="757"/>
        <v>0</v>
      </c>
      <c r="CM663" s="26"/>
      <c r="CN663" s="26"/>
      <c r="CO663" s="42">
        <f t="shared" si="758"/>
        <v>0</v>
      </c>
      <c r="CP663" s="26"/>
      <c r="CQ663" s="26"/>
      <c r="CR663" s="42">
        <f t="shared" si="759"/>
        <v>0</v>
      </c>
      <c r="CS663" s="26"/>
      <c r="CT663" s="26"/>
      <c r="CU663" s="42">
        <f t="shared" si="760"/>
        <v>0</v>
      </c>
      <c r="CV663" s="26"/>
      <c r="CW663" s="26"/>
      <c r="CX663" s="42">
        <f t="shared" si="761"/>
        <v>0</v>
      </c>
      <c r="CY663" s="26"/>
      <c r="CZ663" s="26"/>
      <c r="DA663" s="42">
        <f t="shared" si="762"/>
        <v>0</v>
      </c>
      <c r="DB663" s="26"/>
      <c r="DC663" s="26"/>
      <c r="DD663" s="42">
        <f t="shared" si="763"/>
        <v>0</v>
      </c>
      <c r="DE663" s="26"/>
      <c r="DF663" s="26"/>
      <c r="DG663" s="42">
        <f t="shared" si="764"/>
        <v>0</v>
      </c>
      <c r="DH663" s="85">
        <f t="shared" si="789"/>
        <v>0</v>
      </c>
      <c r="DI663" s="83">
        <f t="shared" si="789"/>
        <v>0</v>
      </c>
      <c r="DJ663" s="26"/>
      <c r="DK663" s="26"/>
      <c r="DL663" s="42">
        <f t="shared" si="765"/>
        <v>0</v>
      </c>
      <c r="DM663" s="26"/>
      <c r="DN663" s="26"/>
      <c r="DO663" s="42">
        <f t="shared" si="766"/>
        <v>0</v>
      </c>
      <c r="DP663" s="26"/>
      <c r="DQ663" s="26"/>
      <c r="DR663" s="42">
        <f t="shared" si="767"/>
        <v>0</v>
      </c>
      <c r="DS663" s="26"/>
      <c r="DT663" s="26"/>
      <c r="DU663" s="42">
        <f t="shared" si="768"/>
        <v>0</v>
      </c>
      <c r="DV663" s="26"/>
      <c r="DW663" s="26"/>
      <c r="DX663" s="42">
        <f t="shared" si="771"/>
        <v>0</v>
      </c>
      <c r="DY663" s="26"/>
      <c r="DZ663" s="26"/>
      <c r="EA663" s="42">
        <f t="shared" si="772"/>
        <v>0</v>
      </c>
      <c r="EB663" s="26"/>
      <c r="EC663" s="26"/>
      <c r="ED663" s="42">
        <f t="shared" si="773"/>
        <v>0</v>
      </c>
      <c r="EE663" s="26"/>
      <c r="EF663" s="26"/>
      <c r="EG663" s="42">
        <f t="shared" si="774"/>
        <v>0</v>
      </c>
      <c r="EH663" s="26"/>
      <c r="EI663" s="26"/>
      <c r="EJ663" s="42">
        <f t="shared" si="775"/>
        <v>0</v>
      </c>
      <c r="EK663" s="26"/>
      <c r="EL663" s="46"/>
      <c r="EM663" s="86">
        <f t="shared" si="776"/>
        <v>0</v>
      </c>
      <c r="EN663" s="85">
        <f t="shared" si="790"/>
        <v>0</v>
      </c>
      <c r="EO663" s="94">
        <f t="shared" si="791"/>
        <v>0</v>
      </c>
      <c r="EP663" s="26"/>
      <c r="EQ663" s="26"/>
      <c r="ER663" s="26"/>
    </row>
    <row r="664" spans="1:148" s="3" customFormat="1">
      <c r="A664" s="10"/>
      <c r="B664" s="121" t="s">
        <v>445</v>
      </c>
      <c r="C664" s="134">
        <v>6500</v>
      </c>
      <c r="D664" s="135">
        <f t="shared" si="769"/>
        <v>1</v>
      </c>
      <c r="E664" s="178">
        <f t="shared" si="770"/>
        <v>6500</v>
      </c>
      <c r="F664" s="27">
        <v>1</v>
      </c>
      <c r="G664" s="27">
        <v>1</v>
      </c>
      <c r="H664" s="41">
        <f t="shared" si="734"/>
        <v>6500</v>
      </c>
      <c r="I664" s="32"/>
      <c r="J664" s="32"/>
      <c r="K664" s="41">
        <f t="shared" si="735"/>
        <v>0</v>
      </c>
      <c r="L664" s="26"/>
      <c r="M664" s="26"/>
      <c r="N664" s="42">
        <f t="shared" si="736"/>
        <v>0</v>
      </c>
      <c r="O664" s="26"/>
      <c r="P664" s="26"/>
      <c r="Q664" s="42">
        <f t="shared" si="737"/>
        <v>0</v>
      </c>
      <c r="R664" s="26"/>
      <c r="S664" s="26"/>
      <c r="T664" s="42">
        <f t="shared" si="738"/>
        <v>0</v>
      </c>
      <c r="U664" s="26"/>
      <c r="V664" s="26"/>
      <c r="W664" s="42">
        <f t="shared" si="739"/>
        <v>0</v>
      </c>
      <c r="X664" s="26"/>
      <c r="Y664" s="26"/>
      <c r="Z664" s="42">
        <f t="shared" si="740"/>
        <v>0</v>
      </c>
      <c r="AA664" s="26"/>
      <c r="AB664" s="26"/>
      <c r="AC664" s="42">
        <f t="shared" si="741"/>
        <v>0</v>
      </c>
      <c r="AD664" s="26"/>
      <c r="AE664" s="26"/>
      <c r="AF664" s="26"/>
      <c r="AG664" s="26"/>
      <c r="AH664" s="26"/>
      <c r="AI664" s="26"/>
      <c r="AJ664" s="26"/>
      <c r="AK664" s="26"/>
      <c r="AL664" s="42">
        <f t="shared" si="742"/>
        <v>0</v>
      </c>
      <c r="AM664" s="27"/>
      <c r="AN664" s="27"/>
      <c r="AO664" s="41">
        <f t="shared" si="743"/>
        <v>0</v>
      </c>
      <c r="AP664" s="84">
        <f t="shared" si="786"/>
        <v>1</v>
      </c>
      <c r="AQ664" s="79">
        <f t="shared" si="787"/>
        <v>6500</v>
      </c>
      <c r="AR664" s="27"/>
      <c r="AS664" s="27"/>
      <c r="AT664" s="41">
        <f t="shared" si="744"/>
        <v>0</v>
      </c>
      <c r="AU664" s="27"/>
      <c r="AV664" s="27"/>
      <c r="AW664" s="41">
        <f t="shared" si="798"/>
        <v>0</v>
      </c>
      <c r="AX664" s="27"/>
      <c r="AY664" s="27"/>
      <c r="AZ664" s="41">
        <f t="shared" si="745"/>
        <v>0</v>
      </c>
      <c r="BA664" s="27"/>
      <c r="BB664" s="27"/>
      <c r="BC664" s="41">
        <f t="shared" si="746"/>
        <v>0</v>
      </c>
      <c r="BD664" s="27"/>
      <c r="BE664" s="27"/>
      <c r="BF664" s="41">
        <f t="shared" si="747"/>
        <v>0</v>
      </c>
      <c r="BG664" s="27"/>
      <c r="BH664" s="27"/>
      <c r="BI664" s="41">
        <f t="shared" si="748"/>
        <v>0</v>
      </c>
      <c r="BJ664" s="26"/>
      <c r="BK664" s="26"/>
      <c r="BL664" s="42">
        <f t="shared" si="749"/>
        <v>0</v>
      </c>
      <c r="BM664" s="26"/>
      <c r="BN664" s="26"/>
      <c r="BO664" s="42">
        <f t="shared" si="750"/>
        <v>0</v>
      </c>
      <c r="BP664" s="85">
        <f t="shared" si="788"/>
        <v>0</v>
      </c>
      <c r="BQ664" s="83">
        <f t="shared" si="788"/>
        <v>0</v>
      </c>
      <c r="BR664" s="26"/>
      <c r="BS664" s="26"/>
      <c r="BT664" s="42">
        <f t="shared" si="751"/>
        <v>0</v>
      </c>
      <c r="BU664" s="26"/>
      <c r="BV664" s="26"/>
      <c r="BW664" s="42">
        <f t="shared" si="752"/>
        <v>0</v>
      </c>
      <c r="BX664" s="26"/>
      <c r="BY664" s="26"/>
      <c r="BZ664" s="42">
        <f t="shared" si="753"/>
        <v>0</v>
      </c>
      <c r="CA664" s="26"/>
      <c r="CB664" s="26"/>
      <c r="CC664" s="42">
        <f t="shared" si="754"/>
        <v>0</v>
      </c>
      <c r="CD664" s="26"/>
      <c r="CE664" s="26"/>
      <c r="CF664" s="42">
        <f t="shared" si="755"/>
        <v>0</v>
      </c>
      <c r="CG664" s="26"/>
      <c r="CH664" s="26"/>
      <c r="CI664" s="42">
        <f t="shared" si="756"/>
        <v>0</v>
      </c>
      <c r="CJ664" s="26"/>
      <c r="CK664" s="26"/>
      <c r="CL664" s="42">
        <f t="shared" si="757"/>
        <v>0</v>
      </c>
      <c r="CM664" s="26"/>
      <c r="CN664" s="26"/>
      <c r="CO664" s="42">
        <f t="shared" si="758"/>
        <v>0</v>
      </c>
      <c r="CP664" s="26"/>
      <c r="CQ664" s="26"/>
      <c r="CR664" s="42">
        <f t="shared" si="759"/>
        <v>0</v>
      </c>
      <c r="CS664" s="26"/>
      <c r="CT664" s="26"/>
      <c r="CU664" s="42">
        <f t="shared" si="760"/>
        <v>0</v>
      </c>
      <c r="CV664" s="26"/>
      <c r="CW664" s="26"/>
      <c r="CX664" s="42">
        <f t="shared" si="761"/>
        <v>0</v>
      </c>
      <c r="CY664" s="26"/>
      <c r="CZ664" s="26"/>
      <c r="DA664" s="42">
        <f t="shared" si="762"/>
        <v>0</v>
      </c>
      <c r="DB664" s="26"/>
      <c r="DC664" s="26"/>
      <c r="DD664" s="42">
        <f t="shared" si="763"/>
        <v>0</v>
      </c>
      <c r="DE664" s="26"/>
      <c r="DF664" s="26"/>
      <c r="DG664" s="42">
        <f t="shared" si="764"/>
        <v>0</v>
      </c>
      <c r="DH664" s="85">
        <f t="shared" si="789"/>
        <v>0</v>
      </c>
      <c r="DI664" s="83">
        <f t="shared" si="789"/>
        <v>0</v>
      </c>
      <c r="DJ664" s="26"/>
      <c r="DK664" s="26"/>
      <c r="DL664" s="42">
        <f t="shared" si="765"/>
        <v>0</v>
      </c>
      <c r="DM664" s="26"/>
      <c r="DN664" s="26"/>
      <c r="DO664" s="42">
        <f t="shared" si="766"/>
        <v>0</v>
      </c>
      <c r="DP664" s="26"/>
      <c r="DQ664" s="26"/>
      <c r="DR664" s="42">
        <f t="shared" si="767"/>
        <v>0</v>
      </c>
      <c r="DS664" s="26"/>
      <c r="DT664" s="26"/>
      <c r="DU664" s="42">
        <f t="shared" si="768"/>
        <v>0</v>
      </c>
      <c r="DV664" s="26"/>
      <c r="DW664" s="26"/>
      <c r="DX664" s="42">
        <f t="shared" si="771"/>
        <v>0</v>
      </c>
      <c r="DY664" s="26"/>
      <c r="DZ664" s="26"/>
      <c r="EA664" s="42">
        <f t="shared" si="772"/>
        <v>0</v>
      </c>
      <c r="EB664" s="26"/>
      <c r="EC664" s="26"/>
      <c r="ED664" s="42">
        <f t="shared" si="773"/>
        <v>0</v>
      </c>
      <c r="EE664" s="26"/>
      <c r="EF664" s="26"/>
      <c r="EG664" s="42">
        <f t="shared" si="774"/>
        <v>0</v>
      </c>
      <c r="EH664" s="26"/>
      <c r="EI664" s="26"/>
      <c r="EJ664" s="42">
        <f t="shared" si="775"/>
        <v>0</v>
      </c>
      <c r="EK664" s="26"/>
      <c r="EL664" s="46"/>
      <c r="EM664" s="86">
        <f t="shared" si="776"/>
        <v>0</v>
      </c>
      <c r="EN664" s="85">
        <f t="shared" si="790"/>
        <v>0</v>
      </c>
      <c r="EO664" s="94">
        <f t="shared" si="791"/>
        <v>0</v>
      </c>
      <c r="EP664" s="26"/>
      <c r="EQ664" s="26"/>
      <c r="ER664" s="26"/>
    </row>
    <row r="665" spans="1:148" s="3" customFormat="1">
      <c r="A665" s="10"/>
      <c r="B665" s="121" t="s">
        <v>394</v>
      </c>
      <c r="C665" s="134">
        <v>280</v>
      </c>
      <c r="D665" s="135">
        <f t="shared" si="769"/>
        <v>4</v>
      </c>
      <c r="E665" s="178">
        <f t="shared" si="770"/>
        <v>1120</v>
      </c>
      <c r="F665" s="27"/>
      <c r="G665" s="27"/>
      <c r="H665" s="41">
        <f t="shared" si="734"/>
        <v>0</v>
      </c>
      <c r="I665" s="32"/>
      <c r="J665" s="32"/>
      <c r="K665" s="41">
        <f t="shared" si="735"/>
        <v>0</v>
      </c>
      <c r="L665" s="26"/>
      <c r="M665" s="26">
        <v>1</v>
      </c>
      <c r="N665" s="42">
        <f t="shared" si="736"/>
        <v>280</v>
      </c>
      <c r="O665" s="26"/>
      <c r="P665" s="26"/>
      <c r="Q665" s="42">
        <f t="shared" si="737"/>
        <v>0</v>
      </c>
      <c r="R665" s="26"/>
      <c r="S665" s="26"/>
      <c r="T665" s="42">
        <f t="shared" si="738"/>
        <v>0</v>
      </c>
      <c r="U665" s="26"/>
      <c r="V665" s="26">
        <v>1</v>
      </c>
      <c r="W665" s="42">
        <f t="shared" si="739"/>
        <v>280</v>
      </c>
      <c r="X665" s="26"/>
      <c r="Y665" s="26"/>
      <c r="Z665" s="42">
        <f t="shared" si="740"/>
        <v>0</v>
      </c>
      <c r="AA665" s="26"/>
      <c r="AB665" s="26"/>
      <c r="AC665" s="42">
        <f t="shared" si="741"/>
        <v>0</v>
      </c>
      <c r="AD665" s="26"/>
      <c r="AE665" s="26"/>
      <c r="AF665" s="26"/>
      <c r="AG665" s="26"/>
      <c r="AH665" s="26"/>
      <c r="AI665" s="26"/>
      <c r="AJ665" s="26"/>
      <c r="AK665" s="26"/>
      <c r="AL665" s="42">
        <f t="shared" si="742"/>
        <v>0</v>
      </c>
      <c r="AM665" s="27"/>
      <c r="AN665" s="27"/>
      <c r="AO665" s="41">
        <f t="shared" si="743"/>
        <v>0</v>
      </c>
      <c r="AP665" s="84">
        <f t="shared" si="786"/>
        <v>2</v>
      </c>
      <c r="AQ665" s="79">
        <f t="shared" si="787"/>
        <v>560</v>
      </c>
      <c r="AR665" s="27"/>
      <c r="AS665" s="27"/>
      <c r="AT665" s="41">
        <f t="shared" si="744"/>
        <v>0</v>
      </c>
      <c r="AU665" s="27"/>
      <c r="AV665" s="27"/>
      <c r="AW665" s="41">
        <f t="shared" si="798"/>
        <v>0</v>
      </c>
      <c r="AX665" s="27"/>
      <c r="AY665" s="27"/>
      <c r="AZ665" s="41">
        <f t="shared" si="745"/>
        <v>0</v>
      </c>
      <c r="BA665" s="27"/>
      <c r="BB665" s="27"/>
      <c r="BC665" s="41">
        <f t="shared" si="746"/>
        <v>0</v>
      </c>
      <c r="BD665" s="27"/>
      <c r="BE665" s="27"/>
      <c r="BF665" s="41">
        <f t="shared" si="747"/>
        <v>0</v>
      </c>
      <c r="BG665" s="27"/>
      <c r="BH665" s="27"/>
      <c r="BI665" s="41">
        <f t="shared" si="748"/>
        <v>0</v>
      </c>
      <c r="BJ665" s="26"/>
      <c r="BK665" s="26">
        <v>1</v>
      </c>
      <c r="BL665" s="42">
        <f t="shared" si="749"/>
        <v>280</v>
      </c>
      <c r="BM665" s="26"/>
      <c r="BN665" s="26">
        <v>1</v>
      </c>
      <c r="BO665" s="42">
        <f t="shared" si="750"/>
        <v>280</v>
      </c>
      <c r="BP665" s="85">
        <f t="shared" si="788"/>
        <v>2</v>
      </c>
      <c r="BQ665" s="83">
        <f t="shared" si="788"/>
        <v>560</v>
      </c>
      <c r="BR665" s="26"/>
      <c r="BS665" s="26"/>
      <c r="BT665" s="42">
        <f t="shared" si="751"/>
        <v>0</v>
      </c>
      <c r="BU665" s="26"/>
      <c r="BV665" s="26"/>
      <c r="BW665" s="42">
        <f t="shared" si="752"/>
        <v>0</v>
      </c>
      <c r="BX665" s="26"/>
      <c r="BY665" s="26"/>
      <c r="BZ665" s="42">
        <f t="shared" si="753"/>
        <v>0</v>
      </c>
      <c r="CA665" s="26"/>
      <c r="CB665" s="26"/>
      <c r="CC665" s="42">
        <f t="shared" si="754"/>
        <v>0</v>
      </c>
      <c r="CD665" s="26"/>
      <c r="CE665" s="26"/>
      <c r="CF665" s="42">
        <f t="shared" si="755"/>
        <v>0</v>
      </c>
      <c r="CG665" s="26"/>
      <c r="CH665" s="26"/>
      <c r="CI665" s="42">
        <f t="shared" si="756"/>
        <v>0</v>
      </c>
      <c r="CJ665" s="26"/>
      <c r="CK665" s="26"/>
      <c r="CL665" s="42">
        <f t="shared" si="757"/>
        <v>0</v>
      </c>
      <c r="CM665" s="26"/>
      <c r="CN665" s="26"/>
      <c r="CO665" s="42">
        <f t="shared" si="758"/>
        <v>0</v>
      </c>
      <c r="CP665" s="26"/>
      <c r="CQ665" s="26"/>
      <c r="CR665" s="42">
        <f t="shared" si="759"/>
        <v>0</v>
      </c>
      <c r="CS665" s="26"/>
      <c r="CT665" s="26"/>
      <c r="CU665" s="42">
        <f t="shared" si="760"/>
        <v>0</v>
      </c>
      <c r="CV665" s="26"/>
      <c r="CW665" s="26"/>
      <c r="CX665" s="42">
        <f t="shared" si="761"/>
        <v>0</v>
      </c>
      <c r="CY665" s="26"/>
      <c r="CZ665" s="26"/>
      <c r="DA665" s="42">
        <f t="shared" si="762"/>
        <v>0</v>
      </c>
      <c r="DB665" s="26"/>
      <c r="DC665" s="26"/>
      <c r="DD665" s="42">
        <f t="shared" si="763"/>
        <v>0</v>
      </c>
      <c r="DE665" s="26"/>
      <c r="DF665" s="26"/>
      <c r="DG665" s="42">
        <f t="shared" si="764"/>
        <v>0</v>
      </c>
      <c r="DH665" s="85">
        <f t="shared" si="789"/>
        <v>0</v>
      </c>
      <c r="DI665" s="83">
        <f t="shared" si="789"/>
        <v>0</v>
      </c>
      <c r="DJ665" s="26"/>
      <c r="DK665" s="26"/>
      <c r="DL665" s="42">
        <f t="shared" si="765"/>
        <v>0</v>
      </c>
      <c r="DM665" s="26"/>
      <c r="DN665" s="26"/>
      <c r="DO665" s="42">
        <f t="shared" si="766"/>
        <v>0</v>
      </c>
      <c r="DP665" s="26"/>
      <c r="DQ665" s="26"/>
      <c r="DR665" s="42">
        <f t="shared" si="767"/>
        <v>0</v>
      </c>
      <c r="DS665" s="26"/>
      <c r="DT665" s="26"/>
      <c r="DU665" s="42">
        <f t="shared" si="768"/>
        <v>0</v>
      </c>
      <c r="DV665" s="26"/>
      <c r="DW665" s="26"/>
      <c r="DX665" s="42">
        <f t="shared" si="771"/>
        <v>0</v>
      </c>
      <c r="DY665" s="26"/>
      <c r="DZ665" s="26"/>
      <c r="EA665" s="42">
        <f t="shared" si="772"/>
        <v>0</v>
      </c>
      <c r="EB665" s="26"/>
      <c r="EC665" s="26"/>
      <c r="ED665" s="42">
        <f t="shared" si="773"/>
        <v>0</v>
      </c>
      <c r="EE665" s="26"/>
      <c r="EF665" s="26"/>
      <c r="EG665" s="42">
        <f t="shared" si="774"/>
        <v>0</v>
      </c>
      <c r="EH665" s="26"/>
      <c r="EI665" s="26"/>
      <c r="EJ665" s="42">
        <f t="shared" si="775"/>
        <v>0</v>
      </c>
      <c r="EK665" s="26"/>
      <c r="EL665" s="46"/>
      <c r="EM665" s="86">
        <f t="shared" si="776"/>
        <v>0</v>
      </c>
      <c r="EN665" s="85">
        <f t="shared" si="790"/>
        <v>0</v>
      </c>
      <c r="EO665" s="94">
        <f t="shared" si="791"/>
        <v>0</v>
      </c>
      <c r="EP665" s="26"/>
      <c r="EQ665" s="26"/>
      <c r="ER665" s="26"/>
    </row>
    <row r="666" spans="1:148" s="3" customFormat="1">
      <c r="A666" s="10"/>
      <c r="B666" s="121" t="s">
        <v>529</v>
      </c>
      <c r="C666" s="134">
        <v>35</v>
      </c>
      <c r="D666" s="135">
        <f t="shared" si="769"/>
        <v>6</v>
      </c>
      <c r="E666" s="178">
        <f t="shared" si="770"/>
        <v>210</v>
      </c>
      <c r="F666" s="27"/>
      <c r="G666" s="27"/>
      <c r="H666" s="41">
        <f t="shared" si="734"/>
        <v>0</v>
      </c>
      <c r="I666" s="32"/>
      <c r="J666" s="32"/>
      <c r="K666" s="41">
        <f t="shared" si="735"/>
        <v>0</v>
      </c>
      <c r="L666" s="26"/>
      <c r="M666" s="26"/>
      <c r="N666" s="42">
        <f t="shared" si="736"/>
        <v>0</v>
      </c>
      <c r="O666" s="26"/>
      <c r="P666" s="26"/>
      <c r="Q666" s="42">
        <f t="shared" si="737"/>
        <v>0</v>
      </c>
      <c r="R666" s="26"/>
      <c r="S666" s="26"/>
      <c r="T666" s="42">
        <f t="shared" si="738"/>
        <v>0</v>
      </c>
      <c r="U666" s="26"/>
      <c r="V666" s="26"/>
      <c r="W666" s="42">
        <f t="shared" si="739"/>
        <v>0</v>
      </c>
      <c r="X666" s="26"/>
      <c r="Y666" s="26"/>
      <c r="Z666" s="42">
        <f t="shared" si="740"/>
        <v>0</v>
      </c>
      <c r="AA666" s="26"/>
      <c r="AB666" s="26"/>
      <c r="AC666" s="42">
        <f t="shared" si="741"/>
        <v>0</v>
      </c>
      <c r="AD666" s="26"/>
      <c r="AE666" s="26"/>
      <c r="AF666" s="26"/>
      <c r="AG666" s="26"/>
      <c r="AH666" s="26"/>
      <c r="AI666" s="26"/>
      <c r="AJ666" s="26"/>
      <c r="AK666" s="26"/>
      <c r="AL666" s="42">
        <f t="shared" si="742"/>
        <v>0</v>
      </c>
      <c r="AM666" s="27"/>
      <c r="AN666" s="27">
        <v>1</v>
      </c>
      <c r="AO666" s="41">
        <f t="shared" si="743"/>
        <v>35</v>
      </c>
      <c r="AP666" s="84">
        <f t="shared" si="786"/>
        <v>1</v>
      </c>
      <c r="AQ666" s="79">
        <f t="shared" si="787"/>
        <v>35</v>
      </c>
      <c r="AR666" s="27"/>
      <c r="AS666" s="27">
        <v>1</v>
      </c>
      <c r="AT666" s="41">
        <f t="shared" si="744"/>
        <v>35</v>
      </c>
      <c r="AU666" s="27"/>
      <c r="AV666" s="27"/>
      <c r="AW666" s="41">
        <f t="shared" si="798"/>
        <v>0</v>
      </c>
      <c r="AX666" s="27"/>
      <c r="AY666" s="27"/>
      <c r="AZ666" s="41">
        <f t="shared" si="745"/>
        <v>0</v>
      </c>
      <c r="BA666" s="27"/>
      <c r="BB666" s="27"/>
      <c r="BC666" s="41">
        <f t="shared" si="746"/>
        <v>0</v>
      </c>
      <c r="BD666" s="27"/>
      <c r="BE666" s="27"/>
      <c r="BF666" s="41">
        <f t="shared" si="747"/>
        <v>0</v>
      </c>
      <c r="BG666" s="27"/>
      <c r="BH666" s="27"/>
      <c r="BI666" s="41">
        <f t="shared" si="748"/>
        <v>0</v>
      </c>
      <c r="BJ666" s="26"/>
      <c r="BK666" s="26">
        <v>1</v>
      </c>
      <c r="BL666" s="42">
        <f t="shared" si="749"/>
        <v>35</v>
      </c>
      <c r="BM666" s="26"/>
      <c r="BN666" s="26">
        <v>2</v>
      </c>
      <c r="BO666" s="42">
        <f t="shared" si="750"/>
        <v>70</v>
      </c>
      <c r="BP666" s="85">
        <f t="shared" si="788"/>
        <v>4</v>
      </c>
      <c r="BQ666" s="83">
        <f t="shared" si="788"/>
        <v>140</v>
      </c>
      <c r="BR666" s="26"/>
      <c r="BS666" s="26"/>
      <c r="BT666" s="42">
        <f t="shared" si="751"/>
        <v>0</v>
      </c>
      <c r="BU666" s="26"/>
      <c r="BV666" s="26"/>
      <c r="BW666" s="42">
        <f t="shared" si="752"/>
        <v>0</v>
      </c>
      <c r="BX666" s="26"/>
      <c r="BY666" s="26"/>
      <c r="BZ666" s="42">
        <f t="shared" si="753"/>
        <v>0</v>
      </c>
      <c r="CA666" s="26"/>
      <c r="CB666" s="26"/>
      <c r="CC666" s="42">
        <f t="shared" si="754"/>
        <v>0</v>
      </c>
      <c r="CD666" s="26"/>
      <c r="CE666" s="26"/>
      <c r="CF666" s="42">
        <f t="shared" si="755"/>
        <v>0</v>
      </c>
      <c r="CG666" s="26"/>
      <c r="CH666" s="26"/>
      <c r="CI666" s="42">
        <f t="shared" si="756"/>
        <v>0</v>
      </c>
      <c r="CJ666" s="26"/>
      <c r="CK666" s="26"/>
      <c r="CL666" s="42">
        <f t="shared" si="757"/>
        <v>0</v>
      </c>
      <c r="CM666" s="26"/>
      <c r="CN666" s="26"/>
      <c r="CO666" s="42">
        <f t="shared" si="758"/>
        <v>0</v>
      </c>
      <c r="CP666" s="26"/>
      <c r="CQ666" s="26"/>
      <c r="CR666" s="42">
        <f t="shared" si="759"/>
        <v>0</v>
      </c>
      <c r="CS666" s="26"/>
      <c r="CT666" s="26"/>
      <c r="CU666" s="42">
        <f t="shared" si="760"/>
        <v>0</v>
      </c>
      <c r="CV666" s="26"/>
      <c r="CW666" s="26"/>
      <c r="CX666" s="42">
        <f t="shared" si="761"/>
        <v>0</v>
      </c>
      <c r="CY666" s="26"/>
      <c r="CZ666" s="26">
        <v>1</v>
      </c>
      <c r="DA666" s="42">
        <f t="shared" si="762"/>
        <v>35</v>
      </c>
      <c r="DB666" s="26"/>
      <c r="DC666" s="26"/>
      <c r="DD666" s="42">
        <f t="shared" si="763"/>
        <v>0</v>
      </c>
      <c r="DE666" s="26"/>
      <c r="DF666" s="26"/>
      <c r="DG666" s="42">
        <f t="shared" si="764"/>
        <v>0</v>
      </c>
      <c r="DH666" s="85">
        <f t="shared" si="789"/>
        <v>1</v>
      </c>
      <c r="DI666" s="83">
        <f t="shared" si="789"/>
        <v>35</v>
      </c>
      <c r="DJ666" s="26"/>
      <c r="DK666" s="26"/>
      <c r="DL666" s="42">
        <f t="shared" si="765"/>
        <v>0</v>
      </c>
      <c r="DM666" s="26"/>
      <c r="DN666" s="26"/>
      <c r="DO666" s="42">
        <f t="shared" si="766"/>
        <v>0</v>
      </c>
      <c r="DP666" s="26"/>
      <c r="DQ666" s="26"/>
      <c r="DR666" s="42">
        <f t="shared" si="767"/>
        <v>0</v>
      </c>
      <c r="DS666" s="26"/>
      <c r="DT666" s="26"/>
      <c r="DU666" s="42">
        <f t="shared" si="768"/>
        <v>0</v>
      </c>
      <c r="DV666" s="26"/>
      <c r="DW666" s="26"/>
      <c r="DX666" s="42">
        <f t="shared" si="771"/>
        <v>0</v>
      </c>
      <c r="DY666" s="26"/>
      <c r="DZ666" s="26"/>
      <c r="EA666" s="42">
        <f t="shared" si="772"/>
        <v>0</v>
      </c>
      <c r="EB666" s="26"/>
      <c r="EC666" s="26"/>
      <c r="ED666" s="42">
        <f t="shared" si="773"/>
        <v>0</v>
      </c>
      <c r="EE666" s="26"/>
      <c r="EF666" s="26"/>
      <c r="EG666" s="42">
        <f t="shared" si="774"/>
        <v>0</v>
      </c>
      <c r="EH666" s="26"/>
      <c r="EI666" s="26"/>
      <c r="EJ666" s="42">
        <f t="shared" si="775"/>
        <v>0</v>
      </c>
      <c r="EK666" s="26"/>
      <c r="EL666" s="46"/>
      <c r="EM666" s="86">
        <f t="shared" si="776"/>
        <v>0</v>
      </c>
      <c r="EN666" s="85">
        <f t="shared" si="790"/>
        <v>0</v>
      </c>
      <c r="EO666" s="94">
        <f t="shared" si="791"/>
        <v>0</v>
      </c>
      <c r="EP666" s="26"/>
      <c r="EQ666" s="26"/>
      <c r="ER666" s="26"/>
    </row>
    <row r="667" spans="1:148" s="3" customFormat="1">
      <c r="A667" s="10"/>
      <c r="B667" s="121" t="s">
        <v>483</v>
      </c>
      <c r="C667" s="134">
        <v>3000</v>
      </c>
      <c r="D667" s="135">
        <f t="shared" si="769"/>
        <v>1</v>
      </c>
      <c r="E667" s="178">
        <f t="shared" si="770"/>
        <v>3000</v>
      </c>
      <c r="F667" s="27"/>
      <c r="G667" s="27"/>
      <c r="H667" s="41">
        <f t="shared" si="734"/>
        <v>0</v>
      </c>
      <c r="I667" s="32"/>
      <c r="J667" s="32"/>
      <c r="K667" s="41">
        <f t="shared" si="735"/>
        <v>0</v>
      </c>
      <c r="L667" s="26"/>
      <c r="M667" s="26"/>
      <c r="N667" s="42">
        <f t="shared" si="736"/>
        <v>0</v>
      </c>
      <c r="O667" s="26"/>
      <c r="P667" s="26"/>
      <c r="Q667" s="42">
        <f t="shared" si="737"/>
        <v>0</v>
      </c>
      <c r="R667" s="26"/>
      <c r="S667" s="26"/>
      <c r="T667" s="42">
        <f t="shared" si="738"/>
        <v>0</v>
      </c>
      <c r="U667" s="26"/>
      <c r="V667" s="26"/>
      <c r="W667" s="42">
        <f t="shared" si="739"/>
        <v>0</v>
      </c>
      <c r="X667" s="26"/>
      <c r="Y667" s="26"/>
      <c r="Z667" s="42">
        <f t="shared" si="740"/>
        <v>0</v>
      </c>
      <c r="AA667" s="26"/>
      <c r="AB667" s="26">
        <v>1</v>
      </c>
      <c r="AC667" s="42">
        <f t="shared" si="741"/>
        <v>3000</v>
      </c>
      <c r="AD667" s="26"/>
      <c r="AE667" s="26"/>
      <c r="AF667" s="26"/>
      <c r="AG667" s="26"/>
      <c r="AH667" s="26"/>
      <c r="AI667" s="26"/>
      <c r="AJ667" s="26"/>
      <c r="AK667" s="26"/>
      <c r="AL667" s="42">
        <f t="shared" si="742"/>
        <v>0</v>
      </c>
      <c r="AM667" s="27"/>
      <c r="AN667" s="27"/>
      <c r="AO667" s="41">
        <f t="shared" si="743"/>
        <v>0</v>
      </c>
      <c r="AP667" s="84">
        <f t="shared" si="786"/>
        <v>1</v>
      </c>
      <c r="AQ667" s="79">
        <f t="shared" si="787"/>
        <v>3000</v>
      </c>
      <c r="AR667" s="27"/>
      <c r="AS667" s="27"/>
      <c r="AT667" s="41">
        <f t="shared" si="744"/>
        <v>0</v>
      </c>
      <c r="AU667" s="27"/>
      <c r="AV667" s="27"/>
      <c r="AW667" s="41">
        <f t="shared" si="798"/>
        <v>0</v>
      </c>
      <c r="AX667" s="27"/>
      <c r="AY667" s="27"/>
      <c r="AZ667" s="41">
        <f t="shared" si="745"/>
        <v>0</v>
      </c>
      <c r="BA667" s="27"/>
      <c r="BB667" s="27"/>
      <c r="BC667" s="41">
        <f t="shared" si="746"/>
        <v>0</v>
      </c>
      <c r="BD667" s="27"/>
      <c r="BE667" s="27"/>
      <c r="BF667" s="41">
        <f t="shared" si="747"/>
        <v>0</v>
      </c>
      <c r="BG667" s="27"/>
      <c r="BH667" s="27"/>
      <c r="BI667" s="41">
        <f t="shared" si="748"/>
        <v>0</v>
      </c>
      <c r="BJ667" s="26"/>
      <c r="BK667" s="26"/>
      <c r="BL667" s="42">
        <f t="shared" si="749"/>
        <v>0</v>
      </c>
      <c r="BM667" s="26"/>
      <c r="BN667" s="26"/>
      <c r="BO667" s="42">
        <f t="shared" si="750"/>
        <v>0</v>
      </c>
      <c r="BP667" s="85">
        <f t="shared" si="788"/>
        <v>0</v>
      </c>
      <c r="BQ667" s="83">
        <f t="shared" si="788"/>
        <v>0</v>
      </c>
      <c r="BR667" s="26"/>
      <c r="BS667" s="26"/>
      <c r="BT667" s="42">
        <f t="shared" si="751"/>
        <v>0</v>
      </c>
      <c r="BU667" s="26"/>
      <c r="BV667" s="26"/>
      <c r="BW667" s="42">
        <f t="shared" si="752"/>
        <v>0</v>
      </c>
      <c r="BX667" s="26"/>
      <c r="BY667" s="26"/>
      <c r="BZ667" s="42">
        <f t="shared" si="753"/>
        <v>0</v>
      </c>
      <c r="CA667" s="26"/>
      <c r="CB667" s="26"/>
      <c r="CC667" s="42">
        <f t="shared" si="754"/>
        <v>0</v>
      </c>
      <c r="CD667" s="26"/>
      <c r="CE667" s="26"/>
      <c r="CF667" s="42">
        <f t="shared" si="755"/>
        <v>0</v>
      </c>
      <c r="CG667" s="26"/>
      <c r="CH667" s="26"/>
      <c r="CI667" s="42">
        <f t="shared" si="756"/>
        <v>0</v>
      </c>
      <c r="CJ667" s="26"/>
      <c r="CK667" s="26"/>
      <c r="CL667" s="42">
        <f t="shared" si="757"/>
        <v>0</v>
      </c>
      <c r="CM667" s="26"/>
      <c r="CN667" s="26"/>
      <c r="CO667" s="42">
        <f t="shared" si="758"/>
        <v>0</v>
      </c>
      <c r="CP667" s="26"/>
      <c r="CQ667" s="26"/>
      <c r="CR667" s="42">
        <f t="shared" si="759"/>
        <v>0</v>
      </c>
      <c r="CS667" s="26"/>
      <c r="CT667" s="26"/>
      <c r="CU667" s="42">
        <f t="shared" si="760"/>
        <v>0</v>
      </c>
      <c r="CV667" s="26"/>
      <c r="CW667" s="26"/>
      <c r="CX667" s="42">
        <f t="shared" si="761"/>
        <v>0</v>
      </c>
      <c r="CY667" s="26"/>
      <c r="CZ667" s="26"/>
      <c r="DA667" s="42">
        <f t="shared" si="762"/>
        <v>0</v>
      </c>
      <c r="DB667" s="26"/>
      <c r="DC667" s="26"/>
      <c r="DD667" s="42">
        <f t="shared" si="763"/>
        <v>0</v>
      </c>
      <c r="DE667" s="26"/>
      <c r="DF667" s="26"/>
      <c r="DG667" s="42">
        <f t="shared" si="764"/>
        <v>0</v>
      </c>
      <c r="DH667" s="85">
        <f t="shared" si="789"/>
        <v>0</v>
      </c>
      <c r="DI667" s="83">
        <f t="shared" si="789"/>
        <v>0</v>
      </c>
      <c r="DJ667" s="26"/>
      <c r="DK667" s="26"/>
      <c r="DL667" s="42">
        <f t="shared" si="765"/>
        <v>0</v>
      </c>
      <c r="DM667" s="26"/>
      <c r="DN667" s="26"/>
      <c r="DO667" s="42">
        <f t="shared" si="766"/>
        <v>0</v>
      </c>
      <c r="DP667" s="26"/>
      <c r="DQ667" s="26"/>
      <c r="DR667" s="42">
        <f t="shared" si="767"/>
        <v>0</v>
      </c>
      <c r="DS667" s="26"/>
      <c r="DT667" s="26"/>
      <c r="DU667" s="42">
        <f t="shared" si="768"/>
        <v>0</v>
      </c>
      <c r="DV667" s="26"/>
      <c r="DW667" s="26"/>
      <c r="DX667" s="42">
        <f t="shared" si="771"/>
        <v>0</v>
      </c>
      <c r="DY667" s="26"/>
      <c r="DZ667" s="26"/>
      <c r="EA667" s="42">
        <f t="shared" si="772"/>
        <v>0</v>
      </c>
      <c r="EB667" s="26"/>
      <c r="EC667" s="26"/>
      <c r="ED667" s="42">
        <f t="shared" si="773"/>
        <v>0</v>
      </c>
      <c r="EE667" s="26"/>
      <c r="EF667" s="26"/>
      <c r="EG667" s="42">
        <f t="shared" si="774"/>
        <v>0</v>
      </c>
      <c r="EH667" s="26"/>
      <c r="EI667" s="26"/>
      <c r="EJ667" s="42">
        <f t="shared" si="775"/>
        <v>0</v>
      </c>
      <c r="EK667" s="26"/>
      <c r="EL667" s="46"/>
      <c r="EM667" s="86">
        <f t="shared" si="776"/>
        <v>0</v>
      </c>
      <c r="EN667" s="85">
        <f t="shared" si="790"/>
        <v>0</v>
      </c>
      <c r="EO667" s="94">
        <f t="shared" si="791"/>
        <v>0</v>
      </c>
      <c r="EP667" s="26"/>
      <c r="EQ667" s="26"/>
      <c r="ER667" s="26"/>
    </row>
    <row r="668" spans="1:148" s="3" customFormat="1">
      <c r="A668" s="10"/>
      <c r="B668" s="121" t="s">
        <v>527</v>
      </c>
      <c r="C668" s="134">
        <v>1000</v>
      </c>
      <c r="D668" s="135">
        <f t="shared" si="769"/>
        <v>1</v>
      </c>
      <c r="E668" s="178">
        <f t="shared" si="770"/>
        <v>1000</v>
      </c>
      <c r="F668" s="27"/>
      <c r="G668" s="27"/>
      <c r="H668" s="41">
        <f t="shared" si="734"/>
        <v>0</v>
      </c>
      <c r="I668" s="32"/>
      <c r="J668" s="32"/>
      <c r="K668" s="41">
        <f t="shared" si="735"/>
        <v>0</v>
      </c>
      <c r="L668" s="26"/>
      <c r="M668" s="26"/>
      <c r="N668" s="42">
        <f t="shared" si="736"/>
        <v>0</v>
      </c>
      <c r="O668" s="26"/>
      <c r="P668" s="26"/>
      <c r="Q668" s="42">
        <f t="shared" si="737"/>
        <v>0</v>
      </c>
      <c r="R668" s="26"/>
      <c r="S668" s="26"/>
      <c r="T668" s="42">
        <f t="shared" si="738"/>
        <v>0</v>
      </c>
      <c r="U668" s="26"/>
      <c r="V668" s="26"/>
      <c r="W668" s="42">
        <f t="shared" si="739"/>
        <v>0</v>
      </c>
      <c r="X668" s="26"/>
      <c r="Y668" s="26"/>
      <c r="Z668" s="42">
        <f t="shared" si="740"/>
        <v>0</v>
      </c>
      <c r="AA668" s="26"/>
      <c r="AB668" s="26"/>
      <c r="AC668" s="42">
        <f t="shared" si="741"/>
        <v>0</v>
      </c>
      <c r="AD668" s="26"/>
      <c r="AE668" s="26"/>
      <c r="AF668" s="26"/>
      <c r="AG668" s="26"/>
      <c r="AH668" s="26"/>
      <c r="AI668" s="26"/>
      <c r="AJ668" s="26"/>
      <c r="AK668" s="26"/>
      <c r="AL668" s="42">
        <f t="shared" si="742"/>
        <v>0</v>
      </c>
      <c r="AM668" s="27"/>
      <c r="AN668" s="27">
        <v>1</v>
      </c>
      <c r="AO668" s="41">
        <f t="shared" si="743"/>
        <v>1000</v>
      </c>
      <c r="AP668" s="84">
        <f t="shared" si="786"/>
        <v>1</v>
      </c>
      <c r="AQ668" s="79">
        <f t="shared" si="787"/>
        <v>1000</v>
      </c>
      <c r="AR668" s="27"/>
      <c r="AS668" s="27"/>
      <c r="AT668" s="41">
        <f t="shared" si="744"/>
        <v>0</v>
      </c>
      <c r="AU668" s="27"/>
      <c r="AV668" s="27"/>
      <c r="AW668" s="41">
        <f t="shared" si="798"/>
        <v>0</v>
      </c>
      <c r="AX668" s="27"/>
      <c r="AY668" s="27"/>
      <c r="AZ668" s="41">
        <f t="shared" si="745"/>
        <v>0</v>
      </c>
      <c r="BA668" s="27"/>
      <c r="BB668" s="27"/>
      <c r="BC668" s="41">
        <f t="shared" si="746"/>
        <v>0</v>
      </c>
      <c r="BD668" s="27"/>
      <c r="BE668" s="27"/>
      <c r="BF668" s="41">
        <f t="shared" si="747"/>
        <v>0</v>
      </c>
      <c r="BG668" s="27"/>
      <c r="BH668" s="27"/>
      <c r="BI668" s="41">
        <f t="shared" si="748"/>
        <v>0</v>
      </c>
      <c r="BJ668" s="26"/>
      <c r="BK668" s="26"/>
      <c r="BL668" s="42">
        <f t="shared" si="749"/>
        <v>0</v>
      </c>
      <c r="BM668" s="26"/>
      <c r="BN668" s="26"/>
      <c r="BO668" s="42">
        <f t="shared" si="750"/>
        <v>0</v>
      </c>
      <c r="BP668" s="85">
        <f t="shared" si="788"/>
        <v>0</v>
      </c>
      <c r="BQ668" s="83">
        <f t="shared" si="788"/>
        <v>0</v>
      </c>
      <c r="BR668" s="26"/>
      <c r="BS668" s="26"/>
      <c r="BT668" s="42">
        <f t="shared" si="751"/>
        <v>0</v>
      </c>
      <c r="BU668" s="26"/>
      <c r="BV668" s="26"/>
      <c r="BW668" s="42">
        <f t="shared" si="752"/>
        <v>0</v>
      </c>
      <c r="BX668" s="26"/>
      <c r="BY668" s="26"/>
      <c r="BZ668" s="42">
        <f t="shared" si="753"/>
        <v>0</v>
      </c>
      <c r="CA668" s="26"/>
      <c r="CB668" s="26"/>
      <c r="CC668" s="42">
        <f t="shared" si="754"/>
        <v>0</v>
      </c>
      <c r="CD668" s="26"/>
      <c r="CE668" s="26"/>
      <c r="CF668" s="42">
        <f t="shared" si="755"/>
        <v>0</v>
      </c>
      <c r="CG668" s="26"/>
      <c r="CH668" s="26"/>
      <c r="CI668" s="42">
        <f t="shared" si="756"/>
        <v>0</v>
      </c>
      <c r="CJ668" s="26"/>
      <c r="CK668" s="26"/>
      <c r="CL668" s="42">
        <f t="shared" si="757"/>
        <v>0</v>
      </c>
      <c r="CM668" s="26"/>
      <c r="CN668" s="26"/>
      <c r="CO668" s="42">
        <f t="shared" si="758"/>
        <v>0</v>
      </c>
      <c r="CP668" s="26"/>
      <c r="CQ668" s="26"/>
      <c r="CR668" s="42">
        <f t="shared" si="759"/>
        <v>0</v>
      </c>
      <c r="CS668" s="26"/>
      <c r="CT668" s="26"/>
      <c r="CU668" s="42">
        <f t="shared" si="760"/>
        <v>0</v>
      </c>
      <c r="CV668" s="26"/>
      <c r="CW668" s="26"/>
      <c r="CX668" s="42">
        <f t="shared" si="761"/>
        <v>0</v>
      </c>
      <c r="CY668" s="26"/>
      <c r="CZ668" s="26"/>
      <c r="DA668" s="42">
        <f t="shared" si="762"/>
        <v>0</v>
      </c>
      <c r="DB668" s="26"/>
      <c r="DC668" s="26"/>
      <c r="DD668" s="42">
        <f t="shared" si="763"/>
        <v>0</v>
      </c>
      <c r="DE668" s="26"/>
      <c r="DF668" s="26"/>
      <c r="DG668" s="42">
        <f t="shared" si="764"/>
        <v>0</v>
      </c>
      <c r="DH668" s="85">
        <f t="shared" si="789"/>
        <v>0</v>
      </c>
      <c r="DI668" s="83">
        <f t="shared" si="789"/>
        <v>0</v>
      </c>
      <c r="DJ668" s="26"/>
      <c r="DK668" s="26"/>
      <c r="DL668" s="42">
        <f t="shared" si="765"/>
        <v>0</v>
      </c>
      <c r="DM668" s="26"/>
      <c r="DN668" s="26"/>
      <c r="DO668" s="42">
        <f t="shared" si="766"/>
        <v>0</v>
      </c>
      <c r="DP668" s="26"/>
      <c r="DQ668" s="26"/>
      <c r="DR668" s="42">
        <f t="shared" si="767"/>
        <v>0</v>
      </c>
      <c r="DS668" s="26"/>
      <c r="DT668" s="26"/>
      <c r="DU668" s="42">
        <f t="shared" si="768"/>
        <v>0</v>
      </c>
      <c r="DV668" s="26"/>
      <c r="DW668" s="26"/>
      <c r="DX668" s="42">
        <f t="shared" si="771"/>
        <v>0</v>
      </c>
      <c r="DY668" s="26"/>
      <c r="DZ668" s="26"/>
      <c r="EA668" s="42">
        <f t="shared" si="772"/>
        <v>0</v>
      </c>
      <c r="EB668" s="26"/>
      <c r="EC668" s="26"/>
      <c r="ED668" s="42">
        <f t="shared" si="773"/>
        <v>0</v>
      </c>
      <c r="EE668" s="26"/>
      <c r="EF668" s="26"/>
      <c r="EG668" s="42">
        <f t="shared" si="774"/>
        <v>0</v>
      </c>
      <c r="EH668" s="26"/>
      <c r="EI668" s="26"/>
      <c r="EJ668" s="42">
        <f t="shared" si="775"/>
        <v>0</v>
      </c>
      <c r="EK668" s="26"/>
      <c r="EL668" s="46"/>
      <c r="EM668" s="86">
        <f t="shared" si="776"/>
        <v>0</v>
      </c>
      <c r="EN668" s="85">
        <f t="shared" si="790"/>
        <v>0</v>
      </c>
      <c r="EO668" s="94">
        <f t="shared" si="791"/>
        <v>0</v>
      </c>
      <c r="EP668" s="26"/>
      <c r="EQ668" s="26"/>
      <c r="ER668" s="26"/>
    </row>
    <row r="669" spans="1:148" s="3" customFormat="1">
      <c r="A669" s="10"/>
      <c r="B669" s="121" t="s">
        <v>786</v>
      </c>
      <c r="C669" s="134">
        <v>200</v>
      </c>
      <c r="D669" s="135">
        <v>10</v>
      </c>
      <c r="E669" s="178">
        <f t="shared" si="770"/>
        <v>2000</v>
      </c>
      <c r="F669" s="27"/>
      <c r="G669" s="27"/>
      <c r="H669" s="41">
        <f t="shared" ref="H669:H732" si="799">G669*C669</f>
        <v>0</v>
      </c>
      <c r="I669" s="32"/>
      <c r="J669" s="32"/>
      <c r="K669" s="41">
        <f t="shared" ref="K669:K732" si="800">J669*C669</f>
        <v>0</v>
      </c>
      <c r="L669" s="26"/>
      <c r="M669" s="26"/>
      <c r="N669" s="42">
        <f t="shared" ref="N669:N732" si="801">M669*C669</f>
        <v>0</v>
      </c>
      <c r="O669" s="26"/>
      <c r="P669" s="26"/>
      <c r="Q669" s="42">
        <f t="shared" ref="Q669:Q732" si="802">P669*C669</f>
        <v>0</v>
      </c>
      <c r="R669" s="26"/>
      <c r="S669" s="26"/>
      <c r="T669" s="42">
        <f t="shared" ref="T669:T732" si="803">S669*C669</f>
        <v>0</v>
      </c>
      <c r="U669" s="26"/>
      <c r="V669" s="26"/>
      <c r="W669" s="42">
        <f t="shared" ref="W669:W732" si="804">V669*C669</f>
        <v>0</v>
      </c>
      <c r="X669" s="26"/>
      <c r="Y669" s="26"/>
      <c r="Z669" s="42">
        <f t="shared" ref="Z669:Z732" si="805">Y669*C669</f>
        <v>0</v>
      </c>
      <c r="AA669" s="26"/>
      <c r="AB669" s="26"/>
      <c r="AC669" s="42">
        <f t="shared" ref="AC669:AC732" si="806">AB669*C669</f>
        <v>0</v>
      </c>
      <c r="AD669" s="26"/>
      <c r="AE669" s="26"/>
      <c r="AF669" s="26"/>
      <c r="AG669" s="26"/>
      <c r="AH669" s="26"/>
      <c r="AI669" s="26"/>
      <c r="AJ669" s="26"/>
      <c r="AK669" s="26"/>
      <c r="AL669" s="42">
        <f t="shared" ref="AL669:AL732" si="807">AK669*C669</f>
        <v>0</v>
      </c>
      <c r="AM669" s="27"/>
      <c r="AN669" s="27"/>
      <c r="AO669" s="41"/>
      <c r="AP669" s="84"/>
      <c r="AQ669" s="79"/>
      <c r="AR669" s="27"/>
      <c r="AS669" s="27"/>
      <c r="AT669" s="41">
        <f t="shared" ref="AT669:AT732" si="808">AS669*C669</f>
        <v>0</v>
      </c>
      <c r="AU669" s="27"/>
      <c r="AV669" s="27"/>
      <c r="AW669" s="41">
        <f t="shared" si="798"/>
        <v>0</v>
      </c>
      <c r="AX669" s="27"/>
      <c r="AY669" s="27"/>
      <c r="AZ669" s="41">
        <f t="shared" ref="AZ669:AZ732" si="809">AY669*C669</f>
        <v>0</v>
      </c>
      <c r="BA669" s="27"/>
      <c r="BB669" s="27"/>
      <c r="BC669" s="41">
        <f t="shared" ref="BC669:BC732" si="810">BB669*C669</f>
        <v>0</v>
      </c>
      <c r="BD669" s="27"/>
      <c r="BE669" s="27"/>
      <c r="BF669" s="41">
        <f t="shared" ref="BF669:BF732" si="811">BE669*C669</f>
        <v>0</v>
      </c>
      <c r="BG669" s="27"/>
      <c r="BH669" s="27"/>
      <c r="BI669" s="41">
        <f t="shared" ref="BI669:BI732" si="812">BH669*C669</f>
        <v>0</v>
      </c>
      <c r="BJ669" s="26"/>
      <c r="BK669" s="26"/>
      <c r="BL669" s="42">
        <f t="shared" ref="BL669:BL732" si="813">BK669*C669</f>
        <v>0</v>
      </c>
      <c r="BM669" s="26"/>
      <c r="BN669" s="26"/>
      <c r="BO669" s="42">
        <f t="shared" ref="BO669:BO732" si="814">BN669*C669</f>
        <v>0</v>
      </c>
      <c r="BP669" s="85"/>
      <c r="BQ669" s="83">
        <f t="shared" si="788"/>
        <v>0</v>
      </c>
      <c r="BR669" s="26"/>
      <c r="BS669" s="26"/>
      <c r="BT669" s="42">
        <f t="shared" ref="BT669:BT732" si="815">BS669*C669</f>
        <v>0</v>
      </c>
      <c r="BU669" s="26"/>
      <c r="BV669" s="26"/>
      <c r="BW669" s="42">
        <f t="shared" ref="BW669:BW732" si="816">BV669*C669</f>
        <v>0</v>
      </c>
      <c r="BX669" s="26"/>
      <c r="BY669" s="26"/>
      <c r="BZ669" s="42">
        <f t="shared" ref="BZ669:BZ732" si="817">BY669*C669</f>
        <v>0</v>
      </c>
      <c r="CA669" s="26"/>
      <c r="CB669" s="26"/>
      <c r="CC669" s="42">
        <f t="shared" ref="CC669:CC732" si="818">CB669*C669</f>
        <v>0</v>
      </c>
      <c r="CD669" s="26"/>
      <c r="CE669" s="26"/>
      <c r="CF669" s="42">
        <f t="shared" ref="CF669:CF732" si="819">CE669*C669</f>
        <v>0</v>
      </c>
      <c r="CG669" s="26"/>
      <c r="CH669" s="26"/>
      <c r="CI669" s="42">
        <f t="shared" ref="CI669:CI732" si="820">CH669*C669</f>
        <v>0</v>
      </c>
      <c r="CJ669" s="26"/>
      <c r="CK669" s="26"/>
      <c r="CL669" s="42">
        <f t="shared" ref="CL669:CL732" si="821">CK669*C669</f>
        <v>0</v>
      </c>
      <c r="CM669" s="26"/>
      <c r="CN669" s="26"/>
      <c r="CO669" s="42">
        <f t="shared" ref="CO669:CO732" si="822">CN669*C669</f>
        <v>0</v>
      </c>
      <c r="CP669" s="26"/>
      <c r="CQ669" s="26"/>
      <c r="CR669" s="42">
        <f t="shared" ref="CR669:CR732" si="823">CQ669*C669</f>
        <v>0</v>
      </c>
      <c r="CS669" s="26"/>
      <c r="CT669" s="26"/>
      <c r="CU669" s="42">
        <f t="shared" ref="CU669:CU732" si="824">CT669*C669</f>
        <v>0</v>
      </c>
      <c r="CV669" s="26"/>
      <c r="CW669" s="26"/>
      <c r="CX669" s="42">
        <f t="shared" ref="CX669:CX732" si="825">CW669*C669</f>
        <v>0</v>
      </c>
      <c r="CY669" s="26"/>
      <c r="CZ669" s="26"/>
      <c r="DA669" s="42">
        <f t="shared" ref="DA669:DA732" si="826">CZ669*C669</f>
        <v>0</v>
      </c>
      <c r="DB669" s="26"/>
      <c r="DC669" s="26"/>
      <c r="DD669" s="42">
        <f t="shared" ref="DD669:DD732" si="827">DC669*C669</f>
        <v>0</v>
      </c>
      <c r="DE669" s="26"/>
      <c r="DF669" s="26"/>
      <c r="DG669" s="42">
        <f t="shared" ref="DG669:DG732" si="828">DF669*C669</f>
        <v>0</v>
      </c>
      <c r="DH669" s="85"/>
      <c r="DI669" s="83">
        <f t="shared" si="789"/>
        <v>0</v>
      </c>
      <c r="DJ669" s="26"/>
      <c r="DK669" s="26"/>
      <c r="DL669" s="42">
        <f t="shared" ref="DL669:DL732" si="829">DK669*C669</f>
        <v>0</v>
      </c>
      <c r="DM669" s="26"/>
      <c r="DN669" s="26"/>
      <c r="DO669" s="42">
        <f t="shared" ref="DO669:DO732" si="830">DN669*C669</f>
        <v>0</v>
      </c>
      <c r="DP669" s="26"/>
      <c r="DQ669" s="26"/>
      <c r="DR669" s="42">
        <f t="shared" ref="DR669:DR732" si="831">DQ669*C669</f>
        <v>0</v>
      </c>
      <c r="DS669" s="26"/>
      <c r="DT669" s="26"/>
      <c r="DU669" s="42">
        <f t="shared" ref="DU669:DU732" si="832">DT669*C669</f>
        <v>0</v>
      </c>
      <c r="DV669" s="26"/>
      <c r="DW669" s="26"/>
      <c r="DX669" s="42">
        <f t="shared" si="771"/>
        <v>0</v>
      </c>
      <c r="DY669" s="26"/>
      <c r="DZ669" s="26"/>
      <c r="EA669" s="42">
        <f t="shared" si="772"/>
        <v>0</v>
      </c>
      <c r="EB669" s="26"/>
      <c r="EC669" s="26"/>
      <c r="ED669" s="42">
        <f t="shared" si="773"/>
        <v>0</v>
      </c>
      <c r="EE669" s="26"/>
      <c r="EF669" s="199">
        <v>10</v>
      </c>
      <c r="EG669" s="200">
        <f t="shared" si="774"/>
        <v>2000</v>
      </c>
      <c r="EH669" s="26"/>
      <c r="EI669" s="26"/>
      <c r="EJ669" s="42">
        <f t="shared" si="775"/>
        <v>0</v>
      </c>
      <c r="EK669" s="26"/>
      <c r="EL669" s="46"/>
      <c r="EM669" s="86">
        <f t="shared" si="776"/>
        <v>0</v>
      </c>
      <c r="EN669" s="85"/>
      <c r="EO669" s="94">
        <f t="shared" si="791"/>
        <v>2000</v>
      </c>
      <c r="EP669" s="26"/>
      <c r="EQ669" s="26"/>
      <c r="ER669" s="26"/>
    </row>
    <row r="670" spans="1:148" s="3" customFormat="1">
      <c r="A670" s="10"/>
      <c r="B670" s="121" t="s">
        <v>316</v>
      </c>
      <c r="C670" s="134">
        <v>120</v>
      </c>
      <c r="D670" s="135">
        <f t="shared" si="769"/>
        <v>6</v>
      </c>
      <c r="E670" s="178">
        <f t="shared" si="770"/>
        <v>720</v>
      </c>
      <c r="F670" s="27"/>
      <c r="G670" s="27"/>
      <c r="H670" s="41">
        <f t="shared" si="799"/>
        <v>0</v>
      </c>
      <c r="I670" s="32"/>
      <c r="J670" s="32"/>
      <c r="K670" s="41">
        <f t="shared" si="800"/>
        <v>0</v>
      </c>
      <c r="L670" s="26"/>
      <c r="M670" s="26"/>
      <c r="N670" s="42">
        <f t="shared" si="801"/>
        <v>0</v>
      </c>
      <c r="O670" s="26"/>
      <c r="P670" s="26"/>
      <c r="Q670" s="42">
        <f t="shared" si="802"/>
        <v>0</v>
      </c>
      <c r="R670" s="26"/>
      <c r="S670" s="26"/>
      <c r="T670" s="42">
        <f t="shared" si="803"/>
        <v>0</v>
      </c>
      <c r="U670" s="26"/>
      <c r="V670" s="26"/>
      <c r="W670" s="42">
        <f t="shared" si="804"/>
        <v>0</v>
      </c>
      <c r="X670" s="26"/>
      <c r="Y670" s="26"/>
      <c r="Z670" s="42">
        <f t="shared" si="805"/>
        <v>0</v>
      </c>
      <c r="AA670" s="26"/>
      <c r="AB670" s="26"/>
      <c r="AC670" s="42">
        <f t="shared" si="806"/>
        <v>0</v>
      </c>
      <c r="AD670" s="26"/>
      <c r="AE670" s="26"/>
      <c r="AF670" s="26"/>
      <c r="AG670" s="26"/>
      <c r="AH670" s="26"/>
      <c r="AI670" s="26"/>
      <c r="AJ670" s="26"/>
      <c r="AK670" s="26"/>
      <c r="AL670" s="42">
        <f t="shared" si="807"/>
        <v>0</v>
      </c>
      <c r="AM670" s="27"/>
      <c r="AN670" s="27"/>
      <c r="AO670" s="41"/>
      <c r="AP670" s="84">
        <f t="shared" si="786"/>
        <v>0</v>
      </c>
      <c r="AQ670" s="79">
        <f t="shared" si="787"/>
        <v>0</v>
      </c>
      <c r="AR670" s="27"/>
      <c r="AS670" s="27"/>
      <c r="AT670" s="41">
        <f t="shared" si="808"/>
        <v>0</v>
      </c>
      <c r="AU670" s="27"/>
      <c r="AV670" s="27"/>
      <c r="AW670" s="41">
        <f t="shared" si="798"/>
        <v>0</v>
      </c>
      <c r="AX670" s="27"/>
      <c r="AY670" s="27"/>
      <c r="AZ670" s="41">
        <f t="shared" si="809"/>
        <v>0</v>
      </c>
      <c r="BA670" s="27"/>
      <c r="BB670" s="27"/>
      <c r="BC670" s="41">
        <f t="shared" si="810"/>
        <v>0</v>
      </c>
      <c r="BD670" s="27"/>
      <c r="BE670" s="27"/>
      <c r="BF670" s="41">
        <f t="shared" si="811"/>
        <v>0</v>
      </c>
      <c r="BG670" s="27"/>
      <c r="BH670" s="27"/>
      <c r="BI670" s="41">
        <f t="shared" si="812"/>
        <v>0</v>
      </c>
      <c r="BJ670" s="26"/>
      <c r="BK670" s="26"/>
      <c r="BL670" s="42">
        <f t="shared" si="813"/>
        <v>0</v>
      </c>
      <c r="BM670" s="26"/>
      <c r="BN670" s="26"/>
      <c r="BO670" s="42">
        <f t="shared" si="814"/>
        <v>0</v>
      </c>
      <c r="BP670" s="85">
        <f t="shared" si="788"/>
        <v>0</v>
      </c>
      <c r="BQ670" s="83">
        <f t="shared" si="788"/>
        <v>0</v>
      </c>
      <c r="BR670" s="26"/>
      <c r="BS670" s="26"/>
      <c r="BT670" s="42">
        <f t="shared" si="815"/>
        <v>0</v>
      </c>
      <c r="BU670" s="26"/>
      <c r="BV670" s="26"/>
      <c r="BW670" s="42">
        <f t="shared" si="816"/>
        <v>0</v>
      </c>
      <c r="BX670" s="26"/>
      <c r="BY670" s="26"/>
      <c r="BZ670" s="42">
        <f t="shared" si="817"/>
        <v>0</v>
      </c>
      <c r="CA670" s="26"/>
      <c r="CB670" s="26"/>
      <c r="CC670" s="42">
        <f t="shared" si="818"/>
        <v>0</v>
      </c>
      <c r="CD670" s="26"/>
      <c r="CE670" s="26"/>
      <c r="CF670" s="42">
        <f t="shared" si="819"/>
        <v>0</v>
      </c>
      <c r="CG670" s="26"/>
      <c r="CH670" s="26">
        <v>3</v>
      </c>
      <c r="CI670" s="42">
        <f t="shared" si="820"/>
        <v>360</v>
      </c>
      <c r="CJ670" s="26"/>
      <c r="CK670" s="26"/>
      <c r="CL670" s="42">
        <f t="shared" si="821"/>
        <v>0</v>
      </c>
      <c r="CM670" s="26"/>
      <c r="CN670" s="26"/>
      <c r="CO670" s="42">
        <f t="shared" si="822"/>
        <v>0</v>
      </c>
      <c r="CP670" s="26"/>
      <c r="CQ670" s="26">
        <v>3</v>
      </c>
      <c r="CR670" s="42">
        <f t="shared" si="823"/>
        <v>360</v>
      </c>
      <c r="CS670" s="26"/>
      <c r="CT670" s="26"/>
      <c r="CU670" s="42">
        <f t="shared" si="824"/>
        <v>0</v>
      </c>
      <c r="CV670" s="26"/>
      <c r="CW670" s="26"/>
      <c r="CX670" s="42">
        <f t="shared" si="825"/>
        <v>0</v>
      </c>
      <c r="CY670" s="26"/>
      <c r="CZ670" s="26"/>
      <c r="DA670" s="42">
        <f t="shared" si="826"/>
        <v>0</v>
      </c>
      <c r="DB670" s="26"/>
      <c r="DC670" s="26"/>
      <c r="DD670" s="42">
        <f t="shared" si="827"/>
        <v>0</v>
      </c>
      <c r="DE670" s="26"/>
      <c r="DF670" s="26"/>
      <c r="DG670" s="42">
        <f t="shared" si="828"/>
        <v>0</v>
      </c>
      <c r="DH670" s="85">
        <f t="shared" si="789"/>
        <v>6</v>
      </c>
      <c r="DI670" s="83">
        <f t="shared" si="789"/>
        <v>720</v>
      </c>
      <c r="DJ670" s="26"/>
      <c r="DK670" s="26"/>
      <c r="DL670" s="42">
        <f t="shared" si="829"/>
        <v>0</v>
      </c>
      <c r="DM670" s="26"/>
      <c r="DN670" s="26"/>
      <c r="DO670" s="42">
        <f t="shared" si="830"/>
        <v>0</v>
      </c>
      <c r="DP670" s="26"/>
      <c r="DQ670" s="26"/>
      <c r="DR670" s="42">
        <f t="shared" si="831"/>
        <v>0</v>
      </c>
      <c r="DS670" s="26"/>
      <c r="DT670" s="26"/>
      <c r="DU670" s="42">
        <f t="shared" si="832"/>
        <v>0</v>
      </c>
      <c r="DV670" s="26"/>
      <c r="DW670" s="26"/>
      <c r="DX670" s="42">
        <f t="shared" si="771"/>
        <v>0</v>
      </c>
      <c r="DY670" s="26"/>
      <c r="DZ670" s="26"/>
      <c r="EA670" s="42">
        <f t="shared" si="772"/>
        <v>0</v>
      </c>
      <c r="EB670" s="26"/>
      <c r="EC670" s="26"/>
      <c r="ED670" s="42">
        <f t="shared" si="773"/>
        <v>0</v>
      </c>
      <c r="EE670" s="26"/>
      <c r="EF670" s="26"/>
      <c r="EG670" s="42">
        <f t="shared" si="774"/>
        <v>0</v>
      </c>
      <c r="EH670" s="26"/>
      <c r="EI670" s="26"/>
      <c r="EJ670" s="42">
        <f t="shared" si="775"/>
        <v>0</v>
      </c>
      <c r="EK670" s="26"/>
      <c r="EL670" s="46"/>
      <c r="EM670" s="86">
        <f t="shared" si="776"/>
        <v>0</v>
      </c>
      <c r="EN670" s="85">
        <f t="shared" si="790"/>
        <v>0</v>
      </c>
      <c r="EO670" s="94">
        <f t="shared" si="791"/>
        <v>0</v>
      </c>
      <c r="EP670" s="26"/>
      <c r="EQ670" s="26"/>
      <c r="ER670" s="26"/>
    </row>
    <row r="671" spans="1:148" s="3" customFormat="1">
      <c r="A671" s="10">
        <v>61103</v>
      </c>
      <c r="B671" s="11" t="s">
        <v>75</v>
      </c>
      <c r="C671" s="134"/>
      <c r="D671" s="135">
        <f t="shared" si="769"/>
        <v>0</v>
      </c>
      <c r="E671" s="136">
        <f t="shared" si="770"/>
        <v>0</v>
      </c>
      <c r="F671" s="27"/>
      <c r="G671" s="27"/>
      <c r="H671" s="41">
        <f t="shared" si="799"/>
        <v>0</v>
      </c>
      <c r="I671" s="32"/>
      <c r="J671" s="32"/>
      <c r="K671" s="41">
        <f t="shared" si="800"/>
        <v>0</v>
      </c>
      <c r="L671" s="26"/>
      <c r="M671" s="26"/>
      <c r="N671" s="42">
        <f t="shared" si="801"/>
        <v>0</v>
      </c>
      <c r="O671" s="26"/>
      <c r="P671" s="26"/>
      <c r="Q671" s="42">
        <f t="shared" si="802"/>
        <v>0</v>
      </c>
      <c r="R671" s="26"/>
      <c r="S671" s="26"/>
      <c r="T671" s="42">
        <f t="shared" si="803"/>
        <v>0</v>
      </c>
      <c r="U671" s="26"/>
      <c r="V671" s="26"/>
      <c r="W671" s="42">
        <f t="shared" si="804"/>
        <v>0</v>
      </c>
      <c r="X671" s="26"/>
      <c r="Y671" s="26"/>
      <c r="Z671" s="42">
        <f t="shared" si="805"/>
        <v>0</v>
      </c>
      <c r="AA671" s="26"/>
      <c r="AB671" s="26"/>
      <c r="AC671" s="42">
        <f t="shared" si="806"/>
        <v>0</v>
      </c>
      <c r="AD671" s="26"/>
      <c r="AE671" s="26"/>
      <c r="AF671" s="26"/>
      <c r="AG671" s="26"/>
      <c r="AH671" s="26"/>
      <c r="AI671" s="26"/>
      <c r="AJ671" s="26"/>
      <c r="AK671" s="26"/>
      <c r="AL671" s="42">
        <f t="shared" si="807"/>
        <v>0</v>
      </c>
      <c r="AM671" s="27"/>
      <c r="AN671" s="27"/>
      <c r="AO671" s="41">
        <f t="shared" ref="AO671:AO734" si="833">AN671*C671</f>
        <v>0</v>
      </c>
      <c r="AP671" s="84">
        <f t="shared" si="786"/>
        <v>0</v>
      </c>
      <c r="AQ671" s="79">
        <f t="shared" si="787"/>
        <v>0</v>
      </c>
      <c r="AR671" s="27"/>
      <c r="AS671" s="27"/>
      <c r="AT671" s="41">
        <f t="shared" si="808"/>
        <v>0</v>
      </c>
      <c r="AU671" s="27"/>
      <c r="AV671" s="27"/>
      <c r="AW671" s="41">
        <f t="shared" si="798"/>
        <v>0</v>
      </c>
      <c r="AX671" s="27"/>
      <c r="AY671" s="27"/>
      <c r="AZ671" s="41">
        <f t="shared" si="809"/>
        <v>0</v>
      </c>
      <c r="BA671" s="27"/>
      <c r="BB671" s="27"/>
      <c r="BC671" s="41">
        <f t="shared" si="810"/>
        <v>0</v>
      </c>
      <c r="BD671" s="27"/>
      <c r="BE671" s="27"/>
      <c r="BF671" s="41">
        <f t="shared" si="811"/>
        <v>0</v>
      </c>
      <c r="BG671" s="27"/>
      <c r="BH671" s="27"/>
      <c r="BI671" s="41">
        <f t="shared" si="812"/>
        <v>0</v>
      </c>
      <c r="BJ671" s="26"/>
      <c r="BK671" s="26"/>
      <c r="BL671" s="42">
        <f t="shared" si="813"/>
        <v>0</v>
      </c>
      <c r="BM671" s="26"/>
      <c r="BN671" s="26"/>
      <c r="BO671" s="42">
        <f t="shared" si="814"/>
        <v>0</v>
      </c>
      <c r="BP671" s="85">
        <f t="shared" si="788"/>
        <v>0</v>
      </c>
      <c r="BQ671" s="83">
        <f t="shared" si="788"/>
        <v>0</v>
      </c>
      <c r="BR671" s="26"/>
      <c r="BS671" s="26"/>
      <c r="BT671" s="42">
        <f t="shared" si="815"/>
        <v>0</v>
      </c>
      <c r="BU671" s="26"/>
      <c r="BV671" s="26"/>
      <c r="BW671" s="42">
        <f t="shared" si="816"/>
        <v>0</v>
      </c>
      <c r="BX671" s="26"/>
      <c r="BY671" s="26"/>
      <c r="BZ671" s="42">
        <f t="shared" si="817"/>
        <v>0</v>
      </c>
      <c r="CA671" s="26"/>
      <c r="CB671" s="26"/>
      <c r="CC671" s="42">
        <f t="shared" si="818"/>
        <v>0</v>
      </c>
      <c r="CD671" s="26"/>
      <c r="CE671" s="26"/>
      <c r="CF671" s="42">
        <f t="shared" si="819"/>
        <v>0</v>
      </c>
      <c r="CG671" s="26"/>
      <c r="CH671" s="26"/>
      <c r="CI671" s="42">
        <f t="shared" si="820"/>
        <v>0</v>
      </c>
      <c r="CJ671" s="26"/>
      <c r="CK671" s="26"/>
      <c r="CL671" s="42">
        <f t="shared" si="821"/>
        <v>0</v>
      </c>
      <c r="CM671" s="26"/>
      <c r="CN671" s="26"/>
      <c r="CO671" s="42">
        <f t="shared" si="822"/>
        <v>0</v>
      </c>
      <c r="CP671" s="26"/>
      <c r="CQ671" s="26"/>
      <c r="CR671" s="42">
        <f t="shared" si="823"/>
        <v>0</v>
      </c>
      <c r="CS671" s="26"/>
      <c r="CT671" s="26"/>
      <c r="CU671" s="42">
        <f t="shared" si="824"/>
        <v>0</v>
      </c>
      <c r="CV671" s="26"/>
      <c r="CW671" s="26"/>
      <c r="CX671" s="42">
        <f t="shared" si="825"/>
        <v>0</v>
      </c>
      <c r="CY671" s="26"/>
      <c r="CZ671" s="26"/>
      <c r="DA671" s="42">
        <f t="shared" si="826"/>
        <v>0</v>
      </c>
      <c r="DB671" s="26"/>
      <c r="DC671" s="26"/>
      <c r="DD671" s="42">
        <f t="shared" si="827"/>
        <v>0</v>
      </c>
      <c r="DE671" s="26"/>
      <c r="DF671" s="26"/>
      <c r="DG671" s="42">
        <f t="shared" si="828"/>
        <v>0</v>
      </c>
      <c r="DH671" s="85">
        <f t="shared" si="789"/>
        <v>0</v>
      </c>
      <c r="DI671" s="83">
        <f t="shared" si="789"/>
        <v>0</v>
      </c>
      <c r="DJ671" s="26"/>
      <c r="DK671" s="26"/>
      <c r="DL671" s="42">
        <f t="shared" si="829"/>
        <v>0</v>
      </c>
      <c r="DM671" s="26"/>
      <c r="DN671" s="26"/>
      <c r="DO671" s="42">
        <f t="shared" si="830"/>
        <v>0</v>
      </c>
      <c r="DP671" s="26"/>
      <c r="DQ671" s="26"/>
      <c r="DR671" s="42">
        <f t="shared" si="831"/>
        <v>0</v>
      </c>
      <c r="DS671" s="26"/>
      <c r="DT671" s="26"/>
      <c r="DU671" s="42">
        <f t="shared" si="832"/>
        <v>0</v>
      </c>
      <c r="DV671" s="26"/>
      <c r="DW671" s="26"/>
      <c r="DX671" s="42">
        <f t="shared" ref="DX671:DX734" si="834">DW671*C671</f>
        <v>0</v>
      </c>
      <c r="DY671" s="26"/>
      <c r="DZ671" s="26"/>
      <c r="EA671" s="42">
        <f t="shared" ref="EA671:EA734" si="835">DZ671*C671</f>
        <v>0</v>
      </c>
      <c r="EB671" s="26"/>
      <c r="EC671" s="26"/>
      <c r="ED671" s="42">
        <f t="shared" ref="ED671:ED734" si="836">EC671*C671</f>
        <v>0</v>
      </c>
      <c r="EE671" s="26"/>
      <c r="EF671" s="26"/>
      <c r="EG671" s="42">
        <f t="shared" ref="EG671:EG734" si="837">EF671*C671</f>
        <v>0</v>
      </c>
      <c r="EH671" s="26"/>
      <c r="EI671" s="26"/>
      <c r="EJ671" s="42">
        <f t="shared" ref="EJ671:EJ734" si="838">EI671*C671</f>
        <v>0</v>
      </c>
      <c r="EK671" s="26"/>
      <c r="EL671" s="46"/>
      <c r="EM671" s="86">
        <f t="shared" ref="EM671:EM734" si="839">EL671*C671</f>
        <v>0</v>
      </c>
      <c r="EN671" s="85">
        <f t="shared" si="790"/>
        <v>0</v>
      </c>
      <c r="EO671" s="94">
        <f t="shared" si="791"/>
        <v>0</v>
      </c>
      <c r="EP671" s="26"/>
      <c r="EQ671" s="26"/>
      <c r="ER671" s="26"/>
    </row>
    <row r="672" spans="1:148" s="69" customFormat="1" ht="15.75">
      <c r="A672" s="59">
        <v>61104</v>
      </c>
      <c r="B672" s="60" t="s">
        <v>76</v>
      </c>
      <c r="C672" s="61"/>
      <c r="D672" s="70">
        <f t="shared" si="769"/>
        <v>80</v>
      </c>
      <c r="E672" s="62">
        <f>SUM(E673:E686)</f>
        <v>26426</v>
      </c>
      <c r="F672" s="62">
        <f t="shared" ref="F672:BQ672" si="840">SUM(F673:F686)</f>
        <v>0</v>
      </c>
      <c r="G672" s="62">
        <f t="shared" si="840"/>
        <v>1</v>
      </c>
      <c r="H672" s="62">
        <f t="shared" si="840"/>
        <v>600</v>
      </c>
      <c r="I672" s="62">
        <f t="shared" si="840"/>
        <v>0</v>
      </c>
      <c r="J672" s="62">
        <f t="shared" si="840"/>
        <v>0</v>
      </c>
      <c r="K672" s="62">
        <f t="shared" si="840"/>
        <v>0</v>
      </c>
      <c r="L672" s="62">
        <f t="shared" si="840"/>
        <v>0</v>
      </c>
      <c r="M672" s="62">
        <f t="shared" si="840"/>
        <v>0</v>
      </c>
      <c r="N672" s="62">
        <f t="shared" si="840"/>
        <v>0</v>
      </c>
      <c r="O672" s="62">
        <f t="shared" si="840"/>
        <v>0</v>
      </c>
      <c r="P672" s="62">
        <f t="shared" si="840"/>
        <v>0</v>
      </c>
      <c r="Q672" s="62">
        <f t="shared" si="840"/>
        <v>0</v>
      </c>
      <c r="R672" s="62">
        <f t="shared" si="840"/>
        <v>0</v>
      </c>
      <c r="S672" s="62">
        <f t="shared" si="840"/>
        <v>0</v>
      </c>
      <c r="T672" s="62">
        <f t="shared" si="840"/>
        <v>0</v>
      </c>
      <c r="U672" s="62">
        <f t="shared" si="840"/>
        <v>0</v>
      </c>
      <c r="V672" s="62">
        <f t="shared" si="840"/>
        <v>0</v>
      </c>
      <c r="W672" s="62">
        <f t="shared" si="840"/>
        <v>0</v>
      </c>
      <c r="X672" s="62">
        <f t="shared" si="840"/>
        <v>0</v>
      </c>
      <c r="Y672" s="62">
        <f t="shared" si="840"/>
        <v>0</v>
      </c>
      <c r="Z672" s="62">
        <f t="shared" si="840"/>
        <v>0</v>
      </c>
      <c r="AA672" s="62">
        <f t="shared" si="840"/>
        <v>0</v>
      </c>
      <c r="AB672" s="62">
        <f t="shared" si="840"/>
        <v>1</v>
      </c>
      <c r="AC672" s="62">
        <f t="shared" si="840"/>
        <v>600</v>
      </c>
      <c r="AD672" s="62">
        <f t="shared" si="840"/>
        <v>0</v>
      </c>
      <c r="AE672" s="62">
        <f t="shared" si="840"/>
        <v>0</v>
      </c>
      <c r="AF672" s="62">
        <f t="shared" si="840"/>
        <v>0</v>
      </c>
      <c r="AG672" s="62">
        <f t="shared" si="840"/>
        <v>0</v>
      </c>
      <c r="AH672" s="62">
        <f t="shared" si="840"/>
        <v>0</v>
      </c>
      <c r="AI672" s="62">
        <f t="shared" si="840"/>
        <v>0</v>
      </c>
      <c r="AJ672" s="62">
        <f t="shared" si="840"/>
        <v>0</v>
      </c>
      <c r="AK672" s="62">
        <f t="shared" si="840"/>
        <v>0</v>
      </c>
      <c r="AL672" s="62">
        <f t="shared" si="840"/>
        <v>0</v>
      </c>
      <c r="AM672" s="62">
        <f t="shared" si="840"/>
        <v>0</v>
      </c>
      <c r="AN672" s="62">
        <f t="shared" si="840"/>
        <v>0</v>
      </c>
      <c r="AO672" s="62">
        <f t="shared" si="840"/>
        <v>0</v>
      </c>
      <c r="AP672" s="62">
        <f t="shared" si="840"/>
        <v>2</v>
      </c>
      <c r="AQ672" s="62">
        <f t="shared" si="840"/>
        <v>1200</v>
      </c>
      <c r="AR672" s="62">
        <f t="shared" si="840"/>
        <v>0</v>
      </c>
      <c r="AS672" s="62">
        <f t="shared" si="840"/>
        <v>0</v>
      </c>
      <c r="AT672" s="62">
        <f t="shared" si="840"/>
        <v>0</v>
      </c>
      <c r="AU672" s="62">
        <f t="shared" si="840"/>
        <v>0</v>
      </c>
      <c r="AV672" s="62">
        <f t="shared" si="840"/>
        <v>0</v>
      </c>
      <c r="AW672" s="62">
        <f t="shared" si="840"/>
        <v>0</v>
      </c>
      <c r="AX672" s="62">
        <f t="shared" si="840"/>
        <v>0</v>
      </c>
      <c r="AY672" s="62">
        <f t="shared" si="840"/>
        <v>0</v>
      </c>
      <c r="AZ672" s="62">
        <f t="shared" si="840"/>
        <v>0</v>
      </c>
      <c r="BA672" s="62">
        <f t="shared" si="840"/>
        <v>0</v>
      </c>
      <c r="BB672" s="62">
        <f t="shared" si="840"/>
        <v>0</v>
      </c>
      <c r="BC672" s="62">
        <f t="shared" si="840"/>
        <v>0</v>
      </c>
      <c r="BD672" s="62">
        <f t="shared" si="840"/>
        <v>0</v>
      </c>
      <c r="BE672" s="62">
        <f t="shared" si="840"/>
        <v>0</v>
      </c>
      <c r="BF672" s="62">
        <f t="shared" si="840"/>
        <v>0</v>
      </c>
      <c r="BG672" s="62">
        <f t="shared" si="840"/>
        <v>0</v>
      </c>
      <c r="BH672" s="62">
        <f t="shared" si="840"/>
        <v>0</v>
      </c>
      <c r="BI672" s="62">
        <f t="shared" si="840"/>
        <v>0</v>
      </c>
      <c r="BJ672" s="62">
        <f t="shared" si="840"/>
        <v>0</v>
      </c>
      <c r="BK672" s="62">
        <f t="shared" si="840"/>
        <v>0</v>
      </c>
      <c r="BL672" s="62">
        <f t="shared" si="840"/>
        <v>0</v>
      </c>
      <c r="BM672" s="62">
        <f t="shared" si="840"/>
        <v>0</v>
      </c>
      <c r="BN672" s="62">
        <f t="shared" si="840"/>
        <v>0</v>
      </c>
      <c r="BO672" s="62">
        <f t="shared" si="840"/>
        <v>0</v>
      </c>
      <c r="BP672" s="62">
        <f t="shared" si="840"/>
        <v>0</v>
      </c>
      <c r="BQ672" s="62">
        <f t="shared" si="840"/>
        <v>0</v>
      </c>
      <c r="BR672" s="62">
        <f t="shared" ref="BR672:EC672" si="841">SUM(BR673:BR686)</f>
        <v>0</v>
      </c>
      <c r="BS672" s="62">
        <f t="shared" si="841"/>
        <v>77</v>
      </c>
      <c r="BT672" s="62">
        <f t="shared" si="841"/>
        <v>24626</v>
      </c>
      <c r="BU672" s="62">
        <f t="shared" si="841"/>
        <v>0</v>
      </c>
      <c r="BV672" s="62">
        <f t="shared" si="841"/>
        <v>0</v>
      </c>
      <c r="BW672" s="62">
        <f t="shared" si="841"/>
        <v>0</v>
      </c>
      <c r="BX672" s="62">
        <f t="shared" si="841"/>
        <v>0</v>
      </c>
      <c r="BY672" s="62">
        <f t="shared" si="841"/>
        <v>0</v>
      </c>
      <c r="BZ672" s="62">
        <f t="shared" si="841"/>
        <v>0</v>
      </c>
      <c r="CA672" s="62">
        <f t="shared" si="841"/>
        <v>0</v>
      </c>
      <c r="CB672" s="62">
        <f t="shared" si="841"/>
        <v>0</v>
      </c>
      <c r="CC672" s="62">
        <f t="shared" si="841"/>
        <v>0</v>
      </c>
      <c r="CD672" s="62">
        <f t="shared" si="841"/>
        <v>0</v>
      </c>
      <c r="CE672" s="62">
        <f t="shared" si="841"/>
        <v>0</v>
      </c>
      <c r="CF672" s="62">
        <f t="shared" si="841"/>
        <v>0</v>
      </c>
      <c r="CG672" s="62">
        <f t="shared" si="841"/>
        <v>0</v>
      </c>
      <c r="CH672" s="62">
        <f t="shared" si="841"/>
        <v>0</v>
      </c>
      <c r="CI672" s="62">
        <f t="shared" si="841"/>
        <v>0</v>
      </c>
      <c r="CJ672" s="62">
        <f t="shared" si="841"/>
        <v>0</v>
      </c>
      <c r="CK672" s="62">
        <f t="shared" si="841"/>
        <v>0</v>
      </c>
      <c r="CL672" s="62">
        <f t="shared" si="841"/>
        <v>0</v>
      </c>
      <c r="CM672" s="62">
        <f t="shared" si="841"/>
        <v>0</v>
      </c>
      <c r="CN672" s="62">
        <f t="shared" si="841"/>
        <v>1</v>
      </c>
      <c r="CO672" s="62">
        <f t="shared" si="841"/>
        <v>600</v>
      </c>
      <c r="CP672" s="62">
        <f t="shared" si="841"/>
        <v>0</v>
      </c>
      <c r="CQ672" s="62">
        <f t="shared" si="841"/>
        <v>0</v>
      </c>
      <c r="CR672" s="62">
        <f t="shared" si="841"/>
        <v>0</v>
      </c>
      <c r="CS672" s="62">
        <f t="shared" si="841"/>
        <v>0</v>
      </c>
      <c r="CT672" s="62">
        <f t="shared" si="841"/>
        <v>0</v>
      </c>
      <c r="CU672" s="62">
        <f t="shared" si="841"/>
        <v>0</v>
      </c>
      <c r="CV672" s="62">
        <f t="shared" si="841"/>
        <v>0</v>
      </c>
      <c r="CW672" s="62">
        <f t="shared" si="841"/>
        <v>0</v>
      </c>
      <c r="CX672" s="62">
        <f t="shared" si="841"/>
        <v>0</v>
      </c>
      <c r="CY672" s="62">
        <f t="shared" si="841"/>
        <v>0</v>
      </c>
      <c r="CZ672" s="62">
        <f t="shared" si="841"/>
        <v>0</v>
      </c>
      <c r="DA672" s="62">
        <f t="shared" si="841"/>
        <v>0</v>
      </c>
      <c r="DB672" s="62">
        <f t="shared" si="841"/>
        <v>0</v>
      </c>
      <c r="DC672" s="62">
        <f t="shared" si="841"/>
        <v>0</v>
      </c>
      <c r="DD672" s="62">
        <f t="shared" si="841"/>
        <v>0</v>
      </c>
      <c r="DE672" s="62">
        <f t="shared" si="841"/>
        <v>0</v>
      </c>
      <c r="DF672" s="62">
        <f t="shared" si="841"/>
        <v>0</v>
      </c>
      <c r="DG672" s="62">
        <f t="shared" si="841"/>
        <v>0</v>
      </c>
      <c r="DH672" s="62">
        <f t="shared" si="841"/>
        <v>78</v>
      </c>
      <c r="DI672" s="62">
        <f t="shared" si="841"/>
        <v>25226</v>
      </c>
      <c r="DJ672" s="62">
        <f t="shared" si="841"/>
        <v>0</v>
      </c>
      <c r="DK672" s="62">
        <f t="shared" si="841"/>
        <v>0</v>
      </c>
      <c r="DL672" s="62">
        <f t="shared" si="841"/>
        <v>0</v>
      </c>
      <c r="DM672" s="62">
        <f t="shared" si="841"/>
        <v>0</v>
      </c>
      <c r="DN672" s="62">
        <f t="shared" si="841"/>
        <v>0</v>
      </c>
      <c r="DO672" s="62">
        <f t="shared" si="841"/>
        <v>0</v>
      </c>
      <c r="DP672" s="62">
        <f t="shared" si="841"/>
        <v>0</v>
      </c>
      <c r="DQ672" s="62">
        <f t="shared" si="841"/>
        <v>0</v>
      </c>
      <c r="DR672" s="62">
        <f t="shared" si="841"/>
        <v>0</v>
      </c>
      <c r="DS672" s="62">
        <f t="shared" si="841"/>
        <v>0</v>
      </c>
      <c r="DT672" s="62">
        <f t="shared" si="841"/>
        <v>0</v>
      </c>
      <c r="DU672" s="62">
        <f t="shared" si="841"/>
        <v>0</v>
      </c>
      <c r="DV672" s="62">
        <f t="shared" si="841"/>
        <v>0</v>
      </c>
      <c r="DW672" s="62">
        <f t="shared" si="841"/>
        <v>0</v>
      </c>
      <c r="DX672" s="62">
        <f t="shared" si="841"/>
        <v>0</v>
      </c>
      <c r="DY672" s="62">
        <f t="shared" si="841"/>
        <v>0</v>
      </c>
      <c r="DZ672" s="62">
        <f t="shared" si="841"/>
        <v>0</v>
      </c>
      <c r="EA672" s="62">
        <f t="shared" si="841"/>
        <v>0</v>
      </c>
      <c r="EB672" s="62">
        <f t="shared" si="841"/>
        <v>0</v>
      </c>
      <c r="EC672" s="62">
        <f t="shared" si="841"/>
        <v>0</v>
      </c>
      <c r="ED672" s="62">
        <f t="shared" ref="ED672:EO672" si="842">SUM(ED673:ED686)</f>
        <v>0</v>
      </c>
      <c r="EE672" s="62">
        <f t="shared" si="842"/>
        <v>0</v>
      </c>
      <c r="EF672" s="62">
        <f t="shared" si="842"/>
        <v>0</v>
      </c>
      <c r="EG672" s="62">
        <f t="shared" si="842"/>
        <v>0</v>
      </c>
      <c r="EH672" s="62">
        <f t="shared" si="842"/>
        <v>0</v>
      </c>
      <c r="EI672" s="62">
        <f t="shared" si="842"/>
        <v>0</v>
      </c>
      <c r="EJ672" s="62">
        <f t="shared" si="842"/>
        <v>0</v>
      </c>
      <c r="EK672" s="62">
        <f t="shared" si="842"/>
        <v>0</v>
      </c>
      <c r="EL672" s="62">
        <f t="shared" si="842"/>
        <v>0</v>
      </c>
      <c r="EM672" s="62">
        <f t="shared" si="842"/>
        <v>0</v>
      </c>
      <c r="EN672" s="62">
        <f t="shared" si="842"/>
        <v>0</v>
      </c>
      <c r="EO672" s="95">
        <f t="shared" si="842"/>
        <v>0</v>
      </c>
      <c r="EP672" s="66"/>
      <c r="EQ672" s="66"/>
      <c r="ER672" s="66"/>
    </row>
    <row r="673" spans="1:148" s="3" customFormat="1">
      <c r="A673" s="10"/>
      <c r="B673" s="121" t="s">
        <v>740</v>
      </c>
      <c r="C673" s="137">
        <v>1000</v>
      </c>
      <c r="D673" s="135">
        <f t="shared" si="769"/>
        <v>10</v>
      </c>
      <c r="E673" s="180">
        <f t="shared" si="770"/>
        <v>10000</v>
      </c>
      <c r="F673" s="27"/>
      <c r="G673" s="27"/>
      <c r="H673" s="41">
        <f t="shared" si="799"/>
        <v>0</v>
      </c>
      <c r="I673" s="32"/>
      <c r="J673" s="32"/>
      <c r="K673" s="41">
        <f t="shared" si="800"/>
        <v>0</v>
      </c>
      <c r="L673" s="26"/>
      <c r="M673" s="26"/>
      <c r="N673" s="42">
        <f t="shared" si="801"/>
        <v>0</v>
      </c>
      <c r="O673" s="26"/>
      <c r="P673" s="26"/>
      <c r="Q673" s="42">
        <f t="shared" si="802"/>
        <v>0</v>
      </c>
      <c r="R673" s="26"/>
      <c r="S673" s="26"/>
      <c r="T673" s="42">
        <f t="shared" si="803"/>
        <v>0</v>
      </c>
      <c r="U673" s="26"/>
      <c r="V673" s="26"/>
      <c r="W673" s="42">
        <f t="shared" si="804"/>
        <v>0</v>
      </c>
      <c r="X673" s="26"/>
      <c r="Y673" s="26"/>
      <c r="Z673" s="42">
        <f t="shared" si="805"/>
        <v>0</v>
      </c>
      <c r="AA673" s="26"/>
      <c r="AB673" s="26"/>
      <c r="AC673" s="42">
        <f t="shared" si="806"/>
        <v>0</v>
      </c>
      <c r="AD673" s="26"/>
      <c r="AE673" s="26"/>
      <c r="AF673" s="26"/>
      <c r="AG673" s="26"/>
      <c r="AH673" s="26"/>
      <c r="AI673" s="26"/>
      <c r="AJ673" s="26"/>
      <c r="AK673" s="26"/>
      <c r="AL673" s="42">
        <f t="shared" si="807"/>
        <v>0</v>
      </c>
      <c r="AM673" s="27"/>
      <c r="AN673" s="27"/>
      <c r="AO673" s="41">
        <f t="shared" si="833"/>
        <v>0</v>
      </c>
      <c r="AP673" s="84">
        <f t="shared" si="786"/>
        <v>0</v>
      </c>
      <c r="AQ673" s="79">
        <f t="shared" si="787"/>
        <v>0</v>
      </c>
      <c r="AR673" s="27"/>
      <c r="AS673" s="27"/>
      <c r="AT673" s="41">
        <f t="shared" si="808"/>
        <v>0</v>
      </c>
      <c r="AU673" s="27"/>
      <c r="AV673" s="27"/>
      <c r="AW673" s="41">
        <f t="shared" si="798"/>
        <v>0</v>
      </c>
      <c r="AX673" s="27"/>
      <c r="AY673" s="27"/>
      <c r="AZ673" s="41">
        <f t="shared" si="809"/>
        <v>0</v>
      </c>
      <c r="BA673" s="27"/>
      <c r="BB673" s="27"/>
      <c r="BC673" s="41">
        <f t="shared" si="810"/>
        <v>0</v>
      </c>
      <c r="BD673" s="27"/>
      <c r="BE673" s="27"/>
      <c r="BF673" s="41">
        <f t="shared" si="811"/>
        <v>0</v>
      </c>
      <c r="BG673" s="27"/>
      <c r="BH673" s="27"/>
      <c r="BI673" s="41">
        <f t="shared" si="812"/>
        <v>0</v>
      </c>
      <c r="BJ673" s="26"/>
      <c r="BK673" s="26"/>
      <c r="BL673" s="42">
        <f t="shared" si="813"/>
        <v>0</v>
      </c>
      <c r="BM673" s="26"/>
      <c r="BN673" s="26"/>
      <c r="BO673" s="42">
        <f t="shared" si="814"/>
        <v>0</v>
      </c>
      <c r="BP673" s="85">
        <f t="shared" si="788"/>
        <v>0</v>
      </c>
      <c r="BQ673" s="83">
        <f t="shared" si="788"/>
        <v>0</v>
      </c>
      <c r="BR673" s="26"/>
      <c r="BS673" s="26">
        <v>10</v>
      </c>
      <c r="BT673" s="42">
        <f t="shared" si="815"/>
        <v>10000</v>
      </c>
      <c r="BU673" s="26"/>
      <c r="BV673" s="26"/>
      <c r="BW673" s="42">
        <f t="shared" si="816"/>
        <v>0</v>
      </c>
      <c r="BX673" s="26"/>
      <c r="BY673" s="26"/>
      <c r="BZ673" s="42">
        <f t="shared" si="817"/>
        <v>0</v>
      </c>
      <c r="CA673" s="26"/>
      <c r="CB673" s="26"/>
      <c r="CC673" s="42">
        <f t="shared" si="818"/>
        <v>0</v>
      </c>
      <c r="CD673" s="26"/>
      <c r="CE673" s="26"/>
      <c r="CF673" s="42">
        <f t="shared" si="819"/>
        <v>0</v>
      </c>
      <c r="CG673" s="26"/>
      <c r="CH673" s="26"/>
      <c r="CI673" s="42">
        <f t="shared" si="820"/>
        <v>0</v>
      </c>
      <c r="CJ673" s="26"/>
      <c r="CK673" s="26"/>
      <c r="CL673" s="42">
        <f t="shared" si="821"/>
        <v>0</v>
      </c>
      <c r="CM673" s="26"/>
      <c r="CN673" s="26"/>
      <c r="CO673" s="42">
        <f t="shared" si="822"/>
        <v>0</v>
      </c>
      <c r="CP673" s="26"/>
      <c r="CQ673" s="26"/>
      <c r="CR673" s="42">
        <f t="shared" si="823"/>
        <v>0</v>
      </c>
      <c r="CS673" s="26"/>
      <c r="CT673" s="26"/>
      <c r="CU673" s="42">
        <f t="shared" si="824"/>
        <v>0</v>
      </c>
      <c r="CV673" s="26"/>
      <c r="CW673" s="26"/>
      <c r="CX673" s="42">
        <f t="shared" si="825"/>
        <v>0</v>
      </c>
      <c r="CY673" s="26"/>
      <c r="CZ673" s="26"/>
      <c r="DA673" s="42">
        <f t="shared" si="826"/>
        <v>0</v>
      </c>
      <c r="DB673" s="26"/>
      <c r="DC673" s="26"/>
      <c r="DD673" s="42">
        <f t="shared" si="827"/>
        <v>0</v>
      </c>
      <c r="DE673" s="26"/>
      <c r="DF673" s="26"/>
      <c r="DG673" s="42">
        <f t="shared" si="828"/>
        <v>0</v>
      </c>
      <c r="DH673" s="85">
        <f t="shared" si="789"/>
        <v>10</v>
      </c>
      <c r="DI673" s="83">
        <f t="shared" si="789"/>
        <v>10000</v>
      </c>
      <c r="DJ673" s="26"/>
      <c r="DK673" s="26"/>
      <c r="DL673" s="42">
        <f t="shared" si="829"/>
        <v>0</v>
      </c>
      <c r="DM673" s="26"/>
      <c r="DN673" s="26"/>
      <c r="DO673" s="42">
        <f t="shared" si="830"/>
        <v>0</v>
      </c>
      <c r="DP673" s="26"/>
      <c r="DQ673" s="26"/>
      <c r="DR673" s="42">
        <f t="shared" si="831"/>
        <v>0</v>
      </c>
      <c r="DS673" s="26"/>
      <c r="DT673" s="26"/>
      <c r="DU673" s="42">
        <f t="shared" si="832"/>
        <v>0</v>
      </c>
      <c r="DV673" s="26"/>
      <c r="DW673" s="26"/>
      <c r="DX673" s="42">
        <f t="shared" si="834"/>
        <v>0</v>
      </c>
      <c r="DY673" s="26"/>
      <c r="DZ673" s="26"/>
      <c r="EA673" s="42">
        <f t="shared" si="835"/>
        <v>0</v>
      </c>
      <c r="EB673" s="26"/>
      <c r="EC673" s="26"/>
      <c r="ED673" s="42">
        <f t="shared" si="836"/>
        <v>0</v>
      </c>
      <c r="EE673" s="26"/>
      <c r="EF673" s="26"/>
      <c r="EG673" s="42">
        <f t="shared" si="837"/>
        <v>0</v>
      </c>
      <c r="EH673" s="26"/>
      <c r="EI673" s="26"/>
      <c r="EJ673" s="42">
        <f t="shared" si="838"/>
        <v>0</v>
      </c>
      <c r="EK673" s="26"/>
      <c r="EL673" s="46"/>
      <c r="EM673" s="86">
        <f t="shared" si="839"/>
        <v>0</v>
      </c>
      <c r="EN673" s="85">
        <f t="shared" si="790"/>
        <v>0</v>
      </c>
      <c r="EO673" s="94">
        <f t="shared" si="791"/>
        <v>0</v>
      </c>
      <c r="EP673" s="26"/>
      <c r="EQ673" s="26"/>
      <c r="ER673" s="26"/>
    </row>
    <row r="674" spans="1:148" s="3" customFormat="1">
      <c r="A674" s="10"/>
      <c r="B674" s="121" t="s">
        <v>415</v>
      </c>
      <c r="C674" s="134">
        <v>1200</v>
      </c>
      <c r="D674" s="135">
        <f>+G674+J674+M674+P674+S674+V674+Y674+AB674+AK674+AN674+AS674+AV674+AY674+BB674+BE674+BH674+BK674+BN674+BS674+BV674+BY674+CB674+CE674+CH674+CK674+CN674+CQ674+CT674+CW674+DC674+CZ674+DF674+DK674+DN674+DQ674+DT674+DW674+DZ674+EC674+EF674+EI674+EL674</f>
        <v>2</v>
      </c>
      <c r="E674" s="180">
        <f>D674*C674</f>
        <v>2400</v>
      </c>
      <c r="F674" s="27"/>
      <c r="G674" s="27"/>
      <c r="H674" s="41">
        <f>G674*C674</f>
        <v>0</v>
      </c>
      <c r="I674" s="32"/>
      <c r="J674" s="32"/>
      <c r="K674" s="41">
        <f>J674*C674</f>
        <v>0</v>
      </c>
      <c r="L674" s="26"/>
      <c r="M674" s="26"/>
      <c r="N674" s="42">
        <f>M674*C674</f>
        <v>0</v>
      </c>
      <c r="O674" s="26"/>
      <c r="P674" s="26"/>
      <c r="Q674" s="42">
        <f>P674*C674</f>
        <v>0</v>
      </c>
      <c r="R674" s="26"/>
      <c r="S674" s="26"/>
      <c r="T674" s="42">
        <f>S674*C674</f>
        <v>0</v>
      </c>
      <c r="U674" s="26"/>
      <c r="V674" s="26"/>
      <c r="W674" s="42">
        <f>V674*C674</f>
        <v>0</v>
      </c>
      <c r="X674" s="26"/>
      <c r="Y674" s="26"/>
      <c r="Z674" s="42">
        <f>Y674*C674</f>
        <v>0</v>
      </c>
      <c r="AA674" s="26"/>
      <c r="AB674" s="26"/>
      <c r="AC674" s="42">
        <f>AB674*C674</f>
        <v>0</v>
      </c>
      <c r="AD674" s="26"/>
      <c r="AE674" s="26"/>
      <c r="AF674" s="26"/>
      <c r="AG674" s="26"/>
      <c r="AH674" s="26"/>
      <c r="AI674" s="26"/>
      <c r="AJ674" s="26"/>
      <c r="AK674" s="26"/>
      <c r="AL674" s="42">
        <f>AK674*C674</f>
        <v>0</v>
      </c>
      <c r="AM674" s="27"/>
      <c r="AN674" s="27"/>
      <c r="AO674" s="41">
        <f>AN674*C674</f>
        <v>0</v>
      </c>
      <c r="AP674" s="84">
        <f>AN674+AK674+AI674+AG674+AE674+AB674+Y674+V674+S674+P674+M674+J674+G674</f>
        <v>0</v>
      </c>
      <c r="AQ674" s="79">
        <f>AO674+AL674+AC674+Z674+W674+T674+Q674+N674+K674+H674</f>
        <v>0</v>
      </c>
      <c r="AR674" s="27"/>
      <c r="AS674" s="27"/>
      <c r="AT674" s="41">
        <f>AS674*C674</f>
        <v>0</v>
      </c>
      <c r="AU674" s="27"/>
      <c r="AV674" s="27"/>
      <c r="AW674" s="41">
        <f>AV674*C674</f>
        <v>0</v>
      </c>
      <c r="AX674" s="27"/>
      <c r="AY674" s="27"/>
      <c r="AZ674" s="41">
        <f>AY674*C674</f>
        <v>0</v>
      </c>
      <c r="BA674" s="27"/>
      <c r="BB674" s="27"/>
      <c r="BC674" s="41">
        <f>BB674*C674</f>
        <v>0</v>
      </c>
      <c r="BD674" s="27"/>
      <c r="BE674" s="27"/>
      <c r="BF674" s="41">
        <f>BE674*C674</f>
        <v>0</v>
      </c>
      <c r="BG674" s="27"/>
      <c r="BH674" s="27"/>
      <c r="BI674" s="41">
        <f>BH674*C674</f>
        <v>0</v>
      </c>
      <c r="BJ674" s="26"/>
      <c r="BK674" s="26"/>
      <c r="BL674" s="42">
        <f>BK674*C674</f>
        <v>0</v>
      </c>
      <c r="BM674" s="26"/>
      <c r="BN674" s="26"/>
      <c r="BO674" s="42">
        <f>BN674*C674</f>
        <v>0</v>
      </c>
      <c r="BP674" s="85">
        <f>BN674+BK674+BH674+BE674+BB674+AY674+AV674+AS674</f>
        <v>0</v>
      </c>
      <c r="BQ674" s="83">
        <f>BO674+BL674+BI674+BF674+BC674+AZ674+AW674+AT674</f>
        <v>0</v>
      </c>
      <c r="BR674" s="26"/>
      <c r="BS674" s="26">
        <v>2</v>
      </c>
      <c r="BT674" s="42">
        <f>BS674*C674</f>
        <v>2400</v>
      </c>
      <c r="BU674" s="26"/>
      <c r="BV674" s="26"/>
      <c r="BW674" s="42">
        <f>BV674*C674</f>
        <v>0</v>
      </c>
      <c r="BX674" s="26"/>
      <c r="BY674" s="26"/>
      <c r="BZ674" s="42">
        <f>BY674*C674</f>
        <v>0</v>
      </c>
      <c r="CA674" s="26"/>
      <c r="CB674" s="26"/>
      <c r="CC674" s="42">
        <f>CB674*C674</f>
        <v>0</v>
      </c>
      <c r="CD674" s="26"/>
      <c r="CE674" s="26"/>
      <c r="CF674" s="42">
        <f>CE674*C674</f>
        <v>0</v>
      </c>
      <c r="CG674" s="26"/>
      <c r="CH674" s="26"/>
      <c r="CI674" s="42">
        <f>CH674*C674</f>
        <v>0</v>
      </c>
      <c r="CJ674" s="26"/>
      <c r="CK674" s="26"/>
      <c r="CL674" s="42">
        <f>CK674*C674</f>
        <v>0</v>
      </c>
      <c r="CM674" s="26"/>
      <c r="CN674" s="26"/>
      <c r="CO674" s="42">
        <f>CN674*C674</f>
        <v>0</v>
      </c>
      <c r="CP674" s="26"/>
      <c r="CQ674" s="26"/>
      <c r="CR674" s="42">
        <f>CQ674*C674</f>
        <v>0</v>
      </c>
      <c r="CS674" s="26"/>
      <c r="CT674" s="26"/>
      <c r="CU674" s="42">
        <f>CT674*C674</f>
        <v>0</v>
      </c>
      <c r="CV674" s="26"/>
      <c r="CW674" s="26"/>
      <c r="CX674" s="42">
        <f>CW674*C674</f>
        <v>0</v>
      </c>
      <c r="CY674" s="26"/>
      <c r="CZ674" s="26"/>
      <c r="DA674" s="42">
        <f>CZ674*C674</f>
        <v>0</v>
      </c>
      <c r="DB674" s="26"/>
      <c r="DC674" s="26"/>
      <c r="DD674" s="42">
        <f>DC674*C674</f>
        <v>0</v>
      </c>
      <c r="DE674" s="26"/>
      <c r="DF674" s="26"/>
      <c r="DG674" s="42">
        <f>DF674*C674</f>
        <v>0</v>
      </c>
      <c r="DH674" s="85">
        <f>+DF674+DC674+CZ674+CW674+CT674+CQ674+CN674+CK674+CH674+CE674+CB674+BY674+BV674+BS674</f>
        <v>2</v>
      </c>
      <c r="DI674" s="83">
        <f>+DG674+DD674+DA674+CX674+CU674+CR674+CO674+CL674+CI674+CF674+CC674+BZ674+BW674+BT674</f>
        <v>2400</v>
      </c>
      <c r="DJ674" s="26"/>
      <c r="DK674" s="26"/>
      <c r="DL674" s="42">
        <f>DK674*C674</f>
        <v>0</v>
      </c>
      <c r="DM674" s="26"/>
      <c r="DN674" s="26"/>
      <c r="DO674" s="42">
        <f>DN674*C674</f>
        <v>0</v>
      </c>
      <c r="DP674" s="26"/>
      <c r="DQ674" s="26"/>
      <c r="DR674" s="42">
        <f>DQ674*C674</f>
        <v>0</v>
      </c>
      <c r="DS674" s="26"/>
      <c r="DT674" s="26"/>
      <c r="DU674" s="42">
        <f>DT674*C674</f>
        <v>0</v>
      </c>
      <c r="DV674" s="26"/>
      <c r="DW674" s="26"/>
      <c r="DX674" s="42">
        <f>DW674*C674</f>
        <v>0</v>
      </c>
      <c r="DY674" s="26"/>
      <c r="DZ674" s="26"/>
      <c r="EA674" s="42">
        <f>DZ674*C674</f>
        <v>0</v>
      </c>
      <c r="EB674" s="26"/>
      <c r="EC674" s="26"/>
      <c r="ED674" s="42">
        <f>EC674*C674</f>
        <v>0</v>
      </c>
      <c r="EE674" s="26"/>
      <c r="EF674" s="26"/>
      <c r="EG674" s="42">
        <f>EF674*C674</f>
        <v>0</v>
      </c>
      <c r="EH674" s="26"/>
      <c r="EI674" s="26"/>
      <c r="EJ674" s="42">
        <f>EI674*C674</f>
        <v>0</v>
      </c>
      <c r="EK674" s="26"/>
      <c r="EL674" s="46"/>
      <c r="EM674" s="86">
        <f>EL674*C674</f>
        <v>0</v>
      </c>
      <c r="EN674" s="85">
        <f>+EL674+EI674+EF674+EC674+DZ674+DW674+DT674+DQ674+DN674+DK674</f>
        <v>0</v>
      </c>
      <c r="EO674" s="94">
        <f>EM674+EJ674+EG674+ED674+EA674+DX674+DU674+DR674+DO674+DL674</f>
        <v>0</v>
      </c>
      <c r="EP674" s="26"/>
      <c r="EQ674" s="26"/>
      <c r="ER674" s="26"/>
    </row>
    <row r="675" spans="1:148" s="3" customFormat="1">
      <c r="A675" s="10"/>
      <c r="B675" s="121" t="s">
        <v>484</v>
      </c>
      <c r="C675" s="134">
        <v>600</v>
      </c>
      <c r="D675" s="135">
        <f>+G675+J675+M675+P675+S675+V675+Y675+AB675+AK675+AN675+AS675+AV675+AY675+BB675+BE675+BH675+BK675+BN675+BS675+BV675+BY675+CB675+CE675+CH675+CK675+CN675+CQ675+CT675+CW675+DC675+CZ675+DF675+DK675+DN675+DQ675+DT675+DW675+DZ675+EC675+EF675+EI675+EL675</f>
        <v>3</v>
      </c>
      <c r="E675" s="180">
        <f>D675*C675</f>
        <v>1800</v>
      </c>
      <c r="F675" s="27"/>
      <c r="G675" s="27">
        <v>1</v>
      </c>
      <c r="H675" s="41">
        <f>G675*C675</f>
        <v>600</v>
      </c>
      <c r="I675" s="32"/>
      <c r="J675" s="32"/>
      <c r="K675" s="41">
        <f>J675*C675</f>
        <v>0</v>
      </c>
      <c r="L675" s="26"/>
      <c r="M675" s="26"/>
      <c r="N675" s="42">
        <f>M675*C675</f>
        <v>0</v>
      </c>
      <c r="O675" s="26"/>
      <c r="P675" s="26"/>
      <c r="Q675" s="42">
        <f>P675*C675</f>
        <v>0</v>
      </c>
      <c r="R675" s="26"/>
      <c r="S675" s="26"/>
      <c r="T675" s="42">
        <f>S675*C675</f>
        <v>0</v>
      </c>
      <c r="U675" s="26"/>
      <c r="V675" s="26"/>
      <c r="W675" s="42">
        <f>V675*C675</f>
        <v>0</v>
      </c>
      <c r="X675" s="26"/>
      <c r="Y675" s="26"/>
      <c r="Z675" s="42">
        <f>Y675*C675</f>
        <v>0</v>
      </c>
      <c r="AA675" s="26"/>
      <c r="AB675" s="26">
        <v>1</v>
      </c>
      <c r="AC675" s="42">
        <f>AB675*C675</f>
        <v>600</v>
      </c>
      <c r="AD675" s="26"/>
      <c r="AE675" s="26"/>
      <c r="AF675" s="26"/>
      <c r="AG675" s="26"/>
      <c r="AH675" s="26"/>
      <c r="AI675" s="26"/>
      <c r="AJ675" s="26"/>
      <c r="AK675" s="26"/>
      <c r="AL675" s="42">
        <f>AK675*C675</f>
        <v>0</v>
      </c>
      <c r="AM675" s="27"/>
      <c r="AN675" s="27"/>
      <c r="AO675" s="41">
        <f>AN675*C675</f>
        <v>0</v>
      </c>
      <c r="AP675" s="84">
        <f>AN675+AK675+AI675+AG675+AE675+AB675+Y675+V675+S675+P675+M675+J675+G675</f>
        <v>2</v>
      </c>
      <c r="AQ675" s="79">
        <f>AO675+AL675+AC675+Z675+W675+T675+Q675+N675+K675+H675</f>
        <v>1200</v>
      </c>
      <c r="AR675" s="27"/>
      <c r="AS675" s="27"/>
      <c r="AT675" s="41">
        <f>AS675*C675</f>
        <v>0</v>
      </c>
      <c r="AU675" s="27"/>
      <c r="AV675" s="27"/>
      <c r="AW675" s="41">
        <f>AV675*C675</f>
        <v>0</v>
      </c>
      <c r="AX675" s="27"/>
      <c r="AY675" s="27"/>
      <c r="AZ675" s="41">
        <f>AY675*C675</f>
        <v>0</v>
      </c>
      <c r="BA675" s="27"/>
      <c r="BB675" s="27"/>
      <c r="BC675" s="41">
        <f>BB675*C675</f>
        <v>0</v>
      </c>
      <c r="BD675" s="27"/>
      <c r="BE675" s="27"/>
      <c r="BF675" s="41">
        <f>BE675*C675</f>
        <v>0</v>
      </c>
      <c r="BG675" s="27"/>
      <c r="BH675" s="27"/>
      <c r="BI675" s="41">
        <f>BH675*C675</f>
        <v>0</v>
      </c>
      <c r="BJ675" s="26"/>
      <c r="BK675" s="26"/>
      <c r="BL675" s="42">
        <f>BK675*C675</f>
        <v>0</v>
      </c>
      <c r="BM675" s="26"/>
      <c r="BN675" s="26"/>
      <c r="BO675" s="42">
        <f>BN675*C675</f>
        <v>0</v>
      </c>
      <c r="BP675" s="85">
        <f>BN675+BK675+BH675+BE675+BB675+AY675+AV675+AS675</f>
        <v>0</v>
      </c>
      <c r="BQ675" s="83">
        <f>BO675+BL675+BI675+BF675+BC675+AZ675+AW675+AT675</f>
        <v>0</v>
      </c>
      <c r="BR675" s="26"/>
      <c r="BS675" s="26"/>
      <c r="BT675" s="42">
        <f>BS675*C675</f>
        <v>0</v>
      </c>
      <c r="BU675" s="26"/>
      <c r="BV675" s="26"/>
      <c r="BW675" s="42">
        <f>BV675*C675</f>
        <v>0</v>
      </c>
      <c r="BX675" s="26"/>
      <c r="BY675" s="26"/>
      <c r="BZ675" s="42">
        <f>BY675*C675</f>
        <v>0</v>
      </c>
      <c r="CA675" s="26"/>
      <c r="CB675" s="26"/>
      <c r="CC675" s="42">
        <f>CB675*C675</f>
        <v>0</v>
      </c>
      <c r="CD675" s="26"/>
      <c r="CE675" s="26"/>
      <c r="CF675" s="42">
        <f>CE675*C675</f>
        <v>0</v>
      </c>
      <c r="CG675" s="26"/>
      <c r="CH675" s="26"/>
      <c r="CI675" s="42">
        <f>CH675*C675</f>
        <v>0</v>
      </c>
      <c r="CJ675" s="26"/>
      <c r="CK675" s="26"/>
      <c r="CL675" s="42">
        <f>CK675*C675</f>
        <v>0</v>
      </c>
      <c r="CM675" s="26"/>
      <c r="CN675" s="26">
        <v>1</v>
      </c>
      <c r="CO675" s="42">
        <f>CN675*C675</f>
        <v>600</v>
      </c>
      <c r="CP675" s="26"/>
      <c r="CQ675" s="26"/>
      <c r="CR675" s="42">
        <f>CQ675*C675</f>
        <v>0</v>
      </c>
      <c r="CS675" s="26"/>
      <c r="CT675" s="26"/>
      <c r="CU675" s="42">
        <f>CT675*C675</f>
        <v>0</v>
      </c>
      <c r="CV675" s="26"/>
      <c r="CW675" s="26"/>
      <c r="CX675" s="42">
        <f>CW675*C675</f>
        <v>0</v>
      </c>
      <c r="CY675" s="26"/>
      <c r="CZ675" s="26"/>
      <c r="DA675" s="42">
        <f>CZ675*C675</f>
        <v>0</v>
      </c>
      <c r="DB675" s="26"/>
      <c r="DC675" s="26"/>
      <c r="DD675" s="42">
        <f>DC675*C675</f>
        <v>0</v>
      </c>
      <c r="DE675" s="26"/>
      <c r="DF675" s="26"/>
      <c r="DG675" s="42">
        <f>DF675*C675</f>
        <v>0</v>
      </c>
      <c r="DH675" s="85">
        <f>+DF675+DC675+CZ675+CW675+CT675+CQ675+CN675+CK675+CH675+CE675+CB675+BY675+BV675+BS675</f>
        <v>1</v>
      </c>
      <c r="DI675" s="83">
        <f>+DG675+DD675+DA675+CX675+CU675+CR675+CO675+CL675+CI675+CF675+CC675+BZ675+BW675+BT675</f>
        <v>600</v>
      </c>
      <c r="DJ675" s="26"/>
      <c r="DK675" s="26"/>
      <c r="DL675" s="42">
        <f>DK675*C675</f>
        <v>0</v>
      </c>
      <c r="DM675" s="26"/>
      <c r="DN675" s="26"/>
      <c r="DO675" s="42">
        <f>DN675*C675</f>
        <v>0</v>
      </c>
      <c r="DP675" s="26"/>
      <c r="DQ675" s="26"/>
      <c r="DR675" s="42">
        <f>DQ675*C675</f>
        <v>0</v>
      </c>
      <c r="DS675" s="26"/>
      <c r="DT675" s="26"/>
      <c r="DU675" s="42">
        <f>DT675*C675</f>
        <v>0</v>
      </c>
      <c r="DV675" s="26"/>
      <c r="DW675" s="26"/>
      <c r="DX675" s="42">
        <f>DW675*C675</f>
        <v>0</v>
      </c>
      <c r="DY675" s="26"/>
      <c r="DZ675" s="26"/>
      <c r="EA675" s="42">
        <f>DZ675*C675</f>
        <v>0</v>
      </c>
      <c r="EB675" s="26"/>
      <c r="EC675" s="26"/>
      <c r="ED675" s="42">
        <f>EC675*C675</f>
        <v>0</v>
      </c>
      <c r="EE675" s="26"/>
      <c r="EF675" s="26"/>
      <c r="EG675" s="42">
        <f>EF675*C675</f>
        <v>0</v>
      </c>
      <c r="EH675" s="26"/>
      <c r="EI675" s="26"/>
      <c r="EJ675" s="42">
        <f>EI675*C675</f>
        <v>0</v>
      </c>
      <c r="EK675" s="26"/>
      <c r="EL675" s="46"/>
      <c r="EM675" s="86">
        <f>EL675*C675</f>
        <v>0</v>
      </c>
      <c r="EN675" s="85">
        <f>+EL675+EI675+EF675+EC675+DZ675+DW675+DT675+DQ675+DN675+DK675</f>
        <v>0</v>
      </c>
      <c r="EO675" s="94">
        <f>EM675+EJ675+EG675+ED675+EA675+DX675+DU675+DR675+DO675+DL675</f>
        <v>0</v>
      </c>
      <c r="EP675" s="26"/>
      <c r="EQ675" s="26"/>
      <c r="ER675" s="26"/>
    </row>
    <row r="676" spans="1:148" s="3" customFormat="1">
      <c r="A676" s="10"/>
      <c r="B676" s="121" t="s">
        <v>258</v>
      </c>
      <c r="C676" s="134">
        <v>10</v>
      </c>
      <c r="D676" s="135">
        <f t="shared" ref="D676:D713" si="843">+G676+J676+M676+P676+S676+V676+Y676+AB676+AK676+AN676+AS676+AV676+AY676+BB676+BE676+BH676+BK676+BN676+BS676+BV676+BY676+CB676+CE676+CH676+CK676+CN676+CQ676+CT676+CW676+DC676+CZ676+DF676+DK676+DN676+DQ676+DT676+DW676+DZ676+EC676+EF676+EI676+EL676</f>
        <v>10</v>
      </c>
      <c r="E676" s="180">
        <f t="shared" ref="E676:E739" si="844">D676*C676</f>
        <v>100</v>
      </c>
      <c r="F676" s="27"/>
      <c r="G676" s="27"/>
      <c r="H676" s="41">
        <f t="shared" si="799"/>
        <v>0</v>
      </c>
      <c r="I676" s="32"/>
      <c r="J676" s="32"/>
      <c r="K676" s="41">
        <f t="shared" si="800"/>
        <v>0</v>
      </c>
      <c r="L676" s="26"/>
      <c r="M676" s="26"/>
      <c r="N676" s="42">
        <f t="shared" si="801"/>
        <v>0</v>
      </c>
      <c r="O676" s="26"/>
      <c r="P676" s="26"/>
      <c r="Q676" s="42">
        <f t="shared" si="802"/>
        <v>0</v>
      </c>
      <c r="R676" s="26"/>
      <c r="S676" s="26"/>
      <c r="T676" s="42">
        <f t="shared" si="803"/>
        <v>0</v>
      </c>
      <c r="U676" s="26"/>
      <c r="V676" s="26"/>
      <c r="W676" s="42">
        <f t="shared" si="804"/>
        <v>0</v>
      </c>
      <c r="X676" s="26"/>
      <c r="Y676" s="26"/>
      <c r="Z676" s="42">
        <f t="shared" si="805"/>
        <v>0</v>
      </c>
      <c r="AA676" s="26"/>
      <c r="AB676" s="26"/>
      <c r="AC676" s="42">
        <f t="shared" si="806"/>
        <v>0</v>
      </c>
      <c r="AD676" s="26"/>
      <c r="AE676" s="26"/>
      <c r="AF676" s="26"/>
      <c r="AG676" s="26"/>
      <c r="AH676" s="26"/>
      <c r="AI676" s="26"/>
      <c r="AJ676" s="26"/>
      <c r="AK676" s="26"/>
      <c r="AL676" s="42">
        <f t="shared" si="807"/>
        <v>0</v>
      </c>
      <c r="AM676" s="27"/>
      <c r="AN676" s="27"/>
      <c r="AO676" s="41">
        <f t="shared" si="833"/>
        <v>0</v>
      </c>
      <c r="AP676" s="84">
        <f t="shared" si="786"/>
        <v>0</v>
      </c>
      <c r="AQ676" s="79">
        <f t="shared" si="787"/>
        <v>0</v>
      </c>
      <c r="AR676" s="27"/>
      <c r="AS676" s="27"/>
      <c r="AT676" s="41">
        <f t="shared" si="808"/>
        <v>0</v>
      </c>
      <c r="AU676" s="27"/>
      <c r="AV676" s="27"/>
      <c r="AW676" s="41">
        <f t="shared" si="798"/>
        <v>0</v>
      </c>
      <c r="AX676" s="27"/>
      <c r="AY676" s="27"/>
      <c r="AZ676" s="41">
        <f t="shared" si="809"/>
        <v>0</v>
      </c>
      <c r="BA676" s="27"/>
      <c r="BB676" s="27"/>
      <c r="BC676" s="41">
        <f t="shared" si="810"/>
        <v>0</v>
      </c>
      <c r="BD676" s="27"/>
      <c r="BE676" s="27"/>
      <c r="BF676" s="41">
        <f t="shared" si="811"/>
        <v>0</v>
      </c>
      <c r="BG676" s="27"/>
      <c r="BH676" s="27"/>
      <c r="BI676" s="41">
        <f t="shared" si="812"/>
        <v>0</v>
      </c>
      <c r="BJ676" s="26"/>
      <c r="BK676" s="26"/>
      <c r="BL676" s="42">
        <f t="shared" si="813"/>
        <v>0</v>
      </c>
      <c r="BM676" s="26"/>
      <c r="BN676" s="26"/>
      <c r="BO676" s="42">
        <f t="shared" si="814"/>
        <v>0</v>
      </c>
      <c r="BP676" s="85">
        <f t="shared" si="788"/>
        <v>0</v>
      </c>
      <c r="BQ676" s="83">
        <f t="shared" si="788"/>
        <v>0</v>
      </c>
      <c r="BR676" s="26"/>
      <c r="BS676" s="26">
        <v>10</v>
      </c>
      <c r="BT676" s="42">
        <f t="shared" si="815"/>
        <v>100</v>
      </c>
      <c r="BU676" s="26"/>
      <c r="BV676" s="26"/>
      <c r="BW676" s="42">
        <f t="shared" si="816"/>
        <v>0</v>
      </c>
      <c r="BX676" s="26"/>
      <c r="BY676" s="26"/>
      <c r="BZ676" s="42">
        <f t="shared" si="817"/>
        <v>0</v>
      </c>
      <c r="CA676" s="26"/>
      <c r="CB676" s="26"/>
      <c r="CC676" s="42">
        <f t="shared" si="818"/>
        <v>0</v>
      </c>
      <c r="CD676" s="26"/>
      <c r="CE676" s="26"/>
      <c r="CF676" s="42">
        <f t="shared" si="819"/>
        <v>0</v>
      </c>
      <c r="CG676" s="26"/>
      <c r="CH676" s="26"/>
      <c r="CI676" s="42">
        <f t="shared" si="820"/>
        <v>0</v>
      </c>
      <c r="CJ676" s="26"/>
      <c r="CK676" s="26"/>
      <c r="CL676" s="42">
        <f t="shared" si="821"/>
        <v>0</v>
      </c>
      <c r="CM676" s="26"/>
      <c r="CN676" s="26"/>
      <c r="CO676" s="42">
        <f t="shared" si="822"/>
        <v>0</v>
      </c>
      <c r="CP676" s="26"/>
      <c r="CQ676" s="26"/>
      <c r="CR676" s="42">
        <f t="shared" si="823"/>
        <v>0</v>
      </c>
      <c r="CS676" s="26"/>
      <c r="CT676" s="26"/>
      <c r="CU676" s="42">
        <f t="shared" si="824"/>
        <v>0</v>
      </c>
      <c r="CV676" s="26"/>
      <c r="CW676" s="26"/>
      <c r="CX676" s="42">
        <f t="shared" si="825"/>
        <v>0</v>
      </c>
      <c r="CY676" s="26"/>
      <c r="CZ676" s="26"/>
      <c r="DA676" s="42">
        <f t="shared" si="826"/>
        <v>0</v>
      </c>
      <c r="DB676" s="26"/>
      <c r="DC676" s="26"/>
      <c r="DD676" s="42">
        <f t="shared" si="827"/>
        <v>0</v>
      </c>
      <c r="DE676" s="26"/>
      <c r="DF676" s="26"/>
      <c r="DG676" s="42">
        <f t="shared" si="828"/>
        <v>0</v>
      </c>
      <c r="DH676" s="85">
        <f t="shared" si="789"/>
        <v>10</v>
      </c>
      <c r="DI676" s="83">
        <f t="shared" si="789"/>
        <v>100</v>
      </c>
      <c r="DJ676" s="26"/>
      <c r="DK676" s="26"/>
      <c r="DL676" s="42">
        <f t="shared" si="829"/>
        <v>0</v>
      </c>
      <c r="DM676" s="26"/>
      <c r="DN676" s="26"/>
      <c r="DO676" s="42">
        <f t="shared" si="830"/>
        <v>0</v>
      </c>
      <c r="DP676" s="26"/>
      <c r="DQ676" s="26"/>
      <c r="DR676" s="42">
        <f t="shared" si="831"/>
        <v>0</v>
      </c>
      <c r="DS676" s="26"/>
      <c r="DT676" s="26"/>
      <c r="DU676" s="42">
        <f t="shared" si="832"/>
        <v>0</v>
      </c>
      <c r="DV676" s="26"/>
      <c r="DW676" s="26"/>
      <c r="DX676" s="42">
        <f t="shared" si="834"/>
        <v>0</v>
      </c>
      <c r="DY676" s="26"/>
      <c r="DZ676" s="26"/>
      <c r="EA676" s="42">
        <f t="shared" si="835"/>
        <v>0</v>
      </c>
      <c r="EB676" s="26"/>
      <c r="EC676" s="26"/>
      <c r="ED676" s="42">
        <f t="shared" si="836"/>
        <v>0</v>
      </c>
      <c r="EE676" s="26"/>
      <c r="EF676" s="26"/>
      <c r="EG676" s="42">
        <f t="shared" si="837"/>
        <v>0</v>
      </c>
      <c r="EH676" s="26"/>
      <c r="EI676" s="26"/>
      <c r="EJ676" s="42">
        <f t="shared" si="838"/>
        <v>0</v>
      </c>
      <c r="EK676" s="26"/>
      <c r="EL676" s="46"/>
      <c r="EM676" s="86">
        <f t="shared" si="839"/>
        <v>0</v>
      </c>
      <c r="EN676" s="85">
        <f t="shared" si="790"/>
        <v>0</v>
      </c>
      <c r="EO676" s="94">
        <f t="shared" si="791"/>
        <v>0</v>
      </c>
      <c r="EP676" s="26"/>
      <c r="EQ676" s="26"/>
      <c r="ER676" s="26"/>
    </row>
    <row r="677" spans="1:148" s="3" customFormat="1">
      <c r="A677" s="10"/>
      <c r="B677" s="121" t="s">
        <v>381</v>
      </c>
      <c r="C677" s="134">
        <v>55</v>
      </c>
      <c r="D677" s="135">
        <f t="shared" si="843"/>
        <v>30</v>
      </c>
      <c r="E677" s="180">
        <f t="shared" si="844"/>
        <v>1650</v>
      </c>
      <c r="F677" s="27"/>
      <c r="G677" s="27"/>
      <c r="H677" s="41">
        <f t="shared" si="799"/>
        <v>0</v>
      </c>
      <c r="I677" s="32"/>
      <c r="J677" s="32"/>
      <c r="K677" s="41">
        <f t="shared" si="800"/>
        <v>0</v>
      </c>
      <c r="L677" s="26"/>
      <c r="M677" s="26"/>
      <c r="N677" s="42">
        <f t="shared" si="801"/>
        <v>0</v>
      </c>
      <c r="O677" s="26"/>
      <c r="P677" s="26"/>
      <c r="Q677" s="42">
        <f t="shared" si="802"/>
        <v>0</v>
      </c>
      <c r="R677" s="26"/>
      <c r="S677" s="26"/>
      <c r="T677" s="42">
        <f t="shared" si="803"/>
        <v>0</v>
      </c>
      <c r="U677" s="26"/>
      <c r="V677" s="26"/>
      <c r="W677" s="42">
        <f t="shared" si="804"/>
        <v>0</v>
      </c>
      <c r="X677" s="26"/>
      <c r="Y677" s="26"/>
      <c r="Z677" s="42">
        <f t="shared" si="805"/>
        <v>0</v>
      </c>
      <c r="AA677" s="26"/>
      <c r="AB677" s="26"/>
      <c r="AC677" s="42">
        <f t="shared" si="806"/>
        <v>0</v>
      </c>
      <c r="AD677" s="26"/>
      <c r="AE677" s="26"/>
      <c r="AF677" s="26"/>
      <c r="AG677" s="26"/>
      <c r="AH677" s="26"/>
      <c r="AI677" s="26"/>
      <c r="AJ677" s="26"/>
      <c r="AK677" s="26"/>
      <c r="AL677" s="42">
        <f t="shared" si="807"/>
        <v>0</v>
      </c>
      <c r="AM677" s="27"/>
      <c r="AN677" s="27"/>
      <c r="AO677" s="41">
        <f t="shared" si="833"/>
        <v>0</v>
      </c>
      <c r="AP677" s="84">
        <f t="shared" si="786"/>
        <v>0</v>
      </c>
      <c r="AQ677" s="79">
        <f t="shared" si="787"/>
        <v>0</v>
      </c>
      <c r="AR677" s="27"/>
      <c r="AS677" s="27"/>
      <c r="AT677" s="41">
        <f t="shared" si="808"/>
        <v>0</v>
      </c>
      <c r="AU677" s="27"/>
      <c r="AV677" s="27"/>
      <c r="AW677" s="41">
        <f t="shared" si="798"/>
        <v>0</v>
      </c>
      <c r="AX677" s="27"/>
      <c r="AY677" s="27"/>
      <c r="AZ677" s="41">
        <f t="shared" si="809"/>
        <v>0</v>
      </c>
      <c r="BA677" s="27"/>
      <c r="BB677" s="27"/>
      <c r="BC677" s="41">
        <f t="shared" si="810"/>
        <v>0</v>
      </c>
      <c r="BD677" s="27"/>
      <c r="BE677" s="27"/>
      <c r="BF677" s="41">
        <f t="shared" si="811"/>
        <v>0</v>
      </c>
      <c r="BG677" s="27"/>
      <c r="BH677" s="27"/>
      <c r="BI677" s="41">
        <f t="shared" si="812"/>
        <v>0</v>
      </c>
      <c r="BJ677" s="26"/>
      <c r="BK677" s="26"/>
      <c r="BL677" s="42">
        <f t="shared" si="813"/>
        <v>0</v>
      </c>
      <c r="BM677" s="26"/>
      <c r="BN677" s="26"/>
      <c r="BO677" s="42">
        <f t="shared" si="814"/>
        <v>0</v>
      </c>
      <c r="BP677" s="85">
        <f t="shared" si="788"/>
        <v>0</v>
      </c>
      <c r="BQ677" s="83">
        <f t="shared" si="788"/>
        <v>0</v>
      </c>
      <c r="BR677" s="26"/>
      <c r="BS677" s="26">
        <v>30</v>
      </c>
      <c r="BT677" s="42">
        <f t="shared" si="815"/>
        <v>1650</v>
      </c>
      <c r="BU677" s="26"/>
      <c r="BV677" s="26"/>
      <c r="BW677" s="42">
        <f t="shared" si="816"/>
        <v>0</v>
      </c>
      <c r="BX677" s="26"/>
      <c r="BY677" s="26"/>
      <c r="BZ677" s="42">
        <f t="shared" si="817"/>
        <v>0</v>
      </c>
      <c r="CA677" s="26"/>
      <c r="CB677" s="26"/>
      <c r="CC677" s="42">
        <f t="shared" si="818"/>
        <v>0</v>
      </c>
      <c r="CD677" s="26"/>
      <c r="CE677" s="26"/>
      <c r="CF677" s="42">
        <f t="shared" si="819"/>
        <v>0</v>
      </c>
      <c r="CG677" s="26"/>
      <c r="CH677" s="26"/>
      <c r="CI677" s="42">
        <f t="shared" si="820"/>
        <v>0</v>
      </c>
      <c r="CJ677" s="26"/>
      <c r="CK677" s="26"/>
      <c r="CL677" s="42">
        <f t="shared" si="821"/>
        <v>0</v>
      </c>
      <c r="CM677" s="26"/>
      <c r="CN677" s="26"/>
      <c r="CO677" s="42">
        <f t="shared" si="822"/>
        <v>0</v>
      </c>
      <c r="CP677" s="26"/>
      <c r="CQ677" s="26"/>
      <c r="CR677" s="42">
        <f t="shared" si="823"/>
        <v>0</v>
      </c>
      <c r="CS677" s="26"/>
      <c r="CT677" s="26"/>
      <c r="CU677" s="42">
        <f t="shared" si="824"/>
        <v>0</v>
      </c>
      <c r="CV677" s="26"/>
      <c r="CW677" s="26"/>
      <c r="CX677" s="42">
        <f t="shared" si="825"/>
        <v>0</v>
      </c>
      <c r="CY677" s="26"/>
      <c r="CZ677" s="26"/>
      <c r="DA677" s="42">
        <f t="shared" si="826"/>
        <v>0</v>
      </c>
      <c r="DB677" s="26"/>
      <c r="DC677" s="26"/>
      <c r="DD677" s="42">
        <f t="shared" si="827"/>
        <v>0</v>
      </c>
      <c r="DE677" s="26"/>
      <c r="DF677" s="26"/>
      <c r="DG677" s="42">
        <f t="shared" si="828"/>
        <v>0</v>
      </c>
      <c r="DH677" s="85">
        <f t="shared" si="789"/>
        <v>30</v>
      </c>
      <c r="DI677" s="83">
        <f t="shared" si="789"/>
        <v>1650</v>
      </c>
      <c r="DJ677" s="26"/>
      <c r="DK677" s="26"/>
      <c r="DL677" s="42">
        <f t="shared" si="829"/>
        <v>0</v>
      </c>
      <c r="DM677" s="26"/>
      <c r="DN677" s="26"/>
      <c r="DO677" s="42">
        <f t="shared" si="830"/>
        <v>0</v>
      </c>
      <c r="DP677" s="26"/>
      <c r="DQ677" s="26"/>
      <c r="DR677" s="42">
        <f t="shared" si="831"/>
        <v>0</v>
      </c>
      <c r="DS677" s="26"/>
      <c r="DT677" s="26"/>
      <c r="DU677" s="42">
        <f t="shared" si="832"/>
        <v>0</v>
      </c>
      <c r="DV677" s="26"/>
      <c r="DW677" s="26"/>
      <c r="DX677" s="42">
        <f t="shared" si="834"/>
        <v>0</v>
      </c>
      <c r="DY677" s="26"/>
      <c r="DZ677" s="26"/>
      <c r="EA677" s="42">
        <f t="shared" si="835"/>
        <v>0</v>
      </c>
      <c r="EB677" s="26"/>
      <c r="EC677" s="26"/>
      <c r="ED677" s="42">
        <f t="shared" si="836"/>
        <v>0</v>
      </c>
      <c r="EE677" s="26"/>
      <c r="EF677" s="26"/>
      <c r="EG677" s="42">
        <f t="shared" si="837"/>
        <v>0</v>
      </c>
      <c r="EH677" s="26"/>
      <c r="EI677" s="26"/>
      <c r="EJ677" s="42">
        <f t="shared" si="838"/>
        <v>0</v>
      </c>
      <c r="EK677" s="26"/>
      <c r="EL677" s="46"/>
      <c r="EM677" s="86">
        <f t="shared" si="839"/>
        <v>0</v>
      </c>
      <c r="EN677" s="85">
        <f t="shared" si="790"/>
        <v>0</v>
      </c>
      <c r="EO677" s="94">
        <f t="shared" si="791"/>
        <v>0</v>
      </c>
      <c r="EP677" s="26"/>
      <c r="EQ677" s="26"/>
      <c r="ER677" s="26"/>
    </row>
    <row r="678" spans="1:148" s="3" customFormat="1">
      <c r="A678" s="10"/>
      <c r="B678" s="121" t="s">
        <v>380</v>
      </c>
      <c r="C678" s="134">
        <v>70</v>
      </c>
      <c r="D678" s="135">
        <f t="shared" si="843"/>
        <v>2</v>
      </c>
      <c r="E678" s="180">
        <f t="shared" si="844"/>
        <v>140</v>
      </c>
      <c r="F678" s="27"/>
      <c r="G678" s="27"/>
      <c r="H678" s="41">
        <f t="shared" si="799"/>
        <v>0</v>
      </c>
      <c r="I678" s="32"/>
      <c r="J678" s="32"/>
      <c r="K678" s="41">
        <f t="shared" si="800"/>
        <v>0</v>
      </c>
      <c r="L678" s="26"/>
      <c r="M678" s="26"/>
      <c r="N678" s="42">
        <f t="shared" si="801"/>
        <v>0</v>
      </c>
      <c r="O678" s="26"/>
      <c r="P678" s="26"/>
      <c r="Q678" s="42">
        <f t="shared" si="802"/>
        <v>0</v>
      </c>
      <c r="R678" s="26"/>
      <c r="S678" s="26"/>
      <c r="T678" s="42">
        <f t="shared" si="803"/>
        <v>0</v>
      </c>
      <c r="U678" s="26"/>
      <c r="V678" s="26"/>
      <c r="W678" s="42">
        <f t="shared" si="804"/>
        <v>0</v>
      </c>
      <c r="X678" s="26"/>
      <c r="Y678" s="26"/>
      <c r="Z678" s="42">
        <f t="shared" si="805"/>
        <v>0</v>
      </c>
      <c r="AA678" s="26"/>
      <c r="AB678" s="26"/>
      <c r="AC678" s="42">
        <f t="shared" si="806"/>
        <v>0</v>
      </c>
      <c r="AD678" s="26"/>
      <c r="AE678" s="26"/>
      <c r="AF678" s="26"/>
      <c r="AG678" s="26"/>
      <c r="AH678" s="26"/>
      <c r="AI678" s="26"/>
      <c r="AJ678" s="26"/>
      <c r="AK678" s="26"/>
      <c r="AL678" s="42">
        <f t="shared" si="807"/>
        <v>0</v>
      </c>
      <c r="AM678" s="27"/>
      <c r="AN678" s="27"/>
      <c r="AO678" s="41">
        <f t="shared" si="833"/>
        <v>0</v>
      </c>
      <c r="AP678" s="84">
        <f t="shared" si="786"/>
        <v>0</v>
      </c>
      <c r="AQ678" s="79">
        <f t="shared" si="787"/>
        <v>0</v>
      </c>
      <c r="AR678" s="27"/>
      <c r="AS678" s="27"/>
      <c r="AT678" s="41">
        <f t="shared" si="808"/>
        <v>0</v>
      </c>
      <c r="AU678" s="27"/>
      <c r="AV678" s="27"/>
      <c r="AW678" s="41">
        <f t="shared" si="798"/>
        <v>0</v>
      </c>
      <c r="AX678" s="27"/>
      <c r="AY678" s="27"/>
      <c r="AZ678" s="41">
        <f t="shared" si="809"/>
        <v>0</v>
      </c>
      <c r="BA678" s="27"/>
      <c r="BB678" s="27"/>
      <c r="BC678" s="41">
        <f t="shared" si="810"/>
        <v>0</v>
      </c>
      <c r="BD678" s="27"/>
      <c r="BE678" s="27"/>
      <c r="BF678" s="41">
        <f t="shared" si="811"/>
        <v>0</v>
      </c>
      <c r="BG678" s="27"/>
      <c r="BH678" s="27"/>
      <c r="BI678" s="41">
        <f t="shared" si="812"/>
        <v>0</v>
      </c>
      <c r="BJ678" s="26"/>
      <c r="BK678" s="26"/>
      <c r="BL678" s="42">
        <f t="shared" si="813"/>
        <v>0</v>
      </c>
      <c r="BM678" s="26"/>
      <c r="BN678" s="26"/>
      <c r="BO678" s="42">
        <f t="shared" si="814"/>
        <v>0</v>
      </c>
      <c r="BP678" s="85">
        <f t="shared" si="788"/>
        <v>0</v>
      </c>
      <c r="BQ678" s="83">
        <f t="shared" si="788"/>
        <v>0</v>
      </c>
      <c r="BR678" s="26"/>
      <c r="BS678" s="26">
        <v>2</v>
      </c>
      <c r="BT678" s="42">
        <f t="shared" si="815"/>
        <v>140</v>
      </c>
      <c r="BU678" s="26"/>
      <c r="BV678" s="26"/>
      <c r="BW678" s="42">
        <f t="shared" si="816"/>
        <v>0</v>
      </c>
      <c r="BX678" s="26"/>
      <c r="BY678" s="26"/>
      <c r="BZ678" s="42">
        <f t="shared" si="817"/>
        <v>0</v>
      </c>
      <c r="CA678" s="26"/>
      <c r="CB678" s="26"/>
      <c r="CC678" s="42">
        <f t="shared" si="818"/>
        <v>0</v>
      </c>
      <c r="CD678" s="26"/>
      <c r="CE678" s="26"/>
      <c r="CF678" s="42">
        <f t="shared" si="819"/>
        <v>0</v>
      </c>
      <c r="CG678" s="26"/>
      <c r="CH678" s="26"/>
      <c r="CI678" s="42">
        <f t="shared" si="820"/>
        <v>0</v>
      </c>
      <c r="CJ678" s="26"/>
      <c r="CK678" s="26"/>
      <c r="CL678" s="42">
        <f t="shared" si="821"/>
        <v>0</v>
      </c>
      <c r="CM678" s="26"/>
      <c r="CN678" s="26"/>
      <c r="CO678" s="42">
        <f t="shared" si="822"/>
        <v>0</v>
      </c>
      <c r="CP678" s="26"/>
      <c r="CQ678" s="26"/>
      <c r="CR678" s="42">
        <f t="shared" si="823"/>
        <v>0</v>
      </c>
      <c r="CS678" s="26"/>
      <c r="CT678" s="26"/>
      <c r="CU678" s="42">
        <f t="shared" si="824"/>
        <v>0</v>
      </c>
      <c r="CV678" s="26"/>
      <c r="CW678" s="26"/>
      <c r="CX678" s="42">
        <f t="shared" si="825"/>
        <v>0</v>
      </c>
      <c r="CY678" s="26"/>
      <c r="CZ678" s="26"/>
      <c r="DA678" s="42">
        <f t="shared" si="826"/>
        <v>0</v>
      </c>
      <c r="DB678" s="26"/>
      <c r="DC678" s="26"/>
      <c r="DD678" s="42">
        <f t="shared" si="827"/>
        <v>0</v>
      </c>
      <c r="DE678" s="26"/>
      <c r="DF678" s="26"/>
      <c r="DG678" s="42">
        <f t="shared" si="828"/>
        <v>0</v>
      </c>
      <c r="DH678" s="85">
        <f t="shared" si="789"/>
        <v>2</v>
      </c>
      <c r="DI678" s="83">
        <f t="shared" si="789"/>
        <v>140</v>
      </c>
      <c r="DJ678" s="26"/>
      <c r="DK678" s="26"/>
      <c r="DL678" s="42">
        <f t="shared" si="829"/>
        <v>0</v>
      </c>
      <c r="DM678" s="26"/>
      <c r="DN678" s="26"/>
      <c r="DO678" s="42">
        <f t="shared" si="830"/>
        <v>0</v>
      </c>
      <c r="DP678" s="26"/>
      <c r="DQ678" s="26"/>
      <c r="DR678" s="42">
        <f t="shared" si="831"/>
        <v>0</v>
      </c>
      <c r="DS678" s="26"/>
      <c r="DT678" s="26"/>
      <c r="DU678" s="42">
        <f t="shared" si="832"/>
        <v>0</v>
      </c>
      <c r="DV678" s="26"/>
      <c r="DW678" s="26"/>
      <c r="DX678" s="42">
        <f t="shared" si="834"/>
        <v>0</v>
      </c>
      <c r="DY678" s="26"/>
      <c r="DZ678" s="26"/>
      <c r="EA678" s="42">
        <f t="shared" si="835"/>
        <v>0</v>
      </c>
      <c r="EB678" s="26"/>
      <c r="EC678" s="26"/>
      <c r="ED678" s="42">
        <f t="shared" si="836"/>
        <v>0</v>
      </c>
      <c r="EE678" s="26"/>
      <c r="EF678" s="26"/>
      <c r="EG678" s="42">
        <f t="shared" si="837"/>
        <v>0</v>
      </c>
      <c r="EH678" s="26"/>
      <c r="EI678" s="26"/>
      <c r="EJ678" s="42">
        <f t="shared" si="838"/>
        <v>0</v>
      </c>
      <c r="EK678" s="26"/>
      <c r="EL678" s="46"/>
      <c r="EM678" s="86">
        <f t="shared" si="839"/>
        <v>0</v>
      </c>
      <c r="EN678" s="85">
        <f t="shared" si="790"/>
        <v>0</v>
      </c>
      <c r="EO678" s="94">
        <f t="shared" si="791"/>
        <v>0</v>
      </c>
      <c r="EP678" s="26"/>
      <c r="EQ678" s="26"/>
      <c r="ER678" s="26"/>
    </row>
    <row r="679" spans="1:148" s="3" customFormat="1">
      <c r="A679" s="10"/>
      <c r="B679" s="121" t="s">
        <v>596</v>
      </c>
      <c r="C679" s="134">
        <v>90</v>
      </c>
      <c r="D679" s="135">
        <f t="shared" si="843"/>
        <v>3</v>
      </c>
      <c r="E679" s="180">
        <f t="shared" si="844"/>
        <v>270</v>
      </c>
      <c r="F679" s="27"/>
      <c r="G679" s="27"/>
      <c r="H679" s="41">
        <f t="shared" si="799"/>
        <v>0</v>
      </c>
      <c r="I679" s="32"/>
      <c r="J679" s="32"/>
      <c r="K679" s="41">
        <f t="shared" si="800"/>
        <v>0</v>
      </c>
      <c r="L679" s="26"/>
      <c r="M679" s="26"/>
      <c r="N679" s="42">
        <f t="shared" si="801"/>
        <v>0</v>
      </c>
      <c r="O679" s="26"/>
      <c r="P679" s="26"/>
      <c r="Q679" s="42">
        <f t="shared" si="802"/>
        <v>0</v>
      </c>
      <c r="R679" s="26"/>
      <c r="S679" s="26"/>
      <c r="T679" s="42">
        <f t="shared" si="803"/>
        <v>0</v>
      </c>
      <c r="U679" s="26"/>
      <c r="V679" s="26"/>
      <c r="W679" s="42">
        <f t="shared" si="804"/>
        <v>0</v>
      </c>
      <c r="X679" s="26"/>
      <c r="Y679" s="26"/>
      <c r="Z679" s="42">
        <f t="shared" si="805"/>
        <v>0</v>
      </c>
      <c r="AA679" s="26"/>
      <c r="AB679" s="26"/>
      <c r="AC679" s="42">
        <f t="shared" si="806"/>
        <v>0</v>
      </c>
      <c r="AD679" s="26"/>
      <c r="AE679" s="26"/>
      <c r="AF679" s="26"/>
      <c r="AG679" s="26"/>
      <c r="AH679" s="26"/>
      <c r="AI679" s="26"/>
      <c r="AJ679" s="26"/>
      <c r="AK679" s="26"/>
      <c r="AL679" s="42">
        <f t="shared" si="807"/>
        <v>0</v>
      </c>
      <c r="AM679" s="27"/>
      <c r="AN679" s="27"/>
      <c r="AO679" s="41">
        <f t="shared" si="833"/>
        <v>0</v>
      </c>
      <c r="AP679" s="84">
        <f t="shared" si="786"/>
        <v>0</v>
      </c>
      <c r="AQ679" s="79">
        <f t="shared" si="787"/>
        <v>0</v>
      </c>
      <c r="AR679" s="27"/>
      <c r="AS679" s="27"/>
      <c r="AT679" s="41">
        <f t="shared" si="808"/>
        <v>0</v>
      </c>
      <c r="AU679" s="27"/>
      <c r="AV679" s="27"/>
      <c r="AW679" s="41">
        <f t="shared" si="798"/>
        <v>0</v>
      </c>
      <c r="AX679" s="27"/>
      <c r="AY679" s="27"/>
      <c r="AZ679" s="41">
        <f t="shared" si="809"/>
        <v>0</v>
      </c>
      <c r="BA679" s="27"/>
      <c r="BB679" s="27"/>
      <c r="BC679" s="41">
        <f t="shared" si="810"/>
        <v>0</v>
      </c>
      <c r="BD679" s="27"/>
      <c r="BE679" s="27"/>
      <c r="BF679" s="41">
        <f t="shared" si="811"/>
        <v>0</v>
      </c>
      <c r="BG679" s="27"/>
      <c r="BH679" s="27"/>
      <c r="BI679" s="41">
        <f t="shared" si="812"/>
        <v>0</v>
      </c>
      <c r="BJ679" s="26"/>
      <c r="BK679" s="26"/>
      <c r="BL679" s="42">
        <f t="shared" si="813"/>
        <v>0</v>
      </c>
      <c r="BM679" s="26"/>
      <c r="BN679" s="26"/>
      <c r="BO679" s="42">
        <f t="shared" si="814"/>
        <v>0</v>
      </c>
      <c r="BP679" s="85">
        <f t="shared" si="788"/>
        <v>0</v>
      </c>
      <c r="BQ679" s="83">
        <f t="shared" si="788"/>
        <v>0</v>
      </c>
      <c r="BR679" s="26"/>
      <c r="BS679" s="26">
        <v>3</v>
      </c>
      <c r="BT679" s="42">
        <f t="shared" si="815"/>
        <v>270</v>
      </c>
      <c r="BU679" s="26"/>
      <c r="BV679" s="26"/>
      <c r="BW679" s="42">
        <f t="shared" si="816"/>
        <v>0</v>
      </c>
      <c r="BX679" s="26"/>
      <c r="BY679" s="26"/>
      <c r="BZ679" s="42">
        <f t="shared" si="817"/>
        <v>0</v>
      </c>
      <c r="CA679" s="26"/>
      <c r="CB679" s="26"/>
      <c r="CC679" s="42">
        <f t="shared" si="818"/>
        <v>0</v>
      </c>
      <c r="CD679" s="26"/>
      <c r="CE679" s="26"/>
      <c r="CF679" s="42">
        <f t="shared" si="819"/>
        <v>0</v>
      </c>
      <c r="CG679" s="26"/>
      <c r="CH679" s="26"/>
      <c r="CI679" s="42">
        <f t="shared" si="820"/>
        <v>0</v>
      </c>
      <c r="CJ679" s="26"/>
      <c r="CK679" s="26"/>
      <c r="CL679" s="42">
        <f t="shared" si="821"/>
        <v>0</v>
      </c>
      <c r="CM679" s="26"/>
      <c r="CN679" s="26"/>
      <c r="CO679" s="42">
        <f t="shared" si="822"/>
        <v>0</v>
      </c>
      <c r="CP679" s="26"/>
      <c r="CQ679" s="26"/>
      <c r="CR679" s="42">
        <f t="shared" si="823"/>
        <v>0</v>
      </c>
      <c r="CS679" s="26"/>
      <c r="CT679" s="26"/>
      <c r="CU679" s="42">
        <f t="shared" si="824"/>
        <v>0</v>
      </c>
      <c r="CV679" s="26"/>
      <c r="CW679" s="26"/>
      <c r="CX679" s="42">
        <f t="shared" si="825"/>
        <v>0</v>
      </c>
      <c r="CY679" s="26"/>
      <c r="CZ679" s="26"/>
      <c r="DA679" s="42">
        <f t="shared" si="826"/>
        <v>0</v>
      </c>
      <c r="DB679" s="26"/>
      <c r="DC679" s="26"/>
      <c r="DD679" s="42">
        <f t="shared" si="827"/>
        <v>0</v>
      </c>
      <c r="DE679" s="26"/>
      <c r="DF679" s="26"/>
      <c r="DG679" s="42">
        <f t="shared" si="828"/>
        <v>0</v>
      </c>
      <c r="DH679" s="85">
        <f t="shared" si="789"/>
        <v>3</v>
      </c>
      <c r="DI679" s="83">
        <f t="shared" si="789"/>
        <v>270</v>
      </c>
      <c r="DJ679" s="26"/>
      <c r="DK679" s="26"/>
      <c r="DL679" s="42">
        <f t="shared" si="829"/>
        <v>0</v>
      </c>
      <c r="DM679" s="26"/>
      <c r="DN679" s="26"/>
      <c r="DO679" s="42">
        <f t="shared" si="830"/>
        <v>0</v>
      </c>
      <c r="DP679" s="26"/>
      <c r="DQ679" s="26"/>
      <c r="DR679" s="42">
        <f t="shared" si="831"/>
        <v>0</v>
      </c>
      <c r="DS679" s="26"/>
      <c r="DT679" s="26"/>
      <c r="DU679" s="42">
        <f t="shared" si="832"/>
        <v>0</v>
      </c>
      <c r="DV679" s="26"/>
      <c r="DW679" s="26"/>
      <c r="DX679" s="42">
        <f t="shared" si="834"/>
        <v>0</v>
      </c>
      <c r="DY679" s="26"/>
      <c r="DZ679" s="26"/>
      <c r="EA679" s="42">
        <f t="shared" si="835"/>
        <v>0</v>
      </c>
      <c r="EB679" s="26"/>
      <c r="EC679" s="26"/>
      <c r="ED679" s="42">
        <f t="shared" si="836"/>
        <v>0</v>
      </c>
      <c r="EE679" s="26"/>
      <c r="EF679" s="26"/>
      <c r="EG679" s="42">
        <f t="shared" si="837"/>
        <v>0</v>
      </c>
      <c r="EH679" s="26"/>
      <c r="EI679" s="26"/>
      <c r="EJ679" s="42">
        <f t="shared" si="838"/>
        <v>0</v>
      </c>
      <c r="EK679" s="26"/>
      <c r="EL679" s="46"/>
      <c r="EM679" s="86">
        <f t="shared" si="839"/>
        <v>0</v>
      </c>
      <c r="EN679" s="85">
        <f t="shared" si="790"/>
        <v>0</v>
      </c>
      <c r="EO679" s="94">
        <f t="shared" si="791"/>
        <v>0</v>
      </c>
      <c r="EP679" s="26"/>
      <c r="EQ679" s="26"/>
      <c r="ER679" s="26"/>
    </row>
    <row r="680" spans="1:148" s="3" customFormat="1">
      <c r="A680" s="10"/>
      <c r="B680" s="121" t="s">
        <v>597</v>
      </c>
      <c r="C680" s="134">
        <v>125</v>
      </c>
      <c r="D680" s="135">
        <f t="shared" si="843"/>
        <v>2</v>
      </c>
      <c r="E680" s="180">
        <f t="shared" si="844"/>
        <v>250</v>
      </c>
      <c r="F680" s="27"/>
      <c r="G680" s="27"/>
      <c r="H680" s="41">
        <f t="shared" si="799"/>
        <v>0</v>
      </c>
      <c r="I680" s="32"/>
      <c r="J680" s="32"/>
      <c r="K680" s="41">
        <f t="shared" si="800"/>
        <v>0</v>
      </c>
      <c r="L680" s="26"/>
      <c r="M680" s="26"/>
      <c r="N680" s="42">
        <f t="shared" si="801"/>
        <v>0</v>
      </c>
      <c r="O680" s="26"/>
      <c r="P680" s="26"/>
      <c r="Q680" s="42">
        <f t="shared" si="802"/>
        <v>0</v>
      </c>
      <c r="R680" s="26"/>
      <c r="S680" s="26"/>
      <c r="T680" s="42">
        <f t="shared" si="803"/>
        <v>0</v>
      </c>
      <c r="U680" s="26"/>
      <c r="V680" s="26"/>
      <c r="W680" s="42">
        <f t="shared" si="804"/>
        <v>0</v>
      </c>
      <c r="X680" s="26"/>
      <c r="Y680" s="26"/>
      <c r="Z680" s="42">
        <f t="shared" si="805"/>
        <v>0</v>
      </c>
      <c r="AA680" s="26"/>
      <c r="AB680" s="26"/>
      <c r="AC680" s="42">
        <f t="shared" si="806"/>
        <v>0</v>
      </c>
      <c r="AD680" s="26"/>
      <c r="AE680" s="26"/>
      <c r="AF680" s="26"/>
      <c r="AG680" s="26"/>
      <c r="AH680" s="26"/>
      <c r="AI680" s="26"/>
      <c r="AJ680" s="26"/>
      <c r="AK680" s="26"/>
      <c r="AL680" s="42">
        <f t="shared" si="807"/>
        <v>0</v>
      </c>
      <c r="AM680" s="27"/>
      <c r="AN680" s="27"/>
      <c r="AO680" s="41">
        <f t="shared" si="833"/>
        <v>0</v>
      </c>
      <c r="AP680" s="84">
        <f t="shared" si="786"/>
        <v>0</v>
      </c>
      <c r="AQ680" s="79">
        <f t="shared" si="787"/>
        <v>0</v>
      </c>
      <c r="AR680" s="27"/>
      <c r="AS680" s="27"/>
      <c r="AT680" s="41">
        <f t="shared" si="808"/>
        <v>0</v>
      </c>
      <c r="AU680" s="27"/>
      <c r="AV680" s="27"/>
      <c r="AW680" s="41">
        <f t="shared" si="798"/>
        <v>0</v>
      </c>
      <c r="AX680" s="27"/>
      <c r="AY680" s="27"/>
      <c r="AZ680" s="41">
        <f t="shared" si="809"/>
        <v>0</v>
      </c>
      <c r="BA680" s="27"/>
      <c r="BB680" s="27"/>
      <c r="BC680" s="41">
        <f t="shared" si="810"/>
        <v>0</v>
      </c>
      <c r="BD680" s="27"/>
      <c r="BE680" s="27"/>
      <c r="BF680" s="41">
        <f t="shared" si="811"/>
        <v>0</v>
      </c>
      <c r="BG680" s="27"/>
      <c r="BH680" s="27"/>
      <c r="BI680" s="41">
        <f t="shared" si="812"/>
        <v>0</v>
      </c>
      <c r="BJ680" s="26"/>
      <c r="BK680" s="26"/>
      <c r="BL680" s="42">
        <f t="shared" si="813"/>
        <v>0</v>
      </c>
      <c r="BM680" s="26"/>
      <c r="BN680" s="26"/>
      <c r="BO680" s="42">
        <f t="shared" si="814"/>
        <v>0</v>
      </c>
      <c r="BP680" s="85">
        <f t="shared" si="788"/>
        <v>0</v>
      </c>
      <c r="BQ680" s="83">
        <f t="shared" si="788"/>
        <v>0</v>
      </c>
      <c r="BR680" s="26"/>
      <c r="BS680" s="26">
        <v>2</v>
      </c>
      <c r="BT680" s="42">
        <f t="shared" si="815"/>
        <v>250</v>
      </c>
      <c r="BU680" s="26"/>
      <c r="BV680" s="26"/>
      <c r="BW680" s="42">
        <f t="shared" si="816"/>
        <v>0</v>
      </c>
      <c r="BX680" s="26"/>
      <c r="BY680" s="26"/>
      <c r="BZ680" s="42">
        <f t="shared" si="817"/>
        <v>0</v>
      </c>
      <c r="CA680" s="26"/>
      <c r="CB680" s="26"/>
      <c r="CC680" s="42">
        <f t="shared" si="818"/>
        <v>0</v>
      </c>
      <c r="CD680" s="26"/>
      <c r="CE680" s="26"/>
      <c r="CF680" s="42">
        <f t="shared" si="819"/>
        <v>0</v>
      </c>
      <c r="CG680" s="26"/>
      <c r="CH680" s="26"/>
      <c r="CI680" s="42">
        <f t="shared" si="820"/>
        <v>0</v>
      </c>
      <c r="CJ680" s="26"/>
      <c r="CK680" s="26"/>
      <c r="CL680" s="42">
        <f t="shared" si="821"/>
        <v>0</v>
      </c>
      <c r="CM680" s="26"/>
      <c r="CN680" s="26"/>
      <c r="CO680" s="42">
        <f t="shared" si="822"/>
        <v>0</v>
      </c>
      <c r="CP680" s="26"/>
      <c r="CQ680" s="26"/>
      <c r="CR680" s="42">
        <f t="shared" si="823"/>
        <v>0</v>
      </c>
      <c r="CS680" s="26"/>
      <c r="CT680" s="26"/>
      <c r="CU680" s="42">
        <f t="shared" si="824"/>
        <v>0</v>
      </c>
      <c r="CV680" s="26"/>
      <c r="CW680" s="26"/>
      <c r="CX680" s="42">
        <f t="shared" si="825"/>
        <v>0</v>
      </c>
      <c r="CY680" s="26"/>
      <c r="CZ680" s="26"/>
      <c r="DA680" s="42">
        <f t="shared" si="826"/>
        <v>0</v>
      </c>
      <c r="DB680" s="26"/>
      <c r="DC680" s="26"/>
      <c r="DD680" s="42">
        <f t="shared" si="827"/>
        <v>0</v>
      </c>
      <c r="DE680" s="26"/>
      <c r="DF680" s="26"/>
      <c r="DG680" s="42">
        <f t="shared" si="828"/>
        <v>0</v>
      </c>
      <c r="DH680" s="85">
        <f t="shared" si="789"/>
        <v>2</v>
      </c>
      <c r="DI680" s="83">
        <f t="shared" si="789"/>
        <v>250</v>
      </c>
      <c r="DJ680" s="26"/>
      <c r="DK680" s="26"/>
      <c r="DL680" s="42">
        <f t="shared" si="829"/>
        <v>0</v>
      </c>
      <c r="DM680" s="26"/>
      <c r="DN680" s="26"/>
      <c r="DO680" s="42">
        <f t="shared" si="830"/>
        <v>0</v>
      </c>
      <c r="DP680" s="26"/>
      <c r="DQ680" s="26"/>
      <c r="DR680" s="42">
        <f t="shared" si="831"/>
        <v>0</v>
      </c>
      <c r="DS680" s="26"/>
      <c r="DT680" s="26"/>
      <c r="DU680" s="42">
        <f t="shared" si="832"/>
        <v>0</v>
      </c>
      <c r="DV680" s="26"/>
      <c r="DW680" s="26"/>
      <c r="DX680" s="42">
        <f t="shared" si="834"/>
        <v>0</v>
      </c>
      <c r="DY680" s="26"/>
      <c r="DZ680" s="26"/>
      <c r="EA680" s="42">
        <f t="shared" si="835"/>
        <v>0</v>
      </c>
      <c r="EB680" s="26"/>
      <c r="EC680" s="26"/>
      <c r="ED680" s="42">
        <f t="shared" si="836"/>
        <v>0</v>
      </c>
      <c r="EE680" s="26"/>
      <c r="EF680" s="26"/>
      <c r="EG680" s="42">
        <f t="shared" si="837"/>
        <v>0</v>
      </c>
      <c r="EH680" s="26"/>
      <c r="EI680" s="26"/>
      <c r="EJ680" s="42">
        <f t="shared" si="838"/>
        <v>0</v>
      </c>
      <c r="EK680" s="26"/>
      <c r="EL680" s="46"/>
      <c r="EM680" s="86">
        <f t="shared" si="839"/>
        <v>0</v>
      </c>
      <c r="EN680" s="85">
        <f t="shared" si="790"/>
        <v>0</v>
      </c>
      <c r="EO680" s="94">
        <f t="shared" si="791"/>
        <v>0</v>
      </c>
      <c r="EP680" s="26"/>
      <c r="EQ680" s="26"/>
      <c r="ER680" s="26"/>
    </row>
    <row r="681" spans="1:148" s="3" customFormat="1">
      <c r="A681" s="10"/>
      <c r="B681" s="121" t="s">
        <v>785</v>
      </c>
      <c r="C681" s="134">
        <v>850</v>
      </c>
      <c r="D681" s="135">
        <f t="shared" si="843"/>
        <v>1</v>
      </c>
      <c r="E681" s="180">
        <f t="shared" si="844"/>
        <v>850</v>
      </c>
      <c r="F681" s="27"/>
      <c r="G681" s="27"/>
      <c r="H681" s="41">
        <f t="shared" si="799"/>
        <v>0</v>
      </c>
      <c r="I681" s="32"/>
      <c r="J681" s="32"/>
      <c r="K681" s="41">
        <f t="shared" si="800"/>
        <v>0</v>
      </c>
      <c r="L681" s="26"/>
      <c r="M681" s="26"/>
      <c r="N681" s="42">
        <f t="shared" si="801"/>
        <v>0</v>
      </c>
      <c r="O681" s="26"/>
      <c r="P681" s="26"/>
      <c r="Q681" s="42">
        <f t="shared" si="802"/>
        <v>0</v>
      </c>
      <c r="R681" s="26"/>
      <c r="S681" s="26"/>
      <c r="T681" s="42">
        <f t="shared" si="803"/>
        <v>0</v>
      </c>
      <c r="U681" s="26"/>
      <c r="V681" s="26"/>
      <c r="W681" s="42">
        <f t="shared" si="804"/>
        <v>0</v>
      </c>
      <c r="X681" s="26"/>
      <c r="Y681" s="26"/>
      <c r="Z681" s="42">
        <f t="shared" si="805"/>
        <v>0</v>
      </c>
      <c r="AA681" s="26"/>
      <c r="AB681" s="26"/>
      <c r="AC681" s="42">
        <f t="shared" si="806"/>
        <v>0</v>
      </c>
      <c r="AD681" s="26"/>
      <c r="AE681" s="26"/>
      <c r="AF681" s="26"/>
      <c r="AG681" s="26"/>
      <c r="AH681" s="26"/>
      <c r="AI681" s="26"/>
      <c r="AJ681" s="26"/>
      <c r="AK681" s="26"/>
      <c r="AL681" s="42">
        <f t="shared" si="807"/>
        <v>0</v>
      </c>
      <c r="AM681" s="27"/>
      <c r="AN681" s="27"/>
      <c r="AO681" s="41">
        <f t="shared" si="833"/>
        <v>0</v>
      </c>
      <c r="AP681" s="84">
        <f t="shared" si="786"/>
        <v>0</v>
      </c>
      <c r="AQ681" s="79">
        <f t="shared" si="787"/>
        <v>0</v>
      </c>
      <c r="AR681" s="27"/>
      <c r="AS681" s="27"/>
      <c r="AT681" s="41">
        <f t="shared" si="808"/>
        <v>0</v>
      </c>
      <c r="AU681" s="27"/>
      <c r="AV681" s="27"/>
      <c r="AW681" s="41">
        <f t="shared" si="798"/>
        <v>0</v>
      </c>
      <c r="AX681" s="27"/>
      <c r="AY681" s="27"/>
      <c r="AZ681" s="41">
        <f t="shared" si="809"/>
        <v>0</v>
      </c>
      <c r="BA681" s="27"/>
      <c r="BB681" s="27"/>
      <c r="BC681" s="41">
        <f t="shared" si="810"/>
        <v>0</v>
      </c>
      <c r="BD681" s="27"/>
      <c r="BE681" s="27"/>
      <c r="BF681" s="41">
        <f t="shared" si="811"/>
        <v>0</v>
      </c>
      <c r="BG681" s="27"/>
      <c r="BH681" s="27"/>
      <c r="BI681" s="41">
        <f t="shared" si="812"/>
        <v>0</v>
      </c>
      <c r="BJ681" s="26"/>
      <c r="BK681" s="26"/>
      <c r="BL681" s="42">
        <f t="shared" si="813"/>
        <v>0</v>
      </c>
      <c r="BM681" s="26"/>
      <c r="BN681" s="26"/>
      <c r="BO681" s="42">
        <f t="shared" si="814"/>
        <v>0</v>
      </c>
      <c r="BP681" s="85">
        <f t="shared" si="788"/>
        <v>0</v>
      </c>
      <c r="BQ681" s="83">
        <f t="shared" si="788"/>
        <v>0</v>
      </c>
      <c r="BR681" s="26"/>
      <c r="BS681" s="26">
        <v>1</v>
      </c>
      <c r="BT681" s="42">
        <f t="shared" si="815"/>
        <v>850</v>
      </c>
      <c r="BU681" s="26"/>
      <c r="BV681" s="26"/>
      <c r="BW681" s="42">
        <f t="shared" si="816"/>
        <v>0</v>
      </c>
      <c r="BX681" s="26"/>
      <c r="BY681" s="26"/>
      <c r="BZ681" s="42">
        <f t="shared" si="817"/>
        <v>0</v>
      </c>
      <c r="CA681" s="26"/>
      <c r="CB681" s="26"/>
      <c r="CC681" s="42">
        <f t="shared" si="818"/>
        <v>0</v>
      </c>
      <c r="CD681" s="26"/>
      <c r="CE681" s="26"/>
      <c r="CF681" s="42">
        <f t="shared" si="819"/>
        <v>0</v>
      </c>
      <c r="CG681" s="26"/>
      <c r="CH681" s="26"/>
      <c r="CI681" s="42">
        <f t="shared" si="820"/>
        <v>0</v>
      </c>
      <c r="CJ681" s="26"/>
      <c r="CK681" s="26"/>
      <c r="CL681" s="42">
        <f t="shared" si="821"/>
        <v>0</v>
      </c>
      <c r="CM681" s="26"/>
      <c r="CN681" s="26"/>
      <c r="CO681" s="42">
        <f t="shared" si="822"/>
        <v>0</v>
      </c>
      <c r="CP681" s="26"/>
      <c r="CQ681" s="26"/>
      <c r="CR681" s="42">
        <f t="shared" si="823"/>
        <v>0</v>
      </c>
      <c r="CS681" s="26"/>
      <c r="CT681" s="26"/>
      <c r="CU681" s="42">
        <f t="shared" si="824"/>
        <v>0</v>
      </c>
      <c r="CV681" s="26"/>
      <c r="CW681" s="26"/>
      <c r="CX681" s="42">
        <f t="shared" si="825"/>
        <v>0</v>
      </c>
      <c r="CY681" s="26"/>
      <c r="CZ681" s="26"/>
      <c r="DA681" s="42">
        <f t="shared" si="826"/>
        <v>0</v>
      </c>
      <c r="DB681" s="26"/>
      <c r="DC681" s="26"/>
      <c r="DD681" s="42">
        <f t="shared" si="827"/>
        <v>0</v>
      </c>
      <c r="DE681" s="26"/>
      <c r="DF681" s="26"/>
      <c r="DG681" s="42">
        <f t="shared" si="828"/>
        <v>0</v>
      </c>
      <c r="DH681" s="85">
        <f t="shared" si="789"/>
        <v>1</v>
      </c>
      <c r="DI681" s="83">
        <f t="shared" si="789"/>
        <v>850</v>
      </c>
      <c r="DJ681" s="26"/>
      <c r="DK681" s="26"/>
      <c r="DL681" s="42">
        <f t="shared" si="829"/>
        <v>0</v>
      </c>
      <c r="DM681" s="26"/>
      <c r="DN681" s="26"/>
      <c r="DO681" s="42">
        <f t="shared" si="830"/>
        <v>0</v>
      </c>
      <c r="DP681" s="26"/>
      <c r="DQ681" s="26"/>
      <c r="DR681" s="42">
        <f t="shared" si="831"/>
        <v>0</v>
      </c>
      <c r="DS681" s="26"/>
      <c r="DT681" s="26"/>
      <c r="DU681" s="42">
        <f t="shared" si="832"/>
        <v>0</v>
      </c>
      <c r="DV681" s="26"/>
      <c r="DW681" s="26"/>
      <c r="DX681" s="42">
        <f t="shared" si="834"/>
        <v>0</v>
      </c>
      <c r="DY681" s="26"/>
      <c r="DZ681" s="26"/>
      <c r="EA681" s="42">
        <f t="shared" si="835"/>
        <v>0</v>
      </c>
      <c r="EB681" s="26"/>
      <c r="EC681" s="26"/>
      <c r="ED681" s="42">
        <f t="shared" si="836"/>
        <v>0</v>
      </c>
      <c r="EE681" s="26"/>
      <c r="EF681" s="26"/>
      <c r="EG681" s="42">
        <f t="shared" si="837"/>
        <v>0</v>
      </c>
      <c r="EH681" s="26"/>
      <c r="EI681" s="26"/>
      <c r="EJ681" s="42">
        <f t="shared" si="838"/>
        <v>0</v>
      </c>
      <c r="EK681" s="26"/>
      <c r="EL681" s="46"/>
      <c r="EM681" s="86">
        <f t="shared" si="839"/>
        <v>0</v>
      </c>
      <c r="EN681" s="85">
        <f t="shared" si="790"/>
        <v>0</v>
      </c>
      <c r="EO681" s="94">
        <f t="shared" si="791"/>
        <v>0</v>
      </c>
      <c r="EP681" s="26"/>
      <c r="EQ681" s="26"/>
      <c r="ER681" s="26"/>
    </row>
    <row r="682" spans="1:148" s="3" customFormat="1">
      <c r="A682" s="10"/>
      <c r="B682" s="121" t="s">
        <v>598</v>
      </c>
      <c r="C682" s="134">
        <v>8000</v>
      </c>
      <c r="D682" s="135">
        <f t="shared" si="843"/>
        <v>1</v>
      </c>
      <c r="E682" s="180">
        <f t="shared" si="844"/>
        <v>8000</v>
      </c>
      <c r="F682" s="27"/>
      <c r="G682" s="27"/>
      <c r="H682" s="41">
        <f t="shared" si="799"/>
        <v>0</v>
      </c>
      <c r="I682" s="32"/>
      <c r="J682" s="32"/>
      <c r="K682" s="41">
        <f t="shared" si="800"/>
        <v>0</v>
      </c>
      <c r="L682" s="26"/>
      <c r="M682" s="26"/>
      <c r="N682" s="42">
        <f t="shared" si="801"/>
        <v>0</v>
      </c>
      <c r="O682" s="26"/>
      <c r="P682" s="26"/>
      <c r="Q682" s="42">
        <f t="shared" si="802"/>
        <v>0</v>
      </c>
      <c r="R682" s="26"/>
      <c r="S682" s="26"/>
      <c r="T682" s="42">
        <f t="shared" si="803"/>
        <v>0</v>
      </c>
      <c r="U682" s="26"/>
      <c r="V682" s="26"/>
      <c r="W682" s="42">
        <f t="shared" si="804"/>
        <v>0</v>
      </c>
      <c r="X682" s="26"/>
      <c r="Y682" s="26"/>
      <c r="Z682" s="42">
        <f t="shared" si="805"/>
        <v>0</v>
      </c>
      <c r="AA682" s="26"/>
      <c r="AB682" s="26"/>
      <c r="AC682" s="42">
        <f t="shared" si="806"/>
        <v>0</v>
      </c>
      <c r="AD682" s="26"/>
      <c r="AE682" s="26"/>
      <c r="AF682" s="26"/>
      <c r="AG682" s="26"/>
      <c r="AH682" s="26"/>
      <c r="AI682" s="26"/>
      <c r="AJ682" s="26"/>
      <c r="AK682" s="26"/>
      <c r="AL682" s="42">
        <f t="shared" si="807"/>
        <v>0</v>
      </c>
      <c r="AM682" s="27"/>
      <c r="AN682" s="27"/>
      <c r="AO682" s="41">
        <f t="shared" si="833"/>
        <v>0</v>
      </c>
      <c r="AP682" s="84">
        <f t="shared" si="786"/>
        <v>0</v>
      </c>
      <c r="AQ682" s="79">
        <f t="shared" si="787"/>
        <v>0</v>
      </c>
      <c r="AR682" s="27"/>
      <c r="AS682" s="27"/>
      <c r="AT682" s="41">
        <f t="shared" si="808"/>
        <v>0</v>
      </c>
      <c r="AU682" s="27"/>
      <c r="AV682" s="27"/>
      <c r="AW682" s="41">
        <f t="shared" si="798"/>
        <v>0</v>
      </c>
      <c r="AX682" s="27"/>
      <c r="AY682" s="27"/>
      <c r="AZ682" s="41">
        <f t="shared" si="809"/>
        <v>0</v>
      </c>
      <c r="BA682" s="27"/>
      <c r="BB682" s="27"/>
      <c r="BC682" s="41">
        <f t="shared" si="810"/>
        <v>0</v>
      </c>
      <c r="BD682" s="27"/>
      <c r="BE682" s="27"/>
      <c r="BF682" s="41">
        <f t="shared" si="811"/>
        <v>0</v>
      </c>
      <c r="BG682" s="27"/>
      <c r="BH682" s="27"/>
      <c r="BI682" s="41">
        <f t="shared" si="812"/>
        <v>0</v>
      </c>
      <c r="BJ682" s="26"/>
      <c r="BK682" s="26"/>
      <c r="BL682" s="42">
        <f t="shared" si="813"/>
        <v>0</v>
      </c>
      <c r="BM682" s="26"/>
      <c r="BN682" s="26"/>
      <c r="BO682" s="42">
        <f t="shared" si="814"/>
        <v>0</v>
      </c>
      <c r="BP682" s="85">
        <f t="shared" ref="BP682:BQ744" si="845">BN682+BK682+BH682+BE682+BB682+AY682+AV682+AS682</f>
        <v>0</v>
      </c>
      <c r="BQ682" s="83">
        <f t="shared" si="845"/>
        <v>0</v>
      </c>
      <c r="BR682" s="26"/>
      <c r="BS682" s="26">
        <v>1</v>
      </c>
      <c r="BT682" s="42">
        <f t="shared" si="815"/>
        <v>8000</v>
      </c>
      <c r="BU682" s="26"/>
      <c r="BV682" s="26"/>
      <c r="BW682" s="42">
        <f t="shared" si="816"/>
        <v>0</v>
      </c>
      <c r="BX682" s="26"/>
      <c r="BY682" s="26"/>
      <c r="BZ682" s="42">
        <f t="shared" si="817"/>
        <v>0</v>
      </c>
      <c r="CA682" s="26"/>
      <c r="CB682" s="26"/>
      <c r="CC682" s="42">
        <f t="shared" si="818"/>
        <v>0</v>
      </c>
      <c r="CD682" s="26"/>
      <c r="CE682" s="26"/>
      <c r="CF682" s="42">
        <f t="shared" si="819"/>
        <v>0</v>
      </c>
      <c r="CG682" s="26"/>
      <c r="CH682" s="26"/>
      <c r="CI682" s="42">
        <f t="shared" si="820"/>
        <v>0</v>
      </c>
      <c r="CJ682" s="26"/>
      <c r="CK682" s="26"/>
      <c r="CL682" s="42">
        <f t="shared" si="821"/>
        <v>0</v>
      </c>
      <c r="CM682" s="26"/>
      <c r="CN682" s="26"/>
      <c r="CO682" s="42">
        <f t="shared" si="822"/>
        <v>0</v>
      </c>
      <c r="CP682" s="26"/>
      <c r="CQ682" s="26"/>
      <c r="CR682" s="42">
        <f t="shared" si="823"/>
        <v>0</v>
      </c>
      <c r="CS682" s="26"/>
      <c r="CT682" s="26"/>
      <c r="CU682" s="42">
        <f t="shared" si="824"/>
        <v>0</v>
      </c>
      <c r="CV682" s="26"/>
      <c r="CW682" s="26"/>
      <c r="CX682" s="42">
        <f t="shared" si="825"/>
        <v>0</v>
      </c>
      <c r="CY682" s="26"/>
      <c r="CZ682" s="26"/>
      <c r="DA682" s="42">
        <f t="shared" si="826"/>
        <v>0</v>
      </c>
      <c r="DB682" s="26"/>
      <c r="DC682" s="26"/>
      <c r="DD682" s="42">
        <f t="shared" si="827"/>
        <v>0</v>
      </c>
      <c r="DE682" s="26"/>
      <c r="DF682" s="26"/>
      <c r="DG682" s="42">
        <f t="shared" si="828"/>
        <v>0</v>
      </c>
      <c r="DH682" s="85">
        <f t="shared" ref="DH682:DI744" si="846">+DF682+DC682+CZ682+CW682+CT682+CQ682+CN682+CK682+CH682+CE682+CB682+BY682+BV682+BS682</f>
        <v>1</v>
      </c>
      <c r="DI682" s="83">
        <f t="shared" si="846"/>
        <v>8000</v>
      </c>
      <c r="DJ682" s="26"/>
      <c r="DK682" s="26"/>
      <c r="DL682" s="42">
        <f t="shared" si="829"/>
        <v>0</v>
      </c>
      <c r="DM682" s="26"/>
      <c r="DN682" s="26"/>
      <c r="DO682" s="42">
        <f t="shared" si="830"/>
        <v>0</v>
      </c>
      <c r="DP682" s="26"/>
      <c r="DQ682" s="26"/>
      <c r="DR682" s="42">
        <f t="shared" si="831"/>
        <v>0</v>
      </c>
      <c r="DS682" s="26"/>
      <c r="DT682" s="26"/>
      <c r="DU682" s="42">
        <f t="shared" si="832"/>
        <v>0</v>
      </c>
      <c r="DV682" s="26"/>
      <c r="DW682" s="26"/>
      <c r="DX682" s="42">
        <f t="shared" si="834"/>
        <v>0</v>
      </c>
      <c r="DY682" s="26"/>
      <c r="DZ682" s="26"/>
      <c r="EA682" s="42">
        <f t="shared" si="835"/>
        <v>0</v>
      </c>
      <c r="EB682" s="26"/>
      <c r="EC682" s="26"/>
      <c r="ED682" s="42">
        <f t="shared" si="836"/>
        <v>0</v>
      </c>
      <c r="EE682" s="26"/>
      <c r="EF682" s="26"/>
      <c r="EG682" s="42">
        <f t="shared" si="837"/>
        <v>0</v>
      </c>
      <c r="EH682" s="26"/>
      <c r="EI682" s="26"/>
      <c r="EJ682" s="42">
        <f t="shared" si="838"/>
        <v>0</v>
      </c>
      <c r="EK682" s="26"/>
      <c r="EL682" s="46"/>
      <c r="EM682" s="86">
        <f t="shared" si="839"/>
        <v>0</v>
      </c>
      <c r="EN682" s="85">
        <f t="shared" si="790"/>
        <v>0</v>
      </c>
      <c r="EO682" s="94">
        <f t="shared" si="791"/>
        <v>0</v>
      </c>
      <c r="EP682" s="26"/>
      <c r="EQ682" s="26"/>
      <c r="ER682" s="26"/>
    </row>
    <row r="683" spans="1:148" s="3" customFormat="1">
      <c r="A683" s="10"/>
      <c r="B683" s="121" t="s">
        <v>599</v>
      </c>
      <c r="C683" s="134">
        <v>25</v>
      </c>
      <c r="D683" s="135">
        <f t="shared" si="843"/>
        <v>2</v>
      </c>
      <c r="E683" s="180">
        <f t="shared" si="844"/>
        <v>50</v>
      </c>
      <c r="F683" s="27"/>
      <c r="G683" s="27"/>
      <c r="H683" s="41">
        <f t="shared" si="799"/>
        <v>0</v>
      </c>
      <c r="I683" s="32"/>
      <c r="J683" s="32"/>
      <c r="K683" s="41">
        <f t="shared" si="800"/>
        <v>0</v>
      </c>
      <c r="L683" s="26"/>
      <c r="M683" s="26"/>
      <c r="N683" s="42">
        <f t="shared" si="801"/>
        <v>0</v>
      </c>
      <c r="O683" s="26"/>
      <c r="P683" s="26"/>
      <c r="Q683" s="42">
        <f t="shared" si="802"/>
        <v>0</v>
      </c>
      <c r="R683" s="26"/>
      <c r="S683" s="26"/>
      <c r="T683" s="42">
        <f t="shared" si="803"/>
        <v>0</v>
      </c>
      <c r="U683" s="26"/>
      <c r="V683" s="26"/>
      <c r="W683" s="42">
        <f t="shared" si="804"/>
        <v>0</v>
      </c>
      <c r="X683" s="26"/>
      <c r="Y683" s="26"/>
      <c r="Z683" s="42">
        <f t="shared" si="805"/>
        <v>0</v>
      </c>
      <c r="AA683" s="26"/>
      <c r="AB683" s="26"/>
      <c r="AC683" s="42">
        <f t="shared" si="806"/>
        <v>0</v>
      </c>
      <c r="AD683" s="26"/>
      <c r="AE683" s="26"/>
      <c r="AF683" s="26"/>
      <c r="AG683" s="26"/>
      <c r="AH683" s="26"/>
      <c r="AI683" s="26"/>
      <c r="AJ683" s="26"/>
      <c r="AK683" s="26"/>
      <c r="AL683" s="42">
        <f t="shared" si="807"/>
        <v>0</v>
      </c>
      <c r="AM683" s="27"/>
      <c r="AN683" s="27"/>
      <c r="AO683" s="41">
        <f t="shared" si="833"/>
        <v>0</v>
      </c>
      <c r="AP683" s="84">
        <f t="shared" si="786"/>
        <v>0</v>
      </c>
      <c r="AQ683" s="79">
        <f t="shared" si="787"/>
        <v>0</v>
      </c>
      <c r="AR683" s="27"/>
      <c r="AS683" s="27"/>
      <c r="AT683" s="41">
        <f t="shared" si="808"/>
        <v>0</v>
      </c>
      <c r="AU683" s="27"/>
      <c r="AV683" s="27"/>
      <c r="AW683" s="41">
        <f t="shared" si="798"/>
        <v>0</v>
      </c>
      <c r="AX683" s="27"/>
      <c r="AY683" s="27"/>
      <c r="AZ683" s="41">
        <f t="shared" si="809"/>
        <v>0</v>
      </c>
      <c r="BA683" s="27"/>
      <c r="BB683" s="27"/>
      <c r="BC683" s="41">
        <f t="shared" si="810"/>
        <v>0</v>
      </c>
      <c r="BD683" s="27"/>
      <c r="BE683" s="27"/>
      <c r="BF683" s="41">
        <f t="shared" si="811"/>
        <v>0</v>
      </c>
      <c r="BG683" s="27"/>
      <c r="BH683" s="27"/>
      <c r="BI683" s="41">
        <f t="shared" si="812"/>
        <v>0</v>
      </c>
      <c r="BJ683" s="26"/>
      <c r="BK683" s="26"/>
      <c r="BL683" s="42">
        <f t="shared" si="813"/>
        <v>0</v>
      </c>
      <c r="BM683" s="26"/>
      <c r="BN683" s="26"/>
      <c r="BO683" s="42">
        <f t="shared" si="814"/>
        <v>0</v>
      </c>
      <c r="BP683" s="85">
        <f t="shared" si="845"/>
        <v>0</v>
      </c>
      <c r="BQ683" s="83">
        <f t="shared" si="845"/>
        <v>0</v>
      </c>
      <c r="BR683" s="26"/>
      <c r="BS683" s="26">
        <v>2</v>
      </c>
      <c r="BT683" s="42">
        <f t="shared" si="815"/>
        <v>50</v>
      </c>
      <c r="BU683" s="26"/>
      <c r="BV683" s="26"/>
      <c r="BW683" s="42">
        <f t="shared" si="816"/>
        <v>0</v>
      </c>
      <c r="BX683" s="26"/>
      <c r="BY683" s="26"/>
      <c r="BZ683" s="42">
        <f t="shared" si="817"/>
        <v>0</v>
      </c>
      <c r="CA683" s="26"/>
      <c r="CB683" s="26"/>
      <c r="CC683" s="42">
        <f t="shared" si="818"/>
        <v>0</v>
      </c>
      <c r="CD683" s="26"/>
      <c r="CE683" s="26"/>
      <c r="CF683" s="42">
        <f t="shared" si="819"/>
        <v>0</v>
      </c>
      <c r="CG683" s="26"/>
      <c r="CH683" s="26"/>
      <c r="CI683" s="42">
        <f t="shared" si="820"/>
        <v>0</v>
      </c>
      <c r="CJ683" s="26"/>
      <c r="CK683" s="26"/>
      <c r="CL683" s="42">
        <f t="shared" si="821"/>
        <v>0</v>
      </c>
      <c r="CM683" s="26"/>
      <c r="CN683" s="26"/>
      <c r="CO683" s="42">
        <f t="shared" si="822"/>
        <v>0</v>
      </c>
      <c r="CP683" s="26"/>
      <c r="CQ683" s="26"/>
      <c r="CR683" s="42">
        <f t="shared" si="823"/>
        <v>0</v>
      </c>
      <c r="CS683" s="26"/>
      <c r="CT683" s="26"/>
      <c r="CU683" s="42">
        <f t="shared" si="824"/>
        <v>0</v>
      </c>
      <c r="CV683" s="26"/>
      <c r="CW683" s="26"/>
      <c r="CX683" s="42">
        <f t="shared" si="825"/>
        <v>0</v>
      </c>
      <c r="CY683" s="26"/>
      <c r="CZ683" s="26"/>
      <c r="DA683" s="42">
        <f t="shared" si="826"/>
        <v>0</v>
      </c>
      <c r="DB683" s="26"/>
      <c r="DC683" s="26"/>
      <c r="DD683" s="42">
        <f t="shared" si="827"/>
        <v>0</v>
      </c>
      <c r="DE683" s="26"/>
      <c r="DF683" s="26"/>
      <c r="DG683" s="42">
        <f t="shared" si="828"/>
        <v>0</v>
      </c>
      <c r="DH683" s="85">
        <f t="shared" si="846"/>
        <v>2</v>
      </c>
      <c r="DI683" s="83">
        <f t="shared" si="846"/>
        <v>50</v>
      </c>
      <c r="DJ683" s="26"/>
      <c r="DK683" s="26"/>
      <c r="DL683" s="42">
        <f t="shared" si="829"/>
        <v>0</v>
      </c>
      <c r="DM683" s="26"/>
      <c r="DN683" s="26"/>
      <c r="DO683" s="42">
        <f t="shared" si="830"/>
        <v>0</v>
      </c>
      <c r="DP683" s="26"/>
      <c r="DQ683" s="26"/>
      <c r="DR683" s="42">
        <f t="shared" si="831"/>
        <v>0</v>
      </c>
      <c r="DS683" s="26"/>
      <c r="DT683" s="26"/>
      <c r="DU683" s="42">
        <f t="shared" si="832"/>
        <v>0</v>
      </c>
      <c r="DV683" s="26"/>
      <c r="DW683" s="26"/>
      <c r="DX683" s="42">
        <f t="shared" si="834"/>
        <v>0</v>
      </c>
      <c r="DY683" s="26"/>
      <c r="DZ683" s="26"/>
      <c r="EA683" s="42">
        <f t="shared" si="835"/>
        <v>0</v>
      </c>
      <c r="EB683" s="26"/>
      <c r="EC683" s="26"/>
      <c r="ED683" s="42">
        <f t="shared" si="836"/>
        <v>0</v>
      </c>
      <c r="EE683" s="26"/>
      <c r="EF683" s="26"/>
      <c r="EG683" s="42">
        <f t="shared" si="837"/>
        <v>0</v>
      </c>
      <c r="EH683" s="26"/>
      <c r="EI683" s="26"/>
      <c r="EJ683" s="42">
        <f t="shared" si="838"/>
        <v>0</v>
      </c>
      <c r="EK683" s="26"/>
      <c r="EL683" s="46"/>
      <c r="EM683" s="86">
        <f t="shared" si="839"/>
        <v>0</v>
      </c>
      <c r="EN683" s="85">
        <f t="shared" si="790"/>
        <v>0</v>
      </c>
      <c r="EO683" s="94">
        <f t="shared" si="791"/>
        <v>0</v>
      </c>
      <c r="EP683" s="26"/>
      <c r="EQ683" s="26"/>
      <c r="ER683" s="26"/>
    </row>
    <row r="684" spans="1:148" s="3" customFormat="1">
      <c r="A684" s="10"/>
      <c r="B684" s="121" t="s">
        <v>600</v>
      </c>
      <c r="C684" s="134">
        <v>172</v>
      </c>
      <c r="D684" s="135">
        <f t="shared" si="843"/>
        <v>3</v>
      </c>
      <c r="E684" s="180">
        <f t="shared" si="844"/>
        <v>516</v>
      </c>
      <c r="F684" s="27"/>
      <c r="G684" s="27"/>
      <c r="H684" s="41">
        <f t="shared" si="799"/>
        <v>0</v>
      </c>
      <c r="I684" s="32"/>
      <c r="J684" s="32"/>
      <c r="K684" s="41">
        <f t="shared" si="800"/>
        <v>0</v>
      </c>
      <c r="L684" s="26"/>
      <c r="M684" s="26"/>
      <c r="N684" s="42">
        <f t="shared" si="801"/>
        <v>0</v>
      </c>
      <c r="O684" s="26"/>
      <c r="P684" s="26"/>
      <c r="Q684" s="42">
        <f t="shared" si="802"/>
        <v>0</v>
      </c>
      <c r="R684" s="26"/>
      <c r="S684" s="26"/>
      <c r="T684" s="42">
        <f t="shared" si="803"/>
        <v>0</v>
      </c>
      <c r="U684" s="26"/>
      <c r="V684" s="26"/>
      <c r="W684" s="42">
        <f t="shared" si="804"/>
        <v>0</v>
      </c>
      <c r="X684" s="26"/>
      <c r="Y684" s="26"/>
      <c r="Z684" s="42">
        <f t="shared" si="805"/>
        <v>0</v>
      </c>
      <c r="AA684" s="26"/>
      <c r="AB684" s="26"/>
      <c r="AC684" s="42">
        <f t="shared" si="806"/>
        <v>0</v>
      </c>
      <c r="AD684" s="26"/>
      <c r="AE684" s="26"/>
      <c r="AF684" s="26"/>
      <c r="AG684" s="26"/>
      <c r="AH684" s="26"/>
      <c r="AI684" s="26"/>
      <c r="AJ684" s="26"/>
      <c r="AK684" s="26"/>
      <c r="AL684" s="42">
        <f t="shared" si="807"/>
        <v>0</v>
      </c>
      <c r="AM684" s="27"/>
      <c r="AN684" s="27"/>
      <c r="AO684" s="41">
        <f t="shared" si="833"/>
        <v>0</v>
      </c>
      <c r="AP684" s="84">
        <f t="shared" ref="AP684:AP747" si="847">AN684+AK684+AI684+AG684+AE684+AB684+Y684+V684+S684+P684+M684+J684+G684</f>
        <v>0</v>
      </c>
      <c r="AQ684" s="79">
        <f t="shared" ref="AQ684:AQ747" si="848">AO684+AL684+AC684+Z684+W684+T684+Q684+N684+K684+H684</f>
        <v>0</v>
      </c>
      <c r="AR684" s="27"/>
      <c r="AS684" s="27"/>
      <c r="AT684" s="41">
        <f t="shared" si="808"/>
        <v>0</v>
      </c>
      <c r="AU684" s="27"/>
      <c r="AV684" s="27"/>
      <c r="AW684" s="41">
        <f t="shared" si="798"/>
        <v>0</v>
      </c>
      <c r="AX684" s="27"/>
      <c r="AY684" s="27"/>
      <c r="AZ684" s="41">
        <f t="shared" si="809"/>
        <v>0</v>
      </c>
      <c r="BA684" s="27"/>
      <c r="BB684" s="27"/>
      <c r="BC684" s="41">
        <f t="shared" si="810"/>
        <v>0</v>
      </c>
      <c r="BD684" s="27"/>
      <c r="BE684" s="27"/>
      <c r="BF684" s="41">
        <f t="shared" si="811"/>
        <v>0</v>
      </c>
      <c r="BG684" s="27"/>
      <c r="BH684" s="27"/>
      <c r="BI684" s="41">
        <f t="shared" si="812"/>
        <v>0</v>
      </c>
      <c r="BJ684" s="26"/>
      <c r="BK684" s="26"/>
      <c r="BL684" s="42">
        <f t="shared" si="813"/>
        <v>0</v>
      </c>
      <c r="BM684" s="26"/>
      <c r="BN684" s="26"/>
      <c r="BO684" s="42">
        <f t="shared" si="814"/>
        <v>0</v>
      </c>
      <c r="BP684" s="85">
        <f t="shared" si="845"/>
        <v>0</v>
      </c>
      <c r="BQ684" s="83">
        <f t="shared" si="845"/>
        <v>0</v>
      </c>
      <c r="BR684" s="26"/>
      <c r="BS684" s="26">
        <v>3</v>
      </c>
      <c r="BT684" s="42">
        <f t="shared" si="815"/>
        <v>516</v>
      </c>
      <c r="BU684" s="26"/>
      <c r="BV684" s="26"/>
      <c r="BW684" s="42">
        <f t="shared" si="816"/>
        <v>0</v>
      </c>
      <c r="BX684" s="26"/>
      <c r="BY684" s="26"/>
      <c r="BZ684" s="42">
        <f t="shared" si="817"/>
        <v>0</v>
      </c>
      <c r="CA684" s="26"/>
      <c r="CB684" s="26"/>
      <c r="CC684" s="42">
        <f t="shared" si="818"/>
        <v>0</v>
      </c>
      <c r="CD684" s="26"/>
      <c r="CE684" s="26"/>
      <c r="CF684" s="42">
        <f t="shared" si="819"/>
        <v>0</v>
      </c>
      <c r="CG684" s="26"/>
      <c r="CH684" s="26"/>
      <c r="CI684" s="42">
        <f t="shared" si="820"/>
        <v>0</v>
      </c>
      <c r="CJ684" s="26"/>
      <c r="CK684" s="26"/>
      <c r="CL684" s="42">
        <f t="shared" si="821"/>
        <v>0</v>
      </c>
      <c r="CM684" s="26"/>
      <c r="CN684" s="26"/>
      <c r="CO684" s="42">
        <f t="shared" si="822"/>
        <v>0</v>
      </c>
      <c r="CP684" s="26"/>
      <c r="CQ684" s="26"/>
      <c r="CR684" s="42">
        <f t="shared" si="823"/>
        <v>0</v>
      </c>
      <c r="CS684" s="26"/>
      <c r="CT684" s="26"/>
      <c r="CU684" s="42">
        <f t="shared" si="824"/>
        <v>0</v>
      </c>
      <c r="CV684" s="26"/>
      <c r="CW684" s="26"/>
      <c r="CX684" s="42">
        <f t="shared" si="825"/>
        <v>0</v>
      </c>
      <c r="CY684" s="26"/>
      <c r="CZ684" s="26"/>
      <c r="DA684" s="42">
        <f t="shared" si="826"/>
        <v>0</v>
      </c>
      <c r="DB684" s="26"/>
      <c r="DC684" s="26"/>
      <c r="DD684" s="42">
        <f t="shared" si="827"/>
        <v>0</v>
      </c>
      <c r="DE684" s="26"/>
      <c r="DF684" s="26"/>
      <c r="DG684" s="42">
        <f t="shared" si="828"/>
        <v>0</v>
      </c>
      <c r="DH684" s="85">
        <f t="shared" si="846"/>
        <v>3</v>
      </c>
      <c r="DI684" s="83">
        <f t="shared" si="846"/>
        <v>516</v>
      </c>
      <c r="DJ684" s="26"/>
      <c r="DK684" s="26"/>
      <c r="DL684" s="42">
        <f t="shared" si="829"/>
        <v>0</v>
      </c>
      <c r="DM684" s="26"/>
      <c r="DN684" s="26"/>
      <c r="DO684" s="42">
        <f t="shared" si="830"/>
        <v>0</v>
      </c>
      <c r="DP684" s="26"/>
      <c r="DQ684" s="26"/>
      <c r="DR684" s="42">
        <f t="shared" si="831"/>
        <v>0</v>
      </c>
      <c r="DS684" s="26"/>
      <c r="DT684" s="26"/>
      <c r="DU684" s="42">
        <f t="shared" si="832"/>
        <v>0</v>
      </c>
      <c r="DV684" s="26"/>
      <c r="DW684" s="26"/>
      <c r="DX684" s="42">
        <f t="shared" si="834"/>
        <v>0</v>
      </c>
      <c r="DY684" s="26"/>
      <c r="DZ684" s="26"/>
      <c r="EA684" s="42">
        <f t="shared" si="835"/>
        <v>0</v>
      </c>
      <c r="EB684" s="26"/>
      <c r="EC684" s="26"/>
      <c r="ED684" s="42">
        <f t="shared" si="836"/>
        <v>0</v>
      </c>
      <c r="EE684" s="26"/>
      <c r="EF684" s="26"/>
      <c r="EG684" s="42">
        <f t="shared" si="837"/>
        <v>0</v>
      </c>
      <c r="EH684" s="26"/>
      <c r="EI684" s="26"/>
      <c r="EJ684" s="42">
        <f t="shared" si="838"/>
        <v>0</v>
      </c>
      <c r="EK684" s="26"/>
      <c r="EL684" s="46"/>
      <c r="EM684" s="86">
        <f t="shared" si="839"/>
        <v>0</v>
      </c>
      <c r="EN684" s="85">
        <f t="shared" ref="EN684:EN747" si="849">+EL684+EI684+EF684+EC684+DZ684+DW684+DT684+DQ684+DN684+DK684</f>
        <v>0</v>
      </c>
      <c r="EO684" s="94">
        <f t="shared" ref="EO684:EO747" si="850">EM684+EJ684+EG684+ED684+EA684+DX684+DU684+DR684+DO684+DL684</f>
        <v>0</v>
      </c>
      <c r="EP684" s="26"/>
      <c r="EQ684" s="26"/>
      <c r="ER684" s="26"/>
    </row>
    <row r="685" spans="1:148" s="3" customFormat="1">
      <c r="A685" s="10"/>
      <c r="B685" s="121" t="s">
        <v>601</v>
      </c>
      <c r="C685" s="134">
        <v>100</v>
      </c>
      <c r="D685" s="135">
        <f t="shared" si="843"/>
        <v>1</v>
      </c>
      <c r="E685" s="180">
        <f t="shared" si="844"/>
        <v>100</v>
      </c>
      <c r="F685" s="27"/>
      <c r="G685" s="27"/>
      <c r="H685" s="41">
        <f t="shared" si="799"/>
        <v>0</v>
      </c>
      <c r="I685" s="32"/>
      <c r="J685" s="32"/>
      <c r="K685" s="41">
        <f t="shared" si="800"/>
        <v>0</v>
      </c>
      <c r="L685" s="26"/>
      <c r="M685" s="26"/>
      <c r="N685" s="42">
        <f t="shared" si="801"/>
        <v>0</v>
      </c>
      <c r="O685" s="26"/>
      <c r="P685" s="26"/>
      <c r="Q685" s="42">
        <f t="shared" si="802"/>
        <v>0</v>
      </c>
      <c r="R685" s="26"/>
      <c r="S685" s="26"/>
      <c r="T685" s="42">
        <f t="shared" si="803"/>
        <v>0</v>
      </c>
      <c r="U685" s="26"/>
      <c r="V685" s="26"/>
      <c r="W685" s="42">
        <f t="shared" si="804"/>
        <v>0</v>
      </c>
      <c r="X685" s="26"/>
      <c r="Y685" s="26"/>
      <c r="Z685" s="42">
        <f t="shared" si="805"/>
        <v>0</v>
      </c>
      <c r="AA685" s="26"/>
      <c r="AB685" s="26"/>
      <c r="AC685" s="42">
        <f t="shared" si="806"/>
        <v>0</v>
      </c>
      <c r="AD685" s="26"/>
      <c r="AE685" s="26"/>
      <c r="AF685" s="26"/>
      <c r="AG685" s="26"/>
      <c r="AH685" s="26"/>
      <c r="AI685" s="26"/>
      <c r="AJ685" s="26"/>
      <c r="AK685" s="26"/>
      <c r="AL685" s="42">
        <f t="shared" si="807"/>
        <v>0</v>
      </c>
      <c r="AM685" s="27"/>
      <c r="AN685" s="27"/>
      <c r="AO685" s="41">
        <f t="shared" si="833"/>
        <v>0</v>
      </c>
      <c r="AP685" s="84">
        <f t="shared" si="847"/>
        <v>0</v>
      </c>
      <c r="AQ685" s="79">
        <f t="shared" si="848"/>
        <v>0</v>
      </c>
      <c r="AR685" s="27"/>
      <c r="AS685" s="27"/>
      <c r="AT685" s="41">
        <f t="shared" si="808"/>
        <v>0</v>
      </c>
      <c r="AU685" s="27"/>
      <c r="AV685" s="27"/>
      <c r="AW685" s="41">
        <f t="shared" si="798"/>
        <v>0</v>
      </c>
      <c r="AX685" s="27"/>
      <c r="AY685" s="27"/>
      <c r="AZ685" s="41">
        <f t="shared" si="809"/>
        <v>0</v>
      </c>
      <c r="BA685" s="27"/>
      <c r="BB685" s="27"/>
      <c r="BC685" s="41">
        <f t="shared" si="810"/>
        <v>0</v>
      </c>
      <c r="BD685" s="27"/>
      <c r="BE685" s="27"/>
      <c r="BF685" s="41">
        <f t="shared" si="811"/>
        <v>0</v>
      </c>
      <c r="BG685" s="27"/>
      <c r="BH685" s="27"/>
      <c r="BI685" s="41">
        <f t="shared" si="812"/>
        <v>0</v>
      </c>
      <c r="BJ685" s="26"/>
      <c r="BK685" s="26"/>
      <c r="BL685" s="42">
        <f t="shared" si="813"/>
        <v>0</v>
      </c>
      <c r="BM685" s="26"/>
      <c r="BN685" s="26"/>
      <c r="BO685" s="42">
        <f t="shared" si="814"/>
        <v>0</v>
      </c>
      <c r="BP685" s="85">
        <f t="shared" si="845"/>
        <v>0</v>
      </c>
      <c r="BQ685" s="83">
        <f t="shared" si="845"/>
        <v>0</v>
      </c>
      <c r="BR685" s="26"/>
      <c r="BS685" s="26">
        <v>1</v>
      </c>
      <c r="BT685" s="42">
        <f t="shared" si="815"/>
        <v>100</v>
      </c>
      <c r="BU685" s="26"/>
      <c r="BV685" s="26"/>
      <c r="BW685" s="42">
        <f t="shared" si="816"/>
        <v>0</v>
      </c>
      <c r="BX685" s="26"/>
      <c r="BY685" s="26"/>
      <c r="BZ685" s="42">
        <f t="shared" si="817"/>
        <v>0</v>
      </c>
      <c r="CA685" s="26"/>
      <c r="CB685" s="26"/>
      <c r="CC685" s="42">
        <f t="shared" si="818"/>
        <v>0</v>
      </c>
      <c r="CD685" s="26"/>
      <c r="CE685" s="26"/>
      <c r="CF685" s="42">
        <f t="shared" si="819"/>
        <v>0</v>
      </c>
      <c r="CG685" s="26"/>
      <c r="CH685" s="26"/>
      <c r="CI685" s="42">
        <f t="shared" si="820"/>
        <v>0</v>
      </c>
      <c r="CJ685" s="26"/>
      <c r="CK685" s="26"/>
      <c r="CL685" s="42">
        <f t="shared" si="821"/>
        <v>0</v>
      </c>
      <c r="CM685" s="26"/>
      <c r="CN685" s="26"/>
      <c r="CO685" s="42">
        <f t="shared" si="822"/>
        <v>0</v>
      </c>
      <c r="CP685" s="26"/>
      <c r="CQ685" s="26"/>
      <c r="CR685" s="42">
        <f t="shared" si="823"/>
        <v>0</v>
      </c>
      <c r="CS685" s="26"/>
      <c r="CT685" s="26"/>
      <c r="CU685" s="42">
        <f t="shared" si="824"/>
        <v>0</v>
      </c>
      <c r="CV685" s="26"/>
      <c r="CW685" s="26"/>
      <c r="CX685" s="42">
        <f t="shared" si="825"/>
        <v>0</v>
      </c>
      <c r="CY685" s="26"/>
      <c r="CZ685" s="26"/>
      <c r="DA685" s="42">
        <f t="shared" si="826"/>
        <v>0</v>
      </c>
      <c r="DB685" s="26"/>
      <c r="DC685" s="26"/>
      <c r="DD685" s="42">
        <f t="shared" si="827"/>
        <v>0</v>
      </c>
      <c r="DE685" s="26"/>
      <c r="DF685" s="26"/>
      <c r="DG685" s="42">
        <f t="shared" si="828"/>
        <v>0</v>
      </c>
      <c r="DH685" s="85">
        <f t="shared" si="846"/>
        <v>1</v>
      </c>
      <c r="DI685" s="83">
        <f t="shared" si="846"/>
        <v>100</v>
      </c>
      <c r="DJ685" s="26"/>
      <c r="DK685" s="26"/>
      <c r="DL685" s="42">
        <f t="shared" si="829"/>
        <v>0</v>
      </c>
      <c r="DM685" s="26"/>
      <c r="DN685" s="26"/>
      <c r="DO685" s="42">
        <f t="shared" si="830"/>
        <v>0</v>
      </c>
      <c r="DP685" s="26"/>
      <c r="DQ685" s="26"/>
      <c r="DR685" s="42">
        <f t="shared" si="831"/>
        <v>0</v>
      </c>
      <c r="DS685" s="26"/>
      <c r="DT685" s="26"/>
      <c r="DU685" s="42">
        <f t="shared" si="832"/>
        <v>0</v>
      </c>
      <c r="DV685" s="26"/>
      <c r="DW685" s="26"/>
      <c r="DX685" s="42">
        <f t="shared" si="834"/>
        <v>0</v>
      </c>
      <c r="DY685" s="26"/>
      <c r="DZ685" s="26"/>
      <c r="EA685" s="42">
        <f t="shared" si="835"/>
        <v>0</v>
      </c>
      <c r="EB685" s="26"/>
      <c r="EC685" s="26"/>
      <c r="ED685" s="42">
        <f t="shared" si="836"/>
        <v>0</v>
      </c>
      <c r="EE685" s="26"/>
      <c r="EF685" s="26"/>
      <c r="EG685" s="42">
        <f t="shared" si="837"/>
        <v>0</v>
      </c>
      <c r="EH685" s="26"/>
      <c r="EI685" s="26"/>
      <c r="EJ685" s="42">
        <f t="shared" si="838"/>
        <v>0</v>
      </c>
      <c r="EK685" s="26"/>
      <c r="EL685" s="46"/>
      <c r="EM685" s="86">
        <f t="shared" si="839"/>
        <v>0</v>
      </c>
      <c r="EN685" s="85">
        <f t="shared" si="849"/>
        <v>0</v>
      </c>
      <c r="EO685" s="94">
        <f t="shared" si="850"/>
        <v>0</v>
      </c>
      <c r="EP685" s="26"/>
      <c r="EQ685" s="26"/>
      <c r="ER685" s="26"/>
    </row>
    <row r="686" spans="1:148" s="3" customFormat="1">
      <c r="A686" s="10"/>
      <c r="B686" s="121" t="s">
        <v>602</v>
      </c>
      <c r="C686" s="134">
        <v>30</v>
      </c>
      <c r="D686" s="135">
        <f t="shared" si="843"/>
        <v>10</v>
      </c>
      <c r="E686" s="180">
        <f t="shared" si="844"/>
        <v>300</v>
      </c>
      <c r="F686" s="27"/>
      <c r="G686" s="27"/>
      <c r="H686" s="41">
        <f t="shared" si="799"/>
        <v>0</v>
      </c>
      <c r="I686" s="32"/>
      <c r="J686" s="32"/>
      <c r="K686" s="41">
        <f t="shared" si="800"/>
        <v>0</v>
      </c>
      <c r="L686" s="26"/>
      <c r="M686" s="26"/>
      <c r="N686" s="42">
        <f t="shared" si="801"/>
        <v>0</v>
      </c>
      <c r="O686" s="26"/>
      <c r="P686" s="26"/>
      <c r="Q686" s="42">
        <f t="shared" si="802"/>
        <v>0</v>
      </c>
      <c r="R686" s="26"/>
      <c r="S686" s="26"/>
      <c r="T686" s="42">
        <f t="shared" si="803"/>
        <v>0</v>
      </c>
      <c r="U686" s="26"/>
      <c r="V686" s="26"/>
      <c r="W686" s="42">
        <f t="shared" si="804"/>
        <v>0</v>
      </c>
      <c r="X686" s="26"/>
      <c r="Y686" s="26"/>
      <c r="Z686" s="42">
        <f t="shared" si="805"/>
        <v>0</v>
      </c>
      <c r="AA686" s="26"/>
      <c r="AB686" s="26"/>
      <c r="AC686" s="42">
        <f t="shared" si="806"/>
        <v>0</v>
      </c>
      <c r="AD686" s="26"/>
      <c r="AE686" s="26"/>
      <c r="AF686" s="26"/>
      <c r="AG686" s="26"/>
      <c r="AH686" s="26"/>
      <c r="AI686" s="26"/>
      <c r="AJ686" s="26"/>
      <c r="AK686" s="26"/>
      <c r="AL686" s="42">
        <f t="shared" si="807"/>
        <v>0</v>
      </c>
      <c r="AM686" s="27"/>
      <c r="AN686" s="27"/>
      <c r="AO686" s="41">
        <f t="shared" si="833"/>
        <v>0</v>
      </c>
      <c r="AP686" s="84">
        <f t="shared" si="847"/>
        <v>0</v>
      </c>
      <c r="AQ686" s="79">
        <f t="shared" si="848"/>
        <v>0</v>
      </c>
      <c r="AR686" s="27"/>
      <c r="AS686" s="27"/>
      <c r="AT686" s="41">
        <f t="shared" si="808"/>
        <v>0</v>
      </c>
      <c r="AU686" s="27"/>
      <c r="AV686" s="27"/>
      <c r="AW686" s="41">
        <f t="shared" si="798"/>
        <v>0</v>
      </c>
      <c r="AX686" s="27"/>
      <c r="AY686" s="27"/>
      <c r="AZ686" s="41">
        <f t="shared" si="809"/>
        <v>0</v>
      </c>
      <c r="BA686" s="27"/>
      <c r="BB686" s="27"/>
      <c r="BC686" s="41">
        <f t="shared" si="810"/>
        <v>0</v>
      </c>
      <c r="BD686" s="27"/>
      <c r="BE686" s="27"/>
      <c r="BF686" s="41">
        <f t="shared" si="811"/>
        <v>0</v>
      </c>
      <c r="BG686" s="27"/>
      <c r="BH686" s="27"/>
      <c r="BI686" s="41">
        <f t="shared" si="812"/>
        <v>0</v>
      </c>
      <c r="BJ686" s="26"/>
      <c r="BK686" s="26"/>
      <c r="BL686" s="42">
        <f t="shared" si="813"/>
        <v>0</v>
      </c>
      <c r="BM686" s="26"/>
      <c r="BN686" s="26"/>
      <c r="BO686" s="42">
        <f t="shared" si="814"/>
        <v>0</v>
      </c>
      <c r="BP686" s="85">
        <f t="shared" si="845"/>
        <v>0</v>
      </c>
      <c r="BQ686" s="83">
        <f t="shared" si="845"/>
        <v>0</v>
      </c>
      <c r="BR686" s="26"/>
      <c r="BS686" s="26">
        <v>10</v>
      </c>
      <c r="BT686" s="42">
        <f t="shared" si="815"/>
        <v>300</v>
      </c>
      <c r="BU686" s="26"/>
      <c r="BV686" s="26"/>
      <c r="BW686" s="42">
        <f t="shared" si="816"/>
        <v>0</v>
      </c>
      <c r="BX686" s="26"/>
      <c r="BY686" s="26"/>
      <c r="BZ686" s="42">
        <f t="shared" si="817"/>
        <v>0</v>
      </c>
      <c r="CA686" s="26"/>
      <c r="CB686" s="26"/>
      <c r="CC686" s="42">
        <f t="shared" si="818"/>
        <v>0</v>
      </c>
      <c r="CD686" s="26"/>
      <c r="CE686" s="26"/>
      <c r="CF686" s="42">
        <f t="shared" si="819"/>
        <v>0</v>
      </c>
      <c r="CG686" s="26"/>
      <c r="CH686" s="26"/>
      <c r="CI686" s="42">
        <f t="shared" si="820"/>
        <v>0</v>
      </c>
      <c r="CJ686" s="26"/>
      <c r="CK686" s="26"/>
      <c r="CL686" s="42">
        <f t="shared" si="821"/>
        <v>0</v>
      </c>
      <c r="CM686" s="26"/>
      <c r="CN686" s="26"/>
      <c r="CO686" s="42">
        <f t="shared" si="822"/>
        <v>0</v>
      </c>
      <c r="CP686" s="26"/>
      <c r="CQ686" s="26"/>
      <c r="CR686" s="42">
        <f t="shared" si="823"/>
        <v>0</v>
      </c>
      <c r="CS686" s="26"/>
      <c r="CT686" s="26"/>
      <c r="CU686" s="42">
        <f t="shared" si="824"/>
        <v>0</v>
      </c>
      <c r="CV686" s="26"/>
      <c r="CW686" s="26"/>
      <c r="CX686" s="42">
        <f t="shared" si="825"/>
        <v>0</v>
      </c>
      <c r="CY686" s="26"/>
      <c r="CZ686" s="26"/>
      <c r="DA686" s="42">
        <f t="shared" si="826"/>
        <v>0</v>
      </c>
      <c r="DB686" s="26"/>
      <c r="DC686" s="26"/>
      <c r="DD686" s="42">
        <f t="shared" si="827"/>
        <v>0</v>
      </c>
      <c r="DE686" s="26"/>
      <c r="DF686" s="26"/>
      <c r="DG686" s="42">
        <f t="shared" si="828"/>
        <v>0</v>
      </c>
      <c r="DH686" s="85">
        <f t="shared" si="846"/>
        <v>10</v>
      </c>
      <c r="DI686" s="83">
        <f t="shared" si="846"/>
        <v>300</v>
      </c>
      <c r="DJ686" s="26"/>
      <c r="DK686" s="26"/>
      <c r="DL686" s="42">
        <f t="shared" si="829"/>
        <v>0</v>
      </c>
      <c r="DM686" s="26"/>
      <c r="DN686" s="26"/>
      <c r="DO686" s="42">
        <f t="shared" si="830"/>
        <v>0</v>
      </c>
      <c r="DP686" s="26"/>
      <c r="DQ686" s="26"/>
      <c r="DR686" s="42">
        <f t="shared" si="831"/>
        <v>0</v>
      </c>
      <c r="DS686" s="26"/>
      <c r="DT686" s="26"/>
      <c r="DU686" s="42">
        <f t="shared" si="832"/>
        <v>0</v>
      </c>
      <c r="DV686" s="26"/>
      <c r="DW686" s="26"/>
      <c r="DX686" s="42">
        <f t="shared" si="834"/>
        <v>0</v>
      </c>
      <c r="DY686" s="26"/>
      <c r="DZ686" s="26"/>
      <c r="EA686" s="42">
        <f t="shared" si="835"/>
        <v>0</v>
      </c>
      <c r="EB686" s="26"/>
      <c r="EC686" s="26"/>
      <c r="ED686" s="42">
        <f t="shared" si="836"/>
        <v>0</v>
      </c>
      <c r="EE686" s="26"/>
      <c r="EF686" s="26"/>
      <c r="EG686" s="42">
        <f t="shared" si="837"/>
        <v>0</v>
      </c>
      <c r="EH686" s="26"/>
      <c r="EI686" s="26"/>
      <c r="EJ686" s="42">
        <f t="shared" si="838"/>
        <v>0</v>
      </c>
      <c r="EK686" s="26"/>
      <c r="EL686" s="46"/>
      <c r="EM686" s="86">
        <f t="shared" si="839"/>
        <v>0</v>
      </c>
      <c r="EN686" s="85">
        <f t="shared" si="849"/>
        <v>0</v>
      </c>
      <c r="EO686" s="94">
        <f t="shared" si="850"/>
        <v>0</v>
      </c>
      <c r="EP686" s="26"/>
      <c r="EQ686" s="26"/>
      <c r="ER686" s="26"/>
    </row>
    <row r="687" spans="1:148" s="3" customFormat="1">
      <c r="A687" s="10">
        <v>61105</v>
      </c>
      <c r="B687" s="11" t="s">
        <v>77</v>
      </c>
      <c r="C687" s="134">
        <v>24000</v>
      </c>
      <c r="D687" s="135">
        <f t="shared" si="843"/>
        <v>1</v>
      </c>
      <c r="E687" s="194">
        <f t="shared" si="844"/>
        <v>24000</v>
      </c>
      <c r="F687" s="27"/>
      <c r="G687" s="27">
        <v>1</v>
      </c>
      <c r="H687" s="41">
        <f t="shared" si="799"/>
        <v>24000</v>
      </c>
      <c r="I687" s="32"/>
      <c r="J687" s="32"/>
      <c r="K687" s="41">
        <f t="shared" si="800"/>
        <v>0</v>
      </c>
      <c r="L687" s="26"/>
      <c r="M687" s="26"/>
      <c r="N687" s="42">
        <f t="shared" si="801"/>
        <v>0</v>
      </c>
      <c r="O687" s="26"/>
      <c r="P687" s="26"/>
      <c r="Q687" s="42">
        <f t="shared" si="802"/>
        <v>0</v>
      </c>
      <c r="R687" s="26"/>
      <c r="S687" s="26"/>
      <c r="T687" s="42">
        <f t="shared" si="803"/>
        <v>0</v>
      </c>
      <c r="U687" s="26"/>
      <c r="V687" s="26"/>
      <c r="W687" s="42">
        <f t="shared" si="804"/>
        <v>0</v>
      </c>
      <c r="X687" s="26"/>
      <c r="Y687" s="26"/>
      <c r="Z687" s="42">
        <f t="shared" si="805"/>
        <v>0</v>
      </c>
      <c r="AA687" s="26"/>
      <c r="AB687" s="26"/>
      <c r="AC687" s="42">
        <f t="shared" si="806"/>
        <v>0</v>
      </c>
      <c r="AD687" s="26"/>
      <c r="AE687" s="26"/>
      <c r="AF687" s="26"/>
      <c r="AG687" s="26"/>
      <c r="AH687" s="26"/>
      <c r="AI687" s="26"/>
      <c r="AJ687" s="26"/>
      <c r="AK687" s="26"/>
      <c r="AL687" s="42">
        <f t="shared" si="807"/>
        <v>0</v>
      </c>
      <c r="AM687" s="27"/>
      <c r="AN687" s="27"/>
      <c r="AO687" s="41">
        <f t="shared" si="833"/>
        <v>0</v>
      </c>
      <c r="AP687" s="84">
        <f t="shared" si="847"/>
        <v>1</v>
      </c>
      <c r="AQ687" s="79">
        <f t="shared" si="848"/>
        <v>24000</v>
      </c>
      <c r="AR687" s="27"/>
      <c r="AS687" s="27"/>
      <c r="AT687" s="41">
        <f t="shared" si="808"/>
        <v>0</v>
      </c>
      <c r="AU687" s="27"/>
      <c r="AV687" s="27"/>
      <c r="AW687" s="41">
        <f t="shared" si="798"/>
        <v>0</v>
      </c>
      <c r="AX687" s="27"/>
      <c r="AY687" s="27"/>
      <c r="AZ687" s="41">
        <f t="shared" si="809"/>
        <v>0</v>
      </c>
      <c r="BA687" s="27"/>
      <c r="BB687" s="27"/>
      <c r="BC687" s="41">
        <f t="shared" si="810"/>
        <v>0</v>
      </c>
      <c r="BD687" s="27"/>
      <c r="BE687" s="27"/>
      <c r="BF687" s="41">
        <f t="shared" si="811"/>
        <v>0</v>
      </c>
      <c r="BG687" s="27"/>
      <c r="BH687" s="27"/>
      <c r="BI687" s="41">
        <f t="shared" si="812"/>
        <v>0</v>
      </c>
      <c r="BJ687" s="26"/>
      <c r="BK687" s="26"/>
      <c r="BL687" s="42">
        <f t="shared" si="813"/>
        <v>0</v>
      </c>
      <c r="BM687" s="26"/>
      <c r="BN687" s="26"/>
      <c r="BO687" s="42">
        <f t="shared" si="814"/>
        <v>0</v>
      </c>
      <c r="BP687" s="85">
        <f t="shared" si="845"/>
        <v>0</v>
      </c>
      <c r="BQ687" s="83">
        <f t="shared" si="845"/>
        <v>0</v>
      </c>
      <c r="BR687" s="26"/>
      <c r="BS687" s="26"/>
      <c r="BT687" s="42">
        <f t="shared" si="815"/>
        <v>0</v>
      </c>
      <c r="BU687" s="26"/>
      <c r="BV687" s="26"/>
      <c r="BW687" s="42">
        <f t="shared" si="816"/>
        <v>0</v>
      </c>
      <c r="BX687" s="26"/>
      <c r="BY687" s="26"/>
      <c r="BZ687" s="42">
        <f t="shared" si="817"/>
        <v>0</v>
      </c>
      <c r="CA687" s="26"/>
      <c r="CB687" s="26"/>
      <c r="CC687" s="42">
        <f t="shared" si="818"/>
        <v>0</v>
      </c>
      <c r="CD687" s="26"/>
      <c r="CE687" s="26"/>
      <c r="CF687" s="42">
        <f t="shared" si="819"/>
        <v>0</v>
      </c>
      <c r="CG687" s="26"/>
      <c r="CH687" s="26"/>
      <c r="CI687" s="42">
        <f t="shared" si="820"/>
        <v>0</v>
      </c>
      <c r="CJ687" s="26"/>
      <c r="CK687" s="26"/>
      <c r="CL687" s="42">
        <f t="shared" si="821"/>
        <v>0</v>
      </c>
      <c r="CM687" s="26"/>
      <c r="CN687" s="26"/>
      <c r="CO687" s="42">
        <f t="shared" si="822"/>
        <v>0</v>
      </c>
      <c r="CP687" s="26"/>
      <c r="CQ687" s="26"/>
      <c r="CR687" s="42">
        <f t="shared" si="823"/>
        <v>0</v>
      </c>
      <c r="CS687" s="26"/>
      <c r="CT687" s="26"/>
      <c r="CU687" s="42">
        <f t="shared" si="824"/>
        <v>0</v>
      </c>
      <c r="CV687" s="26"/>
      <c r="CW687" s="26"/>
      <c r="CX687" s="42">
        <f t="shared" si="825"/>
        <v>0</v>
      </c>
      <c r="CY687" s="26"/>
      <c r="CZ687" s="26"/>
      <c r="DA687" s="42">
        <f t="shared" si="826"/>
        <v>0</v>
      </c>
      <c r="DB687" s="26"/>
      <c r="DC687" s="26"/>
      <c r="DD687" s="42">
        <f t="shared" si="827"/>
        <v>0</v>
      </c>
      <c r="DE687" s="26"/>
      <c r="DF687" s="26"/>
      <c r="DG687" s="42">
        <f t="shared" si="828"/>
        <v>0</v>
      </c>
      <c r="DH687" s="85">
        <f t="shared" si="846"/>
        <v>0</v>
      </c>
      <c r="DI687" s="83">
        <f t="shared" si="846"/>
        <v>0</v>
      </c>
      <c r="DJ687" s="26"/>
      <c r="DK687" s="26"/>
      <c r="DL687" s="42">
        <f t="shared" si="829"/>
        <v>0</v>
      </c>
      <c r="DM687" s="26"/>
      <c r="DN687" s="26"/>
      <c r="DO687" s="42">
        <f t="shared" si="830"/>
        <v>0</v>
      </c>
      <c r="DP687" s="26"/>
      <c r="DQ687" s="26"/>
      <c r="DR687" s="42">
        <f t="shared" si="831"/>
        <v>0</v>
      </c>
      <c r="DS687" s="26"/>
      <c r="DT687" s="26"/>
      <c r="DU687" s="42">
        <f t="shared" si="832"/>
        <v>0</v>
      </c>
      <c r="DV687" s="26"/>
      <c r="DW687" s="26"/>
      <c r="DX687" s="42">
        <f t="shared" si="834"/>
        <v>0</v>
      </c>
      <c r="DY687" s="26"/>
      <c r="DZ687" s="26"/>
      <c r="EA687" s="42">
        <f t="shared" si="835"/>
        <v>0</v>
      </c>
      <c r="EB687" s="26"/>
      <c r="EC687" s="26"/>
      <c r="ED687" s="42">
        <f t="shared" si="836"/>
        <v>0</v>
      </c>
      <c r="EE687" s="26"/>
      <c r="EF687" s="26"/>
      <c r="EG687" s="42">
        <f t="shared" si="837"/>
        <v>0</v>
      </c>
      <c r="EH687" s="26"/>
      <c r="EI687" s="26"/>
      <c r="EJ687" s="42">
        <f t="shared" si="838"/>
        <v>0</v>
      </c>
      <c r="EK687" s="26"/>
      <c r="EL687" s="46"/>
      <c r="EM687" s="86">
        <f t="shared" si="839"/>
        <v>0</v>
      </c>
      <c r="EN687" s="85">
        <f t="shared" si="849"/>
        <v>0</v>
      </c>
      <c r="EO687" s="94">
        <f t="shared" si="850"/>
        <v>0</v>
      </c>
      <c r="EP687" s="26"/>
      <c r="EQ687" s="26"/>
      <c r="ER687" s="26"/>
    </row>
    <row r="688" spans="1:148" s="3" customFormat="1">
      <c r="A688" s="10">
        <v>61106</v>
      </c>
      <c r="B688" s="11" t="s">
        <v>78</v>
      </c>
      <c r="C688" s="134"/>
      <c r="D688" s="135">
        <f t="shared" si="843"/>
        <v>0</v>
      </c>
      <c r="E688" s="136">
        <f t="shared" si="844"/>
        <v>0</v>
      </c>
      <c r="F688" s="27"/>
      <c r="G688" s="27"/>
      <c r="H688" s="41">
        <f t="shared" si="799"/>
        <v>0</v>
      </c>
      <c r="I688" s="32"/>
      <c r="J688" s="32"/>
      <c r="K688" s="41">
        <f t="shared" si="800"/>
        <v>0</v>
      </c>
      <c r="L688" s="26"/>
      <c r="M688" s="26"/>
      <c r="N688" s="42">
        <f t="shared" si="801"/>
        <v>0</v>
      </c>
      <c r="O688" s="26"/>
      <c r="P688" s="26"/>
      <c r="Q688" s="42">
        <f t="shared" si="802"/>
        <v>0</v>
      </c>
      <c r="R688" s="26"/>
      <c r="S688" s="26"/>
      <c r="T688" s="42">
        <f t="shared" si="803"/>
        <v>0</v>
      </c>
      <c r="U688" s="26"/>
      <c r="V688" s="26"/>
      <c r="W688" s="42">
        <f t="shared" si="804"/>
        <v>0</v>
      </c>
      <c r="X688" s="26"/>
      <c r="Y688" s="26"/>
      <c r="Z688" s="42">
        <f t="shared" si="805"/>
        <v>0</v>
      </c>
      <c r="AA688" s="26"/>
      <c r="AB688" s="26"/>
      <c r="AC688" s="42">
        <f t="shared" si="806"/>
        <v>0</v>
      </c>
      <c r="AD688" s="26"/>
      <c r="AE688" s="26"/>
      <c r="AF688" s="26"/>
      <c r="AG688" s="26"/>
      <c r="AH688" s="26"/>
      <c r="AI688" s="26"/>
      <c r="AJ688" s="26"/>
      <c r="AK688" s="26"/>
      <c r="AL688" s="42">
        <f t="shared" si="807"/>
        <v>0</v>
      </c>
      <c r="AM688" s="27"/>
      <c r="AN688" s="27"/>
      <c r="AO688" s="41">
        <f t="shared" si="833"/>
        <v>0</v>
      </c>
      <c r="AP688" s="84">
        <f t="shared" si="847"/>
        <v>0</v>
      </c>
      <c r="AQ688" s="79">
        <f t="shared" si="848"/>
        <v>0</v>
      </c>
      <c r="AR688" s="27"/>
      <c r="AS688" s="27"/>
      <c r="AT688" s="41">
        <f t="shared" si="808"/>
        <v>0</v>
      </c>
      <c r="AU688" s="27"/>
      <c r="AV688" s="27"/>
      <c r="AW688" s="41">
        <f t="shared" si="798"/>
        <v>0</v>
      </c>
      <c r="AX688" s="27"/>
      <c r="AY688" s="27"/>
      <c r="AZ688" s="41">
        <f t="shared" si="809"/>
        <v>0</v>
      </c>
      <c r="BA688" s="27"/>
      <c r="BB688" s="27"/>
      <c r="BC688" s="41">
        <f t="shared" si="810"/>
        <v>0</v>
      </c>
      <c r="BD688" s="27"/>
      <c r="BE688" s="27"/>
      <c r="BF688" s="41">
        <f t="shared" si="811"/>
        <v>0</v>
      </c>
      <c r="BG688" s="27"/>
      <c r="BH688" s="27"/>
      <c r="BI688" s="41">
        <f t="shared" si="812"/>
        <v>0</v>
      </c>
      <c r="BJ688" s="26"/>
      <c r="BK688" s="26"/>
      <c r="BL688" s="42">
        <f t="shared" si="813"/>
        <v>0</v>
      </c>
      <c r="BM688" s="26"/>
      <c r="BN688" s="26"/>
      <c r="BO688" s="42">
        <f t="shared" si="814"/>
        <v>0</v>
      </c>
      <c r="BP688" s="85">
        <f t="shared" si="845"/>
        <v>0</v>
      </c>
      <c r="BQ688" s="83">
        <f t="shared" si="845"/>
        <v>0</v>
      </c>
      <c r="BR688" s="26"/>
      <c r="BS688" s="26"/>
      <c r="BT688" s="42">
        <f t="shared" si="815"/>
        <v>0</v>
      </c>
      <c r="BU688" s="26"/>
      <c r="BV688" s="26"/>
      <c r="BW688" s="42">
        <f t="shared" si="816"/>
        <v>0</v>
      </c>
      <c r="BX688" s="26"/>
      <c r="BY688" s="26"/>
      <c r="BZ688" s="42">
        <f t="shared" si="817"/>
        <v>0</v>
      </c>
      <c r="CA688" s="26"/>
      <c r="CB688" s="26"/>
      <c r="CC688" s="42">
        <f t="shared" si="818"/>
        <v>0</v>
      </c>
      <c r="CD688" s="26"/>
      <c r="CE688" s="26"/>
      <c r="CF688" s="42">
        <f t="shared" si="819"/>
        <v>0</v>
      </c>
      <c r="CG688" s="26"/>
      <c r="CH688" s="26"/>
      <c r="CI688" s="42">
        <f t="shared" si="820"/>
        <v>0</v>
      </c>
      <c r="CJ688" s="26"/>
      <c r="CK688" s="26"/>
      <c r="CL688" s="42">
        <f t="shared" si="821"/>
        <v>0</v>
      </c>
      <c r="CM688" s="26"/>
      <c r="CN688" s="26"/>
      <c r="CO688" s="42">
        <f t="shared" si="822"/>
        <v>0</v>
      </c>
      <c r="CP688" s="26"/>
      <c r="CQ688" s="26"/>
      <c r="CR688" s="42">
        <f t="shared" si="823"/>
        <v>0</v>
      </c>
      <c r="CS688" s="26"/>
      <c r="CT688" s="26"/>
      <c r="CU688" s="42">
        <f t="shared" si="824"/>
        <v>0</v>
      </c>
      <c r="CV688" s="26"/>
      <c r="CW688" s="26"/>
      <c r="CX688" s="42">
        <f t="shared" si="825"/>
        <v>0</v>
      </c>
      <c r="CY688" s="26"/>
      <c r="CZ688" s="26"/>
      <c r="DA688" s="42">
        <f t="shared" si="826"/>
        <v>0</v>
      </c>
      <c r="DB688" s="26"/>
      <c r="DC688" s="26"/>
      <c r="DD688" s="42">
        <f t="shared" si="827"/>
        <v>0</v>
      </c>
      <c r="DE688" s="26"/>
      <c r="DF688" s="26"/>
      <c r="DG688" s="42">
        <f t="shared" si="828"/>
        <v>0</v>
      </c>
      <c r="DH688" s="85">
        <f t="shared" si="846"/>
        <v>0</v>
      </c>
      <c r="DI688" s="83">
        <f t="shared" si="846"/>
        <v>0</v>
      </c>
      <c r="DJ688" s="26"/>
      <c r="DK688" s="26"/>
      <c r="DL688" s="42">
        <f t="shared" si="829"/>
        <v>0</v>
      </c>
      <c r="DM688" s="26"/>
      <c r="DN688" s="26"/>
      <c r="DO688" s="42">
        <f t="shared" si="830"/>
        <v>0</v>
      </c>
      <c r="DP688" s="26"/>
      <c r="DQ688" s="26"/>
      <c r="DR688" s="42">
        <f t="shared" si="831"/>
        <v>0</v>
      </c>
      <c r="DS688" s="26"/>
      <c r="DT688" s="26"/>
      <c r="DU688" s="42">
        <f t="shared" si="832"/>
        <v>0</v>
      </c>
      <c r="DV688" s="26"/>
      <c r="DW688" s="26"/>
      <c r="DX688" s="42">
        <f t="shared" si="834"/>
        <v>0</v>
      </c>
      <c r="DY688" s="26"/>
      <c r="DZ688" s="26"/>
      <c r="EA688" s="42">
        <f t="shared" si="835"/>
        <v>0</v>
      </c>
      <c r="EB688" s="26"/>
      <c r="EC688" s="26"/>
      <c r="ED688" s="42">
        <f t="shared" si="836"/>
        <v>0</v>
      </c>
      <c r="EE688" s="26"/>
      <c r="EF688" s="26"/>
      <c r="EG688" s="42">
        <f t="shared" si="837"/>
        <v>0</v>
      </c>
      <c r="EH688" s="26"/>
      <c r="EI688" s="26"/>
      <c r="EJ688" s="42">
        <f t="shared" si="838"/>
        <v>0</v>
      </c>
      <c r="EK688" s="26"/>
      <c r="EL688" s="46"/>
      <c r="EM688" s="86">
        <f t="shared" si="839"/>
        <v>0</v>
      </c>
      <c r="EN688" s="85">
        <f t="shared" si="849"/>
        <v>0</v>
      </c>
      <c r="EO688" s="94">
        <f t="shared" si="850"/>
        <v>0</v>
      </c>
      <c r="EP688" s="26"/>
      <c r="EQ688" s="26"/>
      <c r="ER688" s="26"/>
    </row>
    <row r="689" spans="1:148" s="69" customFormat="1" ht="15.75">
      <c r="A689" s="59">
        <v>61107</v>
      </c>
      <c r="B689" s="60" t="s">
        <v>79</v>
      </c>
      <c r="C689" s="158"/>
      <c r="D689" s="70">
        <f t="shared" si="843"/>
        <v>1</v>
      </c>
      <c r="E689" s="62">
        <f>SUM(E690)</f>
        <v>1000</v>
      </c>
      <c r="F689" s="62">
        <f t="shared" ref="F689:BQ689" si="851">SUM(F690)</f>
        <v>0</v>
      </c>
      <c r="G689" s="62">
        <f t="shared" si="851"/>
        <v>1</v>
      </c>
      <c r="H689" s="62">
        <f t="shared" si="851"/>
        <v>1000</v>
      </c>
      <c r="I689" s="62">
        <f t="shared" si="851"/>
        <v>0</v>
      </c>
      <c r="J689" s="62">
        <f t="shared" si="851"/>
        <v>0</v>
      </c>
      <c r="K689" s="62">
        <f t="shared" si="851"/>
        <v>0</v>
      </c>
      <c r="L689" s="62">
        <f t="shared" si="851"/>
        <v>0</v>
      </c>
      <c r="M689" s="62">
        <f t="shared" si="851"/>
        <v>0</v>
      </c>
      <c r="N689" s="62">
        <f t="shared" si="851"/>
        <v>0</v>
      </c>
      <c r="O689" s="62">
        <f t="shared" si="851"/>
        <v>0</v>
      </c>
      <c r="P689" s="62">
        <f t="shared" si="851"/>
        <v>0</v>
      </c>
      <c r="Q689" s="62">
        <f t="shared" si="851"/>
        <v>0</v>
      </c>
      <c r="R689" s="62">
        <f t="shared" si="851"/>
        <v>0</v>
      </c>
      <c r="S689" s="62">
        <f t="shared" si="851"/>
        <v>0</v>
      </c>
      <c r="T689" s="62">
        <f t="shared" si="851"/>
        <v>0</v>
      </c>
      <c r="U689" s="62">
        <f t="shared" si="851"/>
        <v>0</v>
      </c>
      <c r="V689" s="62">
        <f t="shared" si="851"/>
        <v>0</v>
      </c>
      <c r="W689" s="62">
        <f t="shared" si="851"/>
        <v>0</v>
      </c>
      <c r="X689" s="62">
        <f t="shared" si="851"/>
        <v>0</v>
      </c>
      <c r="Y689" s="62">
        <f t="shared" si="851"/>
        <v>0</v>
      </c>
      <c r="Z689" s="62">
        <f t="shared" si="851"/>
        <v>0</v>
      </c>
      <c r="AA689" s="62">
        <f t="shared" si="851"/>
        <v>0</v>
      </c>
      <c r="AB689" s="62">
        <f t="shared" si="851"/>
        <v>0</v>
      </c>
      <c r="AC689" s="62">
        <f t="shared" si="851"/>
        <v>0</v>
      </c>
      <c r="AD689" s="62">
        <f t="shared" si="851"/>
        <v>0</v>
      </c>
      <c r="AE689" s="62">
        <f t="shared" si="851"/>
        <v>0</v>
      </c>
      <c r="AF689" s="62">
        <f t="shared" si="851"/>
        <v>0</v>
      </c>
      <c r="AG689" s="62">
        <f t="shared" si="851"/>
        <v>0</v>
      </c>
      <c r="AH689" s="62">
        <f t="shared" si="851"/>
        <v>0</v>
      </c>
      <c r="AI689" s="62">
        <f t="shared" si="851"/>
        <v>0</v>
      </c>
      <c r="AJ689" s="62">
        <f t="shared" si="851"/>
        <v>0</v>
      </c>
      <c r="AK689" s="62">
        <f t="shared" si="851"/>
        <v>0</v>
      </c>
      <c r="AL689" s="62">
        <f t="shared" si="851"/>
        <v>0</v>
      </c>
      <c r="AM689" s="62">
        <f t="shared" si="851"/>
        <v>0</v>
      </c>
      <c r="AN689" s="62">
        <f t="shared" si="851"/>
        <v>0</v>
      </c>
      <c r="AO689" s="62">
        <f t="shared" si="851"/>
        <v>0</v>
      </c>
      <c r="AP689" s="62">
        <f t="shared" si="851"/>
        <v>1</v>
      </c>
      <c r="AQ689" s="62">
        <f t="shared" si="851"/>
        <v>1000</v>
      </c>
      <c r="AR689" s="62">
        <f t="shared" si="851"/>
        <v>0</v>
      </c>
      <c r="AS689" s="62">
        <f t="shared" si="851"/>
        <v>0</v>
      </c>
      <c r="AT689" s="62">
        <f t="shared" si="851"/>
        <v>0</v>
      </c>
      <c r="AU689" s="62">
        <f t="shared" si="851"/>
        <v>0</v>
      </c>
      <c r="AV689" s="62">
        <f t="shared" si="851"/>
        <v>0</v>
      </c>
      <c r="AW689" s="62">
        <f t="shared" si="851"/>
        <v>0</v>
      </c>
      <c r="AX689" s="62">
        <f t="shared" si="851"/>
        <v>0</v>
      </c>
      <c r="AY689" s="62">
        <f t="shared" si="851"/>
        <v>0</v>
      </c>
      <c r="AZ689" s="62">
        <f t="shared" si="851"/>
        <v>0</v>
      </c>
      <c r="BA689" s="62">
        <f t="shared" si="851"/>
        <v>0</v>
      </c>
      <c r="BB689" s="62">
        <f t="shared" si="851"/>
        <v>0</v>
      </c>
      <c r="BC689" s="62">
        <f t="shared" si="851"/>
        <v>0</v>
      </c>
      <c r="BD689" s="62">
        <f t="shared" si="851"/>
        <v>0</v>
      </c>
      <c r="BE689" s="62">
        <f t="shared" si="851"/>
        <v>0</v>
      </c>
      <c r="BF689" s="62">
        <f t="shared" si="851"/>
        <v>0</v>
      </c>
      <c r="BG689" s="62">
        <f t="shared" si="851"/>
        <v>0</v>
      </c>
      <c r="BH689" s="62">
        <f t="shared" si="851"/>
        <v>0</v>
      </c>
      <c r="BI689" s="62">
        <f t="shared" si="851"/>
        <v>0</v>
      </c>
      <c r="BJ689" s="62">
        <f t="shared" si="851"/>
        <v>0</v>
      </c>
      <c r="BK689" s="62">
        <f t="shared" si="851"/>
        <v>0</v>
      </c>
      <c r="BL689" s="62">
        <f t="shared" si="851"/>
        <v>0</v>
      </c>
      <c r="BM689" s="62">
        <f t="shared" si="851"/>
        <v>0</v>
      </c>
      <c r="BN689" s="62">
        <f t="shared" si="851"/>
        <v>0</v>
      </c>
      <c r="BO689" s="62">
        <f t="shared" si="851"/>
        <v>0</v>
      </c>
      <c r="BP689" s="62">
        <f t="shared" si="851"/>
        <v>0</v>
      </c>
      <c r="BQ689" s="62">
        <f t="shared" si="851"/>
        <v>0</v>
      </c>
      <c r="BR689" s="62">
        <f t="shared" ref="BR689:EC689" si="852">SUM(BR690)</f>
        <v>0</v>
      </c>
      <c r="BS689" s="62">
        <f t="shared" si="852"/>
        <v>0</v>
      </c>
      <c r="BT689" s="62">
        <f t="shared" si="852"/>
        <v>0</v>
      </c>
      <c r="BU689" s="62">
        <f t="shared" si="852"/>
        <v>0</v>
      </c>
      <c r="BV689" s="62">
        <f t="shared" si="852"/>
        <v>0</v>
      </c>
      <c r="BW689" s="62">
        <f t="shared" si="852"/>
        <v>0</v>
      </c>
      <c r="BX689" s="62">
        <f t="shared" si="852"/>
        <v>0</v>
      </c>
      <c r="BY689" s="62">
        <f t="shared" si="852"/>
        <v>0</v>
      </c>
      <c r="BZ689" s="62">
        <f t="shared" si="852"/>
        <v>0</v>
      </c>
      <c r="CA689" s="62">
        <f t="shared" si="852"/>
        <v>0</v>
      </c>
      <c r="CB689" s="62">
        <f t="shared" si="852"/>
        <v>0</v>
      </c>
      <c r="CC689" s="62">
        <f t="shared" si="852"/>
        <v>0</v>
      </c>
      <c r="CD689" s="62">
        <f t="shared" si="852"/>
        <v>0</v>
      </c>
      <c r="CE689" s="62">
        <f t="shared" si="852"/>
        <v>0</v>
      </c>
      <c r="CF689" s="62">
        <f t="shared" si="852"/>
        <v>0</v>
      </c>
      <c r="CG689" s="62">
        <f t="shared" si="852"/>
        <v>0</v>
      </c>
      <c r="CH689" s="62">
        <f t="shared" si="852"/>
        <v>0</v>
      </c>
      <c r="CI689" s="62">
        <f t="shared" si="852"/>
        <v>0</v>
      </c>
      <c r="CJ689" s="62">
        <f t="shared" si="852"/>
        <v>0</v>
      </c>
      <c r="CK689" s="62">
        <f t="shared" si="852"/>
        <v>0</v>
      </c>
      <c r="CL689" s="62">
        <f t="shared" si="852"/>
        <v>0</v>
      </c>
      <c r="CM689" s="62">
        <f t="shared" si="852"/>
        <v>0</v>
      </c>
      <c r="CN689" s="62">
        <f t="shared" si="852"/>
        <v>0</v>
      </c>
      <c r="CO689" s="62">
        <f t="shared" si="852"/>
        <v>0</v>
      </c>
      <c r="CP689" s="62">
        <f t="shared" si="852"/>
        <v>0</v>
      </c>
      <c r="CQ689" s="62">
        <f t="shared" si="852"/>
        <v>0</v>
      </c>
      <c r="CR689" s="62">
        <f t="shared" si="852"/>
        <v>0</v>
      </c>
      <c r="CS689" s="62">
        <f t="shared" si="852"/>
        <v>0</v>
      </c>
      <c r="CT689" s="62">
        <f t="shared" si="852"/>
        <v>0</v>
      </c>
      <c r="CU689" s="62">
        <f t="shared" si="852"/>
        <v>0</v>
      </c>
      <c r="CV689" s="62">
        <f t="shared" si="852"/>
        <v>0</v>
      </c>
      <c r="CW689" s="62">
        <f t="shared" si="852"/>
        <v>0</v>
      </c>
      <c r="CX689" s="62">
        <f t="shared" si="852"/>
        <v>0</v>
      </c>
      <c r="CY689" s="62">
        <f t="shared" si="852"/>
        <v>0</v>
      </c>
      <c r="CZ689" s="62">
        <f t="shared" si="852"/>
        <v>0</v>
      </c>
      <c r="DA689" s="62">
        <f t="shared" si="852"/>
        <v>0</v>
      </c>
      <c r="DB689" s="62">
        <f t="shared" si="852"/>
        <v>0</v>
      </c>
      <c r="DC689" s="62">
        <f t="shared" si="852"/>
        <v>0</v>
      </c>
      <c r="DD689" s="62">
        <f t="shared" si="852"/>
        <v>0</v>
      </c>
      <c r="DE689" s="62">
        <f t="shared" si="852"/>
        <v>0</v>
      </c>
      <c r="DF689" s="62">
        <f t="shared" si="852"/>
        <v>0</v>
      </c>
      <c r="DG689" s="62">
        <f t="shared" si="852"/>
        <v>0</v>
      </c>
      <c r="DH689" s="62">
        <f t="shared" si="852"/>
        <v>0</v>
      </c>
      <c r="DI689" s="62">
        <f t="shared" si="852"/>
        <v>0</v>
      </c>
      <c r="DJ689" s="62">
        <f t="shared" si="852"/>
        <v>0</v>
      </c>
      <c r="DK689" s="62">
        <f t="shared" si="852"/>
        <v>0</v>
      </c>
      <c r="DL689" s="62">
        <f t="shared" si="852"/>
        <v>0</v>
      </c>
      <c r="DM689" s="62">
        <f t="shared" si="852"/>
        <v>0</v>
      </c>
      <c r="DN689" s="62">
        <f t="shared" si="852"/>
        <v>0</v>
      </c>
      <c r="DO689" s="62">
        <f t="shared" si="852"/>
        <v>0</v>
      </c>
      <c r="DP689" s="62">
        <f t="shared" si="852"/>
        <v>0</v>
      </c>
      <c r="DQ689" s="62">
        <f t="shared" si="852"/>
        <v>0</v>
      </c>
      <c r="DR689" s="62">
        <f t="shared" si="852"/>
        <v>0</v>
      </c>
      <c r="DS689" s="62">
        <f t="shared" si="852"/>
        <v>0</v>
      </c>
      <c r="DT689" s="62">
        <f t="shared" si="852"/>
        <v>0</v>
      </c>
      <c r="DU689" s="62">
        <f t="shared" si="852"/>
        <v>0</v>
      </c>
      <c r="DV689" s="62">
        <f t="shared" si="852"/>
        <v>0</v>
      </c>
      <c r="DW689" s="62">
        <f t="shared" si="852"/>
        <v>0</v>
      </c>
      <c r="DX689" s="62">
        <f t="shared" si="852"/>
        <v>0</v>
      </c>
      <c r="DY689" s="62">
        <f t="shared" si="852"/>
        <v>0</v>
      </c>
      <c r="DZ689" s="62">
        <f t="shared" si="852"/>
        <v>0</v>
      </c>
      <c r="EA689" s="62">
        <f t="shared" si="852"/>
        <v>0</v>
      </c>
      <c r="EB689" s="62">
        <f t="shared" si="852"/>
        <v>0</v>
      </c>
      <c r="EC689" s="62">
        <f t="shared" si="852"/>
        <v>0</v>
      </c>
      <c r="ED689" s="62">
        <f t="shared" ref="ED689:EO689" si="853">SUM(ED690)</f>
        <v>0</v>
      </c>
      <c r="EE689" s="62">
        <f t="shared" si="853"/>
        <v>0</v>
      </c>
      <c r="EF689" s="62">
        <f t="shared" si="853"/>
        <v>0</v>
      </c>
      <c r="EG689" s="62">
        <f t="shared" si="853"/>
        <v>0</v>
      </c>
      <c r="EH689" s="62">
        <f t="shared" si="853"/>
        <v>0</v>
      </c>
      <c r="EI689" s="62">
        <f t="shared" si="853"/>
        <v>0</v>
      </c>
      <c r="EJ689" s="62">
        <f t="shared" si="853"/>
        <v>0</v>
      </c>
      <c r="EK689" s="62">
        <f t="shared" si="853"/>
        <v>0</v>
      </c>
      <c r="EL689" s="62">
        <f t="shared" si="853"/>
        <v>0</v>
      </c>
      <c r="EM689" s="62">
        <f t="shared" si="853"/>
        <v>0</v>
      </c>
      <c r="EN689" s="62">
        <f t="shared" si="853"/>
        <v>0</v>
      </c>
      <c r="EO689" s="95">
        <f t="shared" si="853"/>
        <v>0</v>
      </c>
      <c r="EP689" s="66"/>
      <c r="EQ689" s="66"/>
      <c r="ER689" s="66"/>
    </row>
    <row r="690" spans="1:148" s="3" customFormat="1">
      <c r="A690" s="10"/>
      <c r="B690" s="11" t="s">
        <v>693</v>
      </c>
      <c r="C690" s="134">
        <v>1000</v>
      </c>
      <c r="D690" s="135">
        <f t="shared" si="843"/>
        <v>1</v>
      </c>
      <c r="E690" s="178">
        <f t="shared" si="844"/>
        <v>1000</v>
      </c>
      <c r="F690" s="27"/>
      <c r="G690" s="27">
        <v>1</v>
      </c>
      <c r="H690" s="41">
        <f t="shared" si="799"/>
        <v>1000</v>
      </c>
      <c r="I690" s="32"/>
      <c r="J690" s="32"/>
      <c r="K690" s="41">
        <f t="shared" si="800"/>
        <v>0</v>
      </c>
      <c r="L690" s="26"/>
      <c r="M690" s="26"/>
      <c r="N690" s="42">
        <f t="shared" si="801"/>
        <v>0</v>
      </c>
      <c r="O690" s="26"/>
      <c r="P690" s="26"/>
      <c r="Q690" s="42">
        <f t="shared" si="802"/>
        <v>0</v>
      </c>
      <c r="R690" s="26"/>
      <c r="S690" s="26"/>
      <c r="T690" s="42">
        <f t="shared" si="803"/>
        <v>0</v>
      </c>
      <c r="U690" s="26"/>
      <c r="V690" s="26"/>
      <c r="W690" s="42">
        <f t="shared" si="804"/>
        <v>0</v>
      </c>
      <c r="X690" s="26"/>
      <c r="Y690" s="26"/>
      <c r="Z690" s="42">
        <f t="shared" si="805"/>
        <v>0</v>
      </c>
      <c r="AA690" s="26"/>
      <c r="AB690" s="26"/>
      <c r="AC690" s="42">
        <f t="shared" si="806"/>
        <v>0</v>
      </c>
      <c r="AD690" s="26"/>
      <c r="AE690" s="26"/>
      <c r="AF690" s="26"/>
      <c r="AG690" s="26"/>
      <c r="AH690" s="26"/>
      <c r="AI690" s="26"/>
      <c r="AJ690" s="26"/>
      <c r="AK690" s="26"/>
      <c r="AL690" s="42">
        <f t="shared" si="807"/>
        <v>0</v>
      </c>
      <c r="AM690" s="27"/>
      <c r="AN690" s="27"/>
      <c r="AO690" s="41">
        <f t="shared" si="833"/>
        <v>0</v>
      </c>
      <c r="AP690" s="84">
        <f t="shared" si="847"/>
        <v>1</v>
      </c>
      <c r="AQ690" s="79">
        <f t="shared" si="848"/>
        <v>1000</v>
      </c>
      <c r="AR690" s="27"/>
      <c r="AS690" s="27"/>
      <c r="AT690" s="41">
        <f t="shared" si="808"/>
        <v>0</v>
      </c>
      <c r="AU690" s="27"/>
      <c r="AV690" s="27"/>
      <c r="AW690" s="41">
        <f t="shared" si="798"/>
        <v>0</v>
      </c>
      <c r="AX690" s="27"/>
      <c r="AY690" s="27"/>
      <c r="AZ690" s="41">
        <f t="shared" si="809"/>
        <v>0</v>
      </c>
      <c r="BA690" s="27"/>
      <c r="BB690" s="27"/>
      <c r="BC690" s="41">
        <f t="shared" si="810"/>
        <v>0</v>
      </c>
      <c r="BD690" s="27"/>
      <c r="BE690" s="27"/>
      <c r="BF690" s="41">
        <f t="shared" si="811"/>
        <v>0</v>
      </c>
      <c r="BG690" s="27"/>
      <c r="BH690" s="27"/>
      <c r="BI690" s="41">
        <f t="shared" si="812"/>
        <v>0</v>
      </c>
      <c r="BJ690" s="26"/>
      <c r="BK690" s="26"/>
      <c r="BL690" s="42">
        <f t="shared" si="813"/>
        <v>0</v>
      </c>
      <c r="BM690" s="26"/>
      <c r="BN690" s="26"/>
      <c r="BO690" s="42">
        <f t="shared" si="814"/>
        <v>0</v>
      </c>
      <c r="BP690" s="85">
        <f t="shared" si="845"/>
        <v>0</v>
      </c>
      <c r="BQ690" s="83">
        <f t="shared" si="845"/>
        <v>0</v>
      </c>
      <c r="BR690" s="26"/>
      <c r="BS690" s="26"/>
      <c r="BT690" s="42">
        <f t="shared" si="815"/>
        <v>0</v>
      </c>
      <c r="BU690" s="26"/>
      <c r="BV690" s="26"/>
      <c r="BW690" s="42">
        <f t="shared" si="816"/>
        <v>0</v>
      </c>
      <c r="BX690" s="26"/>
      <c r="BY690" s="26"/>
      <c r="BZ690" s="42">
        <f t="shared" si="817"/>
        <v>0</v>
      </c>
      <c r="CA690" s="26"/>
      <c r="CB690" s="26"/>
      <c r="CC690" s="42">
        <f t="shared" si="818"/>
        <v>0</v>
      </c>
      <c r="CD690" s="26"/>
      <c r="CE690" s="26"/>
      <c r="CF690" s="42">
        <f t="shared" si="819"/>
        <v>0</v>
      </c>
      <c r="CG690" s="26"/>
      <c r="CH690" s="26"/>
      <c r="CI690" s="42">
        <f t="shared" si="820"/>
        <v>0</v>
      </c>
      <c r="CJ690" s="26"/>
      <c r="CK690" s="26"/>
      <c r="CL690" s="42">
        <f t="shared" si="821"/>
        <v>0</v>
      </c>
      <c r="CM690" s="26"/>
      <c r="CN690" s="26"/>
      <c r="CO690" s="42">
        <f t="shared" si="822"/>
        <v>0</v>
      </c>
      <c r="CP690" s="26"/>
      <c r="CQ690" s="26"/>
      <c r="CR690" s="42">
        <f t="shared" si="823"/>
        <v>0</v>
      </c>
      <c r="CS690" s="26"/>
      <c r="CT690" s="26"/>
      <c r="CU690" s="42">
        <f t="shared" si="824"/>
        <v>0</v>
      </c>
      <c r="CV690" s="26"/>
      <c r="CW690" s="26"/>
      <c r="CX690" s="42">
        <f t="shared" si="825"/>
        <v>0</v>
      </c>
      <c r="CY690" s="26"/>
      <c r="CZ690" s="26"/>
      <c r="DA690" s="42">
        <f t="shared" si="826"/>
        <v>0</v>
      </c>
      <c r="DB690" s="26"/>
      <c r="DC690" s="26"/>
      <c r="DD690" s="42">
        <f t="shared" si="827"/>
        <v>0</v>
      </c>
      <c r="DE690" s="26"/>
      <c r="DF690" s="26"/>
      <c r="DG690" s="42">
        <f t="shared" si="828"/>
        <v>0</v>
      </c>
      <c r="DH690" s="85">
        <f t="shared" si="846"/>
        <v>0</v>
      </c>
      <c r="DI690" s="83">
        <f t="shared" si="846"/>
        <v>0</v>
      </c>
      <c r="DJ690" s="26"/>
      <c r="DK690" s="26"/>
      <c r="DL690" s="42">
        <f t="shared" si="829"/>
        <v>0</v>
      </c>
      <c r="DM690" s="26"/>
      <c r="DN690" s="26"/>
      <c r="DO690" s="42">
        <f t="shared" si="830"/>
        <v>0</v>
      </c>
      <c r="DP690" s="26"/>
      <c r="DQ690" s="26"/>
      <c r="DR690" s="42">
        <f t="shared" si="831"/>
        <v>0</v>
      </c>
      <c r="DS690" s="26"/>
      <c r="DT690" s="26"/>
      <c r="DU690" s="42">
        <f t="shared" si="832"/>
        <v>0</v>
      </c>
      <c r="DV690" s="26"/>
      <c r="DW690" s="26"/>
      <c r="DX690" s="42">
        <f t="shared" si="834"/>
        <v>0</v>
      </c>
      <c r="DY690" s="26"/>
      <c r="DZ690" s="26"/>
      <c r="EA690" s="42">
        <f t="shared" si="835"/>
        <v>0</v>
      </c>
      <c r="EB690" s="26"/>
      <c r="EC690" s="26"/>
      <c r="ED690" s="42">
        <f t="shared" si="836"/>
        <v>0</v>
      </c>
      <c r="EE690" s="26"/>
      <c r="EF690" s="26"/>
      <c r="EG690" s="42">
        <f t="shared" si="837"/>
        <v>0</v>
      </c>
      <c r="EH690" s="26"/>
      <c r="EI690" s="26"/>
      <c r="EJ690" s="42">
        <f t="shared" si="838"/>
        <v>0</v>
      </c>
      <c r="EK690" s="26"/>
      <c r="EL690" s="46"/>
      <c r="EM690" s="86">
        <f t="shared" si="839"/>
        <v>0</v>
      </c>
      <c r="EN690" s="85">
        <f t="shared" si="849"/>
        <v>0</v>
      </c>
      <c r="EO690" s="94">
        <f t="shared" si="850"/>
        <v>0</v>
      </c>
      <c r="EP690" s="26"/>
      <c r="EQ690" s="26"/>
      <c r="ER690" s="26"/>
    </row>
    <row r="691" spans="1:148" s="3" customFormat="1">
      <c r="A691" s="10">
        <v>61108</v>
      </c>
      <c r="B691" s="11" t="s">
        <v>80</v>
      </c>
      <c r="C691" s="134"/>
      <c r="D691" s="135">
        <f t="shared" si="843"/>
        <v>0</v>
      </c>
      <c r="E691" s="136">
        <f t="shared" si="844"/>
        <v>0</v>
      </c>
      <c r="F691" s="27"/>
      <c r="G691" s="27"/>
      <c r="H691" s="41">
        <f t="shared" si="799"/>
        <v>0</v>
      </c>
      <c r="I691" s="32"/>
      <c r="J691" s="32"/>
      <c r="K691" s="41">
        <f t="shared" si="800"/>
        <v>0</v>
      </c>
      <c r="L691" s="26"/>
      <c r="M691" s="26"/>
      <c r="N691" s="42">
        <f t="shared" si="801"/>
        <v>0</v>
      </c>
      <c r="O691" s="26"/>
      <c r="P691" s="26"/>
      <c r="Q691" s="42">
        <f t="shared" si="802"/>
        <v>0</v>
      </c>
      <c r="R691" s="26"/>
      <c r="S691" s="26"/>
      <c r="T691" s="42">
        <f t="shared" si="803"/>
        <v>0</v>
      </c>
      <c r="U691" s="26"/>
      <c r="V691" s="26"/>
      <c r="W691" s="42">
        <f t="shared" si="804"/>
        <v>0</v>
      </c>
      <c r="X691" s="26"/>
      <c r="Y691" s="26"/>
      <c r="Z691" s="42">
        <f t="shared" si="805"/>
        <v>0</v>
      </c>
      <c r="AA691" s="26"/>
      <c r="AB691" s="26"/>
      <c r="AC691" s="42">
        <f t="shared" si="806"/>
        <v>0</v>
      </c>
      <c r="AD691" s="26"/>
      <c r="AE691" s="26"/>
      <c r="AF691" s="26"/>
      <c r="AG691" s="26"/>
      <c r="AH691" s="26"/>
      <c r="AI691" s="26"/>
      <c r="AJ691" s="26"/>
      <c r="AK691" s="26"/>
      <c r="AL691" s="42">
        <f t="shared" si="807"/>
        <v>0</v>
      </c>
      <c r="AM691" s="27"/>
      <c r="AN691" s="27"/>
      <c r="AO691" s="41">
        <f t="shared" si="833"/>
        <v>0</v>
      </c>
      <c r="AP691" s="84">
        <f t="shared" si="847"/>
        <v>0</v>
      </c>
      <c r="AQ691" s="79">
        <f t="shared" si="848"/>
        <v>0</v>
      </c>
      <c r="AR691" s="27"/>
      <c r="AS691" s="27"/>
      <c r="AT691" s="41">
        <f t="shared" si="808"/>
        <v>0</v>
      </c>
      <c r="AU691" s="27"/>
      <c r="AV691" s="27"/>
      <c r="AW691" s="41">
        <f t="shared" si="798"/>
        <v>0</v>
      </c>
      <c r="AX691" s="27"/>
      <c r="AY691" s="27"/>
      <c r="AZ691" s="41">
        <f t="shared" si="809"/>
        <v>0</v>
      </c>
      <c r="BA691" s="27"/>
      <c r="BB691" s="27"/>
      <c r="BC691" s="41">
        <f t="shared" si="810"/>
        <v>0</v>
      </c>
      <c r="BD691" s="27"/>
      <c r="BE691" s="27"/>
      <c r="BF691" s="41">
        <f t="shared" si="811"/>
        <v>0</v>
      </c>
      <c r="BG691" s="27"/>
      <c r="BH691" s="27"/>
      <c r="BI691" s="41">
        <f t="shared" si="812"/>
        <v>0</v>
      </c>
      <c r="BJ691" s="26"/>
      <c r="BK691" s="26"/>
      <c r="BL691" s="42">
        <f t="shared" si="813"/>
        <v>0</v>
      </c>
      <c r="BM691" s="26"/>
      <c r="BN691" s="26"/>
      <c r="BO691" s="42">
        <f t="shared" si="814"/>
        <v>0</v>
      </c>
      <c r="BP691" s="85">
        <f t="shared" si="845"/>
        <v>0</v>
      </c>
      <c r="BQ691" s="83">
        <f t="shared" si="845"/>
        <v>0</v>
      </c>
      <c r="BR691" s="26"/>
      <c r="BS691" s="26"/>
      <c r="BT691" s="42">
        <f t="shared" si="815"/>
        <v>0</v>
      </c>
      <c r="BU691" s="26"/>
      <c r="BV691" s="26"/>
      <c r="BW691" s="42">
        <f t="shared" si="816"/>
        <v>0</v>
      </c>
      <c r="BX691" s="26"/>
      <c r="BY691" s="26"/>
      <c r="BZ691" s="42">
        <f t="shared" si="817"/>
        <v>0</v>
      </c>
      <c r="CA691" s="26"/>
      <c r="CB691" s="26"/>
      <c r="CC691" s="42">
        <f t="shared" si="818"/>
        <v>0</v>
      </c>
      <c r="CD691" s="26"/>
      <c r="CE691" s="26"/>
      <c r="CF691" s="42">
        <f t="shared" si="819"/>
        <v>0</v>
      </c>
      <c r="CG691" s="26"/>
      <c r="CH691" s="26"/>
      <c r="CI691" s="42">
        <f t="shared" si="820"/>
        <v>0</v>
      </c>
      <c r="CJ691" s="26"/>
      <c r="CK691" s="26"/>
      <c r="CL691" s="42">
        <f t="shared" si="821"/>
        <v>0</v>
      </c>
      <c r="CM691" s="26"/>
      <c r="CN691" s="26"/>
      <c r="CO691" s="42">
        <f t="shared" si="822"/>
        <v>0</v>
      </c>
      <c r="CP691" s="26"/>
      <c r="CQ691" s="26"/>
      <c r="CR691" s="42">
        <f t="shared" si="823"/>
        <v>0</v>
      </c>
      <c r="CS691" s="26"/>
      <c r="CT691" s="26"/>
      <c r="CU691" s="42">
        <f t="shared" si="824"/>
        <v>0</v>
      </c>
      <c r="CV691" s="26"/>
      <c r="CW691" s="26"/>
      <c r="CX691" s="42">
        <f t="shared" si="825"/>
        <v>0</v>
      </c>
      <c r="CY691" s="26"/>
      <c r="CZ691" s="26"/>
      <c r="DA691" s="42">
        <f t="shared" si="826"/>
        <v>0</v>
      </c>
      <c r="DB691" s="26"/>
      <c r="DC691" s="26"/>
      <c r="DD691" s="42">
        <f t="shared" si="827"/>
        <v>0</v>
      </c>
      <c r="DE691" s="26"/>
      <c r="DF691" s="26"/>
      <c r="DG691" s="42">
        <f t="shared" si="828"/>
        <v>0</v>
      </c>
      <c r="DH691" s="85">
        <f t="shared" si="846"/>
        <v>0</v>
      </c>
      <c r="DI691" s="83">
        <f t="shared" si="846"/>
        <v>0</v>
      </c>
      <c r="DJ691" s="26"/>
      <c r="DK691" s="26"/>
      <c r="DL691" s="42">
        <f t="shared" si="829"/>
        <v>0</v>
      </c>
      <c r="DM691" s="26"/>
      <c r="DN691" s="26"/>
      <c r="DO691" s="42">
        <f t="shared" si="830"/>
        <v>0</v>
      </c>
      <c r="DP691" s="26"/>
      <c r="DQ691" s="26"/>
      <c r="DR691" s="42">
        <f t="shared" si="831"/>
        <v>0</v>
      </c>
      <c r="DS691" s="26"/>
      <c r="DT691" s="26"/>
      <c r="DU691" s="42">
        <f t="shared" si="832"/>
        <v>0</v>
      </c>
      <c r="DV691" s="26"/>
      <c r="DW691" s="26"/>
      <c r="DX691" s="42">
        <f t="shared" si="834"/>
        <v>0</v>
      </c>
      <c r="DY691" s="26"/>
      <c r="DZ691" s="26"/>
      <c r="EA691" s="42">
        <f t="shared" si="835"/>
        <v>0</v>
      </c>
      <c r="EB691" s="26"/>
      <c r="EC691" s="26"/>
      <c r="ED691" s="42">
        <f t="shared" si="836"/>
        <v>0</v>
      </c>
      <c r="EE691" s="26"/>
      <c r="EF691" s="26"/>
      <c r="EG691" s="42">
        <f t="shared" si="837"/>
        <v>0</v>
      </c>
      <c r="EH691" s="26"/>
      <c r="EI691" s="26"/>
      <c r="EJ691" s="42">
        <f t="shared" si="838"/>
        <v>0</v>
      </c>
      <c r="EK691" s="26"/>
      <c r="EL691" s="46"/>
      <c r="EM691" s="86">
        <f t="shared" si="839"/>
        <v>0</v>
      </c>
      <c r="EN691" s="85">
        <f t="shared" si="849"/>
        <v>0</v>
      </c>
      <c r="EO691" s="94">
        <f t="shared" si="850"/>
        <v>0</v>
      </c>
      <c r="EP691" s="26"/>
      <c r="EQ691" s="26"/>
      <c r="ER691" s="26"/>
    </row>
    <row r="692" spans="1:148" s="69" customFormat="1" ht="15.75">
      <c r="A692" s="59">
        <v>61199</v>
      </c>
      <c r="B692" s="60" t="s">
        <v>81</v>
      </c>
      <c r="C692" s="158"/>
      <c r="D692" s="70">
        <f t="shared" si="843"/>
        <v>2</v>
      </c>
      <c r="E692" s="62">
        <f>+E693+E694</f>
        <v>3000</v>
      </c>
      <c r="F692" s="62">
        <f t="shared" ref="F692:BQ692" si="854">+F693+F694</f>
        <v>0</v>
      </c>
      <c r="G692" s="62">
        <f t="shared" si="854"/>
        <v>1</v>
      </c>
      <c r="H692" s="62">
        <f t="shared" si="854"/>
        <v>2000</v>
      </c>
      <c r="I692" s="62">
        <f t="shared" si="854"/>
        <v>0</v>
      </c>
      <c r="J692" s="62">
        <f t="shared" si="854"/>
        <v>0</v>
      </c>
      <c r="K692" s="62">
        <f t="shared" si="854"/>
        <v>0</v>
      </c>
      <c r="L692" s="62">
        <f t="shared" si="854"/>
        <v>0</v>
      </c>
      <c r="M692" s="62">
        <f t="shared" si="854"/>
        <v>0</v>
      </c>
      <c r="N692" s="62">
        <f t="shared" si="854"/>
        <v>0</v>
      </c>
      <c r="O692" s="62">
        <f t="shared" si="854"/>
        <v>0</v>
      </c>
      <c r="P692" s="62">
        <f t="shared" si="854"/>
        <v>0</v>
      </c>
      <c r="Q692" s="62">
        <f t="shared" si="854"/>
        <v>0</v>
      </c>
      <c r="R692" s="62">
        <f t="shared" si="854"/>
        <v>0</v>
      </c>
      <c r="S692" s="62">
        <f t="shared" si="854"/>
        <v>0</v>
      </c>
      <c r="T692" s="62">
        <f t="shared" si="854"/>
        <v>0</v>
      </c>
      <c r="U692" s="62">
        <f t="shared" si="854"/>
        <v>0</v>
      </c>
      <c r="V692" s="62">
        <f t="shared" si="854"/>
        <v>0</v>
      </c>
      <c r="W692" s="62">
        <f t="shared" si="854"/>
        <v>0</v>
      </c>
      <c r="X692" s="62">
        <f t="shared" si="854"/>
        <v>0</v>
      </c>
      <c r="Y692" s="62">
        <f t="shared" si="854"/>
        <v>0</v>
      </c>
      <c r="Z692" s="62">
        <f t="shared" si="854"/>
        <v>0</v>
      </c>
      <c r="AA692" s="62">
        <f t="shared" si="854"/>
        <v>0</v>
      </c>
      <c r="AB692" s="62">
        <f t="shared" si="854"/>
        <v>0</v>
      </c>
      <c r="AC692" s="62">
        <f t="shared" si="854"/>
        <v>0</v>
      </c>
      <c r="AD692" s="62">
        <f t="shared" si="854"/>
        <v>0</v>
      </c>
      <c r="AE692" s="62">
        <f t="shared" si="854"/>
        <v>0</v>
      </c>
      <c r="AF692" s="62">
        <f t="shared" si="854"/>
        <v>0</v>
      </c>
      <c r="AG692" s="62">
        <f t="shared" si="854"/>
        <v>0</v>
      </c>
      <c r="AH692" s="62">
        <f t="shared" si="854"/>
        <v>0</v>
      </c>
      <c r="AI692" s="62">
        <f t="shared" si="854"/>
        <v>0</v>
      </c>
      <c r="AJ692" s="62">
        <f t="shared" si="854"/>
        <v>0</v>
      </c>
      <c r="AK692" s="62">
        <f t="shared" si="854"/>
        <v>0</v>
      </c>
      <c r="AL692" s="62">
        <f t="shared" si="854"/>
        <v>0</v>
      </c>
      <c r="AM692" s="62">
        <f t="shared" si="854"/>
        <v>0</v>
      </c>
      <c r="AN692" s="62">
        <f t="shared" si="854"/>
        <v>0</v>
      </c>
      <c r="AO692" s="62">
        <f t="shared" si="854"/>
        <v>0</v>
      </c>
      <c r="AP692" s="62">
        <f t="shared" si="854"/>
        <v>1</v>
      </c>
      <c r="AQ692" s="62">
        <f t="shared" si="854"/>
        <v>2000</v>
      </c>
      <c r="AR692" s="62">
        <f t="shared" si="854"/>
        <v>0</v>
      </c>
      <c r="AS692" s="62">
        <f t="shared" si="854"/>
        <v>0</v>
      </c>
      <c r="AT692" s="62">
        <f t="shared" si="854"/>
        <v>0</v>
      </c>
      <c r="AU692" s="62">
        <f t="shared" si="854"/>
        <v>0</v>
      </c>
      <c r="AV692" s="62">
        <f t="shared" si="854"/>
        <v>0</v>
      </c>
      <c r="AW692" s="62">
        <f t="shared" si="854"/>
        <v>0</v>
      </c>
      <c r="AX692" s="62">
        <f t="shared" si="854"/>
        <v>0</v>
      </c>
      <c r="AY692" s="62">
        <f t="shared" si="854"/>
        <v>0</v>
      </c>
      <c r="AZ692" s="62">
        <f t="shared" si="854"/>
        <v>0</v>
      </c>
      <c r="BA692" s="62">
        <f t="shared" si="854"/>
        <v>0</v>
      </c>
      <c r="BB692" s="62">
        <f t="shared" si="854"/>
        <v>0</v>
      </c>
      <c r="BC692" s="62">
        <f t="shared" si="854"/>
        <v>0</v>
      </c>
      <c r="BD692" s="62">
        <f t="shared" si="854"/>
        <v>0</v>
      </c>
      <c r="BE692" s="62">
        <f t="shared" si="854"/>
        <v>0</v>
      </c>
      <c r="BF692" s="62">
        <f t="shared" si="854"/>
        <v>0</v>
      </c>
      <c r="BG692" s="62">
        <f t="shared" si="854"/>
        <v>0</v>
      </c>
      <c r="BH692" s="62">
        <f t="shared" si="854"/>
        <v>0</v>
      </c>
      <c r="BI692" s="62">
        <f t="shared" si="854"/>
        <v>0</v>
      </c>
      <c r="BJ692" s="62">
        <f t="shared" si="854"/>
        <v>0</v>
      </c>
      <c r="BK692" s="62">
        <f t="shared" si="854"/>
        <v>1</v>
      </c>
      <c r="BL692" s="62">
        <f t="shared" si="854"/>
        <v>1000</v>
      </c>
      <c r="BM692" s="62">
        <f t="shared" si="854"/>
        <v>0</v>
      </c>
      <c r="BN692" s="62">
        <f t="shared" si="854"/>
        <v>0</v>
      </c>
      <c r="BO692" s="62">
        <f t="shared" si="854"/>
        <v>0</v>
      </c>
      <c r="BP692" s="62">
        <f t="shared" si="854"/>
        <v>1</v>
      </c>
      <c r="BQ692" s="62">
        <f t="shared" si="854"/>
        <v>1000</v>
      </c>
      <c r="BR692" s="62">
        <f t="shared" ref="BR692:EC692" si="855">+BR693+BR694</f>
        <v>0</v>
      </c>
      <c r="BS692" s="62">
        <f t="shared" si="855"/>
        <v>0</v>
      </c>
      <c r="BT692" s="62">
        <f t="shared" si="855"/>
        <v>0</v>
      </c>
      <c r="BU692" s="62">
        <f t="shared" si="855"/>
        <v>0</v>
      </c>
      <c r="BV692" s="62">
        <f t="shared" si="855"/>
        <v>0</v>
      </c>
      <c r="BW692" s="62">
        <f t="shared" si="855"/>
        <v>0</v>
      </c>
      <c r="BX692" s="62">
        <f t="shared" si="855"/>
        <v>0</v>
      </c>
      <c r="BY692" s="62">
        <f t="shared" si="855"/>
        <v>0</v>
      </c>
      <c r="BZ692" s="62">
        <f t="shared" si="855"/>
        <v>0</v>
      </c>
      <c r="CA692" s="62">
        <f t="shared" si="855"/>
        <v>0</v>
      </c>
      <c r="CB692" s="62">
        <f t="shared" si="855"/>
        <v>0</v>
      </c>
      <c r="CC692" s="62">
        <f t="shared" si="855"/>
        <v>0</v>
      </c>
      <c r="CD692" s="62">
        <f t="shared" si="855"/>
        <v>0</v>
      </c>
      <c r="CE692" s="62">
        <f t="shared" si="855"/>
        <v>0</v>
      </c>
      <c r="CF692" s="62">
        <f t="shared" si="855"/>
        <v>0</v>
      </c>
      <c r="CG692" s="62">
        <f t="shared" si="855"/>
        <v>0</v>
      </c>
      <c r="CH692" s="62">
        <f t="shared" si="855"/>
        <v>0</v>
      </c>
      <c r="CI692" s="62">
        <f t="shared" si="855"/>
        <v>0</v>
      </c>
      <c r="CJ692" s="62">
        <f t="shared" si="855"/>
        <v>0</v>
      </c>
      <c r="CK692" s="62">
        <f t="shared" si="855"/>
        <v>0</v>
      </c>
      <c r="CL692" s="62">
        <f t="shared" si="855"/>
        <v>0</v>
      </c>
      <c r="CM692" s="62">
        <f t="shared" si="855"/>
        <v>0</v>
      </c>
      <c r="CN692" s="62">
        <f t="shared" si="855"/>
        <v>0</v>
      </c>
      <c r="CO692" s="62">
        <f t="shared" si="855"/>
        <v>0</v>
      </c>
      <c r="CP692" s="62">
        <f t="shared" si="855"/>
        <v>0</v>
      </c>
      <c r="CQ692" s="62">
        <f t="shared" si="855"/>
        <v>0</v>
      </c>
      <c r="CR692" s="62">
        <f t="shared" si="855"/>
        <v>0</v>
      </c>
      <c r="CS692" s="62">
        <f t="shared" si="855"/>
        <v>0</v>
      </c>
      <c r="CT692" s="62">
        <f t="shared" si="855"/>
        <v>0</v>
      </c>
      <c r="CU692" s="62">
        <f t="shared" si="855"/>
        <v>0</v>
      </c>
      <c r="CV692" s="62">
        <f t="shared" si="855"/>
        <v>0</v>
      </c>
      <c r="CW692" s="62">
        <f t="shared" si="855"/>
        <v>0</v>
      </c>
      <c r="CX692" s="62">
        <f t="shared" si="855"/>
        <v>0</v>
      </c>
      <c r="CY692" s="62">
        <f t="shared" si="855"/>
        <v>0</v>
      </c>
      <c r="CZ692" s="62">
        <f t="shared" si="855"/>
        <v>0</v>
      </c>
      <c r="DA692" s="62">
        <f t="shared" si="855"/>
        <v>0</v>
      </c>
      <c r="DB692" s="62">
        <f t="shared" si="855"/>
        <v>0</v>
      </c>
      <c r="DC692" s="62">
        <f t="shared" si="855"/>
        <v>0</v>
      </c>
      <c r="DD692" s="62">
        <f t="shared" si="855"/>
        <v>0</v>
      </c>
      <c r="DE692" s="62">
        <f t="shared" si="855"/>
        <v>0</v>
      </c>
      <c r="DF692" s="62">
        <f t="shared" si="855"/>
        <v>0</v>
      </c>
      <c r="DG692" s="62">
        <f t="shared" si="855"/>
        <v>0</v>
      </c>
      <c r="DH692" s="62">
        <f t="shared" si="855"/>
        <v>0</v>
      </c>
      <c r="DI692" s="62">
        <f t="shared" si="855"/>
        <v>0</v>
      </c>
      <c r="DJ692" s="62">
        <f t="shared" si="855"/>
        <v>0</v>
      </c>
      <c r="DK692" s="62">
        <f t="shared" si="855"/>
        <v>0</v>
      </c>
      <c r="DL692" s="62">
        <f t="shared" si="855"/>
        <v>0</v>
      </c>
      <c r="DM692" s="62">
        <f t="shared" si="855"/>
        <v>0</v>
      </c>
      <c r="DN692" s="62">
        <f t="shared" si="855"/>
        <v>0</v>
      </c>
      <c r="DO692" s="62">
        <f t="shared" si="855"/>
        <v>0</v>
      </c>
      <c r="DP692" s="62">
        <f t="shared" si="855"/>
        <v>0</v>
      </c>
      <c r="DQ692" s="62">
        <f t="shared" si="855"/>
        <v>0</v>
      </c>
      <c r="DR692" s="62">
        <f t="shared" si="855"/>
        <v>0</v>
      </c>
      <c r="DS692" s="62">
        <f t="shared" si="855"/>
        <v>0</v>
      </c>
      <c r="DT692" s="62">
        <f t="shared" si="855"/>
        <v>0</v>
      </c>
      <c r="DU692" s="62">
        <f t="shared" si="855"/>
        <v>0</v>
      </c>
      <c r="DV692" s="62">
        <f t="shared" si="855"/>
        <v>0</v>
      </c>
      <c r="DW692" s="62">
        <f t="shared" si="855"/>
        <v>0</v>
      </c>
      <c r="DX692" s="62">
        <f t="shared" si="855"/>
        <v>0</v>
      </c>
      <c r="DY692" s="62">
        <f t="shared" si="855"/>
        <v>0</v>
      </c>
      <c r="DZ692" s="62">
        <f t="shared" si="855"/>
        <v>0</v>
      </c>
      <c r="EA692" s="62">
        <f t="shared" si="855"/>
        <v>0</v>
      </c>
      <c r="EB692" s="62">
        <f t="shared" si="855"/>
        <v>0</v>
      </c>
      <c r="EC692" s="62">
        <f t="shared" si="855"/>
        <v>0</v>
      </c>
      <c r="ED692" s="62">
        <f t="shared" ref="ED692:EO692" si="856">+ED693+ED694</f>
        <v>0</v>
      </c>
      <c r="EE692" s="62">
        <f t="shared" si="856"/>
        <v>0</v>
      </c>
      <c r="EF692" s="62">
        <f t="shared" si="856"/>
        <v>0</v>
      </c>
      <c r="EG692" s="62">
        <f t="shared" si="856"/>
        <v>0</v>
      </c>
      <c r="EH692" s="62">
        <f t="shared" si="856"/>
        <v>0</v>
      </c>
      <c r="EI692" s="62">
        <f t="shared" si="856"/>
        <v>0</v>
      </c>
      <c r="EJ692" s="62">
        <f t="shared" si="856"/>
        <v>0</v>
      </c>
      <c r="EK692" s="62">
        <f t="shared" si="856"/>
        <v>0</v>
      </c>
      <c r="EL692" s="62">
        <f t="shared" si="856"/>
        <v>0</v>
      </c>
      <c r="EM692" s="62">
        <f t="shared" si="856"/>
        <v>0</v>
      </c>
      <c r="EN692" s="62">
        <f t="shared" si="856"/>
        <v>0</v>
      </c>
      <c r="EO692" s="95">
        <f t="shared" si="856"/>
        <v>0</v>
      </c>
      <c r="EP692" s="66"/>
      <c r="EQ692" s="66"/>
      <c r="ER692" s="66"/>
    </row>
    <row r="693" spans="1:148" s="3" customFormat="1">
      <c r="A693" s="10"/>
      <c r="B693" s="120" t="s">
        <v>708</v>
      </c>
      <c r="C693" s="134">
        <v>1000</v>
      </c>
      <c r="D693" s="135">
        <f t="shared" si="843"/>
        <v>1</v>
      </c>
      <c r="E693" s="178">
        <f t="shared" si="844"/>
        <v>1000</v>
      </c>
      <c r="F693" s="27"/>
      <c r="G693" s="27"/>
      <c r="H693" s="41">
        <f t="shared" si="799"/>
        <v>0</v>
      </c>
      <c r="I693" s="32"/>
      <c r="J693" s="32"/>
      <c r="K693" s="41">
        <f t="shared" si="800"/>
        <v>0</v>
      </c>
      <c r="L693" s="26"/>
      <c r="M693" s="26"/>
      <c r="N693" s="42">
        <f t="shared" si="801"/>
        <v>0</v>
      </c>
      <c r="O693" s="26"/>
      <c r="P693" s="26"/>
      <c r="Q693" s="42">
        <f t="shared" si="802"/>
        <v>0</v>
      </c>
      <c r="R693" s="26"/>
      <c r="S693" s="26"/>
      <c r="T693" s="42">
        <f t="shared" si="803"/>
        <v>0</v>
      </c>
      <c r="U693" s="26"/>
      <c r="V693" s="26"/>
      <c r="W693" s="42">
        <f t="shared" si="804"/>
        <v>0</v>
      </c>
      <c r="X693" s="26"/>
      <c r="Y693" s="26"/>
      <c r="Z693" s="42">
        <f t="shared" si="805"/>
        <v>0</v>
      </c>
      <c r="AA693" s="26"/>
      <c r="AB693" s="26"/>
      <c r="AC693" s="42">
        <f t="shared" si="806"/>
        <v>0</v>
      </c>
      <c r="AD693" s="26"/>
      <c r="AE693" s="26"/>
      <c r="AF693" s="26"/>
      <c r="AG693" s="26"/>
      <c r="AH693" s="26"/>
      <c r="AI693" s="26"/>
      <c r="AJ693" s="26"/>
      <c r="AK693" s="26"/>
      <c r="AL693" s="42">
        <f t="shared" si="807"/>
        <v>0</v>
      </c>
      <c r="AM693" s="27"/>
      <c r="AN693" s="27"/>
      <c r="AO693" s="41">
        <f t="shared" si="833"/>
        <v>0</v>
      </c>
      <c r="AP693" s="84">
        <f t="shared" si="847"/>
        <v>0</v>
      </c>
      <c r="AQ693" s="79">
        <f t="shared" si="848"/>
        <v>0</v>
      </c>
      <c r="AR693" s="27"/>
      <c r="AS693" s="27"/>
      <c r="AT693" s="41">
        <f t="shared" si="808"/>
        <v>0</v>
      </c>
      <c r="AU693" s="27"/>
      <c r="AV693" s="27"/>
      <c r="AW693" s="41">
        <f t="shared" si="798"/>
        <v>0</v>
      </c>
      <c r="AX693" s="27"/>
      <c r="AY693" s="27"/>
      <c r="AZ693" s="41">
        <f t="shared" si="809"/>
        <v>0</v>
      </c>
      <c r="BA693" s="27"/>
      <c r="BB693" s="27"/>
      <c r="BC693" s="41">
        <f t="shared" si="810"/>
        <v>0</v>
      </c>
      <c r="BD693" s="27"/>
      <c r="BE693" s="27"/>
      <c r="BF693" s="41">
        <f t="shared" si="811"/>
        <v>0</v>
      </c>
      <c r="BG693" s="27"/>
      <c r="BH693" s="27"/>
      <c r="BI693" s="41">
        <f t="shared" si="812"/>
        <v>0</v>
      </c>
      <c r="BJ693" s="26"/>
      <c r="BK693" s="26">
        <v>1</v>
      </c>
      <c r="BL693" s="42">
        <f t="shared" si="813"/>
        <v>1000</v>
      </c>
      <c r="BM693" s="26"/>
      <c r="BN693" s="26"/>
      <c r="BO693" s="42">
        <f t="shared" si="814"/>
        <v>0</v>
      </c>
      <c r="BP693" s="85">
        <f t="shared" si="845"/>
        <v>1</v>
      </c>
      <c r="BQ693" s="83">
        <f t="shared" si="845"/>
        <v>1000</v>
      </c>
      <c r="BR693" s="26"/>
      <c r="BS693" s="26"/>
      <c r="BT693" s="42">
        <f t="shared" si="815"/>
        <v>0</v>
      </c>
      <c r="BU693" s="26"/>
      <c r="BV693" s="26"/>
      <c r="BW693" s="42">
        <f t="shared" si="816"/>
        <v>0</v>
      </c>
      <c r="BX693" s="26"/>
      <c r="BY693" s="26"/>
      <c r="BZ693" s="42">
        <f t="shared" si="817"/>
        <v>0</v>
      </c>
      <c r="CA693" s="26"/>
      <c r="CB693" s="26"/>
      <c r="CC693" s="42">
        <f t="shared" si="818"/>
        <v>0</v>
      </c>
      <c r="CD693" s="26"/>
      <c r="CE693" s="26"/>
      <c r="CF693" s="42">
        <f t="shared" si="819"/>
        <v>0</v>
      </c>
      <c r="CG693" s="26"/>
      <c r="CH693" s="26"/>
      <c r="CI693" s="42">
        <f t="shared" si="820"/>
        <v>0</v>
      </c>
      <c r="CJ693" s="26"/>
      <c r="CK693" s="26"/>
      <c r="CL693" s="42">
        <f t="shared" si="821"/>
        <v>0</v>
      </c>
      <c r="CM693" s="26"/>
      <c r="CN693" s="26"/>
      <c r="CO693" s="42">
        <f t="shared" si="822"/>
        <v>0</v>
      </c>
      <c r="CP693" s="26"/>
      <c r="CQ693" s="26"/>
      <c r="CR693" s="42">
        <f t="shared" si="823"/>
        <v>0</v>
      </c>
      <c r="CS693" s="26"/>
      <c r="CT693" s="26"/>
      <c r="CU693" s="42">
        <f t="shared" si="824"/>
        <v>0</v>
      </c>
      <c r="CV693" s="26"/>
      <c r="CW693" s="26"/>
      <c r="CX693" s="42">
        <f t="shared" si="825"/>
        <v>0</v>
      </c>
      <c r="CY693" s="26"/>
      <c r="CZ693" s="26"/>
      <c r="DA693" s="42">
        <f t="shared" si="826"/>
        <v>0</v>
      </c>
      <c r="DB693" s="26"/>
      <c r="DC693" s="26"/>
      <c r="DD693" s="42">
        <f t="shared" si="827"/>
        <v>0</v>
      </c>
      <c r="DE693" s="26"/>
      <c r="DF693" s="26"/>
      <c r="DG693" s="42">
        <f t="shared" si="828"/>
        <v>0</v>
      </c>
      <c r="DH693" s="85">
        <f t="shared" si="846"/>
        <v>0</v>
      </c>
      <c r="DI693" s="83">
        <f t="shared" si="846"/>
        <v>0</v>
      </c>
      <c r="DJ693" s="26"/>
      <c r="DK693" s="26"/>
      <c r="DL693" s="42">
        <f t="shared" si="829"/>
        <v>0</v>
      </c>
      <c r="DM693" s="26"/>
      <c r="DN693" s="26"/>
      <c r="DO693" s="42">
        <f t="shared" si="830"/>
        <v>0</v>
      </c>
      <c r="DP693" s="26"/>
      <c r="DQ693" s="26"/>
      <c r="DR693" s="42">
        <f t="shared" si="831"/>
        <v>0</v>
      </c>
      <c r="DS693" s="26"/>
      <c r="DT693" s="26"/>
      <c r="DU693" s="42">
        <f t="shared" si="832"/>
        <v>0</v>
      </c>
      <c r="DV693" s="26"/>
      <c r="DW693" s="26"/>
      <c r="DX693" s="42">
        <f t="shared" si="834"/>
        <v>0</v>
      </c>
      <c r="DY693" s="26"/>
      <c r="DZ693" s="26"/>
      <c r="EA693" s="42">
        <f t="shared" si="835"/>
        <v>0</v>
      </c>
      <c r="EB693" s="26"/>
      <c r="EC693" s="26"/>
      <c r="ED693" s="42">
        <f t="shared" si="836"/>
        <v>0</v>
      </c>
      <c r="EE693" s="26"/>
      <c r="EF693" s="26"/>
      <c r="EG693" s="42">
        <f t="shared" si="837"/>
        <v>0</v>
      </c>
      <c r="EH693" s="26"/>
      <c r="EI693" s="26"/>
      <c r="EJ693" s="42">
        <f t="shared" si="838"/>
        <v>0</v>
      </c>
      <c r="EK693" s="26"/>
      <c r="EL693" s="46"/>
      <c r="EM693" s="86">
        <f t="shared" si="839"/>
        <v>0</v>
      </c>
      <c r="EN693" s="85">
        <f t="shared" si="849"/>
        <v>0</v>
      </c>
      <c r="EO693" s="94">
        <f t="shared" si="850"/>
        <v>0</v>
      </c>
      <c r="EP693" s="26"/>
      <c r="EQ693" s="26"/>
      <c r="ER693" s="26"/>
    </row>
    <row r="694" spans="1:148" s="3" customFormat="1">
      <c r="A694" s="10"/>
      <c r="B694" s="39" t="s">
        <v>692</v>
      </c>
      <c r="C694" s="134">
        <v>2000</v>
      </c>
      <c r="D694" s="135">
        <f t="shared" si="843"/>
        <v>1</v>
      </c>
      <c r="E694" s="178">
        <f t="shared" si="844"/>
        <v>2000</v>
      </c>
      <c r="F694" s="27"/>
      <c r="G694" s="27">
        <v>1</v>
      </c>
      <c r="H694" s="41">
        <f t="shared" si="799"/>
        <v>2000</v>
      </c>
      <c r="I694" s="32"/>
      <c r="J694" s="32"/>
      <c r="K694" s="41">
        <f t="shared" si="800"/>
        <v>0</v>
      </c>
      <c r="L694" s="26"/>
      <c r="M694" s="26"/>
      <c r="N694" s="42">
        <f t="shared" si="801"/>
        <v>0</v>
      </c>
      <c r="O694" s="26"/>
      <c r="P694" s="26"/>
      <c r="Q694" s="42">
        <f t="shared" si="802"/>
        <v>0</v>
      </c>
      <c r="R694" s="26"/>
      <c r="S694" s="26"/>
      <c r="T694" s="42">
        <f t="shared" si="803"/>
        <v>0</v>
      </c>
      <c r="U694" s="26"/>
      <c r="V694" s="26"/>
      <c r="W694" s="42">
        <f t="shared" si="804"/>
        <v>0</v>
      </c>
      <c r="X694" s="26"/>
      <c r="Y694" s="26"/>
      <c r="Z694" s="42">
        <f t="shared" si="805"/>
        <v>0</v>
      </c>
      <c r="AA694" s="26"/>
      <c r="AB694" s="26"/>
      <c r="AC694" s="42">
        <f t="shared" si="806"/>
        <v>0</v>
      </c>
      <c r="AD694" s="26"/>
      <c r="AE694" s="26"/>
      <c r="AF694" s="26"/>
      <c r="AG694" s="26"/>
      <c r="AH694" s="26"/>
      <c r="AI694" s="26"/>
      <c r="AJ694" s="26"/>
      <c r="AK694" s="26"/>
      <c r="AL694" s="42">
        <f t="shared" si="807"/>
        <v>0</v>
      </c>
      <c r="AM694" s="27"/>
      <c r="AN694" s="27"/>
      <c r="AO694" s="41">
        <f t="shared" si="833"/>
        <v>0</v>
      </c>
      <c r="AP694" s="84">
        <f t="shared" si="847"/>
        <v>1</v>
      </c>
      <c r="AQ694" s="79">
        <f t="shared" si="848"/>
        <v>2000</v>
      </c>
      <c r="AR694" s="27"/>
      <c r="AS694" s="27"/>
      <c r="AT694" s="41">
        <f t="shared" si="808"/>
        <v>0</v>
      </c>
      <c r="AU694" s="27"/>
      <c r="AV694" s="27"/>
      <c r="AW694" s="41">
        <f t="shared" si="798"/>
        <v>0</v>
      </c>
      <c r="AX694" s="27"/>
      <c r="AY694" s="27"/>
      <c r="AZ694" s="41">
        <f t="shared" si="809"/>
        <v>0</v>
      </c>
      <c r="BA694" s="27"/>
      <c r="BB694" s="27"/>
      <c r="BC694" s="41">
        <f t="shared" si="810"/>
        <v>0</v>
      </c>
      <c r="BD694" s="27"/>
      <c r="BE694" s="27"/>
      <c r="BF694" s="41">
        <f t="shared" si="811"/>
        <v>0</v>
      </c>
      <c r="BG694" s="27"/>
      <c r="BH694" s="27"/>
      <c r="BI694" s="41">
        <f t="shared" si="812"/>
        <v>0</v>
      </c>
      <c r="BJ694" s="26"/>
      <c r="BK694" s="26"/>
      <c r="BL694" s="42">
        <f t="shared" si="813"/>
        <v>0</v>
      </c>
      <c r="BM694" s="26"/>
      <c r="BN694" s="26"/>
      <c r="BO694" s="42">
        <f t="shared" si="814"/>
        <v>0</v>
      </c>
      <c r="BP694" s="85">
        <f t="shared" si="845"/>
        <v>0</v>
      </c>
      <c r="BQ694" s="83">
        <f t="shared" si="845"/>
        <v>0</v>
      </c>
      <c r="BR694" s="26"/>
      <c r="BS694" s="26"/>
      <c r="BT694" s="42">
        <f t="shared" si="815"/>
        <v>0</v>
      </c>
      <c r="BU694" s="26"/>
      <c r="BV694" s="26"/>
      <c r="BW694" s="42">
        <f t="shared" si="816"/>
        <v>0</v>
      </c>
      <c r="BX694" s="26"/>
      <c r="BY694" s="26"/>
      <c r="BZ694" s="42">
        <f t="shared" si="817"/>
        <v>0</v>
      </c>
      <c r="CA694" s="26"/>
      <c r="CB694" s="26"/>
      <c r="CC694" s="42">
        <f t="shared" si="818"/>
        <v>0</v>
      </c>
      <c r="CD694" s="26"/>
      <c r="CE694" s="26"/>
      <c r="CF694" s="42">
        <f t="shared" si="819"/>
        <v>0</v>
      </c>
      <c r="CG694" s="26"/>
      <c r="CH694" s="26"/>
      <c r="CI694" s="42">
        <f t="shared" si="820"/>
        <v>0</v>
      </c>
      <c r="CJ694" s="26"/>
      <c r="CK694" s="26"/>
      <c r="CL694" s="42">
        <f t="shared" si="821"/>
        <v>0</v>
      </c>
      <c r="CM694" s="26"/>
      <c r="CN694" s="26"/>
      <c r="CO694" s="42">
        <f t="shared" si="822"/>
        <v>0</v>
      </c>
      <c r="CP694" s="26"/>
      <c r="CQ694" s="26"/>
      <c r="CR694" s="42">
        <f t="shared" si="823"/>
        <v>0</v>
      </c>
      <c r="CS694" s="26"/>
      <c r="CT694" s="26"/>
      <c r="CU694" s="42">
        <f t="shared" si="824"/>
        <v>0</v>
      </c>
      <c r="CV694" s="26"/>
      <c r="CW694" s="26"/>
      <c r="CX694" s="42">
        <f t="shared" si="825"/>
        <v>0</v>
      </c>
      <c r="CY694" s="26"/>
      <c r="CZ694" s="26"/>
      <c r="DA694" s="42">
        <f t="shared" si="826"/>
        <v>0</v>
      </c>
      <c r="DB694" s="26"/>
      <c r="DC694" s="26"/>
      <c r="DD694" s="42">
        <f t="shared" si="827"/>
        <v>0</v>
      </c>
      <c r="DE694" s="26"/>
      <c r="DF694" s="26"/>
      <c r="DG694" s="42">
        <f t="shared" si="828"/>
        <v>0</v>
      </c>
      <c r="DH694" s="85">
        <f t="shared" si="846"/>
        <v>0</v>
      </c>
      <c r="DI694" s="83">
        <f t="shared" si="846"/>
        <v>0</v>
      </c>
      <c r="DJ694" s="26"/>
      <c r="DK694" s="26"/>
      <c r="DL694" s="42">
        <f t="shared" si="829"/>
        <v>0</v>
      </c>
      <c r="DM694" s="26"/>
      <c r="DN694" s="26"/>
      <c r="DO694" s="42">
        <f t="shared" si="830"/>
        <v>0</v>
      </c>
      <c r="DP694" s="26"/>
      <c r="DQ694" s="26"/>
      <c r="DR694" s="42">
        <f t="shared" si="831"/>
        <v>0</v>
      </c>
      <c r="DS694" s="26"/>
      <c r="DT694" s="26"/>
      <c r="DU694" s="42">
        <f t="shared" si="832"/>
        <v>0</v>
      </c>
      <c r="DV694" s="26"/>
      <c r="DW694" s="26"/>
      <c r="DX694" s="42">
        <f t="shared" si="834"/>
        <v>0</v>
      </c>
      <c r="DY694" s="26"/>
      <c r="DZ694" s="26"/>
      <c r="EA694" s="42">
        <f t="shared" si="835"/>
        <v>0</v>
      </c>
      <c r="EB694" s="26"/>
      <c r="EC694" s="26"/>
      <c r="ED694" s="42">
        <f t="shared" si="836"/>
        <v>0</v>
      </c>
      <c r="EE694" s="26"/>
      <c r="EF694" s="26"/>
      <c r="EG694" s="42">
        <f t="shared" si="837"/>
        <v>0</v>
      </c>
      <c r="EH694" s="26"/>
      <c r="EI694" s="26"/>
      <c r="EJ694" s="42">
        <f t="shared" si="838"/>
        <v>0</v>
      </c>
      <c r="EK694" s="26"/>
      <c r="EL694" s="46"/>
      <c r="EM694" s="86">
        <f t="shared" si="839"/>
        <v>0</v>
      </c>
      <c r="EN694" s="85">
        <f t="shared" si="849"/>
        <v>0</v>
      </c>
      <c r="EO694" s="94">
        <f t="shared" si="850"/>
        <v>0</v>
      </c>
      <c r="EP694" s="26"/>
      <c r="EQ694" s="26"/>
      <c r="ER694" s="26"/>
    </row>
    <row r="695" spans="1:148" s="3" customFormat="1">
      <c r="A695" s="6">
        <v>612</v>
      </c>
      <c r="B695" s="7" t="s">
        <v>119</v>
      </c>
      <c r="C695" s="130"/>
      <c r="D695" s="135">
        <f t="shared" si="843"/>
        <v>0</v>
      </c>
      <c r="E695" s="136">
        <f t="shared" si="844"/>
        <v>0</v>
      </c>
      <c r="F695" s="27"/>
      <c r="G695" s="27"/>
      <c r="H695" s="41">
        <f t="shared" si="799"/>
        <v>0</v>
      </c>
      <c r="I695" s="32"/>
      <c r="J695" s="32"/>
      <c r="K695" s="41">
        <f t="shared" si="800"/>
        <v>0</v>
      </c>
      <c r="L695" s="26"/>
      <c r="M695" s="26"/>
      <c r="N695" s="42">
        <f t="shared" si="801"/>
        <v>0</v>
      </c>
      <c r="O695" s="26"/>
      <c r="P695" s="26"/>
      <c r="Q695" s="42">
        <f t="shared" si="802"/>
        <v>0</v>
      </c>
      <c r="R695" s="26"/>
      <c r="S695" s="26"/>
      <c r="T695" s="42">
        <f t="shared" si="803"/>
        <v>0</v>
      </c>
      <c r="U695" s="26"/>
      <c r="V695" s="26"/>
      <c r="W695" s="42">
        <f t="shared" si="804"/>
        <v>0</v>
      </c>
      <c r="X695" s="26"/>
      <c r="Y695" s="26"/>
      <c r="Z695" s="42">
        <f t="shared" si="805"/>
        <v>0</v>
      </c>
      <c r="AA695" s="26"/>
      <c r="AB695" s="26"/>
      <c r="AC695" s="42">
        <f t="shared" si="806"/>
        <v>0</v>
      </c>
      <c r="AD695" s="26"/>
      <c r="AE695" s="26"/>
      <c r="AF695" s="26"/>
      <c r="AG695" s="26"/>
      <c r="AH695" s="26"/>
      <c r="AI695" s="26"/>
      <c r="AJ695" s="26"/>
      <c r="AK695" s="26"/>
      <c r="AL695" s="42">
        <f t="shared" si="807"/>
        <v>0</v>
      </c>
      <c r="AM695" s="27"/>
      <c r="AN695" s="27"/>
      <c r="AO695" s="41">
        <f t="shared" si="833"/>
        <v>0</v>
      </c>
      <c r="AP695" s="84">
        <f t="shared" si="847"/>
        <v>0</v>
      </c>
      <c r="AQ695" s="79">
        <f t="shared" si="848"/>
        <v>0</v>
      </c>
      <c r="AR695" s="27"/>
      <c r="AS695" s="27"/>
      <c r="AT695" s="41">
        <f t="shared" si="808"/>
        <v>0</v>
      </c>
      <c r="AU695" s="27"/>
      <c r="AV695" s="27"/>
      <c r="AW695" s="41">
        <f t="shared" si="798"/>
        <v>0</v>
      </c>
      <c r="AX695" s="27"/>
      <c r="AY695" s="27"/>
      <c r="AZ695" s="41">
        <f t="shared" si="809"/>
        <v>0</v>
      </c>
      <c r="BA695" s="27"/>
      <c r="BB695" s="27"/>
      <c r="BC695" s="41">
        <f t="shared" si="810"/>
        <v>0</v>
      </c>
      <c r="BD695" s="27"/>
      <c r="BE695" s="27"/>
      <c r="BF695" s="41">
        <f t="shared" si="811"/>
        <v>0</v>
      </c>
      <c r="BG695" s="27"/>
      <c r="BH695" s="27"/>
      <c r="BI695" s="41">
        <f t="shared" si="812"/>
        <v>0</v>
      </c>
      <c r="BJ695" s="26"/>
      <c r="BK695" s="26"/>
      <c r="BL695" s="42">
        <f t="shared" si="813"/>
        <v>0</v>
      </c>
      <c r="BM695" s="26"/>
      <c r="BN695" s="26"/>
      <c r="BO695" s="42">
        <f t="shared" si="814"/>
        <v>0</v>
      </c>
      <c r="BP695" s="85">
        <f t="shared" si="845"/>
        <v>0</v>
      </c>
      <c r="BQ695" s="83">
        <f t="shared" si="845"/>
        <v>0</v>
      </c>
      <c r="BR695" s="26"/>
      <c r="BS695" s="26"/>
      <c r="BT695" s="42">
        <f t="shared" si="815"/>
        <v>0</v>
      </c>
      <c r="BU695" s="26"/>
      <c r="BV695" s="26"/>
      <c r="BW695" s="42">
        <f t="shared" si="816"/>
        <v>0</v>
      </c>
      <c r="BX695" s="26"/>
      <c r="BY695" s="26"/>
      <c r="BZ695" s="42">
        <f t="shared" si="817"/>
        <v>0</v>
      </c>
      <c r="CA695" s="26"/>
      <c r="CB695" s="26"/>
      <c r="CC695" s="42">
        <f t="shared" si="818"/>
        <v>0</v>
      </c>
      <c r="CD695" s="26"/>
      <c r="CE695" s="26"/>
      <c r="CF695" s="42">
        <f t="shared" si="819"/>
        <v>0</v>
      </c>
      <c r="CG695" s="26"/>
      <c r="CH695" s="26"/>
      <c r="CI695" s="42">
        <f t="shared" si="820"/>
        <v>0</v>
      </c>
      <c r="CJ695" s="26"/>
      <c r="CK695" s="26"/>
      <c r="CL695" s="42">
        <f t="shared" si="821"/>
        <v>0</v>
      </c>
      <c r="CM695" s="26"/>
      <c r="CN695" s="26"/>
      <c r="CO695" s="42">
        <f t="shared" si="822"/>
        <v>0</v>
      </c>
      <c r="CP695" s="26"/>
      <c r="CQ695" s="26"/>
      <c r="CR695" s="42">
        <f t="shared" si="823"/>
        <v>0</v>
      </c>
      <c r="CS695" s="26"/>
      <c r="CT695" s="26"/>
      <c r="CU695" s="42">
        <f t="shared" si="824"/>
        <v>0</v>
      </c>
      <c r="CV695" s="26"/>
      <c r="CW695" s="26"/>
      <c r="CX695" s="42">
        <f t="shared" si="825"/>
        <v>0</v>
      </c>
      <c r="CY695" s="26"/>
      <c r="CZ695" s="26"/>
      <c r="DA695" s="42">
        <f t="shared" si="826"/>
        <v>0</v>
      </c>
      <c r="DB695" s="26"/>
      <c r="DC695" s="26"/>
      <c r="DD695" s="42">
        <f t="shared" si="827"/>
        <v>0</v>
      </c>
      <c r="DE695" s="26"/>
      <c r="DF695" s="26"/>
      <c r="DG695" s="42">
        <f t="shared" si="828"/>
        <v>0</v>
      </c>
      <c r="DH695" s="85">
        <f t="shared" si="846"/>
        <v>0</v>
      </c>
      <c r="DI695" s="83">
        <f t="shared" si="846"/>
        <v>0</v>
      </c>
      <c r="DJ695" s="26"/>
      <c r="DK695" s="26"/>
      <c r="DL695" s="42">
        <f t="shared" si="829"/>
        <v>0</v>
      </c>
      <c r="DM695" s="26"/>
      <c r="DN695" s="26"/>
      <c r="DO695" s="42">
        <f t="shared" si="830"/>
        <v>0</v>
      </c>
      <c r="DP695" s="26"/>
      <c r="DQ695" s="26"/>
      <c r="DR695" s="42">
        <f t="shared" si="831"/>
        <v>0</v>
      </c>
      <c r="DS695" s="26"/>
      <c r="DT695" s="26"/>
      <c r="DU695" s="42">
        <f t="shared" si="832"/>
        <v>0</v>
      </c>
      <c r="DV695" s="26"/>
      <c r="DW695" s="26"/>
      <c r="DX695" s="42">
        <f t="shared" si="834"/>
        <v>0</v>
      </c>
      <c r="DY695" s="26"/>
      <c r="DZ695" s="26"/>
      <c r="EA695" s="42">
        <f t="shared" si="835"/>
        <v>0</v>
      </c>
      <c r="EB695" s="26"/>
      <c r="EC695" s="26"/>
      <c r="ED695" s="42">
        <f t="shared" si="836"/>
        <v>0</v>
      </c>
      <c r="EE695" s="26"/>
      <c r="EF695" s="26"/>
      <c r="EG695" s="42">
        <f t="shared" si="837"/>
        <v>0</v>
      </c>
      <c r="EH695" s="26"/>
      <c r="EI695" s="26"/>
      <c r="EJ695" s="42">
        <f t="shared" si="838"/>
        <v>0</v>
      </c>
      <c r="EK695" s="26"/>
      <c r="EL695" s="46"/>
      <c r="EM695" s="86">
        <f t="shared" si="839"/>
        <v>0</v>
      </c>
      <c r="EN695" s="85">
        <f t="shared" si="849"/>
        <v>0</v>
      </c>
      <c r="EO695" s="94">
        <f t="shared" si="850"/>
        <v>0</v>
      </c>
      <c r="EP695" s="26"/>
      <c r="EQ695" s="26"/>
      <c r="ER695" s="26"/>
    </row>
    <row r="696" spans="1:148" s="3" customFormat="1">
      <c r="A696" s="10">
        <v>61201</v>
      </c>
      <c r="B696" s="11" t="s">
        <v>120</v>
      </c>
      <c r="C696" s="134">
        <v>13002.62</v>
      </c>
      <c r="D696" s="135">
        <f t="shared" si="843"/>
        <v>1</v>
      </c>
      <c r="E696" s="194">
        <f t="shared" si="844"/>
        <v>13002.62</v>
      </c>
      <c r="F696" s="27"/>
      <c r="G696" s="27">
        <v>1</v>
      </c>
      <c r="H696" s="41">
        <f t="shared" si="799"/>
        <v>13002.62</v>
      </c>
      <c r="I696" s="32"/>
      <c r="J696" s="32"/>
      <c r="K696" s="41">
        <f t="shared" si="800"/>
        <v>0</v>
      </c>
      <c r="L696" s="26"/>
      <c r="M696" s="26"/>
      <c r="N696" s="42">
        <f t="shared" si="801"/>
        <v>0</v>
      </c>
      <c r="O696" s="26"/>
      <c r="P696" s="26"/>
      <c r="Q696" s="42">
        <f t="shared" si="802"/>
        <v>0</v>
      </c>
      <c r="R696" s="26"/>
      <c r="S696" s="26"/>
      <c r="T696" s="42">
        <f t="shared" si="803"/>
        <v>0</v>
      </c>
      <c r="U696" s="26"/>
      <c r="V696" s="26"/>
      <c r="W696" s="42">
        <f t="shared" si="804"/>
        <v>0</v>
      </c>
      <c r="X696" s="26"/>
      <c r="Y696" s="26"/>
      <c r="Z696" s="42">
        <f t="shared" si="805"/>
        <v>0</v>
      </c>
      <c r="AA696" s="26"/>
      <c r="AB696" s="26"/>
      <c r="AC696" s="42">
        <f t="shared" si="806"/>
        <v>0</v>
      </c>
      <c r="AD696" s="26"/>
      <c r="AE696" s="26"/>
      <c r="AF696" s="26"/>
      <c r="AG696" s="26"/>
      <c r="AH696" s="26"/>
      <c r="AI696" s="26"/>
      <c r="AJ696" s="26"/>
      <c r="AK696" s="26"/>
      <c r="AL696" s="42">
        <f t="shared" si="807"/>
        <v>0</v>
      </c>
      <c r="AM696" s="27"/>
      <c r="AN696" s="27"/>
      <c r="AO696" s="41">
        <f t="shared" si="833"/>
        <v>0</v>
      </c>
      <c r="AP696" s="84">
        <f t="shared" si="847"/>
        <v>1</v>
      </c>
      <c r="AQ696" s="79">
        <f t="shared" si="848"/>
        <v>13002.62</v>
      </c>
      <c r="AR696" s="27"/>
      <c r="AS696" s="27"/>
      <c r="AT696" s="41">
        <f t="shared" si="808"/>
        <v>0</v>
      </c>
      <c r="AU696" s="27"/>
      <c r="AV696" s="27"/>
      <c r="AW696" s="41">
        <f t="shared" si="798"/>
        <v>0</v>
      </c>
      <c r="AX696" s="27"/>
      <c r="AY696" s="27"/>
      <c r="AZ696" s="41">
        <f t="shared" si="809"/>
        <v>0</v>
      </c>
      <c r="BA696" s="27"/>
      <c r="BB696" s="27"/>
      <c r="BC696" s="41">
        <f t="shared" si="810"/>
        <v>0</v>
      </c>
      <c r="BD696" s="27"/>
      <c r="BE696" s="27"/>
      <c r="BF696" s="41">
        <f t="shared" si="811"/>
        <v>0</v>
      </c>
      <c r="BG696" s="27"/>
      <c r="BH696" s="27"/>
      <c r="BI696" s="41">
        <f t="shared" si="812"/>
        <v>0</v>
      </c>
      <c r="BJ696" s="26"/>
      <c r="BK696" s="26"/>
      <c r="BL696" s="42">
        <f t="shared" si="813"/>
        <v>0</v>
      </c>
      <c r="BM696" s="26"/>
      <c r="BN696" s="26"/>
      <c r="BO696" s="42">
        <f t="shared" si="814"/>
        <v>0</v>
      </c>
      <c r="BP696" s="85">
        <f t="shared" si="845"/>
        <v>0</v>
      </c>
      <c r="BQ696" s="83">
        <f t="shared" si="845"/>
        <v>0</v>
      </c>
      <c r="BR696" s="26"/>
      <c r="BS696" s="26"/>
      <c r="BT696" s="42">
        <f t="shared" si="815"/>
        <v>0</v>
      </c>
      <c r="BU696" s="26"/>
      <c r="BV696" s="26"/>
      <c r="BW696" s="42">
        <f t="shared" si="816"/>
        <v>0</v>
      </c>
      <c r="BX696" s="26"/>
      <c r="BY696" s="26"/>
      <c r="BZ696" s="42">
        <f t="shared" si="817"/>
        <v>0</v>
      </c>
      <c r="CA696" s="26"/>
      <c r="CB696" s="26"/>
      <c r="CC696" s="42">
        <f t="shared" si="818"/>
        <v>0</v>
      </c>
      <c r="CD696" s="26"/>
      <c r="CE696" s="26"/>
      <c r="CF696" s="42">
        <f t="shared" si="819"/>
        <v>0</v>
      </c>
      <c r="CG696" s="26"/>
      <c r="CH696" s="26"/>
      <c r="CI696" s="42">
        <f t="shared" si="820"/>
        <v>0</v>
      </c>
      <c r="CJ696" s="26"/>
      <c r="CK696" s="26"/>
      <c r="CL696" s="42">
        <f t="shared" si="821"/>
        <v>0</v>
      </c>
      <c r="CM696" s="26"/>
      <c r="CN696" s="26"/>
      <c r="CO696" s="42">
        <f t="shared" si="822"/>
        <v>0</v>
      </c>
      <c r="CP696" s="26"/>
      <c r="CQ696" s="26"/>
      <c r="CR696" s="42">
        <f t="shared" si="823"/>
        <v>0</v>
      </c>
      <c r="CS696" s="26"/>
      <c r="CT696" s="26"/>
      <c r="CU696" s="42">
        <f t="shared" si="824"/>
        <v>0</v>
      </c>
      <c r="CV696" s="26"/>
      <c r="CW696" s="26"/>
      <c r="CX696" s="42">
        <f t="shared" si="825"/>
        <v>0</v>
      </c>
      <c r="CY696" s="26"/>
      <c r="CZ696" s="26"/>
      <c r="DA696" s="42">
        <f t="shared" si="826"/>
        <v>0</v>
      </c>
      <c r="DB696" s="26"/>
      <c r="DC696" s="26"/>
      <c r="DD696" s="42">
        <f t="shared" si="827"/>
        <v>0</v>
      </c>
      <c r="DE696" s="26"/>
      <c r="DF696" s="26"/>
      <c r="DG696" s="42">
        <f t="shared" si="828"/>
        <v>0</v>
      </c>
      <c r="DH696" s="85">
        <f t="shared" si="846"/>
        <v>0</v>
      </c>
      <c r="DI696" s="83">
        <f t="shared" si="846"/>
        <v>0</v>
      </c>
      <c r="DJ696" s="26"/>
      <c r="DK696" s="26"/>
      <c r="DL696" s="42">
        <f t="shared" si="829"/>
        <v>0</v>
      </c>
      <c r="DM696" s="26"/>
      <c r="DN696" s="26"/>
      <c r="DO696" s="42">
        <f t="shared" si="830"/>
        <v>0</v>
      </c>
      <c r="DP696" s="26"/>
      <c r="DQ696" s="26"/>
      <c r="DR696" s="42">
        <f t="shared" si="831"/>
        <v>0</v>
      </c>
      <c r="DS696" s="26"/>
      <c r="DT696" s="26"/>
      <c r="DU696" s="42">
        <f t="shared" si="832"/>
        <v>0</v>
      </c>
      <c r="DV696" s="26"/>
      <c r="DW696" s="26"/>
      <c r="DX696" s="42">
        <f t="shared" si="834"/>
        <v>0</v>
      </c>
      <c r="DY696" s="26"/>
      <c r="DZ696" s="26"/>
      <c r="EA696" s="42">
        <f t="shared" si="835"/>
        <v>0</v>
      </c>
      <c r="EB696" s="26"/>
      <c r="EC696" s="26"/>
      <c r="ED696" s="42">
        <f t="shared" si="836"/>
        <v>0</v>
      </c>
      <c r="EE696" s="26"/>
      <c r="EF696" s="26"/>
      <c r="EG696" s="42">
        <f t="shared" si="837"/>
        <v>0</v>
      </c>
      <c r="EH696" s="26"/>
      <c r="EI696" s="26"/>
      <c r="EJ696" s="42">
        <f t="shared" si="838"/>
        <v>0</v>
      </c>
      <c r="EK696" s="26"/>
      <c r="EL696" s="46"/>
      <c r="EM696" s="86">
        <f t="shared" si="839"/>
        <v>0</v>
      </c>
      <c r="EN696" s="85">
        <f t="shared" si="849"/>
        <v>0</v>
      </c>
      <c r="EO696" s="94">
        <f t="shared" si="850"/>
        <v>0</v>
      </c>
      <c r="EP696" s="26"/>
      <c r="EQ696" s="26"/>
      <c r="ER696" s="26"/>
    </row>
    <row r="697" spans="1:148" s="3" customFormat="1">
      <c r="A697" s="10">
        <v>61202</v>
      </c>
      <c r="B697" s="11" t="s">
        <v>121</v>
      </c>
      <c r="C697" s="134"/>
      <c r="D697" s="135">
        <f t="shared" si="843"/>
        <v>0</v>
      </c>
      <c r="E697" s="136">
        <f t="shared" si="844"/>
        <v>0</v>
      </c>
      <c r="F697" s="27"/>
      <c r="G697" s="27"/>
      <c r="H697" s="41">
        <f t="shared" si="799"/>
        <v>0</v>
      </c>
      <c r="I697" s="32"/>
      <c r="J697" s="32"/>
      <c r="K697" s="41">
        <f t="shared" si="800"/>
        <v>0</v>
      </c>
      <c r="L697" s="26"/>
      <c r="M697" s="26"/>
      <c r="N697" s="42">
        <f t="shared" si="801"/>
        <v>0</v>
      </c>
      <c r="O697" s="26"/>
      <c r="P697" s="26"/>
      <c r="Q697" s="42">
        <f t="shared" si="802"/>
        <v>0</v>
      </c>
      <c r="R697" s="26"/>
      <c r="S697" s="26"/>
      <c r="T697" s="42">
        <f t="shared" si="803"/>
        <v>0</v>
      </c>
      <c r="U697" s="26"/>
      <c r="V697" s="26"/>
      <c r="W697" s="42">
        <f t="shared" si="804"/>
        <v>0</v>
      </c>
      <c r="X697" s="26"/>
      <c r="Y697" s="26"/>
      <c r="Z697" s="42">
        <f t="shared" si="805"/>
        <v>0</v>
      </c>
      <c r="AA697" s="26"/>
      <c r="AB697" s="26"/>
      <c r="AC697" s="42">
        <f t="shared" si="806"/>
        <v>0</v>
      </c>
      <c r="AD697" s="26"/>
      <c r="AE697" s="26"/>
      <c r="AF697" s="26"/>
      <c r="AG697" s="26"/>
      <c r="AH697" s="26"/>
      <c r="AI697" s="26"/>
      <c r="AJ697" s="26"/>
      <c r="AK697" s="26"/>
      <c r="AL697" s="42">
        <f t="shared" si="807"/>
        <v>0</v>
      </c>
      <c r="AM697" s="27"/>
      <c r="AN697" s="27"/>
      <c r="AO697" s="41">
        <f t="shared" si="833"/>
        <v>0</v>
      </c>
      <c r="AP697" s="84">
        <f t="shared" si="847"/>
        <v>0</v>
      </c>
      <c r="AQ697" s="79">
        <f t="shared" si="848"/>
        <v>0</v>
      </c>
      <c r="AR697" s="27"/>
      <c r="AS697" s="27"/>
      <c r="AT697" s="41">
        <f t="shared" si="808"/>
        <v>0</v>
      </c>
      <c r="AU697" s="27"/>
      <c r="AV697" s="27"/>
      <c r="AW697" s="41">
        <f t="shared" si="798"/>
        <v>0</v>
      </c>
      <c r="AX697" s="27"/>
      <c r="AY697" s="27"/>
      <c r="AZ697" s="41">
        <f t="shared" si="809"/>
        <v>0</v>
      </c>
      <c r="BA697" s="27"/>
      <c r="BB697" s="27"/>
      <c r="BC697" s="41">
        <f t="shared" si="810"/>
        <v>0</v>
      </c>
      <c r="BD697" s="27"/>
      <c r="BE697" s="27"/>
      <c r="BF697" s="41">
        <f t="shared" si="811"/>
        <v>0</v>
      </c>
      <c r="BG697" s="27"/>
      <c r="BH697" s="27"/>
      <c r="BI697" s="41">
        <f t="shared" si="812"/>
        <v>0</v>
      </c>
      <c r="BJ697" s="26"/>
      <c r="BK697" s="26"/>
      <c r="BL697" s="42">
        <f t="shared" si="813"/>
        <v>0</v>
      </c>
      <c r="BM697" s="26"/>
      <c r="BN697" s="26"/>
      <c r="BO697" s="42">
        <f t="shared" si="814"/>
        <v>0</v>
      </c>
      <c r="BP697" s="85">
        <f t="shared" si="845"/>
        <v>0</v>
      </c>
      <c r="BQ697" s="83">
        <f t="shared" si="845"/>
        <v>0</v>
      </c>
      <c r="BR697" s="26"/>
      <c r="BS697" s="26"/>
      <c r="BT697" s="42">
        <f t="shared" si="815"/>
        <v>0</v>
      </c>
      <c r="BU697" s="26"/>
      <c r="BV697" s="26"/>
      <c r="BW697" s="42">
        <f t="shared" si="816"/>
        <v>0</v>
      </c>
      <c r="BX697" s="26"/>
      <c r="BY697" s="26"/>
      <c r="BZ697" s="42">
        <f t="shared" si="817"/>
        <v>0</v>
      </c>
      <c r="CA697" s="26"/>
      <c r="CB697" s="26"/>
      <c r="CC697" s="42">
        <f t="shared" si="818"/>
        <v>0</v>
      </c>
      <c r="CD697" s="26"/>
      <c r="CE697" s="26"/>
      <c r="CF697" s="42">
        <f t="shared" si="819"/>
        <v>0</v>
      </c>
      <c r="CG697" s="26"/>
      <c r="CH697" s="26"/>
      <c r="CI697" s="42">
        <f t="shared" si="820"/>
        <v>0</v>
      </c>
      <c r="CJ697" s="26"/>
      <c r="CK697" s="26"/>
      <c r="CL697" s="42">
        <f t="shared" si="821"/>
        <v>0</v>
      </c>
      <c r="CM697" s="26"/>
      <c r="CN697" s="26"/>
      <c r="CO697" s="42">
        <f t="shared" si="822"/>
        <v>0</v>
      </c>
      <c r="CP697" s="26"/>
      <c r="CQ697" s="26"/>
      <c r="CR697" s="42">
        <f t="shared" si="823"/>
        <v>0</v>
      </c>
      <c r="CS697" s="26"/>
      <c r="CT697" s="26"/>
      <c r="CU697" s="42">
        <f t="shared" si="824"/>
        <v>0</v>
      </c>
      <c r="CV697" s="26"/>
      <c r="CW697" s="26"/>
      <c r="CX697" s="42">
        <f t="shared" si="825"/>
        <v>0</v>
      </c>
      <c r="CY697" s="26"/>
      <c r="CZ697" s="26"/>
      <c r="DA697" s="42">
        <f t="shared" si="826"/>
        <v>0</v>
      </c>
      <c r="DB697" s="26"/>
      <c r="DC697" s="26"/>
      <c r="DD697" s="42">
        <f t="shared" si="827"/>
        <v>0</v>
      </c>
      <c r="DE697" s="26"/>
      <c r="DF697" s="26"/>
      <c r="DG697" s="42">
        <f t="shared" si="828"/>
        <v>0</v>
      </c>
      <c r="DH697" s="85">
        <f t="shared" si="846"/>
        <v>0</v>
      </c>
      <c r="DI697" s="83">
        <f t="shared" si="846"/>
        <v>0</v>
      </c>
      <c r="DJ697" s="26"/>
      <c r="DK697" s="26"/>
      <c r="DL697" s="42">
        <f t="shared" si="829"/>
        <v>0</v>
      </c>
      <c r="DM697" s="26"/>
      <c r="DN697" s="26"/>
      <c r="DO697" s="42">
        <f t="shared" si="830"/>
        <v>0</v>
      </c>
      <c r="DP697" s="26"/>
      <c r="DQ697" s="26"/>
      <c r="DR697" s="42">
        <f t="shared" si="831"/>
        <v>0</v>
      </c>
      <c r="DS697" s="26"/>
      <c r="DT697" s="26"/>
      <c r="DU697" s="42">
        <f t="shared" si="832"/>
        <v>0</v>
      </c>
      <c r="DV697" s="26"/>
      <c r="DW697" s="26"/>
      <c r="DX697" s="42">
        <f t="shared" si="834"/>
        <v>0</v>
      </c>
      <c r="DY697" s="26"/>
      <c r="DZ697" s="26"/>
      <c r="EA697" s="42">
        <f t="shared" si="835"/>
        <v>0</v>
      </c>
      <c r="EB697" s="26"/>
      <c r="EC697" s="26"/>
      <c r="ED697" s="42">
        <f t="shared" si="836"/>
        <v>0</v>
      </c>
      <c r="EE697" s="26"/>
      <c r="EF697" s="26"/>
      <c r="EG697" s="42">
        <f t="shared" si="837"/>
        <v>0</v>
      </c>
      <c r="EH697" s="26"/>
      <c r="EI697" s="26"/>
      <c r="EJ697" s="42">
        <f t="shared" si="838"/>
        <v>0</v>
      </c>
      <c r="EK697" s="26"/>
      <c r="EL697" s="46"/>
      <c r="EM697" s="86">
        <f t="shared" si="839"/>
        <v>0</v>
      </c>
      <c r="EN697" s="85">
        <f t="shared" si="849"/>
        <v>0</v>
      </c>
      <c r="EO697" s="94">
        <f t="shared" si="850"/>
        <v>0</v>
      </c>
      <c r="EP697" s="26"/>
      <c r="EQ697" s="26"/>
      <c r="ER697" s="26"/>
    </row>
    <row r="698" spans="1:148" s="3" customFormat="1">
      <c r="A698" s="10">
        <v>61299</v>
      </c>
      <c r="B698" s="11" t="s">
        <v>122</v>
      </c>
      <c r="C698" s="134"/>
      <c r="D698" s="135">
        <f t="shared" si="843"/>
        <v>0</v>
      </c>
      <c r="E698" s="136">
        <f t="shared" si="844"/>
        <v>0</v>
      </c>
      <c r="F698" s="27"/>
      <c r="G698" s="27"/>
      <c r="H698" s="41">
        <f t="shared" si="799"/>
        <v>0</v>
      </c>
      <c r="I698" s="32"/>
      <c r="J698" s="32"/>
      <c r="K698" s="41">
        <f t="shared" si="800"/>
        <v>0</v>
      </c>
      <c r="L698" s="26"/>
      <c r="M698" s="26"/>
      <c r="N698" s="42">
        <f t="shared" si="801"/>
        <v>0</v>
      </c>
      <c r="O698" s="26"/>
      <c r="P698" s="26"/>
      <c r="Q698" s="42">
        <f t="shared" si="802"/>
        <v>0</v>
      </c>
      <c r="R698" s="26"/>
      <c r="S698" s="26"/>
      <c r="T698" s="42">
        <f t="shared" si="803"/>
        <v>0</v>
      </c>
      <c r="U698" s="26"/>
      <c r="V698" s="26"/>
      <c r="W698" s="42">
        <f t="shared" si="804"/>
        <v>0</v>
      </c>
      <c r="X698" s="26"/>
      <c r="Y698" s="26"/>
      <c r="Z698" s="42">
        <f t="shared" si="805"/>
        <v>0</v>
      </c>
      <c r="AA698" s="26"/>
      <c r="AB698" s="26"/>
      <c r="AC698" s="42">
        <f t="shared" si="806"/>
        <v>0</v>
      </c>
      <c r="AD698" s="26"/>
      <c r="AE698" s="26"/>
      <c r="AF698" s="26"/>
      <c r="AG698" s="26"/>
      <c r="AH698" s="26"/>
      <c r="AI698" s="26"/>
      <c r="AJ698" s="26"/>
      <c r="AK698" s="26"/>
      <c r="AL698" s="42">
        <f t="shared" si="807"/>
        <v>0</v>
      </c>
      <c r="AM698" s="27"/>
      <c r="AN698" s="27"/>
      <c r="AO698" s="41">
        <f t="shared" si="833"/>
        <v>0</v>
      </c>
      <c r="AP698" s="84">
        <f t="shared" si="847"/>
        <v>0</v>
      </c>
      <c r="AQ698" s="79">
        <f t="shared" si="848"/>
        <v>0</v>
      </c>
      <c r="AR698" s="27"/>
      <c r="AS698" s="27"/>
      <c r="AT698" s="41">
        <f t="shared" si="808"/>
        <v>0</v>
      </c>
      <c r="AU698" s="27"/>
      <c r="AV698" s="27"/>
      <c r="AW698" s="41">
        <f t="shared" si="798"/>
        <v>0</v>
      </c>
      <c r="AX698" s="27"/>
      <c r="AY698" s="27"/>
      <c r="AZ698" s="41">
        <f t="shared" si="809"/>
        <v>0</v>
      </c>
      <c r="BA698" s="27"/>
      <c r="BB698" s="27"/>
      <c r="BC698" s="41">
        <f t="shared" si="810"/>
        <v>0</v>
      </c>
      <c r="BD698" s="27"/>
      <c r="BE698" s="27"/>
      <c r="BF698" s="41">
        <f t="shared" si="811"/>
        <v>0</v>
      </c>
      <c r="BG698" s="27"/>
      <c r="BH698" s="27"/>
      <c r="BI698" s="41">
        <f t="shared" si="812"/>
        <v>0</v>
      </c>
      <c r="BJ698" s="26"/>
      <c r="BK698" s="26"/>
      <c r="BL698" s="42">
        <f t="shared" si="813"/>
        <v>0</v>
      </c>
      <c r="BM698" s="26"/>
      <c r="BN698" s="26"/>
      <c r="BO698" s="42">
        <f t="shared" si="814"/>
        <v>0</v>
      </c>
      <c r="BP698" s="85">
        <f t="shared" si="845"/>
        <v>0</v>
      </c>
      <c r="BQ698" s="83">
        <f t="shared" si="845"/>
        <v>0</v>
      </c>
      <c r="BR698" s="26"/>
      <c r="BS698" s="26"/>
      <c r="BT698" s="42">
        <f t="shared" si="815"/>
        <v>0</v>
      </c>
      <c r="BU698" s="26"/>
      <c r="BV698" s="26"/>
      <c r="BW698" s="42">
        <f t="shared" si="816"/>
        <v>0</v>
      </c>
      <c r="BX698" s="26"/>
      <c r="BY698" s="26"/>
      <c r="BZ698" s="42">
        <f t="shared" si="817"/>
        <v>0</v>
      </c>
      <c r="CA698" s="26"/>
      <c r="CB698" s="26"/>
      <c r="CC698" s="42">
        <f t="shared" si="818"/>
        <v>0</v>
      </c>
      <c r="CD698" s="26"/>
      <c r="CE698" s="26"/>
      <c r="CF698" s="42">
        <f t="shared" si="819"/>
        <v>0</v>
      </c>
      <c r="CG698" s="26"/>
      <c r="CH698" s="26"/>
      <c r="CI698" s="42">
        <f t="shared" si="820"/>
        <v>0</v>
      </c>
      <c r="CJ698" s="26"/>
      <c r="CK698" s="26"/>
      <c r="CL698" s="42">
        <f t="shared" si="821"/>
        <v>0</v>
      </c>
      <c r="CM698" s="26"/>
      <c r="CN698" s="26"/>
      <c r="CO698" s="42">
        <f t="shared" si="822"/>
        <v>0</v>
      </c>
      <c r="CP698" s="26"/>
      <c r="CQ698" s="26"/>
      <c r="CR698" s="42">
        <f t="shared" si="823"/>
        <v>0</v>
      </c>
      <c r="CS698" s="26"/>
      <c r="CT698" s="26"/>
      <c r="CU698" s="42">
        <f t="shared" si="824"/>
        <v>0</v>
      </c>
      <c r="CV698" s="26"/>
      <c r="CW698" s="26"/>
      <c r="CX698" s="42">
        <f t="shared" si="825"/>
        <v>0</v>
      </c>
      <c r="CY698" s="26"/>
      <c r="CZ698" s="26"/>
      <c r="DA698" s="42">
        <f t="shared" si="826"/>
        <v>0</v>
      </c>
      <c r="DB698" s="26"/>
      <c r="DC698" s="26"/>
      <c r="DD698" s="42">
        <f t="shared" si="827"/>
        <v>0</v>
      </c>
      <c r="DE698" s="26"/>
      <c r="DF698" s="26"/>
      <c r="DG698" s="42">
        <f t="shared" si="828"/>
        <v>0</v>
      </c>
      <c r="DH698" s="85">
        <f t="shared" si="846"/>
        <v>0</v>
      </c>
      <c r="DI698" s="83">
        <f t="shared" si="846"/>
        <v>0</v>
      </c>
      <c r="DJ698" s="26"/>
      <c r="DK698" s="26"/>
      <c r="DL698" s="42">
        <f t="shared" si="829"/>
        <v>0</v>
      </c>
      <c r="DM698" s="26"/>
      <c r="DN698" s="26"/>
      <c r="DO698" s="42">
        <f t="shared" si="830"/>
        <v>0</v>
      </c>
      <c r="DP698" s="26"/>
      <c r="DQ698" s="26"/>
      <c r="DR698" s="42">
        <f t="shared" si="831"/>
        <v>0</v>
      </c>
      <c r="DS698" s="26"/>
      <c r="DT698" s="26"/>
      <c r="DU698" s="42">
        <f t="shared" si="832"/>
        <v>0</v>
      </c>
      <c r="DV698" s="26"/>
      <c r="DW698" s="26"/>
      <c r="DX698" s="42">
        <f t="shared" si="834"/>
        <v>0</v>
      </c>
      <c r="DY698" s="26"/>
      <c r="DZ698" s="26"/>
      <c r="EA698" s="42">
        <f t="shared" si="835"/>
        <v>0</v>
      </c>
      <c r="EB698" s="26"/>
      <c r="EC698" s="26"/>
      <c r="ED698" s="42">
        <f t="shared" si="836"/>
        <v>0</v>
      </c>
      <c r="EE698" s="26"/>
      <c r="EF698" s="26"/>
      <c r="EG698" s="42">
        <f t="shared" si="837"/>
        <v>0</v>
      </c>
      <c r="EH698" s="26"/>
      <c r="EI698" s="26"/>
      <c r="EJ698" s="42">
        <f t="shared" si="838"/>
        <v>0</v>
      </c>
      <c r="EK698" s="26"/>
      <c r="EL698" s="46"/>
      <c r="EM698" s="86">
        <f t="shared" si="839"/>
        <v>0</v>
      </c>
      <c r="EN698" s="85">
        <f t="shared" si="849"/>
        <v>0</v>
      </c>
      <c r="EO698" s="94">
        <f t="shared" si="850"/>
        <v>0</v>
      </c>
      <c r="EP698" s="26"/>
      <c r="EQ698" s="26"/>
      <c r="ER698" s="26"/>
    </row>
    <row r="699" spans="1:148" s="3" customFormat="1">
      <c r="A699" s="6">
        <v>614</v>
      </c>
      <c r="B699" s="7" t="s">
        <v>123</v>
      </c>
      <c r="C699" s="130"/>
      <c r="D699" s="135">
        <f t="shared" si="843"/>
        <v>0</v>
      </c>
      <c r="E699" s="136">
        <f t="shared" si="844"/>
        <v>0</v>
      </c>
      <c r="F699" s="27"/>
      <c r="G699" s="27"/>
      <c r="H699" s="41">
        <f t="shared" si="799"/>
        <v>0</v>
      </c>
      <c r="I699" s="32"/>
      <c r="J699" s="32"/>
      <c r="K699" s="41">
        <f t="shared" si="800"/>
        <v>0</v>
      </c>
      <c r="L699" s="26"/>
      <c r="M699" s="26"/>
      <c r="N699" s="42">
        <f t="shared" si="801"/>
        <v>0</v>
      </c>
      <c r="O699" s="26"/>
      <c r="P699" s="26"/>
      <c r="Q699" s="42">
        <f t="shared" si="802"/>
        <v>0</v>
      </c>
      <c r="R699" s="26"/>
      <c r="S699" s="26"/>
      <c r="T699" s="42">
        <f t="shared" si="803"/>
        <v>0</v>
      </c>
      <c r="U699" s="26"/>
      <c r="V699" s="26"/>
      <c r="W699" s="42">
        <f t="shared" si="804"/>
        <v>0</v>
      </c>
      <c r="X699" s="26"/>
      <c r="Y699" s="26"/>
      <c r="Z699" s="42">
        <f t="shared" si="805"/>
        <v>0</v>
      </c>
      <c r="AA699" s="26"/>
      <c r="AB699" s="26"/>
      <c r="AC699" s="42">
        <f t="shared" si="806"/>
        <v>0</v>
      </c>
      <c r="AD699" s="26"/>
      <c r="AE699" s="26"/>
      <c r="AF699" s="26"/>
      <c r="AG699" s="26"/>
      <c r="AH699" s="26"/>
      <c r="AI699" s="26"/>
      <c r="AJ699" s="26"/>
      <c r="AK699" s="26"/>
      <c r="AL699" s="42">
        <f t="shared" si="807"/>
        <v>0</v>
      </c>
      <c r="AM699" s="27"/>
      <c r="AN699" s="27"/>
      <c r="AO699" s="41">
        <f t="shared" si="833"/>
        <v>0</v>
      </c>
      <c r="AP699" s="84">
        <f t="shared" si="847"/>
        <v>0</v>
      </c>
      <c r="AQ699" s="79">
        <f t="shared" si="848"/>
        <v>0</v>
      </c>
      <c r="AR699" s="27"/>
      <c r="AS699" s="27"/>
      <c r="AT699" s="41">
        <f t="shared" si="808"/>
        <v>0</v>
      </c>
      <c r="AU699" s="27"/>
      <c r="AV699" s="27"/>
      <c r="AW699" s="41">
        <f t="shared" si="798"/>
        <v>0</v>
      </c>
      <c r="AX699" s="27"/>
      <c r="AY699" s="27"/>
      <c r="AZ699" s="41">
        <f t="shared" si="809"/>
        <v>0</v>
      </c>
      <c r="BA699" s="27"/>
      <c r="BB699" s="27"/>
      <c r="BC699" s="41">
        <f t="shared" si="810"/>
        <v>0</v>
      </c>
      <c r="BD699" s="27"/>
      <c r="BE699" s="27"/>
      <c r="BF699" s="41">
        <f t="shared" si="811"/>
        <v>0</v>
      </c>
      <c r="BG699" s="27"/>
      <c r="BH699" s="27"/>
      <c r="BI699" s="41">
        <f t="shared" si="812"/>
        <v>0</v>
      </c>
      <c r="BJ699" s="26"/>
      <c r="BK699" s="26"/>
      <c r="BL699" s="42">
        <f t="shared" si="813"/>
        <v>0</v>
      </c>
      <c r="BM699" s="26"/>
      <c r="BN699" s="26"/>
      <c r="BO699" s="42">
        <f t="shared" si="814"/>
        <v>0</v>
      </c>
      <c r="BP699" s="85">
        <f t="shared" si="845"/>
        <v>0</v>
      </c>
      <c r="BQ699" s="83">
        <f t="shared" si="845"/>
        <v>0</v>
      </c>
      <c r="BR699" s="26"/>
      <c r="BS699" s="26"/>
      <c r="BT699" s="42">
        <f t="shared" si="815"/>
        <v>0</v>
      </c>
      <c r="BU699" s="26"/>
      <c r="BV699" s="26"/>
      <c r="BW699" s="42">
        <f t="shared" si="816"/>
        <v>0</v>
      </c>
      <c r="BX699" s="26"/>
      <c r="BY699" s="26"/>
      <c r="BZ699" s="42">
        <f t="shared" si="817"/>
        <v>0</v>
      </c>
      <c r="CA699" s="26"/>
      <c r="CB699" s="26"/>
      <c r="CC699" s="42">
        <f t="shared" si="818"/>
        <v>0</v>
      </c>
      <c r="CD699" s="26"/>
      <c r="CE699" s="26"/>
      <c r="CF699" s="42">
        <f t="shared" si="819"/>
        <v>0</v>
      </c>
      <c r="CG699" s="26"/>
      <c r="CH699" s="26"/>
      <c r="CI699" s="42">
        <f t="shared" si="820"/>
        <v>0</v>
      </c>
      <c r="CJ699" s="26"/>
      <c r="CK699" s="26"/>
      <c r="CL699" s="42">
        <f t="shared" si="821"/>
        <v>0</v>
      </c>
      <c r="CM699" s="26"/>
      <c r="CN699" s="26"/>
      <c r="CO699" s="42">
        <f t="shared" si="822"/>
        <v>0</v>
      </c>
      <c r="CP699" s="26"/>
      <c r="CQ699" s="26"/>
      <c r="CR699" s="42">
        <f t="shared" si="823"/>
        <v>0</v>
      </c>
      <c r="CS699" s="26"/>
      <c r="CT699" s="26"/>
      <c r="CU699" s="42">
        <f t="shared" si="824"/>
        <v>0</v>
      </c>
      <c r="CV699" s="26"/>
      <c r="CW699" s="26"/>
      <c r="CX699" s="42">
        <f t="shared" si="825"/>
        <v>0</v>
      </c>
      <c r="CY699" s="26"/>
      <c r="CZ699" s="26"/>
      <c r="DA699" s="42">
        <f t="shared" si="826"/>
        <v>0</v>
      </c>
      <c r="DB699" s="26"/>
      <c r="DC699" s="26"/>
      <c r="DD699" s="42">
        <f t="shared" si="827"/>
        <v>0</v>
      </c>
      <c r="DE699" s="26"/>
      <c r="DF699" s="26"/>
      <c r="DG699" s="42">
        <f t="shared" si="828"/>
        <v>0</v>
      </c>
      <c r="DH699" s="85">
        <f t="shared" si="846"/>
        <v>0</v>
      </c>
      <c r="DI699" s="83">
        <f t="shared" si="846"/>
        <v>0</v>
      </c>
      <c r="DJ699" s="26"/>
      <c r="DK699" s="26"/>
      <c r="DL699" s="42">
        <f t="shared" si="829"/>
        <v>0</v>
      </c>
      <c r="DM699" s="26"/>
      <c r="DN699" s="26"/>
      <c r="DO699" s="42">
        <f t="shared" si="830"/>
        <v>0</v>
      </c>
      <c r="DP699" s="26"/>
      <c r="DQ699" s="26"/>
      <c r="DR699" s="42">
        <f t="shared" si="831"/>
        <v>0</v>
      </c>
      <c r="DS699" s="26"/>
      <c r="DT699" s="26"/>
      <c r="DU699" s="42">
        <f t="shared" si="832"/>
        <v>0</v>
      </c>
      <c r="DV699" s="26"/>
      <c r="DW699" s="26"/>
      <c r="DX699" s="42">
        <f t="shared" si="834"/>
        <v>0</v>
      </c>
      <c r="DY699" s="26"/>
      <c r="DZ699" s="26"/>
      <c r="EA699" s="42">
        <f t="shared" si="835"/>
        <v>0</v>
      </c>
      <c r="EB699" s="26"/>
      <c r="EC699" s="26"/>
      <c r="ED699" s="42">
        <f t="shared" si="836"/>
        <v>0</v>
      </c>
      <c r="EE699" s="26"/>
      <c r="EF699" s="26"/>
      <c r="EG699" s="42">
        <f t="shared" si="837"/>
        <v>0</v>
      </c>
      <c r="EH699" s="26"/>
      <c r="EI699" s="26"/>
      <c r="EJ699" s="42">
        <f t="shared" si="838"/>
        <v>0</v>
      </c>
      <c r="EK699" s="26"/>
      <c r="EL699" s="46"/>
      <c r="EM699" s="86">
        <f t="shared" si="839"/>
        <v>0</v>
      </c>
      <c r="EN699" s="85">
        <f t="shared" si="849"/>
        <v>0</v>
      </c>
      <c r="EO699" s="94">
        <f t="shared" si="850"/>
        <v>0</v>
      </c>
      <c r="EP699" s="26"/>
      <c r="EQ699" s="26"/>
      <c r="ER699" s="26"/>
    </row>
    <row r="700" spans="1:148" s="69" customFormat="1" ht="15.75">
      <c r="A700" s="73">
        <v>61403</v>
      </c>
      <c r="B700" s="74" t="s">
        <v>124</v>
      </c>
      <c r="C700" s="158"/>
      <c r="D700" s="70">
        <f t="shared" si="843"/>
        <v>396</v>
      </c>
      <c r="E700" s="62">
        <f>SUM(E701:E711)</f>
        <v>136021</v>
      </c>
      <c r="F700" s="62">
        <f t="shared" ref="F700:BQ700" si="857">SUM(F701:F711)</f>
        <v>0</v>
      </c>
      <c r="G700" s="62">
        <f t="shared" si="857"/>
        <v>0</v>
      </c>
      <c r="H700" s="62">
        <f t="shared" si="857"/>
        <v>0</v>
      </c>
      <c r="I700" s="62">
        <f t="shared" si="857"/>
        <v>0</v>
      </c>
      <c r="J700" s="62">
        <f t="shared" si="857"/>
        <v>0</v>
      </c>
      <c r="K700" s="62">
        <f t="shared" si="857"/>
        <v>0</v>
      </c>
      <c r="L700" s="62">
        <f t="shared" si="857"/>
        <v>0</v>
      </c>
      <c r="M700" s="62">
        <f t="shared" si="857"/>
        <v>0</v>
      </c>
      <c r="N700" s="62">
        <f t="shared" si="857"/>
        <v>0</v>
      </c>
      <c r="O700" s="62">
        <f t="shared" si="857"/>
        <v>0</v>
      </c>
      <c r="P700" s="62">
        <f t="shared" si="857"/>
        <v>0</v>
      </c>
      <c r="Q700" s="62">
        <f t="shared" si="857"/>
        <v>0</v>
      </c>
      <c r="R700" s="62">
        <f t="shared" si="857"/>
        <v>0</v>
      </c>
      <c r="S700" s="62">
        <f t="shared" si="857"/>
        <v>0</v>
      </c>
      <c r="T700" s="62">
        <f t="shared" si="857"/>
        <v>0</v>
      </c>
      <c r="U700" s="62">
        <f t="shared" si="857"/>
        <v>0</v>
      </c>
      <c r="V700" s="62">
        <f t="shared" si="857"/>
        <v>0</v>
      </c>
      <c r="W700" s="62">
        <f t="shared" si="857"/>
        <v>0</v>
      </c>
      <c r="X700" s="62">
        <f t="shared" si="857"/>
        <v>0</v>
      </c>
      <c r="Y700" s="62">
        <f t="shared" si="857"/>
        <v>0</v>
      </c>
      <c r="Z700" s="62">
        <f t="shared" si="857"/>
        <v>0</v>
      </c>
      <c r="AA700" s="62">
        <f t="shared" si="857"/>
        <v>0</v>
      </c>
      <c r="AB700" s="62">
        <f t="shared" si="857"/>
        <v>0</v>
      </c>
      <c r="AC700" s="62">
        <f t="shared" si="857"/>
        <v>0</v>
      </c>
      <c r="AD700" s="62">
        <f t="shared" si="857"/>
        <v>0</v>
      </c>
      <c r="AE700" s="62">
        <f t="shared" si="857"/>
        <v>0</v>
      </c>
      <c r="AF700" s="62">
        <f t="shared" si="857"/>
        <v>0</v>
      </c>
      <c r="AG700" s="62">
        <f t="shared" si="857"/>
        <v>0</v>
      </c>
      <c r="AH700" s="62">
        <f t="shared" si="857"/>
        <v>0</v>
      </c>
      <c r="AI700" s="62">
        <f t="shared" si="857"/>
        <v>0</v>
      </c>
      <c r="AJ700" s="62">
        <f t="shared" si="857"/>
        <v>0</v>
      </c>
      <c r="AK700" s="62">
        <f t="shared" si="857"/>
        <v>0</v>
      </c>
      <c r="AL700" s="62">
        <f t="shared" si="857"/>
        <v>0</v>
      </c>
      <c r="AM700" s="62">
        <f t="shared" si="857"/>
        <v>0</v>
      </c>
      <c r="AN700" s="62">
        <f t="shared" si="857"/>
        <v>0</v>
      </c>
      <c r="AO700" s="62">
        <f t="shared" si="857"/>
        <v>0</v>
      </c>
      <c r="AP700" s="62">
        <f t="shared" si="857"/>
        <v>0</v>
      </c>
      <c r="AQ700" s="62">
        <f t="shared" si="857"/>
        <v>0</v>
      </c>
      <c r="AR700" s="62">
        <f t="shared" si="857"/>
        <v>0</v>
      </c>
      <c r="AS700" s="62">
        <f t="shared" si="857"/>
        <v>0</v>
      </c>
      <c r="AT700" s="62">
        <f t="shared" si="857"/>
        <v>0</v>
      </c>
      <c r="AU700" s="62">
        <f t="shared" si="857"/>
        <v>0</v>
      </c>
      <c r="AV700" s="62">
        <f t="shared" si="857"/>
        <v>0</v>
      </c>
      <c r="AW700" s="62">
        <f t="shared" si="857"/>
        <v>0</v>
      </c>
      <c r="AX700" s="62">
        <f t="shared" si="857"/>
        <v>0</v>
      </c>
      <c r="AY700" s="62">
        <f t="shared" si="857"/>
        <v>0</v>
      </c>
      <c r="AZ700" s="62">
        <f t="shared" si="857"/>
        <v>0</v>
      </c>
      <c r="BA700" s="62">
        <f t="shared" si="857"/>
        <v>0</v>
      </c>
      <c r="BB700" s="62">
        <f t="shared" si="857"/>
        <v>0</v>
      </c>
      <c r="BC700" s="62">
        <f t="shared" si="857"/>
        <v>0</v>
      </c>
      <c r="BD700" s="62">
        <f t="shared" si="857"/>
        <v>0</v>
      </c>
      <c r="BE700" s="62">
        <f t="shared" si="857"/>
        <v>0</v>
      </c>
      <c r="BF700" s="62">
        <f t="shared" si="857"/>
        <v>0</v>
      </c>
      <c r="BG700" s="62">
        <f t="shared" si="857"/>
        <v>0</v>
      </c>
      <c r="BH700" s="62">
        <f t="shared" si="857"/>
        <v>0</v>
      </c>
      <c r="BI700" s="62">
        <f t="shared" si="857"/>
        <v>0</v>
      </c>
      <c r="BJ700" s="62">
        <f t="shared" si="857"/>
        <v>0</v>
      </c>
      <c r="BK700" s="62">
        <f t="shared" si="857"/>
        <v>0</v>
      </c>
      <c r="BL700" s="62">
        <f t="shared" si="857"/>
        <v>0</v>
      </c>
      <c r="BM700" s="62">
        <f t="shared" si="857"/>
        <v>0</v>
      </c>
      <c r="BN700" s="62">
        <f t="shared" si="857"/>
        <v>0</v>
      </c>
      <c r="BO700" s="62">
        <f t="shared" si="857"/>
        <v>0</v>
      </c>
      <c r="BP700" s="62">
        <f t="shared" si="857"/>
        <v>0</v>
      </c>
      <c r="BQ700" s="62">
        <f t="shared" si="857"/>
        <v>0</v>
      </c>
      <c r="BR700" s="62">
        <f t="shared" ref="BR700:EC700" si="858">SUM(BR701:BR711)</f>
        <v>0</v>
      </c>
      <c r="BS700" s="62">
        <f t="shared" si="858"/>
        <v>396</v>
      </c>
      <c r="BT700" s="62">
        <f t="shared" si="858"/>
        <v>136021</v>
      </c>
      <c r="BU700" s="62">
        <f t="shared" si="858"/>
        <v>0</v>
      </c>
      <c r="BV700" s="62">
        <f t="shared" si="858"/>
        <v>0</v>
      </c>
      <c r="BW700" s="62">
        <f t="shared" si="858"/>
        <v>0</v>
      </c>
      <c r="BX700" s="62">
        <f t="shared" si="858"/>
        <v>0</v>
      </c>
      <c r="BY700" s="62">
        <f t="shared" si="858"/>
        <v>0</v>
      </c>
      <c r="BZ700" s="62">
        <f t="shared" si="858"/>
        <v>0</v>
      </c>
      <c r="CA700" s="62">
        <f t="shared" si="858"/>
        <v>0</v>
      </c>
      <c r="CB700" s="62">
        <f t="shared" si="858"/>
        <v>0</v>
      </c>
      <c r="CC700" s="62">
        <f t="shared" si="858"/>
        <v>0</v>
      </c>
      <c r="CD700" s="62">
        <f t="shared" si="858"/>
        <v>0</v>
      </c>
      <c r="CE700" s="62">
        <f t="shared" si="858"/>
        <v>0</v>
      </c>
      <c r="CF700" s="62">
        <f t="shared" si="858"/>
        <v>0</v>
      </c>
      <c r="CG700" s="62">
        <f t="shared" si="858"/>
        <v>0</v>
      </c>
      <c r="CH700" s="62">
        <f t="shared" si="858"/>
        <v>0</v>
      </c>
      <c r="CI700" s="62">
        <f t="shared" si="858"/>
        <v>0</v>
      </c>
      <c r="CJ700" s="62">
        <f t="shared" si="858"/>
        <v>0</v>
      </c>
      <c r="CK700" s="62">
        <f t="shared" si="858"/>
        <v>0</v>
      </c>
      <c r="CL700" s="62">
        <f t="shared" si="858"/>
        <v>0</v>
      </c>
      <c r="CM700" s="62">
        <f t="shared" si="858"/>
        <v>0</v>
      </c>
      <c r="CN700" s="62">
        <f t="shared" si="858"/>
        <v>0</v>
      </c>
      <c r="CO700" s="62">
        <f t="shared" si="858"/>
        <v>0</v>
      </c>
      <c r="CP700" s="62">
        <f t="shared" si="858"/>
        <v>0</v>
      </c>
      <c r="CQ700" s="62">
        <f t="shared" si="858"/>
        <v>0</v>
      </c>
      <c r="CR700" s="62">
        <f t="shared" si="858"/>
        <v>0</v>
      </c>
      <c r="CS700" s="62">
        <f t="shared" si="858"/>
        <v>0</v>
      </c>
      <c r="CT700" s="62">
        <f t="shared" si="858"/>
        <v>0</v>
      </c>
      <c r="CU700" s="62">
        <f t="shared" si="858"/>
        <v>0</v>
      </c>
      <c r="CV700" s="62">
        <f t="shared" si="858"/>
        <v>0</v>
      </c>
      <c r="CW700" s="62">
        <f t="shared" si="858"/>
        <v>0</v>
      </c>
      <c r="CX700" s="62">
        <f t="shared" si="858"/>
        <v>0</v>
      </c>
      <c r="CY700" s="62">
        <f t="shared" si="858"/>
        <v>0</v>
      </c>
      <c r="CZ700" s="62">
        <f t="shared" si="858"/>
        <v>0</v>
      </c>
      <c r="DA700" s="62">
        <f t="shared" si="858"/>
        <v>0</v>
      </c>
      <c r="DB700" s="62">
        <f t="shared" si="858"/>
        <v>0</v>
      </c>
      <c r="DC700" s="62">
        <f t="shared" si="858"/>
        <v>0</v>
      </c>
      <c r="DD700" s="62">
        <f t="shared" si="858"/>
        <v>0</v>
      </c>
      <c r="DE700" s="62">
        <f t="shared" si="858"/>
        <v>0</v>
      </c>
      <c r="DF700" s="62">
        <f t="shared" si="858"/>
        <v>0</v>
      </c>
      <c r="DG700" s="62">
        <f t="shared" si="858"/>
        <v>0</v>
      </c>
      <c r="DH700" s="62">
        <f t="shared" si="858"/>
        <v>396</v>
      </c>
      <c r="DI700" s="62">
        <f t="shared" si="858"/>
        <v>136021</v>
      </c>
      <c r="DJ700" s="62">
        <f t="shared" si="858"/>
        <v>0</v>
      </c>
      <c r="DK700" s="62">
        <f t="shared" si="858"/>
        <v>0</v>
      </c>
      <c r="DL700" s="62">
        <f t="shared" si="858"/>
        <v>0</v>
      </c>
      <c r="DM700" s="62">
        <f t="shared" si="858"/>
        <v>0</v>
      </c>
      <c r="DN700" s="62">
        <f t="shared" si="858"/>
        <v>0</v>
      </c>
      <c r="DO700" s="62">
        <f t="shared" si="858"/>
        <v>0</v>
      </c>
      <c r="DP700" s="62">
        <f t="shared" si="858"/>
        <v>0</v>
      </c>
      <c r="DQ700" s="62">
        <f t="shared" si="858"/>
        <v>0</v>
      </c>
      <c r="DR700" s="62">
        <f t="shared" si="858"/>
        <v>0</v>
      </c>
      <c r="DS700" s="62">
        <f t="shared" si="858"/>
        <v>0</v>
      </c>
      <c r="DT700" s="62">
        <f t="shared" si="858"/>
        <v>0</v>
      </c>
      <c r="DU700" s="62">
        <f t="shared" si="858"/>
        <v>0</v>
      </c>
      <c r="DV700" s="62">
        <f t="shared" si="858"/>
        <v>0</v>
      </c>
      <c r="DW700" s="62">
        <f t="shared" si="858"/>
        <v>0</v>
      </c>
      <c r="DX700" s="62">
        <f t="shared" si="858"/>
        <v>0</v>
      </c>
      <c r="DY700" s="62">
        <f t="shared" si="858"/>
        <v>0</v>
      </c>
      <c r="DZ700" s="62">
        <f t="shared" si="858"/>
        <v>0</v>
      </c>
      <c r="EA700" s="62">
        <f t="shared" si="858"/>
        <v>0</v>
      </c>
      <c r="EB700" s="62">
        <f t="shared" si="858"/>
        <v>0</v>
      </c>
      <c r="EC700" s="62">
        <f t="shared" si="858"/>
        <v>0</v>
      </c>
      <c r="ED700" s="62">
        <f t="shared" ref="ED700:EO700" si="859">SUM(ED701:ED711)</f>
        <v>0</v>
      </c>
      <c r="EE700" s="62">
        <f t="shared" si="859"/>
        <v>0</v>
      </c>
      <c r="EF700" s="62">
        <f t="shared" si="859"/>
        <v>0</v>
      </c>
      <c r="EG700" s="62">
        <f t="shared" si="859"/>
        <v>0</v>
      </c>
      <c r="EH700" s="62">
        <f t="shared" si="859"/>
        <v>0</v>
      </c>
      <c r="EI700" s="62">
        <f t="shared" si="859"/>
        <v>0</v>
      </c>
      <c r="EJ700" s="62">
        <f t="shared" si="859"/>
        <v>0</v>
      </c>
      <c r="EK700" s="62">
        <f t="shared" si="859"/>
        <v>0</v>
      </c>
      <c r="EL700" s="62">
        <f t="shared" si="859"/>
        <v>0</v>
      </c>
      <c r="EM700" s="62">
        <f t="shared" si="859"/>
        <v>0</v>
      </c>
      <c r="EN700" s="62">
        <f t="shared" si="859"/>
        <v>0</v>
      </c>
      <c r="EO700" s="95">
        <f t="shared" si="859"/>
        <v>0</v>
      </c>
      <c r="EP700" s="66"/>
      <c r="EQ700" s="66"/>
      <c r="ER700" s="66"/>
    </row>
    <row r="701" spans="1:148" s="3" customFormat="1">
      <c r="A701" s="10"/>
      <c r="B701" s="120" t="s">
        <v>763</v>
      </c>
      <c r="C701" s="134">
        <v>26</v>
      </c>
      <c r="D701" s="135">
        <f t="shared" si="843"/>
        <v>79</v>
      </c>
      <c r="E701" s="178">
        <f t="shared" si="844"/>
        <v>2054</v>
      </c>
      <c r="F701" s="27"/>
      <c r="G701" s="27"/>
      <c r="H701" s="41">
        <f t="shared" si="799"/>
        <v>0</v>
      </c>
      <c r="I701" s="32"/>
      <c r="J701" s="32"/>
      <c r="K701" s="41">
        <f t="shared" si="800"/>
        <v>0</v>
      </c>
      <c r="L701" s="26"/>
      <c r="M701" s="26"/>
      <c r="N701" s="42">
        <f t="shared" si="801"/>
        <v>0</v>
      </c>
      <c r="O701" s="26"/>
      <c r="P701" s="26"/>
      <c r="Q701" s="42">
        <f t="shared" si="802"/>
        <v>0</v>
      </c>
      <c r="R701" s="26"/>
      <c r="S701" s="26"/>
      <c r="T701" s="42">
        <f t="shared" si="803"/>
        <v>0</v>
      </c>
      <c r="U701" s="26"/>
      <c r="V701" s="26"/>
      <c r="W701" s="42">
        <f t="shared" si="804"/>
        <v>0</v>
      </c>
      <c r="X701" s="26"/>
      <c r="Y701" s="26"/>
      <c r="Z701" s="42">
        <f t="shared" si="805"/>
        <v>0</v>
      </c>
      <c r="AA701" s="26"/>
      <c r="AB701" s="26"/>
      <c r="AC701" s="42">
        <f t="shared" si="806"/>
        <v>0</v>
      </c>
      <c r="AD701" s="26"/>
      <c r="AE701" s="26"/>
      <c r="AF701" s="26"/>
      <c r="AG701" s="26"/>
      <c r="AH701" s="26"/>
      <c r="AI701" s="26"/>
      <c r="AJ701" s="26"/>
      <c r="AK701" s="26"/>
      <c r="AL701" s="42">
        <f t="shared" si="807"/>
        <v>0</v>
      </c>
      <c r="AM701" s="27"/>
      <c r="AN701" s="27"/>
      <c r="AO701" s="41">
        <f t="shared" si="833"/>
        <v>0</v>
      </c>
      <c r="AP701" s="84">
        <f t="shared" si="847"/>
        <v>0</v>
      </c>
      <c r="AQ701" s="79">
        <f t="shared" si="848"/>
        <v>0</v>
      </c>
      <c r="AR701" s="27"/>
      <c r="AS701" s="27"/>
      <c r="AT701" s="41">
        <f t="shared" si="808"/>
        <v>0</v>
      </c>
      <c r="AU701" s="27"/>
      <c r="AV701" s="27"/>
      <c r="AW701" s="41">
        <f t="shared" si="798"/>
        <v>0</v>
      </c>
      <c r="AX701" s="27"/>
      <c r="AY701" s="27"/>
      <c r="AZ701" s="41">
        <f t="shared" si="809"/>
        <v>0</v>
      </c>
      <c r="BA701" s="27"/>
      <c r="BB701" s="27"/>
      <c r="BC701" s="41">
        <f t="shared" si="810"/>
        <v>0</v>
      </c>
      <c r="BD701" s="27"/>
      <c r="BE701" s="27"/>
      <c r="BF701" s="41">
        <f t="shared" si="811"/>
        <v>0</v>
      </c>
      <c r="BG701" s="27"/>
      <c r="BH701" s="27"/>
      <c r="BI701" s="41">
        <f t="shared" si="812"/>
        <v>0</v>
      </c>
      <c r="BJ701" s="26"/>
      <c r="BK701" s="26"/>
      <c r="BL701" s="42">
        <f t="shared" si="813"/>
        <v>0</v>
      </c>
      <c r="BM701" s="26"/>
      <c r="BN701" s="26"/>
      <c r="BO701" s="42">
        <f t="shared" si="814"/>
        <v>0</v>
      </c>
      <c r="BP701" s="85">
        <f t="shared" si="845"/>
        <v>0</v>
      </c>
      <c r="BQ701" s="83">
        <f t="shared" si="845"/>
        <v>0</v>
      </c>
      <c r="BR701" s="26"/>
      <c r="BS701" s="26">
        <v>79</v>
      </c>
      <c r="BT701" s="42">
        <f t="shared" si="815"/>
        <v>2054</v>
      </c>
      <c r="BU701" s="26"/>
      <c r="BV701" s="26"/>
      <c r="BW701" s="42">
        <f t="shared" si="816"/>
        <v>0</v>
      </c>
      <c r="BX701" s="26"/>
      <c r="BY701" s="26"/>
      <c r="BZ701" s="42">
        <f t="shared" si="817"/>
        <v>0</v>
      </c>
      <c r="CA701" s="26"/>
      <c r="CB701" s="26"/>
      <c r="CC701" s="42">
        <f t="shared" si="818"/>
        <v>0</v>
      </c>
      <c r="CD701" s="26"/>
      <c r="CE701" s="26"/>
      <c r="CF701" s="42">
        <f t="shared" si="819"/>
        <v>0</v>
      </c>
      <c r="CG701" s="26"/>
      <c r="CH701" s="26"/>
      <c r="CI701" s="42">
        <f t="shared" si="820"/>
        <v>0</v>
      </c>
      <c r="CJ701" s="26"/>
      <c r="CK701" s="26"/>
      <c r="CL701" s="42">
        <f t="shared" si="821"/>
        <v>0</v>
      </c>
      <c r="CM701" s="26"/>
      <c r="CN701" s="26"/>
      <c r="CO701" s="42">
        <f t="shared" si="822"/>
        <v>0</v>
      </c>
      <c r="CP701" s="26"/>
      <c r="CQ701" s="26"/>
      <c r="CR701" s="42">
        <f t="shared" si="823"/>
        <v>0</v>
      </c>
      <c r="CS701" s="26"/>
      <c r="CT701" s="26"/>
      <c r="CU701" s="42">
        <f t="shared" si="824"/>
        <v>0</v>
      </c>
      <c r="CV701" s="26"/>
      <c r="CW701" s="26"/>
      <c r="CX701" s="42">
        <f t="shared" si="825"/>
        <v>0</v>
      </c>
      <c r="CY701" s="26"/>
      <c r="CZ701" s="26"/>
      <c r="DA701" s="42">
        <f t="shared" si="826"/>
        <v>0</v>
      </c>
      <c r="DB701" s="26"/>
      <c r="DC701" s="26"/>
      <c r="DD701" s="42">
        <f t="shared" si="827"/>
        <v>0</v>
      </c>
      <c r="DE701" s="26"/>
      <c r="DF701" s="26"/>
      <c r="DG701" s="42">
        <f t="shared" si="828"/>
        <v>0</v>
      </c>
      <c r="DH701" s="85">
        <f t="shared" si="846"/>
        <v>79</v>
      </c>
      <c r="DI701" s="83">
        <f t="shared" si="846"/>
        <v>2054</v>
      </c>
      <c r="DJ701" s="26"/>
      <c r="DK701" s="26"/>
      <c r="DL701" s="42">
        <f t="shared" si="829"/>
        <v>0</v>
      </c>
      <c r="DM701" s="26"/>
      <c r="DN701" s="26"/>
      <c r="DO701" s="42">
        <f t="shared" si="830"/>
        <v>0</v>
      </c>
      <c r="DP701" s="26"/>
      <c r="DQ701" s="26"/>
      <c r="DR701" s="42">
        <f t="shared" si="831"/>
        <v>0</v>
      </c>
      <c r="DS701" s="26"/>
      <c r="DT701" s="26"/>
      <c r="DU701" s="42">
        <f t="shared" si="832"/>
        <v>0</v>
      </c>
      <c r="DV701" s="26"/>
      <c r="DW701" s="26"/>
      <c r="DX701" s="42">
        <f t="shared" si="834"/>
        <v>0</v>
      </c>
      <c r="DY701" s="26"/>
      <c r="DZ701" s="26"/>
      <c r="EA701" s="42">
        <f t="shared" si="835"/>
        <v>0</v>
      </c>
      <c r="EB701" s="26"/>
      <c r="EC701" s="26"/>
      <c r="ED701" s="42">
        <f t="shared" si="836"/>
        <v>0</v>
      </c>
      <c r="EE701" s="26"/>
      <c r="EF701" s="26"/>
      <c r="EG701" s="42">
        <f t="shared" si="837"/>
        <v>0</v>
      </c>
      <c r="EH701" s="26"/>
      <c r="EI701" s="26"/>
      <c r="EJ701" s="42">
        <f t="shared" si="838"/>
        <v>0</v>
      </c>
      <c r="EK701" s="26"/>
      <c r="EL701" s="46"/>
      <c r="EM701" s="86">
        <f t="shared" si="839"/>
        <v>0</v>
      </c>
      <c r="EN701" s="85">
        <f t="shared" si="849"/>
        <v>0</v>
      </c>
      <c r="EO701" s="94">
        <f t="shared" si="850"/>
        <v>0</v>
      </c>
      <c r="EP701" s="26"/>
      <c r="EQ701" s="26"/>
      <c r="ER701" s="26"/>
    </row>
    <row r="702" spans="1:148" s="3" customFormat="1">
      <c r="A702" s="10"/>
      <c r="B702" s="120" t="s">
        <v>704</v>
      </c>
      <c r="C702" s="134">
        <v>215</v>
      </c>
      <c r="D702" s="135">
        <f t="shared" si="843"/>
        <v>60</v>
      </c>
      <c r="E702" s="178">
        <f t="shared" si="844"/>
        <v>12900</v>
      </c>
      <c r="F702" s="27"/>
      <c r="G702" s="27"/>
      <c r="H702" s="41">
        <f t="shared" si="799"/>
        <v>0</v>
      </c>
      <c r="I702" s="32"/>
      <c r="J702" s="32"/>
      <c r="K702" s="41">
        <f t="shared" si="800"/>
        <v>0</v>
      </c>
      <c r="L702" s="26"/>
      <c r="M702" s="26"/>
      <c r="N702" s="42">
        <f t="shared" si="801"/>
        <v>0</v>
      </c>
      <c r="O702" s="26"/>
      <c r="P702" s="26"/>
      <c r="Q702" s="42">
        <f t="shared" si="802"/>
        <v>0</v>
      </c>
      <c r="R702" s="26"/>
      <c r="S702" s="26"/>
      <c r="T702" s="42">
        <f t="shared" si="803"/>
        <v>0</v>
      </c>
      <c r="U702" s="26"/>
      <c r="V702" s="26"/>
      <c r="W702" s="42">
        <f t="shared" si="804"/>
        <v>0</v>
      </c>
      <c r="X702" s="26"/>
      <c r="Y702" s="26"/>
      <c r="Z702" s="42">
        <f t="shared" si="805"/>
        <v>0</v>
      </c>
      <c r="AA702" s="26"/>
      <c r="AB702" s="26"/>
      <c r="AC702" s="42">
        <f t="shared" si="806"/>
        <v>0</v>
      </c>
      <c r="AD702" s="26"/>
      <c r="AE702" s="26"/>
      <c r="AF702" s="26"/>
      <c r="AG702" s="26"/>
      <c r="AH702" s="26"/>
      <c r="AI702" s="26"/>
      <c r="AJ702" s="26"/>
      <c r="AK702" s="26"/>
      <c r="AL702" s="42">
        <f t="shared" si="807"/>
        <v>0</v>
      </c>
      <c r="AM702" s="27"/>
      <c r="AN702" s="27"/>
      <c r="AO702" s="41">
        <f t="shared" si="833"/>
        <v>0</v>
      </c>
      <c r="AP702" s="84">
        <f t="shared" si="847"/>
        <v>0</v>
      </c>
      <c r="AQ702" s="79">
        <f t="shared" si="848"/>
        <v>0</v>
      </c>
      <c r="AR702" s="27"/>
      <c r="AS702" s="27"/>
      <c r="AT702" s="41">
        <f t="shared" si="808"/>
        <v>0</v>
      </c>
      <c r="AU702" s="27"/>
      <c r="AV702" s="27"/>
      <c r="AW702" s="41">
        <f t="shared" si="798"/>
        <v>0</v>
      </c>
      <c r="AX702" s="27"/>
      <c r="AY702" s="27"/>
      <c r="AZ702" s="41">
        <f t="shared" si="809"/>
        <v>0</v>
      </c>
      <c r="BA702" s="27"/>
      <c r="BB702" s="27"/>
      <c r="BC702" s="41">
        <f t="shared" si="810"/>
        <v>0</v>
      </c>
      <c r="BD702" s="27"/>
      <c r="BE702" s="27"/>
      <c r="BF702" s="41">
        <f t="shared" si="811"/>
        <v>0</v>
      </c>
      <c r="BG702" s="27"/>
      <c r="BH702" s="27"/>
      <c r="BI702" s="41">
        <f t="shared" si="812"/>
        <v>0</v>
      </c>
      <c r="BJ702" s="26"/>
      <c r="BK702" s="26"/>
      <c r="BL702" s="42">
        <f t="shared" si="813"/>
        <v>0</v>
      </c>
      <c r="BM702" s="26"/>
      <c r="BN702" s="26"/>
      <c r="BO702" s="42">
        <f t="shared" si="814"/>
        <v>0</v>
      </c>
      <c r="BP702" s="85">
        <f t="shared" si="845"/>
        <v>0</v>
      </c>
      <c r="BQ702" s="83">
        <f t="shared" si="845"/>
        <v>0</v>
      </c>
      <c r="BR702" s="26"/>
      <c r="BS702" s="26">
        <v>60</v>
      </c>
      <c r="BT702" s="42">
        <f t="shared" si="815"/>
        <v>12900</v>
      </c>
      <c r="BU702" s="26"/>
      <c r="BV702" s="26"/>
      <c r="BW702" s="42">
        <f t="shared" si="816"/>
        <v>0</v>
      </c>
      <c r="BX702" s="26"/>
      <c r="BY702" s="26"/>
      <c r="BZ702" s="42">
        <f t="shared" si="817"/>
        <v>0</v>
      </c>
      <c r="CA702" s="26"/>
      <c r="CB702" s="26"/>
      <c r="CC702" s="42">
        <f t="shared" si="818"/>
        <v>0</v>
      </c>
      <c r="CD702" s="26"/>
      <c r="CE702" s="26"/>
      <c r="CF702" s="42">
        <f t="shared" si="819"/>
        <v>0</v>
      </c>
      <c r="CG702" s="26"/>
      <c r="CH702" s="26"/>
      <c r="CI702" s="42">
        <f t="shared" si="820"/>
        <v>0</v>
      </c>
      <c r="CJ702" s="26"/>
      <c r="CK702" s="26"/>
      <c r="CL702" s="42">
        <f t="shared" si="821"/>
        <v>0</v>
      </c>
      <c r="CM702" s="26"/>
      <c r="CN702" s="26"/>
      <c r="CO702" s="42">
        <f t="shared" si="822"/>
        <v>0</v>
      </c>
      <c r="CP702" s="26"/>
      <c r="CQ702" s="26"/>
      <c r="CR702" s="42">
        <f t="shared" si="823"/>
        <v>0</v>
      </c>
      <c r="CS702" s="26"/>
      <c r="CT702" s="26"/>
      <c r="CU702" s="42">
        <f t="shared" si="824"/>
        <v>0</v>
      </c>
      <c r="CV702" s="26"/>
      <c r="CW702" s="26"/>
      <c r="CX702" s="42">
        <f t="shared" si="825"/>
        <v>0</v>
      </c>
      <c r="CY702" s="26"/>
      <c r="CZ702" s="26"/>
      <c r="DA702" s="42">
        <f t="shared" si="826"/>
        <v>0</v>
      </c>
      <c r="DB702" s="26"/>
      <c r="DC702" s="26"/>
      <c r="DD702" s="42">
        <f t="shared" si="827"/>
        <v>0</v>
      </c>
      <c r="DE702" s="26"/>
      <c r="DF702" s="26"/>
      <c r="DG702" s="42">
        <f t="shared" si="828"/>
        <v>0</v>
      </c>
      <c r="DH702" s="85">
        <f t="shared" si="846"/>
        <v>60</v>
      </c>
      <c r="DI702" s="83">
        <f t="shared" si="846"/>
        <v>12900</v>
      </c>
      <c r="DJ702" s="26"/>
      <c r="DK702" s="26"/>
      <c r="DL702" s="42">
        <f t="shared" si="829"/>
        <v>0</v>
      </c>
      <c r="DM702" s="26"/>
      <c r="DN702" s="26"/>
      <c r="DO702" s="42">
        <f t="shared" si="830"/>
        <v>0</v>
      </c>
      <c r="DP702" s="26"/>
      <c r="DQ702" s="26"/>
      <c r="DR702" s="42">
        <f t="shared" si="831"/>
        <v>0</v>
      </c>
      <c r="DS702" s="26"/>
      <c r="DT702" s="26"/>
      <c r="DU702" s="42">
        <f t="shared" si="832"/>
        <v>0</v>
      </c>
      <c r="DV702" s="26"/>
      <c r="DW702" s="26"/>
      <c r="DX702" s="42">
        <f t="shared" si="834"/>
        <v>0</v>
      </c>
      <c r="DY702" s="26"/>
      <c r="DZ702" s="26"/>
      <c r="EA702" s="42">
        <f t="shared" si="835"/>
        <v>0</v>
      </c>
      <c r="EB702" s="26"/>
      <c r="EC702" s="26"/>
      <c r="ED702" s="42">
        <f t="shared" si="836"/>
        <v>0</v>
      </c>
      <c r="EE702" s="26"/>
      <c r="EF702" s="26"/>
      <c r="EG702" s="42">
        <f t="shared" si="837"/>
        <v>0</v>
      </c>
      <c r="EH702" s="26"/>
      <c r="EI702" s="26"/>
      <c r="EJ702" s="42">
        <f t="shared" si="838"/>
        <v>0</v>
      </c>
      <c r="EK702" s="26"/>
      <c r="EL702" s="46"/>
      <c r="EM702" s="86">
        <f t="shared" si="839"/>
        <v>0</v>
      </c>
      <c r="EN702" s="85">
        <f t="shared" si="849"/>
        <v>0</v>
      </c>
      <c r="EO702" s="94">
        <f t="shared" si="850"/>
        <v>0</v>
      </c>
      <c r="EP702" s="26"/>
      <c r="EQ702" s="26"/>
      <c r="ER702" s="26"/>
    </row>
    <row r="703" spans="1:148" s="3" customFormat="1">
      <c r="A703" s="10"/>
      <c r="B703" s="120" t="s">
        <v>606</v>
      </c>
      <c r="C703" s="134">
        <v>1200</v>
      </c>
      <c r="D703" s="135">
        <f t="shared" si="843"/>
        <v>1</v>
      </c>
      <c r="E703" s="178">
        <f t="shared" si="844"/>
        <v>1200</v>
      </c>
      <c r="F703" s="27"/>
      <c r="G703" s="27"/>
      <c r="H703" s="41">
        <f t="shared" si="799"/>
        <v>0</v>
      </c>
      <c r="I703" s="32"/>
      <c r="J703" s="32"/>
      <c r="K703" s="41">
        <f t="shared" si="800"/>
        <v>0</v>
      </c>
      <c r="L703" s="26"/>
      <c r="M703" s="26"/>
      <c r="N703" s="42">
        <f t="shared" si="801"/>
        <v>0</v>
      </c>
      <c r="O703" s="26"/>
      <c r="P703" s="26"/>
      <c r="Q703" s="42">
        <f t="shared" si="802"/>
        <v>0</v>
      </c>
      <c r="R703" s="26"/>
      <c r="S703" s="26"/>
      <c r="T703" s="42">
        <f t="shared" si="803"/>
        <v>0</v>
      </c>
      <c r="U703" s="26"/>
      <c r="V703" s="26"/>
      <c r="W703" s="42">
        <f t="shared" si="804"/>
        <v>0</v>
      </c>
      <c r="X703" s="26"/>
      <c r="Y703" s="26"/>
      <c r="Z703" s="42">
        <f t="shared" si="805"/>
        <v>0</v>
      </c>
      <c r="AA703" s="26"/>
      <c r="AB703" s="26"/>
      <c r="AC703" s="42">
        <f t="shared" si="806"/>
        <v>0</v>
      </c>
      <c r="AD703" s="26"/>
      <c r="AE703" s="26"/>
      <c r="AF703" s="26"/>
      <c r="AG703" s="26"/>
      <c r="AH703" s="26"/>
      <c r="AI703" s="26"/>
      <c r="AJ703" s="26"/>
      <c r="AK703" s="26"/>
      <c r="AL703" s="42">
        <f t="shared" si="807"/>
        <v>0</v>
      </c>
      <c r="AM703" s="27"/>
      <c r="AN703" s="27"/>
      <c r="AO703" s="41">
        <f t="shared" si="833"/>
        <v>0</v>
      </c>
      <c r="AP703" s="84">
        <f t="shared" si="847"/>
        <v>0</v>
      </c>
      <c r="AQ703" s="79">
        <f t="shared" si="848"/>
        <v>0</v>
      </c>
      <c r="AR703" s="27"/>
      <c r="AS703" s="27"/>
      <c r="AT703" s="41">
        <f t="shared" si="808"/>
        <v>0</v>
      </c>
      <c r="AU703" s="27"/>
      <c r="AV703" s="27"/>
      <c r="AW703" s="41">
        <f t="shared" si="798"/>
        <v>0</v>
      </c>
      <c r="AX703" s="27"/>
      <c r="AY703" s="27"/>
      <c r="AZ703" s="41">
        <f t="shared" si="809"/>
        <v>0</v>
      </c>
      <c r="BA703" s="27"/>
      <c r="BB703" s="27"/>
      <c r="BC703" s="41">
        <f t="shared" si="810"/>
        <v>0</v>
      </c>
      <c r="BD703" s="27"/>
      <c r="BE703" s="27"/>
      <c r="BF703" s="41">
        <f t="shared" si="811"/>
        <v>0</v>
      </c>
      <c r="BG703" s="27"/>
      <c r="BH703" s="27"/>
      <c r="BI703" s="41">
        <f t="shared" si="812"/>
        <v>0</v>
      </c>
      <c r="BJ703" s="26"/>
      <c r="BK703" s="26"/>
      <c r="BL703" s="42">
        <f t="shared" si="813"/>
        <v>0</v>
      </c>
      <c r="BM703" s="26"/>
      <c r="BN703" s="26"/>
      <c r="BO703" s="42">
        <f t="shared" si="814"/>
        <v>0</v>
      </c>
      <c r="BP703" s="85">
        <f t="shared" si="845"/>
        <v>0</v>
      </c>
      <c r="BQ703" s="83">
        <f t="shared" si="845"/>
        <v>0</v>
      </c>
      <c r="BR703" s="26"/>
      <c r="BS703" s="26">
        <v>1</v>
      </c>
      <c r="BT703" s="42">
        <f t="shared" si="815"/>
        <v>1200</v>
      </c>
      <c r="BU703" s="26"/>
      <c r="BV703" s="26"/>
      <c r="BW703" s="42">
        <f t="shared" si="816"/>
        <v>0</v>
      </c>
      <c r="BX703" s="26"/>
      <c r="BY703" s="26"/>
      <c r="BZ703" s="42">
        <f t="shared" si="817"/>
        <v>0</v>
      </c>
      <c r="CA703" s="26"/>
      <c r="CB703" s="26"/>
      <c r="CC703" s="42">
        <f t="shared" si="818"/>
        <v>0</v>
      </c>
      <c r="CD703" s="26"/>
      <c r="CE703" s="26"/>
      <c r="CF703" s="42">
        <f t="shared" si="819"/>
        <v>0</v>
      </c>
      <c r="CG703" s="26"/>
      <c r="CH703" s="26"/>
      <c r="CI703" s="42">
        <f t="shared" si="820"/>
        <v>0</v>
      </c>
      <c r="CJ703" s="26"/>
      <c r="CK703" s="26"/>
      <c r="CL703" s="42">
        <f t="shared" si="821"/>
        <v>0</v>
      </c>
      <c r="CM703" s="26"/>
      <c r="CN703" s="26"/>
      <c r="CO703" s="42">
        <f t="shared" si="822"/>
        <v>0</v>
      </c>
      <c r="CP703" s="26"/>
      <c r="CQ703" s="26"/>
      <c r="CR703" s="42">
        <f t="shared" si="823"/>
        <v>0</v>
      </c>
      <c r="CS703" s="26"/>
      <c r="CT703" s="26"/>
      <c r="CU703" s="42">
        <f t="shared" si="824"/>
        <v>0</v>
      </c>
      <c r="CV703" s="26"/>
      <c r="CW703" s="26"/>
      <c r="CX703" s="42">
        <f t="shared" si="825"/>
        <v>0</v>
      </c>
      <c r="CY703" s="26"/>
      <c r="CZ703" s="26"/>
      <c r="DA703" s="42">
        <f t="shared" si="826"/>
        <v>0</v>
      </c>
      <c r="DB703" s="26"/>
      <c r="DC703" s="26"/>
      <c r="DD703" s="42">
        <f t="shared" si="827"/>
        <v>0</v>
      </c>
      <c r="DE703" s="26"/>
      <c r="DF703" s="26"/>
      <c r="DG703" s="42">
        <f t="shared" si="828"/>
        <v>0</v>
      </c>
      <c r="DH703" s="85">
        <f t="shared" si="846"/>
        <v>1</v>
      </c>
      <c r="DI703" s="83">
        <f t="shared" si="846"/>
        <v>1200</v>
      </c>
      <c r="DJ703" s="26"/>
      <c r="DK703" s="26"/>
      <c r="DL703" s="42">
        <f t="shared" si="829"/>
        <v>0</v>
      </c>
      <c r="DM703" s="26"/>
      <c r="DN703" s="26"/>
      <c r="DO703" s="42">
        <f t="shared" si="830"/>
        <v>0</v>
      </c>
      <c r="DP703" s="26"/>
      <c r="DQ703" s="26"/>
      <c r="DR703" s="42">
        <f t="shared" si="831"/>
        <v>0</v>
      </c>
      <c r="DS703" s="26"/>
      <c r="DT703" s="26"/>
      <c r="DU703" s="42">
        <f t="shared" si="832"/>
        <v>0</v>
      </c>
      <c r="DV703" s="26"/>
      <c r="DW703" s="26"/>
      <c r="DX703" s="42">
        <f t="shared" si="834"/>
        <v>0</v>
      </c>
      <c r="DY703" s="26"/>
      <c r="DZ703" s="26"/>
      <c r="EA703" s="42">
        <f t="shared" si="835"/>
        <v>0</v>
      </c>
      <c r="EB703" s="26"/>
      <c r="EC703" s="26"/>
      <c r="ED703" s="42">
        <f t="shared" si="836"/>
        <v>0</v>
      </c>
      <c r="EE703" s="26"/>
      <c r="EF703" s="26"/>
      <c r="EG703" s="42">
        <f t="shared" si="837"/>
        <v>0</v>
      </c>
      <c r="EH703" s="26"/>
      <c r="EI703" s="26"/>
      <c r="EJ703" s="42">
        <f t="shared" si="838"/>
        <v>0</v>
      </c>
      <c r="EK703" s="26"/>
      <c r="EL703" s="46"/>
      <c r="EM703" s="86">
        <f t="shared" si="839"/>
        <v>0</v>
      </c>
      <c r="EN703" s="85">
        <f t="shared" si="849"/>
        <v>0</v>
      </c>
      <c r="EO703" s="94">
        <f t="shared" si="850"/>
        <v>0</v>
      </c>
      <c r="EP703" s="26"/>
      <c r="EQ703" s="26"/>
      <c r="ER703" s="26"/>
    </row>
    <row r="704" spans="1:148" s="3" customFormat="1">
      <c r="A704" s="10"/>
      <c r="B704" s="120" t="s">
        <v>603</v>
      </c>
      <c r="C704" s="134">
        <v>480</v>
      </c>
      <c r="D704" s="135">
        <f t="shared" si="843"/>
        <v>79</v>
      </c>
      <c r="E704" s="178">
        <f t="shared" si="844"/>
        <v>37920</v>
      </c>
      <c r="F704" s="27"/>
      <c r="G704" s="27"/>
      <c r="H704" s="41">
        <f t="shared" si="799"/>
        <v>0</v>
      </c>
      <c r="I704" s="32"/>
      <c r="J704" s="32"/>
      <c r="K704" s="41">
        <f t="shared" si="800"/>
        <v>0</v>
      </c>
      <c r="L704" s="26"/>
      <c r="M704" s="26"/>
      <c r="N704" s="42">
        <f t="shared" si="801"/>
        <v>0</v>
      </c>
      <c r="O704" s="26"/>
      <c r="P704" s="26"/>
      <c r="Q704" s="42">
        <f t="shared" si="802"/>
        <v>0</v>
      </c>
      <c r="R704" s="26"/>
      <c r="S704" s="26"/>
      <c r="T704" s="42">
        <f t="shared" si="803"/>
        <v>0</v>
      </c>
      <c r="U704" s="26"/>
      <c r="V704" s="26"/>
      <c r="W704" s="42">
        <f t="shared" si="804"/>
        <v>0</v>
      </c>
      <c r="X704" s="26"/>
      <c r="Y704" s="26"/>
      <c r="Z704" s="42">
        <f t="shared" si="805"/>
        <v>0</v>
      </c>
      <c r="AA704" s="26"/>
      <c r="AB704" s="26"/>
      <c r="AC704" s="42">
        <f t="shared" si="806"/>
        <v>0</v>
      </c>
      <c r="AD704" s="26"/>
      <c r="AE704" s="26"/>
      <c r="AF704" s="26"/>
      <c r="AG704" s="26"/>
      <c r="AH704" s="26"/>
      <c r="AI704" s="26"/>
      <c r="AJ704" s="26"/>
      <c r="AK704" s="26"/>
      <c r="AL704" s="42">
        <f t="shared" si="807"/>
        <v>0</v>
      </c>
      <c r="AM704" s="27"/>
      <c r="AN704" s="27"/>
      <c r="AO704" s="41">
        <f t="shared" si="833"/>
        <v>0</v>
      </c>
      <c r="AP704" s="84">
        <f t="shared" si="847"/>
        <v>0</v>
      </c>
      <c r="AQ704" s="79">
        <f t="shared" si="848"/>
        <v>0</v>
      </c>
      <c r="AR704" s="27"/>
      <c r="AS704" s="27"/>
      <c r="AT704" s="41">
        <f t="shared" si="808"/>
        <v>0</v>
      </c>
      <c r="AU704" s="27"/>
      <c r="AV704" s="27"/>
      <c r="AW704" s="41">
        <f t="shared" si="798"/>
        <v>0</v>
      </c>
      <c r="AX704" s="27"/>
      <c r="AY704" s="27"/>
      <c r="AZ704" s="41">
        <f t="shared" si="809"/>
        <v>0</v>
      </c>
      <c r="BA704" s="27"/>
      <c r="BB704" s="27"/>
      <c r="BC704" s="41">
        <f t="shared" si="810"/>
        <v>0</v>
      </c>
      <c r="BD704" s="27"/>
      <c r="BE704" s="27"/>
      <c r="BF704" s="41">
        <f t="shared" si="811"/>
        <v>0</v>
      </c>
      <c r="BG704" s="27"/>
      <c r="BH704" s="27"/>
      <c r="BI704" s="41">
        <f t="shared" si="812"/>
        <v>0</v>
      </c>
      <c r="BJ704" s="26"/>
      <c r="BK704" s="26"/>
      <c r="BL704" s="42">
        <f t="shared" si="813"/>
        <v>0</v>
      </c>
      <c r="BM704" s="26"/>
      <c r="BN704" s="26"/>
      <c r="BO704" s="42">
        <f t="shared" si="814"/>
        <v>0</v>
      </c>
      <c r="BP704" s="85">
        <f t="shared" si="845"/>
        <v>0</v>
      </c>
      <c r="BQ704" s="83">
        <f t="shared" si="845"/>
        <v>0</v>
      </c>
      <c r="BR704" s="26"/>
      <c r="BS704" s="26">
        <v>79</v>
      </c>
      <c r="BT704" s="42">
        <f t="shared" si="815"/>
        <v>37920</v>
      </c>
      <c r="BU704" s="26"/>
      <c r="BV704" s="26"/>
      <c r="BW704" s="42">
        <f t="shared" si="816"/>
        <v>0</v>
      </c>
      <c r="BX704" s="26"/>
      <c r="BY704" s="26"/>
      <c r="BZ704" s="42">
        <f t="shared" si="817"/>
        <v>0</v>
      </c>
      <c r="CA704" s="26"/>
      <c r="CB704" s="26"/>
      <c r="CC704" s="42">
        <f t="shared" si="818"/>
        <v>0</v>
      </c>
      <c r="CD704" s="26"/>
      <c r="CE704" s="26"/>
      <c r="CF704" s="42">
        <f t="shared" si="819"/>
        <v>0</v>
      </c>
      <c r="CG704" s="26"/>
      <c r="CH704" s="26"/>
      <c r="CI704" s="42">
        <f t="shared" si="820"/>
        <v>0</v>
      </c>
      <c r="CJ704" s="26"/>
      <c r="CK704" s="26"/>
      <c r="CL704" s="42">
        <f t="shared" si="821"/>
        <v>0</v>
      </c>
      <c r="CM704" s="26"/>
      <c r="CN704" s="26"/>
      <c r="CO704" s="42">
        <f t="shared" si="822"/>
        <v>0</v>
      </c>
      <c r="CP704" s="26"/>
      <c r="CQ704" s="26"/>
      <c r="CR704" s="42">
        <f t="shared" si="823"/>
        <v>0</v>
      </c>
      <c r="CS704" s="26"/>
      <c r="CT704" s="26"/>
      <c r="CU704" s="42">
        <f t="shared" si="824"/>
        <v>0</v>
      </c>
      <c r="CV704" s="26"/>
      <c r="CW704" s="26"/>
      <c r="CX704" s="42">
        <f t="shared" si="825"/>
        <v>0</v>
      </c>
      <c r="CY704" s="26"/>
      <c r="CZ704" s="26"/>
      <c r="DA704" s="42">
        <f t="shared" si="826"/>
        <v>0</v>
      </c>
      <c r="DB704" s="26"/>
      <c r="DC704" s="26"/>
      <c r="DD704" s="42">
        <f t="shared" si="827"/>
        <v>0</v>
      </c>
      <c r="DE704" s="26"/>
      <c r="DF704" s="26"/>
      <c r="DG704" s="42">
        <f t="shared" si="828"/>
        <v>0</v>
      </c>
      <c r="DH704" s="85">
        <f t="shared" si="846"/>
        <v>79</v>
      </c>
      <c r="DI704" s="83">
        <f t="shared" si="846"/>
        <v>37920</v>
      </c>
      <c r="DJ704" s="26"/>
      <c r="DK704" s="26"/>
      <c r="DL704" s="42">
        <f t="shared" si="829"/>
        <v>0</v>
      </c>
      <c r="DM704" s="26"/>
      <c r="DN704" s="26"/>
      <c r="DO704" s="42">
        <f t="shared" si="830"/>
        <v>0</v>
      </c>
      <c r="DP704" s="26"/>
      <c r="DQ704" s="26"/>
      <c r="DR704" s="42">
        <f t="shared" si="831"/>
        <v>0</v>
      </c>
      <c r="DS704" s="26"/>
      <c r="DT704" s="26"/>
      <c r="DU704" s="42">
        <f t="shared" si="832"/>
        <v>0</v>
      </c>
      <c r="DV704" s="26"/>
      <c r="DW704" s="26"/>
      <c r="DX704" s="42">
        <f t="shared" si="834"/>
        <v>0</v>
      </c>
      <c r="DY704" s="26"/>
      <c r="DZ704" s="26"/>
      <c r="EA704" s="42">
        <f t="shared" si="835"/>
        <v>0</v>
      </c>
      <c r="EB704" s="26"/>
      <c r="EC704" s="26"/>
      <c r="ED704" s="42">
        <f t="shared" si="836"/>
        <v>0</v>
      </c>
      <c r="EE704" s="26"/>
      <c r="EF704" s="26"/>
      <c r="EG704" s="42">
        <f t="shared" si="837"/>
        <v>0</v>
      </c>
      <c r="EH704" s="26"/>
      <c r="EI704" s="26"/>
      <c r="EJ704" s="42">
        <f t="shared" si="838"/>
        <v>0</v>
      </c>
      <c r="EK704" s="26"/>
      <c r="EL704" s="46"/>
      <c r="EM704" s="86">
        <f t="shared" si="839"/>
        <v>0</v>
      </c>
      <c r="EN704" s="85">
        <f t="shared" si="849"/>
        <v>0</v>
      </c>
      <c r="EO704" s="94">
        <f t="shared" si="850"/>
        <v>0</v>
      </c>
      <c r="EP704" s="26"/>
      <c r="EQ704" s="26"/>
      <c r="ER704" s="26"/>
    </row>
    <row r="705" spans="1:148" s="3" customFormat="1">
      <c r="A705" s="10"/>
      <c r="B705" s="120" t="s">
        <v>604</v>
      </c>
      <c r="C705" s="134">
        <v>655</v>
      </c>
      <c r="D705" s="135">
        <f t="shared" si="843"/>
        <v>79</v>
      </c>
      <c r="E705" s="178">
        <f t="shared" si="844"/>
        <v>51745</v>
      </c>
      <c r="F705" s="27"/>
      <c r="G705" s="27"/>
      <c r="H705" s="41">
        <f t="shared" si="799"/>
        <v>0</v>
      </c>
      <c r="I705" s="32"/>
      <c r="J705" s="32"/>
      <c r="K705" s="41">
        <f t="shared" si="800"/>
        <v>0</v>
      </c>
      <c r="L705" s="26"/>
      <c r="M705" s="26"/>
      <c r="N705" s="42">
        <f t="shared" si="801"/>
        <v>0</v>
      </c>
      <c r="O705" s="26"/>
      <c r="P705" s="26"/>
      <c r="Q705" s="42">
        <f t="shared" si="802"/>
        <v>0</v>
      </c>
      <c r="R705" s="26"/>
      <c r="S705" s="26"/>
      <c r="T705" s="42">
        <f t="shared" si="803"/>
        <v>0</v>
      </c>
      <c r="U705" s="26"/>
      <c r="V705" s="26"/>
      <c r="W705" s="42">
        <f t="shared" si="804"/>
        <v>0</v>
      </c>
      <c r="X705" s="26"/>
      <c r="Y705" s="26"/>
      <c r="Z705" s="42">
        <f t="shared" si="805"/>
        <v>0</v>
      </c>
      <c r="AA705" s="26"/>
      <c r="AB705" s="26"/>
      <c r="AC705" s="42">
        <f t="shared" si="806"/>
        <v>0</v>
      </c>
      <c r="AD705" s="26"/>
      <c r="AE705" s="26"/>
      <c r="AF705" s="26"/>
      <c r="AG705" s="26"/>
      <c r="AH705" s="26"/>
      <c r="AI705" s="26"/>
      <c r="AJ705" s="26"/>
      <c r="AK705" s="26"/>
      <c r="AL705" s="42">
        <f t="shared" si="807"/>
        <v>0</v>
      </c>
      <c r="AM705" s="27"/>
      <c r="AN705" s="27"/>
      <c r="AO705" s="41">
        <f t="shared" si="833"/>
        <v>0</v>
      </c>
      <c r="AP705" s="84">
        <f t="shared" si="847"/>
        <v>0</v>
      </c>
      <c r="AQ705" s="79">
        <f t="shared" si="848"/>
        <v>0</v>
      </c>
      <c r="AR705" s="27"/>
      <c r="AS705" s="27"/>
      <c r="AT705" s="41">
        <f t="shared" si="808"/>
        <v>0</v>
      </c>
      <c r="AU705" s="27"/>
      <c r="AV705" s="27"/>
      <c r="AW705" s="41">
        <f t="shared" si="798"/>
        <v>0</v>
      </c>
      <c r="AX705" s="27"/>
      <c r="AY705" s="27"/>
      <c r="AZ705" s="41">
        <f t="shared" si="809"/>
        <v>0</v>
      </c>
      <c r="BA705" s="27"/>
      <c r="BB705" s="27"/>
      <c r="BC705" s="41">
        <f t="shared" si="810"/>
        <v>0</v>
      </c>
      <c r="BD705" s="27"/>
      <c r="BE705" s="27"/>
      <c r="BF705" s="41">
        <f t="shared" si="811"/>
        <v>0</v>
      </c>
      <c r="BG705" s="27"/>
      <c r="BH705" s="27"/>
      <c r="BI705" s="41">
        <f t="shared" si="812"/>
        <v>0</v>
      </c>
      <c r="BJ705" s="26"/>
      <c r="BK705" s="26"/>
      <c r="BL705" s="42">
        <f t="shared" si="813"/>
        <v>0</v>
      </c>
      <c r="BM705" s="26"/>
      <c r="BN705" s="26"/>
      <c r="BO705" s="42">
        <f t="shared" si="814"/>
        <v>0</v>
      </c>
      <c r="BP705" s="85">
        <f t="shared" si="845"/>
        <v>0</v>
      </c>
      <c r="BQ705" s="83">
        <f t="shared" si="845"/>
        <v>0</v>
      </c>
      <c r="BR705" s="26"/>
      <c r="BS705" s="26">
        <v>79</v>
      </c>
      <c r="BT705" s="42">
        <f t="shared" si="815"/>
        <v>51745</v>
      </c>
      <c r="BU705" s="26"/>
      <c r="BV705" s="26"/>
      <c r="BW705" s="42">
        <f t="shared" si="816"/>
        <v>0</v>
      </c>
      <c r="BX705" s="26"/>
      <c r="BY705" s="26"/>
      <c r="BZ705" s="42">
        <f t="shared" si="817"/>
        <v>0</v>
      </c>
      <c r="CA705" s="26"/>
      <c r="CB705" s="26"/>
      <c r="CC705" s="42">
        <f t="shared" si="818"/>
        <v>0</v>
      </c>
      <c r="CD705" s="26"/>
      <c r="CE705" s="26"/>
      <c r="CF705" s="42">
        <f t="shared" si="819"/>
        <v>0</v>
      </c>
      <c r="CG705" s="26"/>
      <c r="CH705" s="26"/>
      <c r="CI705" s="42">
        <f t="shared" si="820"/>
        <v>0</v>
      </c>
      <c r="CJ705" s="26"/>
      <c r="CK705" s="26"/>
      <c r="CL705" s="42">
        <f t="shared" si="821"/>
        <v>0</v>
      </c>
      <c r="CM705" s="26"/>
      <c r="CN705" s="26"/>
      <c r="CO705" s="42">
        <f t="shared" si="822"/>
        <v>0</v>
      </c>
      <c r="CP705" s="26"/>
      <c r="CQ705" s="26"/>
      <c r="CR705" s="42">
        <f t="shared" si="823"/>
        <v>0</v>
      </c>
      <c r="CS705" s="26"/>
      <c r="CT705" s="26"/>
      <c r="CU705" s="42">
        <f t="shared" si="824"/>
        <v>0</v>
      </c>
      <c r="CV705" s="26"/>
      <c r="CW705" s="26"/>
      <c r="CX705" s="42">
        <f t="shared" si="825"/>
        <v>0</v>
      </c>
      <c r="CY705" s="26"/>
      <c r="CZ705" s="26"/>
      <c r="DA705" s="42">
        <f t="shared" si="826"/>
        <v>0</v>
      </c>
      <c r="DB705" s="26"/>
      <c r="DC705" s="26"/>
      <c r="DD705" s="42">
        <f t="shared" si="827"/>
        <v>0</v>
      </c>
      <c r="DE705" s="26"/>
      <c r="DF705" s="26"/>
      <c r="DG705" s="42">
        <f t="shared" si="828"/>
        <v>0</v>
      </c>
      <c r="DH705" s="85">
        <f t="shared" si="846"/>
        <v>79</v>
      </c>
      <c r="DI705" s="83">
        <f t="shared" si="846"/>
        <v>51745</v>
      </c>
      <c r="DJ705" s="26"/>
      <c r="DK705" s="26"/>
      <c r="DL705" s="42">
        <f t="shared" si="829"/>
        <v>0</v>
      </c>
      <c r="DM705" s="26"/>
      <c r="DN705" s="26"/>
      <c r="DO705" s="42">
        <f t="shared" si="830"/>
        <v>0</v>
      </c>
      <c r="DP705" s="26"/>
      <c r="DQ705" s="26"/>
      <c r="DR705" s="42">
        <f t="shared" si="831"/>
        <v>0</v>
      </c>
      <c r="DS705" s="26"/>
      <c r="DT705" s="26"/>
      <c r="DU705" s="42">
        <f t="shared" si="832"/>
        <v>0</v>
      </c>
      <c r="DV705" s="26"/>
      <c r="DW705" s="26"/>
      <c r="DX705" s="42">
        <f t="shared" si="834"/>
        <v>0</v>
      </c>
      <c r="DY705" s="26"/>
      <c r="DZ705" s="26"/>
      <c r="EA705" s="42">
        <f t="shared" si="835"/>
        <v>0</v>
      </c>
      <c r="EB705" s="26"/>
      <c r="EC705" s="26"/>
      <c r="ED705" s="42">
        <f t="shared" si="836"/>
        <v>0</v>
      </c>
      <c r="EE705" s="26"/>
      <c r="EF705" s="26"/>
      <c r="EG705" s="42">
        <f t="shared" si="837"/>
        <v>0</v>
      </c>
      <c r="EH705" s="26"/>
      <c r="EI705" s="26"/>
      <c r="EJ705" s="42">
        <f t="shared" si="838"/>
        <v>0</v>
      </c>
      <c r="EK705" s="26"/>
      <c r="EL705" s="46"/>
      <c r="EM705" s="86">
        <f t="shared" si="839"/>
        <v>0</v>
      </c>
      <c r="EN705" s="85">
        <f t="shared" si="849"/>
        <v>0</v>
      </c>
      <c r="EO705" s="94">
        <f t="shared" si="850"/>
        <v>0</v>
      </c>
      <c r="EP705" s="26"/>
      <c r="EQ705" s="26"/>
      <c r="ER705" s="26"/>
    </row>
    <row r="706" spans="1:148" s="3" customFormat="1">
      <c r="A706" s="10"/>
      <c r="B706" s="120" t="s">
        <v>605</v>
      </c>
      <c r="C706" s="134">
        <v>38</v>
      </c>
      <c r="D706" s="135">
        <f t="shared" si="843"/>
        <v>79</v>
      </c>
      <c r="E706" s="178">
        <f t="shared" si="844"/>
        <v>3002</v>
      </c>
      <c r="F706" s="27"/>
      <c r="G706" s="27"/>
      <c r="H706" s="41">
        <f t="shared" si="799"/>
        <v>0</v>
      </c>
      <c r="I706" s="32"/>
      <c r="J706" s="32"/>
      <c r="K706" s="41">
        <f t="shared" si="800"/>
        <v>0</v>
      </c>
      <c r="L706" s="26"/>
      <c r="M706" s="26"/>
      <c r="N706" s="42">
        <f t="shared" si="801"/>
        <v>0</v>
      </c>
      <c r="O706" s="26"/>
      <c r="P706" s="26"/>
      <c r="Q706" s="42">
        <f t="shared" si="802"/>
        <v>0</v>
      </c>
      <c r="R706" s="26"/>
      <c r="S706" s="26"/>
      <c r="T706" s="42">
        <f t="shared" si="803"/>
        <v>0</v>
      </c>
      <c r="U706" s="26"/>
      <c r="V706" s="26"/>
      <c r="W706" s="42">
        <f t="shared" si="804"/>
        <v>0</v>
      </c>
      <c r="X706" s="26"/>
      <c r="Y706" s="26"/>
      <c r="Z706" s="42">
        <f t="shared" si="805"/>
        <v>0</v>
      </c>
      <c r="AA706" s="26"/>
      <c r="AB706" s="26"/>
      <c r="AC706" s="42">
        <f t="shared" si="806"/>
        <v>0</v>
      </c>
      <c r="AD706" s="26"/>
      <c r="AE706" s="26"/>
      <c r="AF706" s="26"/>
      <c r="AG706" s="26"/>
      <c r="AH706" s="26"/>
      <c r="AI706" s="26"/>
      <c r="AJ706" s="26"/>
      <c r="AK706" s="26"/>
      <c r="AL706" s="42">
        <f t="shared" si="807"/>
        <v>0</v>
      </c>
      <c r="AM706" s="27"/>
      <c r="AN706" s="27"/>
      <c r="AO706" s="41">
        <f t="shared" si="833"/>
        <v>0</v>
      </c>
      <c r="AP706" s="84">
        <f t="shared" si="847"/>
        <v>0</v>
      </c>
      <c r="AQ706" s="79">
        <f t="shared" si="848"/>
        <v>0</v>
      </c>
      <c r="AR706" s="27"/>
      <c r="AS706" s="27"/>
      <c r="AT706" s="41">
        <f t="shared" si="808"/>
        <v>0</v>
      </c>
      <c r="AU706" s="27"/>
      <c r="AV706" s="27"/>
      <c r="AW706" s="41">
        <f t="shared" si="798"/>
        <v>0</v>
      </c>
      <c r="AX706" s="27"/>
      <c r="AY706" s="27"/>
      <c r="AZ706" s="41">
        <f t="shared" si="809"/>
        <v>0</v>
      </c>
      <c r="BA706" s="27"/>
      <c r="BB706" s="27"/>
      <c r="BC706" s="41">
        <f t="shared" si="810"/>
        <v>0</v>
      </c>
      <c r="BD706" s="27"/>
      <c r="BE706" s="27"/>
      <c r="BF706" s="41">
        <f t="shared" si="811"/>
        <v>0</v>
      </c>
      <c r="BG706" s="27"/>
      <c r="BH706" s="27"/>
      <c r="BI706" s="41">
        <f t="shared" si="812"/>
        <v>0</v>
      </c>
      <c r="BJ706" s="26"/>
      <c r="BK706" s="26"/>
      <c r="BL706" s="42">
        <f t="shared" si="813"/>
        <v>0</v>
      </c>
      <c r="BM706" s="26"/>
      <c r="BN706" s="26"/>
      <c r="BO706" s="42">
        <f t="shared" si="814"/>
        <v>0</v>
      </c>
      <c r="BP706" s="85">
        <f t="shared" si="845"/>
        <v>0</v>
      </c>
      <c r="BQ706" s="83">
        <f t="shared" si="845"/>
        <v>0</v>
      </c>
      <c r="BR706" s="26"/>
      <c r="BS706" s="26">
        <v>79</v>
      </c>
      <c r="BT706" s="42">
        <f t="shared" si="815"/>
        <v>3002</v>
      </c>
      <c r="BU706" s="26"/>
      <c r="BV706" s="26"/>
      <c r="BW706" s="42">
        <f t="shared" si="816"/>
        <v>0</v>
      </c>
      <c r="BX706" s="26"/>
      <c r="BY706" s="26"/>
      <c r="BZ706" s="42">
        <f t="shared" si="817"/>
        <v>0</v>
      </c>
      <c r="CA706" s="26"/>
      <c r="CB706" s="26"/>
      <c r="CC706" s="42">
        <f t="shared" si="818"/>
        <v>0</v>
      </c>
      <c r="CD706" s="26"/>
      <c r="CE706" s="26"/>
      <c r="CF706" s="42">
        <f t="shared" si="819"/>
        <v>0</v>
      </c>
      <c r="CG706" s="26"/>
      <c r="CH706" s="26"/>
      <c r="CI706" s="42">
        <f t="shared" si="820"/>
        <v>0</v>
      </c>
      <c r="CJ706" s="26"/>
      <c r="CK706" s="26"/>
      <c r="CL706" s="42">
        <f t="shared" si="821"/>
        <v>0</v>
      </c>
      <c r="CM706" s="26"/>
      <c r="CN706" s="26"/>
      <c r="CO706" s="42">
        <f t="shared" si="822"/>
        <v>0</v>
      </c>
      <c r="CP706" s="26"/>
      <c r="CQ706" s="26"/>
      <c r="CR706" s="42">
        <f t="shared" si="823"/>
        <v>0</v>
      </c>
      <c r="CS706" s="26"/>
      <c r="CT706" s="26"/>
      <c r="CU706" s="42">
        <f t="shared" si="824"/>
        <v>0</v>
      </c>
      <c r="CV706" s="26"/>
      <c r="CW706" s="26"/>
      <c r="CX706" s="42">
        <f t="shared" si="825"/>
        <v>0</v>
      </c>
      <c r="CY706" s="26"/>
      <c r="CZ706" s="26"/>
      <c r="DA706" s="42">
        <f t="shared" si="826"/>
        <v>0</v>
      </c>
      <c r="DB706" s="26"/>
      <c r="DC706" s="26"/>
      <c r="DD706" s="42">
        <f t="shared" si="827"/>
        <v>0</v>
      </c>
      <c r="DE706" s="26"/>
      <c r="DF706" s="26"/>
      <c r="DG706" s="42">
        <f t="shared" si="828"/>
        <v>0</v>
      </c>
      <c r="DH706" s="85">
        <f t="shared" si="846"/>
        <v>79</v>
      </c>
      <c r="DI706" s="83">
        <f t="shared" si="846"/>
        <v>3002</v>
      </c>
      <c r="DJ706" s="26"/>
      <c r="DK706" s="26"/>
      <c r="DL706" s="42">
        <f t="shared" si="829"/>
        <v>0</v>
      </c>
      <c r="DM706" s="26"/>
      <c r="DN706" s="26"/>
      <c r="DO706" s="42">
        <f t="shared" si="830"/>
        <v>0</v>
      </c>
      <c r="DP706" s="26"/>
      <c r="DQ706" s="26"/>
      <c r="DR706" s="42">
        <f t="shared" si="831"/>
        <v>0</v>
      </c>
      <c r="DS706" s="26"/>
      <c r="DT706" s="26"/>
      <c r="DU706" s="42">
        <f t="shared" si="832"/>
        <v>0</v>
      </c>
      <c r="DV706" s="26"/>
      <c r="DW706" s="26"/>
      <c r="DX706" s="42">
        <f t="shared" si="834"/>
        <v>0</v>
      </c>
      <c r="DY706" s="26"/>
      <c r="DZ706" s="26"/>
      <c r="EA706" s="42">
        <f t="shared" si="835"/>
        <v>0</v>
      </c>
      <c r="EB706" s="26"/>
      <c r="EC706" s="26"/>
      <c r="ED706" s="42">
        <f t="shared" si="836"/>
        <v>0</v>
      </c>
      <c r="EE706" s="26"/>
      <c r="EF706" s="26"/>
      <c r="EG706" s="42">
        <f t="shared" si="837"/>
        <v>0</v>
      </c>
      <c r="EH706" s="26"/>
      <c r="EI706" s="26"/>
      <c r="EJ706" s="42">
        <f t="shared" si="838"/>
        <v>0</v>
      </c>
      <c r="EK706" s="26"/>
      <c r="EL706" s="46"/>
      <c r="EM706" s="86">
        <f t="shared" si="839"/>
        <v>0</v>
      </c>
      <c r="EN706" s="85">
        <f t="shared" si="849"/>
        <v>0</v>
      </c>
      <c r="EO706" s="94">
        <f t="shared" si="850"/>
        <v>0</v>
      </c>
      <c r="EP706" s="26"/>
      <c r="EQ706" s="26"/>
      <c r="ER706" s="26"/>
    </row>
    <row r="707" spans="1:148" s="3" customFormat="1">
      <c r="A707" s="10"/>
      <c r="B707" s="120" t="s">
        <v>703</v>
      </c>
      <c r="C707" s="134">
        <v>1640</v>
      </c>
      <c r="D707" s="135">
        <f t="shared" si="843"/>
        <v>1</v>
      </c>
      <c r="E707" s="178">
        <f t="shared" si="844"/>
        <v>1640</v>
      </c>
      <c r="F707" s="27"/>
      <c r="G707" s="27"/>
      <c r="H707" s="41">
        <f t="shared" si="799"/>
        <v>0</v>
      </c>
      <c r="I707" s="32"/>
      <c r="J707" s="32"/>
      <c r="K707" s="41">
        <f t="shared" si="800"/>
        <v>0</v>
      </c>
      <c r="L707" s="26"/>
      <c r="M707" s="26"/>
      <c r="N707" s="42">
        <f t="shared" si="801"/>
        <v>0</v>
      </c>
      <c r="O707" s="26"/>
      <c r="P707" s="26"/>
      <c r="Q707" s="42">
        <f t="shared" si="802"/>
        <v>0</v>
      </c>
      <c r="R707" s="26"/>
      <c r="S707" s="26"/>
      <c r="T707" s="42">
        <f t="shared" si="803"/>
        <v>0</v>
      </c>
      <c r="U707" s="26"/>
      <c r="V707" s="26"/>
      <c r="W707" s="42">
        <f t="shared" si="804"/>
        <v>0</v>
      </c>
      <c r="X707" s="26"/>
      <c r="Y707" s="26"/>
      <c r="Z707" s="42">
        <f t="shared" si="805"/>
        <v>0</v>
      </c>
      <c r="AA707" s="26"/>
      <c r="AB707" s="26"/>
      <c r="AC707" s="42">
        <f t="shared" si="806"/>
        <v>0</v>
      </c>
      <c r="AD707" s="26"/>
      <c r="AE707" s="26"/>
      <c r="AF707" s="26"/>
      <c r="AG707" s="26"/>
      <c r="AH707" s="26"/>
      <c r="AI707" s="26"/>
      <c r="AJ707" s="26"/>
      <c r="AK707" s="26"/>
      <c r="AL707" s="42">
        <f t="shared" si="807"/>
        <v>0</v>
      </c>
      <c r="AM707" s="27"/>
      <c r="AN707" s="27"/>
      <c r="AO707" s="41">
        <f t="shared" si="833"/>
        <v>0</v>
      </c>
      <c r="AP707" s="84">
        <f t="shared" si="847"/>
        <v>0</v>
      </c>
      <c r="AQ707" s="79">
        <f t="shared" si="848"/>
        <v>0</v>
      </c>
      <c r="AR707" s="27"/>
      <c r="AS707" s="27"/>
      <c r="AT707" s="41">
        <f t="shared" si="808"/>
        <v>0</v>
      </c>
      <c r="AU707" s="27"/>
      <c r="AV707" s="27"/>
      <c r="AW707" s="41">
        <f t="shared" si="798"/>
        <v>0</v>
      </c>
      <c r="AX707" s="27"/>
      <c r="AY707" s="27"/>
      <c r="AZ707" s="41">
        <f t="shared" si="809"/>
        <v>0</v>
      </c>
      <c r="BA707" s="27"/>
      <c r="BB707" s="27"/>
      <c r="BC707" s="41">
        <f t="shared" si="810"/>
        <v>0</v>
      </c>
      <c r="BD707" s="27"/>
      <c r="BE707" s="27"/>
      <c r="BF707" s="41">
        <f t="shared" si="811"/>
        <v>0</v>
      </c>
      <c r="BG707" s="27"/>
      <c r="BH707" s="27"/>
      <c r="BI707" s="41">
        <f t="shared" si="812"/>
        <v>0</v>
      </c>
      <c r="BJ707" s="26"/>
      <c r="BK707" s="26"/>
      <c r="BL707" s="42">
        <f t="shared" si="813"/>
        <v>0</v>
      </c>
      <c r="BM707" s="26"/>
      <c r="BN707" s="26"/>
      <c r="BO707" s="42">
        <f t="shared" si="814"/>
        <v>0</v>
      </c>
      <c r="BP707" s="85">
        <f t="shared" si="845"/>
        <v>0</v>
      </c>
      <c r="BQ707" s="83">
        <f t="shared" si="845"/>
        <v>0</v>
      </c>
      <c r="BR707" s="26"/>
      <c r="BS707" s="26">
        <v>1</v>
      </c>
      <c r="BT707" s="42">
        <f t="shared" si="815"/>
        <v>1640</v>
      </c>
      <c r="BU707" s="26"/>
      <c r="BV707" s="26"/>
      <c r="BW707" s="42">
        <f t="shared" si="816"/>
        <v>0</v>
      </c>
      <c r="BX707" s="26"/>
      <c r="BY707" s="26"/>
      <c r="BZ707" s="42">
        <f t="shared" si="817"/>
        <v>0</v>
      </c>
      <c r="CA707" s="26"/>
      <c r="CB707" s="26"/>
      <c r="CC707" s="42">
        <f t="shared" si="818"/>
        <v>0</v>
      </c>
      <c r="CD707" s="26"/>
      <c r="CE707" s="26"/>
      <c r="CF707" s="42">
        <f t="shared" si="819"/>
        <v>0</v>
      </c>
      <c r="CG707" s="26"/>
      <c r="CH707" s="26"/>
      <c r="CI707" s="42">
        <f t="shared" si="820"/>
        <v>0</v>
      </c>
      <c r="CJ707" s="26"/>
      <c r="CK707" s="26"/>
      <c r="CL707" s="42">
        <f t="shared" si="821"/>
        <v>0</v>
      </c>
      <c r="CM707" s="26"/>
      <c r="CN707" s="26"/>
      <c r="CO707" s="42">
        <f t="shared" si="822"/>
        <v>0</v>
      </c>
      <c r="CP707" s="26"/>
      <c r="CQ707" s="26"/>
      <c r="CR707" s="42">
        <f t="shared" si="823"/>
        <v>0</v>
      </c>
      <c r="CS707" s="26"/>
      <c r="CT707" s="26"/>
      <c r="CU707" s="42">
        <f t="shared" si="824"/>
        <v>0</v>
      </c>
      <c r="CV707" s="26"/>
      <c r="CW707" s="26"/>
      <c r="CX707" s="42">
        <f t="shared" si="825"/>
        <v>0</v>
      </c>
      <c r="CY707" s="26"/>
      <c r="CZ707" s="26"/>
      <c r="DA707" s="42">
        <f t="shared" si="826"/>
        <v>0</v>
      </c>
      <c r="DB707" s="26"/>
      <c r="DC707" s="26"/>
      <c r="DD707" s="42">
        <f t="shared" si="827"/>
        <v>0</v>
      </c>
      <c r="DE707" s="26"/>
      <c r="DF707" s="26"/>
      <c r="DG707" s="42">
        <f t="shared" si="828"/>
        <v>0</v>
      </c>
      <c r="DH707" s="85">
        <f t="shared" si="846"/>
        <v>1</v>
      </c>
      <c r="DI707" s="83">
        <f t="shared" si="846"/>
        <v>1640</v>
      </c>
      <c r="DJ707" s="26"/>
      <c r="DK707" s="26"/>
      <c r="DL707" s="42">
        <f t="shared" si="829"/>
        <v>0</v>
      </c>
      <c r="DM707" s="26"/>
      <c r="DN707" s="26"/>
      <c r="DO707" s="42">
        <f t="shared" si="830"/>
        <v>0</v>
      </c>
      <c r="DP707" s="26"/>
      <c r="DQ707" s="26"/>
      <c r="DR707" s="42">
        <f t="shared" si="831"/>
        <v>0</v>
      </c>
      <c r="DS707" s="26"/>
      <c r="DT707" s="26"/>
      <c r="DU707" s="42">
        <f t="shared" si="832"/>
        <v>0</v>
      </c>
      <c r="DV707" s="26"/>
      <c r="DW707" s="26"/>
      <c r="DX707" s="42">
        <f t="shared" si="834"/>
        <v>0</v>
      </c>
      <c r="DY707" s="26"/>
      <c r="DZ707" s="26"/>
      <c r="EA707" s="42">
        <f t="shared" si="835"/>
        <v>0</v>
      </c>
      <c r="EB707" s="26"/>
      <c r="EC707" s="26"/>
      <c r="ED707" s="42">
        <f t="shared" si="836"/>
        <v>0</v>
      </c>
      <c r="EE707" s="26"/>
      <c r="EF707" s="26"/>
      <c r="EG707" s="42">
        <f t="shared" si="837"/>
        <v>0</v>
      </c>
      <c r="EH707" s="26"/>
      <c r="EI707" s="26"/>
      <c r="EJ707" s="42">
        <f t="shared" si="838"/>
        <v>0</v>
      </c>
      <c r="EK707" s="26"/>
      <c r="EL707" s="46"/>
      <c r="EM707" s="86">
        <f t="shared" si="839"/>
        <v>0</v>
      </c>
      <c r="EN707" s="85">
        <f t="shared" si="849"/>
        <v>0</v>
      </c>
      <c r="EO707" s="94">
        <f t="shared" si="850"/>
        <v>0</v>
      </c>
      <c r="EP707" s="26"/>
      <c r="EQ707" s="26"/>
      <c r="ER707" s="26"/>
    </row>
    <row r="708" spans="1:148" s="3" customFormat="1">
      <c r="A708" s="10"/>
      <c r="B708" s="120" t="s">
        <v>607</v>
      </c>
      <c r="C708" s="134">
        <v>1200</v>
      </c>
      <c r="D708" s="135">
        <f t="shared" si="843"/>
        <v>1</v>
      </c>
      <c r="E708" s="178">
        <f t="shared" si="844"/>
        <v>1200</v>
      </c>
      <c r="F708" s="27"/>
      <c r="G708" s="27"/>
      <c r="H708" s="41">
        <f t="shared" si="799"/>
        <v>0</v>
      </c>
      <c r="I708" s="32"/>
      <c r="J708" s="32"/>
      <c r="K708" s="41">
        <f t="shared" si="800"/>
        <v>0</v>
      </c>
      <c r="L708" s="26"/>
      <c r="M708" s="26"/>
      <c r="N708" s="42">
        <f t="shared" si="801"/>
        <v>0</v>
      </c>
      <c r="O708" s="26"/>
      <c r="P708" s="26"/>
      <c r="Q708" s="42">
        <f t="shared" si="802"/>
        <v>0</v>
      </c>
      <c r="R708" s="26"/>
      <c r="S708" s="26"/>
      <c r="T708" s="42">
        <f t="shared" si="803"/>
        <v>0</v>
      </c>
      <c r="U708" s="26"/>
      <c r="V708" s="26"/>
      <c r="W708" s="42">
        <f t="shared" si="804"/>
        <v>0</v>
      </c>
      <c r="X708" s="26"/>
      <c r="Y708" s="26"/>
      <c r="Z708" s="42">
        <f t="shared" si="805"/>
        <v>0</v>
      </c>
      <c r="AA708" s="26"/>
      <c r="AB708" s="26"/>
      <c r="AC708" s="42">
        <f t="shared" si="806"/>
        <v>0</v>
      </c>
      <c r="AD708" s="26"/>
      <c r="AE708" s="26"/>
      <c r="AF708" s="26"/>
      <c r="AG708" s="26"/>
      <c r="AH708" s="26"/>
      <c r="AI708" s="26"/>
      <c r="AJ708" s="26"/>
      <c r="AK708" s="26"/>
      <c r="AL708" s="42">
        <f t="shared" si="807"/>
        <v>0</v>
      </c>
      <c r="AM708" s="27"/>
      <c r="AN708" s="27"/>
      <c r="AO708" s="41">
        <f t="shared" si="833"/>
        <v>0</v>
      </c>
      <c r="AP708" s="84">
        <f t="shared" si="847"/>
        <v>0</v>
      </c>
      <c r="AQ708" s="79">
        <f t="shared" si="848"/>
        <v>0</v>
      </c>
      <c r="AR708" s="27"/>
      <c r="AS708" s="27"/>
      <c r="AT708" s="41">
        <f t="shared" si="808"/>
        <v>0</v>
      </c>
      <c r="AU708" s="27"/>
      <c r="AV708" s="27"/>
      <c r="AW708" s="41">
        <f t="shared" si="798"/>
        <v>0</v>
      </c>
      <c r="AX708" s="27"/>
      <c r="AY708" s="27"/>
      <c r="AZ708" s="41">
        <f t="shared" si="809"/>
        <v>0</v>
      </c>
      <c r="BA708" s="27"/>
      <c r="BB708" s="27"/>
      <c r="BC708" s="41">
        <f t="shared" si="810"/>
        <v>0</v>
      </c>
      <c r="BD708" s="27"/>
      <c r="BE708" s="27"/>
      <c r="BF708" s="41">
        <f t="shared" si="811"/>
        <v>0</v>
      </c>
      <c r="BG708" s="27"/>
      <c r="BH708" s="27"/>
      <c r="BI708" s="41">
        <f t="shared" si="812"/>
        <v>0</v>
      </c>
      <c r="BJ708" s="26"/>
      <c r="BK708" s="26"/>
      <c r="BL708" s="42">
        <f t="shared" si="813"/>
        <v>0</v>
      </c>
      <c r="BM708" s="26"/>
      <c r="BN708" s="26"/>
      <c r="BO708" s="42">
        <f t="shared" si="814"/>
        <v>0</v>
      </c>
      <c r="BP708" s="85">
        <f t="shared" si="845"/>
        <v>0</v>
      </c>
      <c r="BQ708" s="83">
        <f t="shared" si="845"/>
        <v>0</v>
      </c>
      <c r="BR708" s="26"/>
      <c r="BS708" s="26">
        <v>1</v>
      </c>
      <c r="BT708" s="42">
        <f t="shared" si="815"/>
        <v>1200</v>
      </c>
      <c r="BU708" s="26"/>
      <c r="BV708" s="26"/>
      <c r="BW708" s="42">
        <f t="shared" si="816"/>
        <v>0</v>
      </c>
      <c r="BX708" s="26"/>
      <c r="BY708" s="26"/>
      <c r="BZ708" s="42">
        <f t="shared" si="817"/>
        <v>0</v>
      </c>
      <c r="CA708" s="26"/>
      <c r="CB708" s="26"/>
      <c r="CC708" s="42">
        <f t="shared" si="818"/>
        <v>0</v>
      </c>
      <c r="CD708" s="26"/>
      <c r="CE708" s="26"/>
      <c r="CF708" s="42">
        <f t="shared" si="819"/>
        <v>0</v>
      </c>
      <c r="CG708" s="26"/>
      <c r="CH708" s="26"/>
      <c r="CI708" s="42">
        <f t="shared" si="820"/>
        <v>0</v>
      </c>
      <c r="CJ708" s="26"/>
      <c r="CK708" s="26"/>
      <c r="CL708" s="42">
        <f t="shared" si="821"/>
        <v>0</v>
      </c>
      <c r="CM708" s="26"/>
      <c r="CN708" s="26"/>
      <c r="CO708" s="42">
        <f t="shared" si="822"/>
        <v>0</v>
      </c>
      <c r="CP708" s="26"/>
      <c r="CQ708" s="26"/>
      <c r="CR708" s="42">
        <f t="shared" si="823"/>
        <v>0</v>
      </c>
      <c r="CS708" s="26"/>
      <c r="CT708" s="26"/>
      <c r="CU708" s="42">
        <f t="shared" si="824"/>
        <v>0</v>
      </c>
      <c r="CV708" s="26"/>
      <c r="CW708" s="26"/>
      <c r="CX708" s="42">
        <f t="shared" si="825"/>
        <v>0</v>
      </c>
      <c r="CY708" s="26"/>
      <c r="CZ708" s="26"/>
      <c r="DA708" s="42">
        <f t="shared" si="826"/>
        <v>0</v>
      </c>
      <c r="DB708" s="26"/>
      <c r="DC708" s="26"/>
      <c r="DD708" s="42">
        <f t="shared" si="827"/>
        <v>0</v>
      </c>
      <c r="DE708" s="26"/>
      <c r="DF708" s="26"/>
      <c r="DG708" s="42">
        <f t="shared" si="828"/>
        <v>0</v>
      </c>
      <c r="DH708" s="85">
        <f t="shared" si="846"/>
        <v>1</v>
      </c>
      <c r="DI708" s="83">
        <f t="shared" si="846"/>
        <v>1200</v>
      </c>
      <c r="DJ708" s="26"/>
      <c r="DK708" s="26"/>
      <c r="DL708" s="42">
        <f t="shared" si="829"/>
        <v>0</v>
      </c>
      <c r="DM708" s="26"/>
      <c r="DN708" s="26"/>
      <c r="DO708" s="42">
        <f t="shared" si="830"/>
        <v>0</v>
      </c>
      <c r="DP708" s="26"/>
      <c r="DQ708" s="26"/>
      <c r="DR708" s="42">
        <f t="shared" si="831"/>
        <v>0</v>
      </c>
      <c r="DS708" s="26"/>
      <c r="DT708" s="26"/>
      <c r="DU708" s="42">
        <f t="shared" si="832"/>
        <v>0</v>
      </c>
      <c r="DV708" s="26"/>
      <c r="DW708" s="26"/>
      <c r="DX708" s="42">
        <f t="shared" si="834"/>
        <v>0</v>
      </c>
      <c r="DY708" s="26"/>
      <c r="DZ708" s="26"/>
      <c r="EA708" s="42">
        <f t="shared" si="835"/>
        <v>0</v>
      </c>
      <c r="EB708" s="26"/>
      <c r="EC708" s="26"/>
      <c r="ED708" s="42">
        <f t="shared" si="836"/>
        <v>0</v>
      </c>
      <c r="EE708" s="26"/>
      <c r="EF708" s="26"/>
      <c r="EG708" s="42">
        <f t="shared" si="837"/>
        <v>0</v>
      </c>
      <c r="EH708" s="26"/>
      <c r="EI708" s="26"/>
      <c r="EJ708" s="42">
        <f t="shared" si="838"/>
        <v>0</v>
      </c>
      <c r="EK708" s="26"/>
      <c r="EL708" s="46"/>
      <c r="EM708" s="86">
        <f t="shared" si="839"/>
        <v>0</v>
      </c>
      <c r="EN708" s="85">
        <f t="shared" si="849"/>
        <v>0</v>
      </c>
      <c r="EO708" s="94">
        <f t="shared" si="850"/>
        <v>0</v>
      </c>
      <c r="EP708" s="26"/>
      <c r="EQ708" s="26"/>
      <c r="ER708" s="26"/>
    </row>
    <row r="709" spans="1:148" s="3" customFormat="1">
      <c r="A709" s="10"/>
      <c r="B709" s="120" t="s">
        <v>608</v>
      </c>
      <c r="C709" s="134">
        <v>1200</v>
      </c>
      <c r="D709" s="135">
        <f t="shared" si="843"/>
        <v>1</v>
      </c>
      <c r="E709" s="178">
        <f t="shared" si="844"/>
        <v>1200</v>
      </c>
      <c r="F709" s="27"/>
      <c r="G709" s="27"/>
      <c r="H709" s="41">
        <f t="shared" si="799"/>
        <v>0</v>
      </c>
      <c r="I709" s="32"/>
      <c r="J709" s="32"/>
      <c r="K709" s="41">
        <f t="shared" si="800"/>
        <v>0</v>
      </c>
      <c r="L709" s="26"/>
      <c r="M709" s="26"/>
      <c r="N709" s="42">
        <f t="shared" si="801"/>
        <v>0</v>
      </c>
      <c r="O709" s="26"/>
      <c r="P709" s="26"/>
      <c r="Q709" s="42">
        <f t="shared" si="802"/>
        <v>0</v>
      </c>
      <c r="R709" s="26"/>
      <c r="S709" s="26"/>
      <c r="T709" s="42">
        <f t="shared" si="803"/>
        <v>0</v>
      </c>
      <c r="U709" s="26"/>
      <c r="V709" s="26"/>
      <c r="W709" s="42">
        <f t="shared" si="804"/>
        <v>0</v>
      </c>
      <c r="X709" s="26"/>
      <c r="Y709" s="26"/>
      <c r="Z709" s="42">
        <f t="shared" si="805"/>
        <v>0</v>
      </c>
      <c r="AA709" s="26"/>
      <c r="AB709" s="26"/>
      <c r="AC709" s="42">
        <f t="shared" si="806"/>
        <v>0</v>
      </c>
      <c r="AD709" s="26"/>
      <c r="AE709" s="26"/>
      <c r="AF709" s="26"/>
      <c r="AG709" s="26"/>
      <c r="AH709" s="26"/>
      <c r="AI709" s="26"/>
      <c r="AJ709" s="26"/>
      <c r="AK709" s="26"/>
      <c r="AL709" s="42">
        <f t="shared" si="807"/>
        <v>0</v>
      </c>
      <c r="AM709" s="27"/>
      <c r="AN709" s="27"/>
      <c r="AO709" s="41">
        <f t="shared" si="833"/>
        <v>0</v>
      </c>
      <c r="AP709" s="84">
        <f t="shared" si="847"/>
        <v>0</v>
      </c>
      <c r="AQ709" s="79">
        <f t="shared" si="848"/>
        <v>0</v>
      </c>
      <c r="AR709" s="27"/>
      <c r="AS709" s="27"/>
      <c r="AT709" s="41">
        <f t="shared" si="808"/>
        <v>0</v>
      </c>
      <c r="AU709" s="27"/>
      <c r="AV709" s="27"/>
      <c r="AW709" s="41">
        <f t="shared" si="798"/>
        <v>0</v>
      </c>
      <c r="AX709" s="27"/>
      <c r="AY709" s="27"/>
      <c r="AZ709" s="41">
        <f t="shared" si="809"/>
        <v>0</v>
      </c>
      <c r="BA709" s="27"/>
      <c r="BB709" s="27"/>
      <c r="BC709" s="41">
        <f t="shared" si="810"/>
        <v>0</v>
      </c>
      <c r="BD709" s="27"/>
      <c r="BE709" s="27"/>
      <c r="BF709" s="41">
        <f t="shared" si="811"/>
        <v>0</v>
      </c>
      <c r="BG709" s="27"/>
      <c r="BH709" s="27"/>
      <c r="BI709" s="41">
        <f t="shared" si="812"/>
        <v>0</v>
      </c>
      <c r="BJ709" s="26"/>
      <c r="BK709" s="26"/>
      <c r="BL709" s="42">
        <f t="shared" si="813"/>
        <v>0</v>
      </c>
      <c r="BM709" s="26"/>
      <c r="BN709" s="26"/>
      <c r="BO709" s="42">
        <f t="shared" si="814"/>
        <v>0</v>
      </c>
      <c r="BP709" s="85">
        <f t="shared" si="845"/>
        <v>0</v>
      </c>
      <c r="BQ709" s="83">
        <f t="shared" si="845"/>
        <v>0</v>
      </c>
      <c r="BR709" s="26"/>
      <c r="BS709" s="26">
        <v>1</v>
      </c>
      <c r="BT709" s="42">
        <f t="shared" si="815"/>
        <v>1200</v>
      </c>
      <c r="BU709" s="26"/>
      <c r="BV709" s="26"/>
      <c r="BW709" s="42">
        <f t="shared" si="816"/>
        <v>0</v>
      </c>
      <c r="BX709" s="26"/>
      <c r="BY709" s="26"/>
      <c r="BZ709" s="42">
        <f t="shared" si="817"/>
        <v>0</v>
      </c>
      <c r="CA709" s="26"/>
      <c r="CB709" s="26"/>
      <c r="CC709" s="42">
        <f t="shared" si="818"/>
        <v>0</v>
      </c>
      <c r="CD709" s="26"/>
      <c r="CE709" s="26"/>
      <c r="CF709" s="42">
        <f t="shared" si="819"/>
        <v>0</v>
      </c>
      <c r="CG709" s="26"/>
      <c r="CH709" s="26"/>
      <c r="CI709" s="42">
        <f t="shared" si="820"/>
        <v>0</v>
      </c>
      <c r="CJ709" s="26"/>
      <c r="CK709" s="26"/>
      <c r="CL709" s="42">
        <f t="shared" si="821"/>
        <v>0</v>
      </c>
      <c r="CM709" s="26"/>
      <c r="CN709" s="26"/>
      <c r="CO709" s="42">
        <f t="shared" si="822"/>
        <v>0</v>
      </c>
      <c r="CP709" s="26"/>
      <c r="CQ709" s="26"/>
      <c r="CR709" s="42">
        <f t="shared" si="823"/>
        <v>0</v>
      </c>
      <c r="CS709" s="26"/>
      <c r="CT709" s="26"/>
      <c r="CU709" s="42">
        <f t="shared" si="824"/>
        <v>0</v>
      </c>
      <c r="CV709" s="26"/>
      <c r="CW709" s="26"/>
      <c r="CX709" s="42">
        <f t="shared" si="825"/>
        <v>0</v>
      </c>
      <c r="CY709" s="26"/>
      <c r="CZ709" s="26"/>
      <c r="DA709" s="42">
        <f t="shared" si="826"/>
        <v>0</v>
      </c>
      <c r="DB709" s="26"/>
      <c r="DC709" s="26"/>
      <c r="DD709" s="42">
        <f t="shared" si="827"/>
        <v>0</v>
      </c>
      <c r="DE709" s="26"/>
      <c r="DF709" s="26"/>
      <c r="DG709" s="42">
        <f t="shared" si="828"/>
        <v>0</v>
      </c>
      <c r="DH709" s="85">
        <f t="shared" si="846"/>
        <v>1</v>
      </c>
      <c r="DI709" s="83">
        <f t="shared" si="846"/>
        <v>1200</v>
      </c>
      <c r="DJ709" s="26"/>
      <c r="DK709" s="26"/>
      <c r="DL709" s="42">
        <f t="shared" si="829"/>
        <v>0</v>
      </c>
      <c r="DM709" s="26"/>
      <c r="DN709" s="26"/>
      <c r="DO709" s="42">
        <f t="shared" si="830"/>
        <v>0</v>
      </c>
      <c r="DP709" s="26"/>
      <c r="DQ709" s="26"/>
      <c r="DR709" s="42">
        <f t="shared" si="831"/>
        <v>0</v>
      </c>
      <c r="DS709" s="26"/>
      <c r="DT709" s="26"/>
      <c r="DU709" s="42">
        <f t="shared" si="832"/>
        <v>0</v>
      </c>
      <c r="DV709" s="26"/>
      <c r="DW709" s="26"/>
      <c r="DX709" s="42">
        <f t="shared" si="834"/>
        <v>0</v>
      </c>
      <c r="DY709" s="26"/>
      <c r="DZ709" s="26"/>
      <c r="EA709" s="42">
        <f t="shared" si="835"/>
        <v>0</v>
      </c>
      <c r="EB709" s="26"/>
      <c r="EC709" s="26"/>
      <c r="ED709" s="42">
        <f t="shared" si="836"/>
        <v>0</v>
      </c>
      <c r="EE709" s="26"/>
      <c r="EF709" s="26"/>
      <c r="EG709" s="42">
        <f t="shared" si="837"/>
        <v>0</v>
      </c>
      <c r="EH709" s="26"/>
      <c r="EI709" s="26"/>
      <c r="EJ709" s="42">
        <f t="shared" si="838"/>
        <v>0</v>
      </c>
      <c r="EK709" s="26"/>
      <c r="EL709" s="46"/>
      <c r="EM709" s="86">
        <f t="shared" si="839"/>
        <v>0</v>
      </c>
      <c r="EN709" s="85">
        <f t="shared" si="849"/>
        <v>0</v>
      </c>
      <c r="EO709" s="94">
        <f t="shared" si="850"/>
        <v>0</v>
      </c>
      <c r="EP709" s="26"/>
      <c r="EQ709" s="26"/>
      <c r="ER709" s="26"/>
    </row>
    <row r="710" spans="1:148" s="3" customFormat="1">
      <c r="A710" s="10"/>
      <c r="B710" s="120" t="s">
        <v>609</v>
      </c>
      <c r="C710" s="134">
        <v>150</v>
      </c>
      <c r="D710" s="135">
        <f t="shared" si="843"/>
        <v>12</v>
      </c>
      <c r="E710" s="178">
        <f t="shared" si="844"/>
        <v>1800</v>
      </c>
      <c r="F710" s="27"/>
      <c r="G710" s="27"/>
      <c r="H710" s="41">
        <f t="shared" si="799"/>
        <v>0</v>
      </c>
      <c r="I710" s="32"/>
      <c r="J710" s="32"/>
      <c r="K710" s="41">
        <f t="shared" si="800"/>
        <v>0</v>
      </c>
      <c r="L710" s="26"/>
      <c r="M710" s="26"/>
      <c r="N710" s="42">
        <f t="shared" si="801"/>
        <v>0</v>
      </c>
      <c r="O710" s="26"/>
      <c r="P710" s="26"/>
      <c r="Q710" s="42">
        <f t="shared" si="802"/>
        <v>0</v>
      </c>
      <c r="R710" s="26"/>
      <c r="S710" s="26"/>
      <c r="T710" s="42">
        <f t="shared" si="803"/>
        <v>0</v>
      </c>
      <c r="U710" s="26"/>
      <c r="V710" s="26"/>
      <c r="W710" s="42">
        <f t="shared" si="804"/>
        <v>0</v>
      </c>
      <c r="X710" s="26"/>
      <c r="Y710" s="26"/>
      <c r="Z710" s="42">
        <f t="shared" si="805"/>
        <v>0</v>
      </c>
      <c r="AA710" s="26"/>
      <c r="AB710" s="26"/>
      <c r="AC710" s="42">
        <f t="shared" si="806"/>
        <v>0</v>
      </c>
      <c r="AD710" s="26"/>
      <c r="AE710" s="26"/>
      <c r="AF710" s="26"/>
      <c r="AG710" s="26"/>
      <c r="AH710" s="26"/>
      <c r="AI710" s="26"/>
      <c r="AJ710" s="26"/>
      <c r="AK710" s="26"/>
      <c r="AL710" s="42">
        <f t="shared" si="807"/>
        <v>0</v>
      </c>
      <c r="AM710" s="27"/>
      <c r="AN710" s="27"/>
      <c r="AO710" s="41">
        <f t="shared" si="833"/>
        <v>0</v>
      </c>
      <c r="AP710" s="84">
        <f t="shared" si="847"/>
        <v>0</v>
      </c>
      <c r="AQ710" s="79">
        <f t="shared" si="848"/>
        <v>0</v>
      </c>
      <c r="AR710" s="27"/>
      <c r="AS710" s="27"/>
      <c r="AT710" s="41">
        <f t="shared" si="808"/>
        <v>0</v>
      </c>
      <c r="AU710" s="27"/>
      <c r="AV710" s="27"/>
      <c r="AW710" s="41">
        <f t="shared" si="798"/>
        <v>0</v>
      </c>
      <c r="AX710" s="27"/>
      <c r="AY710" s="27"/>
      <c r="AZ710" s="41">
        <f t="shared" si="809"/>
        <v>0</v>
      </c>
      <c r="BA710" s="27"/>
      <c r="BB710" s="27"/>
      <c r="BC710" s="41">
        <f t="shared" si="810"/>
        <v>0</v>
      </c>
      <c r="BD710" s="27"/>
      <c r="BE710" s="27"/>
      <c r="BF710" s="41">
        <f t="shared" si="811"/>
        <v>0</v>
      </c>
      <c r="BG710" s="27"/>
      <c r="BH710" s="27"/>
      <c r="BI710" s="41">
        <f t="shared" si="812"/>
        <v>0</v>
      </c>
      <c r="BJ710" s="26"/>
      <c r="BK710" s="26"/>
      <c r="BL710" s="42">
        <f t="shared" si="813"/>
        <v>0</v>
      </c>
      <c r="BM710" s="26"/>
      <c r="BN710" s="26"/>
      <c r="BO710" s="42">
        <f t="shared" si="814"/>
        <v>0</v>
      </c>
      <c r="BP710" s="85">
        <f t="shared" si="845"/>
        <v>0</v>
      </c>
      <c r="BQ710" s="83">
        <f t="shared" si="845"/>
        <v>0</v>
      </c>
      <c r="BR710" s="26"/>
      <c r="BS710" s="26">
        <v>12</v>
      </c>
      <c r="BT710" s="42">
        <f t="shared" si="815"/>
        <v>1800</v>
      </c>
      <c r="BU710" s="26"/>
      <c r="BV710" s="26"/>
      <c r="BW710" s="42">
        <f t="shared" si="816"/>
        <v>0</v>
      </c>
      <c r="BX710" s="26"/>
      <c r="BY710" s="26"/>
      <c r="BZ710" s="42">
        <f t="shared" si="817"/>
        <v>0</v>
      </c>
      <c r="CA710" s="26"/>
      <c r="CB710" s="26"/>
      <c r="CC710" s="42">
        <f t="shared" si="818"/>
        <v>0</v>
      </c>
      <c r="CD710" s="26"/>
      <c r="CE710" s="26"/>
      <c r="CF710" s="42">
        <f t="shared" si="819"/>
        <v>0</v>
      </c>
      <c r="CG710" s="26"/>
      <c r="CH710" s="26"/>
      <c r="CI710" s="42">
        <f t="shared" si="820"/>
        <v>0</v>
      </c>
      <c r="CJ710" s="26"/>
      <c r="CK710" s="26"/>
      <c r="CL710" s="42">
        <f t="shared" si="821"/>
        <v>0</v>
      </c>
      <c r="CM710" s="26"/>
      <c r="CN710" s="26"/>
      <c r="CO710" s="42">
        <f t="shared" si="822"/>
        <v>0</v>
      </c>
      <c r="CP710" s="26"/>
      <c r="CQ710" s="26"/>
      <c r="CR710" s="42">
        <f t="shared" si="823"/>
        <v>0</v>
      </c>
      <c r="CS710" s="26"/>
      <c r="CT710" s="26"/>
      <c r="CU710" s="42">
        <f t="shared" si="824"/>
        <v>0</v>
      </c>
      <c r="CV710" s="26"/>
      <c r="CW710" s="26"/>
      <c r="CX710" s="42">
        <f t="shared" si="825"/>
        <v>0</v>
      </c>
      <c r="CY710" s="26"/>
      <c r="CZ710" s="26"/>
      <c r="DA710" s="42">
        <f t="shared" si="826"/>
        <v>0</v>
      </c>
      <c r="DB710" s="26"/>
      <c r="DC710" s="26"/>
      <c r="DD710" s="42">
        <f t="shared" si="827"/>
        <v>0</v>
      </c>
      <c r="DE710" s="26"/>
      <c r="DF710" s="26"/>
      <c r="DG710" s="42">
        <f t="shared" si="828"/>
        <v>0</v>
      </c>
      <c r="DH710" s="85">
        <f t="shared" si="846"/>
        <v>12</v>
      </c>
      <c r="DI710" s="83">
        <f t="shared" si="846"/>
        <v>1800</v>
      </c>
      <c r="DJ710" s="26"/>
      <c r="DK710" s="26"/>
      <c r="DL710" s="42">
        <f t="shared" si="829"/>
        <v>0</v>
      </c>
      <c r="DM710" s="26"/>
      <c r="DN710" s="26"/>
      <c r="DO710" s="42">
        <f t="shared" si="830"/>
        <v>0</v>
      </c>
      <c r="DP710" s="26"/>
      <c r="DQ710" s="26"/>
      <c r="DR710" s="42">
        <f t="shared" si="831"/>
        <v>0</v>
      </c>
      <c r="DS710" s="26"/>
      <c r="DT710" s="26"/>
      <c r="DU710" s="42">
        <f t="shared" si="832"/>
        <v>0</v>
      </c>
      <c r="DV710" s="26"/>
      <c r="DW710" s="26"/>
      <c r="DX710" s="42">
        <f t="shared" si="834"/>
        <v>0</v>
      </c>
      <c r="DY710" s="26"/>
      <c r="DZ710" s="26"/>
      <c r="EA710" s="42">
        <f t="shared" si="835"/>
        <v>0</v>
      </c>
      <c r="EB710" s="26"/>
      <c r="EC710" s="26"/>
      <c r="ED710" s="42">
        <f t="shared" si="836"/>
        <v>0</v>
      </c>
      <c r="EE710" s="26"/>
      <c r="EF710" s="26"/>
      <c r="EG710" s="42">
        <f t="shared" si="837"/>
        <v>0</v>
      </c>
      <c r="EH710" s="26"/>
      <c r="EI710" s="26"/>
      <c r="EJ710" s="42">
        <f t="shared" si="838"/>
        <v>0</v>
      </c>
      <c r="EK710" s="26"/>
      <c r="EL710" s="46"/>
      <c r="EM710" s="86">
        <f t="shared" si="839"/>
        <v>0</v>
      </c>
      <c r="EN710" s="85">
        <f t="shared" si="849"/>
        <v>0</v>
      </c>
      <c r="EO710" s="94">
        <f t="shared" si="850"/>
        <v>0</v>
      </c>
      <c r="EP710" s="26"/>
      <c r="EQ710" s="26"/>
      <c r="ER710" s="26"/>
    </row>
    <row r="711" spans="1:148" s="3" customFormat="1">
      <c r="A711" s="10"/>
      <c r="B711" s="120" t="s">
        <v>702</v>
      </c>
      <c r="C711" s="134">
        <v>5340</v>
      </c>
      <c r="D711" s="135">
        <f t="shared" si="843"/>
        <v>4</v>
      </c>
      <c r="E711" s="178">
        <f t="shared" si="844"/>
        <v>21360</v>
      </c>
      <c r="F711" s="27"/>
      <c r="G711" s="27"/>
      <c r="H711" s="41">
        <f t="shared" si="799"/>
        <v>0</v>
      </c>
      <c r="I711" s="32"/>
      <c r="J711" s="32"/>
      <c r="K711" s="41">
        <f t="shared" si="800"/>
        <v>0</v>
      </c>
      <c r="L711" s="26"/>
      <c r="M711" s="26"/>
      <c r="N711" s="42">
        <f t="shared" si="801"/>
        <v>0</v>
      </c>
      <c r="O711" s="26"/>
      <c r="P711" s="26"/>
      <c r="Q711" s="42">
        <f t="shared" si="802"/>
        <v>0</v>
      </c>
      <c r="R711" s="26"/>
      <c r="S711" s="26"/>
      <c r="T711" s="42">
        <f t="shared" si="803"/>
        <v>0</v>
      </c>
      <c r="U711" s="26"/>
      <c r="V711" s="26"/>
      <c r="W711" s="42">
        <f t="shared" si="804"/>
        <v>0</v>
      </c>
      <c r="X711" s="26"/>
      <c r="Y711" s="26"/>
      <c r="Z711" s="42">
        <f t="shared" si="805"/>
        <v>0</v>
      </c>
      <c r="AA711" s="26"/>
      <c r="AB711" s="26"/>
      <c r="AC711" s="42">
        <f t="shared" si="806"/>
        <v>0</v>
      </c>
      <c r="AD711" s="26"/>
      <c r="AE711" s="26"/>
      <c r="AF711" s="26"/>
      <c r="AG711" s="26"/>
      <c r="AH711" s="26"/>
      <c r="AI711" s="26"/>
      <c r="AJ711" s="26"/>
      <c r="AK711" s="26"/>
      <c r="AL711" s="42">
        <f t="shared" si="807"/>
        <v>0</v>
      </c>
      <c r="AM711" s="27"/>
      <c r="AN711" s="27"/>
      <c r="AO711" s="41">
        <f t="shared" si="833"/>
        <v>0</v>
      </c>
      <c r="AP711" s="84">
        <f t="shared" si="847"/>
        <v>0</v>
      </c>
      <c r="AQ711" s="79">
        <f t="shared" si="848"/>
        <v>0</v>
      </c>
      <c r="AR711" s="27"/>
      <c r="AS711" s="27"/>
      <c r="AT711" s="41">
        <f t="shared" si="808"/>
        <v>0</v>
      </c>
      <c r="AU711" s="27"/>
      <c r="AV711" s="27"/>
      <c r="AW711" s="41">
        <f t="shared" si="798"/>
        <v>0</v>
      </c>
      <c r="AX711" s="27"/>
      <c r="AY711" s="27"/>
      <c r="AZ711" s="41">
        <f t="shared" si="809"/>
        <v>0</v>
      </c>
      <c r="BA711" s="27"/>
      <c r="BB711" s="27"/>
      <c r="BC711" s="41">
        <f t="shared" si="810"/>
        <v>0</v>
      </c>
      <c r="BD711" s="27"/>
      <c r="BE711" s="27"/>
      <c r="BF711" s="41">
        <f t="shared" si="811"/>
        <v>0</v>
      </c>
      <c r="BG711" s="27"/>
      <c r="BH711" s="27"/>
      <c r="BI711" s="41">
        <f t="shared" si="812"/>
        <v>0</v>
      </c>
      <c r="BJ711" s="26"/>
      <c r="BK711" s="26"/>
      <c r="BL711" s="42">
        <f t="shared" si="813"/>
        <v>0</v>
      </c>
      <c r="BM711" s="26"/>
      <c r="BN711" s="26"/>
      <c r="BO711" s="42">
        <f t="shared" si="814"/>
        <v>0</v>
      </c>
      <c r="BP711" s="85">
        <f t="shared" si="845"/>
        <v>0</v>
      </c>
      <c r="BQ711" s="83">
        <f t="shared" si="845"/>
        <v>0</v>
      </c>
      <c r="BR711" s="26"/>
      <c r="BS711" s="26">
        <v>4</v>
      </c>
      <c r="BT711" s="42">
        <f t="shared" si="815"/>
        <v>21360</v>
      </c>
      <c r="BU711" s="26"/>
      <c r="BV711" s="26"/>
      <c r="BW711" s="42">
        <f t="shared" si="816"/>
        <v>0</v>
      </c>
      <c r="BX711" s="26"/>
      <c r="BY711" s="26"/>
      <c r="BZ711" s="42">
        <f t="shared" si="817"/>
        <v>0</v>
      </c>
      <c r="CA711" s="26"/>
      <c r="CB711" s="26"/>
      <c r="CC711" s="42">
        <f t="shared" si="818"/>
        <v>0</v>
      </c>
      <c r="CD711" s="26"/>
      <c r="CE711" s="26"/>
      <c r="CF711" s="42">
        <f t="shared" si="819"/>
        <v>0</v>
      </c>
      <c r="CG711" s="26"/>
      <c r="CH711" s="26"/>
      <c r="CI711" s="42">
        <f t="shared" si="820"/>
        <v>0</v>
      </c>
      <c r="CJ711" s="26"/>
      <c r="CK711" s="26"/>
      <c r="CL711" s="42">
        <f t="shared" si="821"/>
        <v>0</v>
      </c>
      <c r="CM711" s="26"/>
      <c r="CN711" s="26"/>
      <c r="CO711" s="42">
        <f t="shared" si="822"/>
        <v>0</v>
      </c>
      <c r="CP711" s="26"/>
      <c r="CQ711" s="26"/>
      <c r="CR711" s="42">
        <f t="shared" si="823"/>
        <v>0</v>
      </c>
      <c r="CS711" s="26"/>
      <c r="CT711" s="26"/>
      <c r="CU711" s="42">
        <f t="shared" si="824"/>
        <v>0</v>
      </c>
      <c r="CV711" s="26"/>
      <c r="CW711" s="26"/>
      <c r="CX711" s="42">
        <f t="shared" si="825"/>
        <v>0</v>
      </c>
      <c r="CY711" s="26"/>
      <c r="CZ711" s="26"/>
      <c r="DA711" s="42">
        <f t="shared" si="826"/>
        <v>0</v>
      </c>
      <c r="DB711" s="26"/>
      <c r="DC711" s="26"/>
      <c r="DD711" s="42">
        <f t="shared" si="827"/>
        <v>0</v>
      </c>
      <c r="DE711" s="26"/>
      <c r="DF711" s="26"/>
      <c r="DG711" s="42">
        <f t="shared" si="828"/>
        <v>0</v>
      </c>
      <c r="DH711" s="85">
        <f t="shared" si="846"/>
        <v>4</v>
      </c>
      <c r="DI711" s="83">
        <f t="shared" si="846"/>
        <v>21360</v>
      </c>
      <c r="DJ711" s="26"/>
      <c r="DK711" s="26"/>
      <c r="DL711" s="42">
        <f t="shared" si="829"/>
        <v>0</v>
      </c>
      <c r="DM711" s="26"/>
      <c r="DN711" s="26"/>
      <c r="DO711" s="42">
        <f t="shared" si="830"/>
        <v>0</v>
      </c>
      <c r="DP711" s="26"/>
      <c r="DQ711" s="26"/>
      <c r="DR711" s="42">
        <f t="shared" si="831"/>
        <v>0</v>
      </c>
      <c r="DS711" s="26"/>
      <c r="DT711" s="26"/>
      <c r="DU711" s="42">
        <f t="shared" si="832"/>
        <v>0</v>
      </c>
      <c r="DV711" s="26"/>
      <c r="DW711" s="26"/>
      <c r="DX711" s="42">
        <f t="shared" si="834"/>
        <v>0</v>
      </c>
      <c r="DY711" s="26"/>
      <c r="DZ711" s="26"/>
      <c r="EA711" s="42">
        <f t="shared" si="835"/>
        <v>0</v>
      </c>
      <c r="EB711" s="26"/>
      <c r="EC711" s="26"/>
      <c r="ED711" s="42">
        <f t="shared" si="836"/>
        <v>0</v>
      </c>
      <c r="EE711" s="26"/>
      <c r="EF711" s="26"/>
      <c r="EG711" s="42">
        <f t="shared" si="837"/>
        <v>0</v>
      </c>
      <c r="EH711" s="26"/>
      <c r="EI711" s="26"/>
      <c r="EJ711" s="42">
        <f t="shared" si="838"/>
        <v>0</v>
      </c>
      <c r="EK711" s="26"/>
      <c r="EL711" s="46"/>
      <c r="EM711" s="86">
        <f t="shared" si="839"/>
        <v>0</v>
      </c>
      <c r="EN711" s="85">
        <f t="shared" si="849"/>
        <v>0</v>
      </c>
      <c r="EO711" s="94">
        <f t="shared" si="850"/>
        <v>0</v>
      </c>
      <c r="EP711" s="26"/>
      <c r="EQ711" s="26"/>
      <c r="ER711" s="26"/>
    </row>
    <row r="712" spans="1:148" s="69" customFormat="1" ht="15.75">
      <c r="A712" s="59">
        <v>61499</v>
      </c>
      <c r="B712" s="60" t="s">
        <v>125</v>
      </c>
      <c r="C712" s="132"/>
      <c r="D712" s="138">
        <f t="shared" si="843"/>
        <v>0</v>
      </c>
      <c r="E712" s="144">
        <f t="shared" si="844"/>
        <v>0</v>
      </c>
      <c r="F712" s="63"/>
      <c r="G712" s="63"/>
      <c r="H712" s="64">
        <f t="shared" si="799"/>
        <v>0</v>
      </c>
      <c r="I712" s="65"/>
      <c r="J712" s="65"/>
      <c r="K712" s="64">
        <f t="shared" si="800"/>
        <v>0</v>
      </c>
      <c r="L712" s="66"/>
      <c r="M712" s="66"/>
      <c r="N712" s="67">
        <f t="shared" si="801"/>
        <v>0</v>
      </c>
      <c r="O712" s="66"/>
      <c r="P712" s="66"/>
      <c r="Q712" s="67">
        <f t="shared" si="802"/>
        <v>0</v>
      </c>
      <c r="R712" s="66"/>
      <c r="S712" s="66"/>
      <c r="T712" s="67">
        <f t="shared" si="803"/>
        <v>0</v>
      </c>
      <c r="U712" s="66"/>
      <c r="V712" s="66"/>
      <c r="W712" s="67">
        <f t="shared" si="804"/>
        <v>0</v>
      </c>
      <c r="X712" s="66"/>
      <c r="Y712" s="66"/>
      <c r="Z712" s="67">
        <f t="shared" si="805"/>
        <v>0</v>
      </c>
      <c r="AA712" s="66"/>
      <c r="AB712" s="66"/>
      <c r="AC712" s="67">
        <f t="shared" si="806"/>
        <v>0</v>
      </c>
      <c r="AD712" s="66"/>
      <c r="AE712" s="66"/>
      <c r="AF712" s="66"/>
      <c r="AG712" s="66"/>
      <c r="AH712" s="66"/>
      <c r="AI712" s="66"/>
      <c r="AJ712" s="66"/>
      <c r="AK712" s="66"/>
      <c r="AL712" s="67">
        <f t="shared" si="807"/>
        <v>0</v>
      </c>
      <c r="AM712" s="63"/>
      <c r="AN712" s="63"/>
      <c r="AO712" s="64">
        <f t="shared" si="833"/>
        <v>0</v>
      </c>
      <c r="AP712" s="84">
        <f t="shared" si="847"/>
        <v>0</v>
      </c>
      <c r="AQ712" s="79">
        <f t="shared" si="848"/>
        <v>0</v>
      </c>
      <c r="AR712" s="63"/>
      <c r="AS712" s="63"/>
      <c r="AT712" s="64">
        <f t="shared" si="808"/>
        <v>0</v>
      </c>
      <c r="AU712" s="63"/>
      <c r="AV712" s="63"/>
      <c r="AW712" s="64">
        <f t="shared" si="798"/>
        <v>0</v>
      </c>
      <c r="AX712" s="63"/>
      <c r="AY712" s="63"/>
      <c r="AZ712" s="64">
        <f t="shared" si="809"/>
        <v>0</v>
      </c>
      <c r="BA712" s="63"/>
      <c r="BB712" s="63"/>
      <c r="BC712" s="64">
        <f t="shared" si="810"/>
        <v>0</v>
      </c>
      <c r="BD712" s="63"/>
      <c r="BE712" s="63"/>
      <c r="BF712" s="64">
        <f t="shared" si="811"/>
        <v>0</v>
      </c>
      <c r="BG712" s="63"/>
      <c r="BH712" s="63"/>
      <c r="BI712" s="64">
        <f t="shared" si="812"/>
        <v>0</v>
      </c>
      <c r="BJ712" s="66"/>
      <c r="BK712" s="66"/>
      <c r="BL712" s="67">
        <f t="shared" si="813"/>
        <v>0</v>
      </c>
      <c r="BM712" s="66"/>
      <c r="BN712" s="66"/>
      <c r="BO712" s="67">
        <f t="shared" si="814"/>
        <v>0</v>
      </c>
      <c r="BP712" s="85">
        <f t="shared" si="845"/>
        <v>0</v>
      </c>
      <c r="BQ712" s="83">
        <f t="shared" si="845"/>
        <v>0</v>
      </c>
      <c r="BR712" s="66"/>
      <c r="BS712" s="66"/>
      <c r="BT712" s="67">
        <f t="shared" si="815"/>
        <v>0</v>
      </c>
      <c r="BU712" s="66"/>
      <c r="BV712" s="66"/>
      <c r="BW712" s="67">
        <f t="shared" si="816"/>
        <v>0</v>
      </c>
      <c r="BX712" s="66"/>
      <c r="BY712" s="66"/>
      <c r="BZ712" s="67">
        <f t="shared" si="817"/>
        <v>0</v>
      </c>
      <c r="CA712" s="66"/>
      <c r="CB712" s="66"/>
      <c r="CC712" s="67">
        <f t="shared" si="818"/>
        <v>0</v>
      </c>
      <c r="CD712" s="66"/>
      <c r="CE712" s="66"/>
      <c r="CF712" s="67">
        <f t="shared" si="819"/>
        <v>0</v>
      </c>
      <c r="CG712" s="66"/>
      <c r="CH712" s="66"/>
      <c r="CI712" s="67">
        <f t="shared" si="820"/>
        <v>0</v>
      </c>
      <c r="CJ712" s="66"/>
      <c r="CK712" s="66"/>
      <c r="CL712" s="67">
        <f t="shared" si="821"/>
        <v>0</v>
      </c>
      <c r="CM712" s="66"/>
      <c r="CN712" s="66"/>
      <c r="CO712" s="67">
        <f t="shared" si="822"/>
        <v>0</v>
      </c>
      <c r="CP712" s="66"/>
      <c r="CQ712" s="66"/>
      <c r="CR712" s="67">
        <f t="shared" si="823"/>
        <v>0</v>
      </c>
      <c r="CS712" s="66"/>
      <c r="CT712" s="66"/>
      <c r="CU712" s="67">
        <f t="shared" si="824"/>
        <v>0</v>
      </c>
      <c r="CV712" s="66"/>
      <c r="CW712" s="66"/>
      <c r="CX712" s="67">
        <f t="shared" si="825"/>
        <v>0</v>
      </c>
      <c r="CY712" s="66"/>
      <c r="CZ712" s="66"/>
      <c r="DA712" s="67">
        <f t="shared" si="826"/>
        <v>0</v>
      </c>
      <c r="DB712" s="66"/>
      <c r="DC712" s="66"/>
      <c r="DD712" s="67">
        <f t="shared" si="827"/>
        <v>0</v>
      </c>
      <c r="DE712" s="66"/>
      <c r="DF712" s="66"/>
      <c r="DG712" s="67">
        <f t="shared" si="828"/>
        <v>0</v>
      </c>
      <c r="DH712" s="85">
        <f t="shared" si="846"/>
        <v>0</v>
      </c>
      <c r="DI712" s="83">
        <f t="shared" si="846"/>
        <v>0</v>
      </c>
      <c r="DJ712" s="66"/>
      <c r="DK712" s="66"/>
      <c r="DL712" s="67">
        <f t="shared" si="829"/>
        <v>0</v>
      </c>
      <c r="DM712" s="66"/>
      <c r="DN712" s="66"/>
      <c r="DO712" s="67">
        <f t="shared" si="830"/>
        <v>0</v>
      </c>
      <c r="DP712" s="66"/>
      <c r="DQ712" s="66"/>
      <c r="DR712" s="67">
        <f t="shared" si="831"/>
        <v>0</v>
      </c>
      <c r="DS712" s="66"/>
      <c r="DT712" s="66"/>
      <c r="DU712" s="67">
        <f t="shared" si="832"/>
        <v>0</v>
      </c>
      <c r="DV712" s="66"/>
      <c r="DW712" s="66"/>
      <c r="DX712" s="67">
        <f t="shared" si="834"/>
        <v>0</v>
      </c>
      <c r="DY712" s="66"/>
      <c r="DZ712" s="66"/>
      <c r="EA712" s="67">
        <f t="shared" si="835"/>
        <v>0</v>
      </c>
      <c r="EB712" s="66"/>
      <c r="EC712" s="66"/>
      <c r="ED712" s="67">
        <f t="shared" si="836"/>
        <v>0</v>
      </c>
      <c r="EE712" s="66"/>
      <c r="EF712" s="66"/>
      <c r="EG712" s="67">
        <f t="shared" si="837"/>
        <v>0</v>
      </c>
      <c r="EH712" s="66"/>
      <c r="EI712" s="66"/>
      <c r="EJ712" s="67">
        <f t="shared" si="838"/>
        <v>0</v>
      </c>
      <c r="EK712" s="66"/>
      <c r="EL712" s="68"/>
      <c r="EM712" s="87">
        <f t="shared" si="839"/>
        <v>0</v>
      </c>
      <c r="EN712" s="85">
        <f t="shared" si="849"/>
        <v>0</v>
      </c>
      <c r="EO712" s="94">
        <f t="shared" si="850"/>
        <v>0</v>
      </c>
      <c r="EP712" s="66"/>
      <c r="EQ712" s="66"/>
      <c r="ER712" s="66"/>
    </row>
    <row r="713" spans="1:148" s="3" customFormat="1">
      <c r="A713" s="10"/>
      <c r="B713" s="120" t="s">
        <v>610</v>
      </c>
      <c r="C713" s="134"/>
      <c r="D713" s="135">
        <f t="shared" si="843"/>
        <v>1</v>
      </c>
      <c r="E713" s="136">
        <f t="shared" si="844"/>
        <v>0</v>
      </c>
      <c r="F713" s="27"/>
      <c r="G713" s="27"/>
      <c r="H713" s="41">
        <f t="shared" si="799"/>
        <v>0</v>
      </c>
      <c r="I713" s="32"/>
      <c r="J713" s="32"/>
      <c r="K713" s="41">
        <f t="shared" si="800"/>
        <v>0</v>
      </c>
      <c r="L713" s="26"/>
      <c r="M713" s="26"/>
      <c r="N713" s="42">
        <f t="shared" si="801"/>
        <v>0</v>
      </c>
      <c r="O713" s="26"/>
      <c r="P713" s="26"/>
      <c r="Q713" s="42">
        <f t="shared" si="802"/>
        <v>0</v>
      </c>
      <c r="R713" s="26"/>
      <c r="S713" s="26"/>
      <c r="T713" s="42">
        <f t="shared" si="803"/>
        <v>0</v>
      </c>
      <c r="U713" s="26"/>
      <c r="V713" s="26"/>
      <c r="W713" s="42">
        <f t="shared" si="804"/>
        <v>0</v>
      </c>
      <c r="X713" s="26"/>
      <c r="Y713" s="26"/>
      <c r="Z713" s="42">
        <f t="shared" si="805"/>
        <v>0</v>
      </c>
      <c r="AA713" s="26"/>
      <c r="AB713" s="26"/>
      <c r="AC713" s="42">
        <f t="shared" si="806"/>
        <v>0</v>
      </c>
      <c r="AD713" s="26"/>
      <c r="AE713" s="26"/>
      <c r="AF713" s="26"/>
      <c r="AG713" s="26"/>
      <c r="AH713" s="26"/>
      <c r="AI713" s="26"/>
      <c r="AJ713" s="26"/>
      <c r="AK713" s="26"/>
      <c r="AL713" s="42">
        <f t="shared" si="807"/>
        <v>0</v>
      </c>
      <c r="AM713" s="27"/>
      <c r="AN713" s="27"/>
      <c r="AO713" s="41">
        <f t="shared" si="833"/>
        <v>0</v>
      </c>
      <c r="AP713" s="84">
        <f t="shared" si="847"/>
        <v>0</v>
      </c>
      <c r="AQ713" s="79">
        <f t="shared" si="848"/>
        <v>0</v>
      </c>
      <c r="AR713" s="27"/>
      <c r="AS713" s="27"/>
      <c r="AT713" s="41">
        <f t="shared" si="808"/>
        <v>0</v>
      </c>
      <c r="AU713" s="27"/>
      <c r="AV713" s="27"/>
      <c r="AW713" s="41">
        <f t="shared" si="798"/>
        <v>0</v>
      </c>
      <c r="AX713" s="27"/>
      <c r="AY713" s="27"/>
      <c r="AZ713" s="41">
        <f t="shared" si="809"/>
        <v>0</v>
      </c>
      <c r="BA713" s="27"/>
      <c r="BB713" s="27"/>
      <c r="BC713" s="41">
        <f t="shared" si="810"/>
        <v>0</v>
      </c>
      <c r="BD713" s="27"/>
      <c r="BE713" s="27"/>
      <c r="BF713" s="41">
        <f t="shared" si="811"/>
        <v>0</v>
      </c>
      <c r="BG713" s="27"/>
      <c r="BH713" s="27"/>
      <c r="BI713" s="41">
        <f t="shared" si="812"/>
        <v>0</v>
      </c>
      <c r="BJ713" s="26"/>
      <c r="BK713" s="26"/>
      <c r="BL713" s="42">
        <f t="shared" si="813"/>
        <v>0</v>
      </c>
      <c r="BM713" s="26"/>
      <c r="BN713" s="26"/>
      <c r="BO713" s="42">
        <f t="shared" si="814"/>
        <v>0</v>
      </c>
      <c r="BP713" s="85">
        <f t="shared" si="845"/>
        <v>0</v>
      </c>
      <c r="BQ713" s="83">
        <f t="shared" si="845"/>
        <v>0</v>
      </c>
      <c r="BR713" s="26"/>
      <c r="BS713" s="26">
        <v>1</v>
      </c>
      <c r="BT713" s="42">
        <f t="shared" si="815"/>
        <v>0</v>
      </c>
      <c r="BU713" s="26"/>
      <c r="BV713" s="26"/>
      <c r="BW713" s="42">
        <f t="shared" si="816"/>
        <v>0</v>
      </c>
      <c r="BX713" s="26"/>
      <c r="BY713" s="26"/>
      <c r="BZ713" s="42">
        <f t="shared" si="817"/>
        <v>0</v>
      </c>
      <c r="CA713" s="26"/>
      <c r="CB713" s="26"/>
      <c r="CC713" s="42">
        <f t="shared" si="818"/>
        <v>0</v>
      </c>
      <c r="CD713" s="26"/>
      <c r="CE713" s="26"/>
      <c r="CF713" s="42">
        <f t="shared" si="819"/>
        <v>0</v>
      </c>
      <c r="CG713" s="26"/>
      <c r="CH713" s="26"/>
      <c r="CI713" s="42">
        <f t="shared" si="820"/>
        <v>0</v>
      </c>
      <c r="CJ713" s="26"/>
      <c r="CK713" s="26"/>
      <c r="CL713" s="42">
        <f t="shared" si="821"/>
        <v>0</v>
      </c>
      <c r="CM713" s="26"/>
      <c r="CN713" s="26"/>
      <c r="CO713" s="42">
        <f t="shared" si="822"/>
        <v>0</v>
      </c>
      <c r="CP713" s="26"/>
      <c r="CQ713" s="26"/>
      <c r="CR713" s="42">
        <f t="shared" si="823"/>
        <v>0</v>
      </c>
      <c r="CS713" s="26"/>
      <c r="CT713" s="26"/>
      <c r="CU713" s="42">
        <f t="shared" si="824"/>
        <v>0</v>
      </c>
      <c r="CV713" s="26"/>
      <c r="CW713" s="26"/>
      <c r="CX713" s="42">
        <f t="shared" si="825"/>
        <v>0</v>
      </c>
      <c r="CY713" s="26"/>
      <c r="CZ713" s="26"/>
      <c r="DA713" s="42">
        <f t="shared" si="826"/>
        <v>0</v>
      </c>
      <c r="DB713" s="26"/>
      <c r="DC713" s="26"/>
      <c r="DD713" s="42">
        <f t="shared" si="827"/>
        <v>0</v>
      </c>
      <c r="DE713" s="26"/>
      <c r="DF713" s="26"/>
      <c r="DG713" s="42">
        <f t="shared" si="828"/>
        <v>0</v>
      </c>
      <c r="DH713" s="85">
        <f t="shared" si="846"/>
        <v>1</v>
      </c>
      <c r="DI713" s="83">
        <f t="shared" si="846"/>
        <v>0</v>
      </c>
      <c r="DJ713" s="26"/>
      <c r="DK713" s="26"/>
      <c r="DL713" s="42">
        <f t="shared" si="829"/>
        <v>0</v>
      </c>
      <c r="DM713" s="26"/>
      <c r="DN713" s="26"/>
      <c r="DO713" s="42">
        <f t="shared" si="830"/>
        <v>0</v>
      </c>
      <c r="DP713" s="26"/>
      <c r="DQ713" s="26"/>
      <c r="DR713" s="42">
        <f t="shared" si="831"/>
        <v>0</v>
      </c>
      <c r="DS713" s="26"/>
      <c r="DT713" s="26"/>
      <c r="DU713" s="42">
        <f t="shared" si="832"/>
        <v>0</v>
      </c>
      <c r="DV713" s="26"/>
      <c r="DW713" s="26"/>
      <c r="DX713" s="42">
        <f t="shared" si="834"/>
        <v>0</v>
      </c>
      <c r="DY713" s="26"/>
      <c r="DZ713" s="26"/>
      <c r="EA713" s="42">
        <f t="shared" si="835"/>
        <v>0</v>
      </c>
      <c r="EB713" s="26"/>
      <c r="EC713" s="26"/>
      <c r="ED713" s="42">
        <f t="shared" si="836"/>
        <v>0</v>
      </c>
      <c r="EE713" s="26"/>
      <c r="EF713" s="26"/>
      <c r="EG713" s="42">
        <f t="shared" si="837"/>
        <v>0</v>
      </c>
      <c r="EH713" s="26"/>
      <c r="EI713" s="26"/>
      <c r="EJ713" s="42">
        <f t="shared" si="838"/>
        <v>0</v>
      </c>
      <c r="EK713" s="26"/>
      <c r="EL713" s="46"/>
      <c r="EM713" s="86">
        <f t="shared" si="839"/>
        <v>0</v>
      </c>
      <c r="EN713" s="85">
        <f t="shared" si="849"/>
        <v>0</v>
      </c>
      <c r="EO713" s="94">
        <f t="shared" si="850"/>
        <v>0</v>
      </c>
      <c r="EP713" s="26"/>
      <c r="EQ713" s="26"/>
      <c r="ER713" s="26"/>
    </row>
    <row r="714" spans="1:148" s="3" customFormat="1">
      <c r="A714" s="10"/>
      <c r="B714" s="11"/>
      <c r="C714" s="134"/>
      <c r="D714" s="135"/>
      <c r="E714" s="136">
        <f t="shared" si="844"/>
        <v>0</v>
      </c>
      <c r="F714" s="27"/>
      <c r="G714" s="27"/>
      <c r="H714" s="41">
        <f t="shared" si="799"/>
        <v>0</v>
      </c>
      <c r="I714" s="32"/>
      <c r="J714" s="32"/>
      <c r="K714" s="41">
        <f t="shared" si="800"/>
        <v>0</v>
      </c>
      <c r="L714" s="26"/>
      <c r="M714" s="26"/>
      <c r="N714" s="42">
        <f t="shared" si="801"/>
        <v>0</v>
      </c>
      <c r="O714" s="26"/>
      <c r="P714" s="26"/>
      <c r="Q714" s="42">
        <f t="shared" si="802"/>
        <v>0</v>
      </c>
      <c r="R714" s="26"/>
      <c r="S714" s="26"/>
      <c r="T714" s="42">
        <f t="shared" si="803"/>
        <v>0</v>
      </c>
      <c r="U714" s="26"/>
      <c r="V714" s="26"/>
      <c r="W714" s="42">
        <f t="shared" si="804"/>
        <v>0</v>
      </c>
      <c r="X714" s="26"/>
      <c r="Y714" s="26"/>
      <c r="Z714" s="42">
        <f t="shared" si="805"/>
        <v>0</v>
      </c>
      <c r="AA714" s="26"/>
      <c r="AB714" s="26"/>
      <c r="AC714" s="42">
        <f t="shared" si="806"/>
        <v>0</v>
      </c>
      <c r="AD714" s="26"/>
      <c r="AE714" s="26"/>
      <c r="AF714" s="26"/>
      <c r="AG714" s="26"/>
      <c r="AH714" s="26"/>
      <c r="AI714" s="26"/>
      <c r="AJ714" s="26"/>
      <c r="AK714" s="26"/>
      <c r="AL714" s="42">
        <f t="shared" si="807"/>
        <v>0</v>
      </c>
      <c r="AM714" s="27"/>
      <c r="AN714" s="27"/>
      <c r="AO714" s="41">
        <f t="shared" si="833"/>
        <v>0</v>
      </c>
      <c r="AP714" s="84">
        <f t="shared" si="847"/>
        <v>0</v>
      </c>
      <c r="AQ714" s="79">
        <f t="shared" si="848"/>
        <v>0</v>
      </c>
      <c r="AR714" s="27"/>
      <c r="AS714" s="27"/>
      <c r="AT714" s="41">
        <f t="shared" si="808"/>
        <v>0</v>
      </c>
      <c r="AU714" s="27"/>
      <c r="AV714" s="27"/>
      <c r="AW714" s="41">
        <f t="shared" si="798"/>
        <v>0</v>
      </c>
      <c r="AX714" s="27"/>
      <c r="AY714" s="27"/>
      <c r="AZ714" s="41">
        <f t="shared" si="809"/>
        <v>0</v>
      </c>
      <c r="BA714" s="27"/>
      <c r="BB714" s="27"/>
      <c r="BC714" s="41">
        <f t="shared" si="810"/>
        <v>0</v>
      </c>
      <c r="BD714" s="27"/>
      <c r="BE714" s="27"/>
      <c r="BF714" s="41">
        <f t="shared" si="811"/>
        <v>0</v>
      </c>
      <c r="BG714" s="27"/>
      <c r="BH714" s="27"/>
      <c r="BI714" s="41">
        <f t="shared" si="812"/>
        <v>0</v>
      </c>
      <c r="BJ714" s="26"/>
      <c r="BK714" s="26"/>
      <c r="BL714" s="42">
        <f t="shared" si="813"/>
        <v>0</v>
      </c>
      <c r="BM714" s="26"/>
      <c r="BN714" s="26"/>
      <c r="BO714" s="42">
        <f t="shared" si="814"/>
        <v>0</v>
      </c>
      <c r="BP714" s="85">
        <f t="shared" si="845"/>
        <v>0</v>
      </c>
      <c r="BQ714" s="83">
        <f t="shared" si="845"/>
        <v>0</v>
      </c>
      <c r="BR714" s="26"/>
      <c r="BS714" s="26"/>
      <c r="BT714" s="42">
        <f t="shared" si="815"/>
        <v>0</v>
      </c>
      <c r="BU714" s="26"/>
      <c r="BV714" s="26"/>
      <c r="BW714" s="42">
        <f t="shared" si="816"/>
        <v>0</v>
      </c>
      <c r="BX714" s="26"/>
      <c r="BY714" s="26"/>
      <c r="BZ714" s="42">
        <f t="shared" si="817"/>
        <v>0</v>
      </c>
      <c r="CA714" s="26"/>
      <c r="CB714" s="26"/>
      <c r="CC714" s="42">
        <f t="shared" si="818"/>
        <v>0</v>
      </c>
      <c r="CD714" s="26"/>
      <c r="CE714" s="26"/>
      <c r="CF714" s="42">
        <f t="shared" si="819"/>
        <v>0</v>
      </c>
      <c r="CG714" s="26"/>
      <c r="CH714" s="26"/>
      <c r="CI714" s="42">
        <f t="shared" si="820"/>
        <v>0</v>
      </c>
      <c r="CJ714" s="26"/>
      <c r="CK714" s="26"/>
      <c r="CL714" s="42">
        <f t="shared" si="821"/>
        <v>0</v>
      </c>
      <c r="CM714" s="26"/>
      <c r="CN714" s="26"/>
      <c r="CO714" s="42">
        <f t="shared" si="822"/>
        <v>0</v>
      </c>
      <c r="CP714" s="26"/>
      <c r="CQ714" s="26"/>
      <c r="CR714" s="42">
        <f t="shared" si="823"/>
        <v>0</v>
      </c>
      <c r="CS714" s="26"/>
      <c r="CT714" s="26"/>
      <c r="CU714" s="42">
        <f t="shared" si="824"/>
        <v>0</v>
      </c>
      <c r="CV714" s="26"/>
      <c r="CW714" s="26"/>
      <c r="CX714" s="42">
        <f t="shared" si="825"/>
        <v>0</v>
      </c>
      <c r="CY714" s="26"/>
      <c r="CZ714" s="26"/>
      <c r="DA714" s="42">
        <f t="shared" si="826"/>
        <v>0</v>
      </c>
      <c r="DB714" s="26"/>
      <c r="DC714" s="26"/>
      <c r="DD714" s="42">
        <f t="shared" si="827"/>
        <v>0</v>
      </c>
      <c r="DE714" s="26"/>
      <c r="DF714" s="26"/>
      <c r="DG714" s="42">
        <f t="shared" si="828"/>
        <v>0</v>
      </c>
      <c r="DH714" s="85">
        <f t="shared" si="846"/>
        <v>0</v>
      </c>
      <c r="DI714" s="83">
        <f t="shared" si="846"/>
        <v>0</v>
      </c>
      <c r="DJ714" s="26"/>
      <c r="DK714" s="26"/>
      <c r="DL714" s="42">
        <f t="shared" si="829"/>
        <v>0</v>
      </c>
      <c r="DM714" s="26"/>
      <c r="DN714" s="26"/>
      <c r="DO714" s="42">
        <f t="shared" si="830"/>
        <v>0</v>
      </c>
      <c r="DP714" s="26"/>
      <c r="DQ714" s="26"/>
      <c r="DR714" s="42">
        <f t="shared" si="831"/>
        <v>0</v>
      </c>
      <c r="DS714" s="26"/>
      <c r="DT714" s="26"/>
      <c r="DU714" s="42">
        <f t="shared" si="832"/>
        <v>0</v>
      </c>
      <c r="DV714" s="26"/>
      <c r="DW714" s="26"/>
      <c r="DX714" s="42">
        <f t="shared" si="834"/>
        <v>0</v>
      </c>
      <c r="DY714" s="26"/>
      <c r="DZ714" s="26"/>
      <c r="EA714" s="42">
        <f t="shared" si="835"/>
        <v>0</v>
      </c>
      <c r="EB714" s="26"/>
      <c r="EC714" s="26"/>
      <c r="ED714" s="42">
        <f t="shared" si="836"/>
        <v>0</v>
      </c>
      <c r="EE714" s="26"/>
      <c r="EF714" s="26"/>
      <c r="EG714" s="42">
        <f t="shared" si="837"/>
        <v>0</v>
      </c>
      <c r="EH714" s="26"/>
      <c r="EI714" s="26"/>
      <c r="EJ714" s="42">
        <f t="shared" si="838"/>
        <v>0</v>
      </c>
      <c r="EK714" s="26"/>
      <c r="EL714" s="46"/>
      <c r="EM714" s="86">
        <f t="shared" si="839"/>
        <v>0</v>
      </c>
      <c r="EN714" s="85">
        <f t="shared" si="849"/>
        <v>0</v>
      </c>
      <c r="EO714" s="94">
        <f t="shared" si="850"/>
        <v>0</v>
      </c>
      <c r="EP714" s="26"/>
      <c r="EQ714" s="26"/>
      <c r="ER714" s="26"/>
    </row>
    <row r="715" spans="1:148" s="3" customFormat="1">
      <c r="A715" s="6">
        <v>615</v>
      </c>
      <c r="B715" s="7" t="s">
        <v>126</v>
      </c>
      <c r="C715" s="130"/>
      <c r="D715" s="135"/>
      <c r="E715" s="136">
        <f t="shared" si="844"/>
        <v>0</v>
      </c>
      <c r="F715" s="27"/>
      <c r="G715" s="27"/>
      <c r="H715" s="41">
        <f t="shared" si="799"/>
        <v>0</v>
      </c>
      <c r="I715" s="32"/>
      <c r="J715" s="32"/>
      <c r="K715" s="41">
        <f t="shared" si="800"/>
        <v>0</v>
      </c>
      <c r="L715" s="26"/>
      <c r="M715" s="26"/>
      <c r="N715" s="42">
        <f t="shared" si="801"/>
        <v>0</v>
      </c>
      <c r="O715" s="26"/>
      <c r="P715" s="26"/>
      <c r="Q715" s="42">
        <f t="shared" si="802"/>
        <v>0</v>
      </c>
      <c r="R715" s="26"/>
      <c r="S715" s="26"/>
      <c r="T715" s="42">
        <f t="shared" si="803"/>
        <v>0</v>
      </c>
      <c r="U715" s="26"/>
      <c r="V715" s="26"/>
      <c r="W715" s="42">
        <f t="shared" si="804"/>
        <v>0</v>
      </c>
      <c r="X715" s="26"/>
      <c r="Y715" s="26"/>
      <c r="Z715" s="42">
        <f t="shared" si="805"/>
        <v>0</v>
      </c>
      <c r="AA715" s="26"/>
      <c r="AB715" s="26"/>
      <c r="AC715" s="42">
        <f t="shared" si="806"/>
        <v>0</v>
      </c>
      <c r="AD715" s="26"/>
      <c r="AE715" s="26"/>
      <c r="AF715" s="26"/>
      <c r="AG715" s="26"/>
      <c r="AH715" s="26"/>
      <c r="AI715" s="26"/>
      <c r="AJ715" s="26"/>
      <c r="AK715" s="26"/>
      <c r="AL715" s="42">
        <f t="shared" si="807"/>
        <v>0</v>
      </c>
      <c r="AM715" s="27"/>
      <c r="AN715" s="27"/>
      <c r="AO715" s="41">
        <f t="shared" si="833"/>
        <v>0</v>
      </c>
      <c r="AP715" s="84">
        <f t="shared" si="847"/>
        <v>0</v>
      </c>
      <c r="AQ715" s="79">
        <f t="shared" si="848"/>
        <v>0</v>
      </c>
      <c r="AR715" s="27"/>
      <c r="AS715" s="27"/>
      <c r="AT715" s="41">
        <f t="shared" si="808"/>
        <v>0</v>
      </c>
      <c r="AU715" s="27"/>
      <c r="AV715" s="27"/>
      <c r="AW715" s="41">
        <f t="shared" si="798"/>
        <v>0</v>
      </c>
      <c r="AX715" s="27"/>
      <c r="AY715" s="27"/>
      <c r="AZ715" s="41">
        <f t="shared" si="809"/>
        <v>0</v>
      </c>
      <c r="BA715" s="27"/>
      <c r="BB715" s="27"/>
      <c r="BC715" s="41">
        <f t="shared" si="810"/>
        <v>0</v>
      </c>
      <c r="BD715" s="27"/>
      <c r="BE715" s="27"/>
      <c r="BF715" s="41">
        <f t="shared" si="811"/>
        <v>0</v>
      </c>
      <c r="BG715" s="27"/>
      <c r="BH715" s="27"/>
      <c r="BI715" s="41">
        <f t="shared" si="812"/>
        <v>0</v>
      </c>
      <c r="BJ715" s="26"/>
      <c r="BK715" s="26"/>
      <c r="BL715" s="42">
        <f t="shared" si="813"/>
        <v>0</v>
      </c>
      <c r="BM715" s="26"/>
      <c r="BN715" s="26"/>
      <c r="BO715" s="42">
        <f t="shared" si="814"/>
        <v>0</v>
      </c>
      <c r="BP715" s="85">
        <f t="shared" si="845"/>
        <v>0</v>
      </c>
      <c r="BQ715" s="83">
        <f t="shared" si="845"/>
        <v>0</v>
      </c>
      <c r="BR715" s="26"/>
      <c r="BS715" s="26"/>
      <c r="BT715" s="42">
        <f t="shared" si="815"/>
        <v>0</v>
      </c>
      <c r="BU715" s="26"/>
      <c r="BV715" s="26"/>
      <c r="BW715" s="42">
        <f t="shared" si="816"/>
        <v>0</v>
      </c>
      <c r="BX715" s="26"/>
      <c r="BY715" s="26"/>
      <c r="BZ715" s="42">
        <f t="shared" si="817"/>
        <v>0</v>
      </c>
      <c r="CA715" s="26"/>
      <c r="CB715" s="26"/>
      <c r="CC715" s="42">
        <f t="shared" si="818"/>
        <v>0</v>
      </c>
      <c r="CD715" s="26"/>
      <c r="CE715" s="26"/>
      <c r="CF715" s="42">
        <f t="shared" si="819"/>
        <v>0</v>
      </c>
      <c r="CG715" s="26"/>
      <c r="CH715" s="26"/>
      <c r="CI715" s="42">
        <f t="shared" si="820"/>
        <v>0</v>
      </c>
      <c r="CJ715" s="26"/>
      <c r="CK715" s="26"/>
      <c r="CL715" s="42">
        <f t="shared" si="821"/>
        <v>0</v>
      </c>
      <c r="CM715" s="26"/>
      <c r="CN715" s="26"/>
      <c r="CO715" s="42">
        <f t="shared" si="822"/>
        <v>0</v>
      </c>
      <c r="CP715" s="26"/>
      <c r="CQ715" s="26"/>
      <c r="CR715" s="42">
        <f t="shared" si="823"/>
        <v>0</v>
      </c>
      <c r="CS715" s="26"/>
      <c r="CT715" s="26"/>
      <c r="CU715" s="42">
        <f t="shared" si="824"/>
        <v>0</v>
      </c>
      <c r="CV715" s="26"/>
      <c r="CW715" s="26"/>
      <c r="CX715" s="42">
        <f t="shared" si="825"/>
        <v>0</v>
      </c>
      <c r="CY715" s="26"/>
      <c r="CZ715" s="26"/>
      <c r="DA715" s="42">
        <f t="shared" si="826"/>
        <v>0</v>
      </c>
      <c r="DB715" s="26"/>
      <c r="DC715" s="26"/>
      <c r="DD715" s="42">
        <f t="shared" si="827"/>
        <v>0</v>
      </c>
      <c r="DE715" s="26"/>
      <c r="DF715" s="26"/>
      <c r="DG715" s="42">
        <f t="shared" si="828"/>
        <v>0</v>
      </c>
      <c r="DH715" s="85">
        <f t="shared" si="846"/>
        <v>0</v>
      </c>
      <c r="DI715" s="83">
        <f t="shared" si="846"/>
        <v>0</v>
      </c>
      <c r="DJ715" s="26"/>
      <c r="DK715" s="26"/>
      <c r="DL715" s="42">
        <f t="shared" si="829"/>
        <v>0</v>
      </c>
      <c r="DM715" s="26"/>
      <c r="DN715" s="26"/>
      <c r="DO715" s="42">
        <f t="shared" si="830"/>
        <v>0</v>
      </c>
      <c r="DP715" s="26"/>
      <c r="DQ715" s="26"/>
      <c r="DR715" s="42">
        <f t="shared" si="831"/>
        <v>0</v>
      </c>
      <c r="DS715" s="26"/>
      <c r="DT715" s="26"/>
      <c r="DU715" s="42">
        <f t="shared" si="832"/>
        <v>0</v>
      </c>
      <c r="DV715" s="26"/>
      <c r="DW715" s="26"/>
      <c r="DX715" s="42">
        <f t="shared" si="834"/>
        <v>0</v>
      </c>
      <c r="DY715" s="26"/>
      <c r="DZ715" s="26"/>
      <c r="EA715" s="42">
        <f t="shared" si="835"/>
        <v>0</v>
      </c>
      <c r="EB715" s="26"/>
      <c r="EC715" s="26"/>
      <c r="ED715" s="42">
        <f t="shared" si="836"/>
        <v>0</v>
      </c>
      <c r="EE715" s="26"/>
      <c r="EF715" s="26"/>
      <c r="EG715" s="42">
        <f t="shared" si="837"/>
        <v>0</v>
      </c>
      <c r="EH715" s="26"/>
      <c r="EI715" s="26"/>
      <c r="EJ715" s="42">
        <f t="shared" si="838"/>
        <v>0</v>
      </c>
      <c r="EK715" s="26"/>
      <c r="EL715" s="46"/>
      <c r="EM715" s="86">
        <f t="shared" si="839"/>
        <v>0</v>
      </c>
      <c r="EN715" s="85">
        <f t="shared" si="849"/>
        <v>0</v>
      </c>
      <c r="EO715" s="94">
        <f t="shared" si="850"/>
        <v>0</v>
      </c>
      <c r="EP715" s="26"/>
      <c r="EQ715" s="26"/>
      <c r="ER715" s="26"/>
    </row>
    <row r="716" spans="1:148" s="3" customFormat="1">
      <c r="A716" s="10">
        <v>61501</v>
      </c>
      <c r="B716" s="11" t="s">
        <v>127</v>
      </c>
      <c r="C716" s="134"/>
      <c r="D716" s="135"/>
      <c r="E716" s="136">
        <f t="shared" si="844"/>
        <v>0</v>
      </c>
      <c r="F716" s="27"/>
      <c r="G716" s="27"/>
      <c r="H716" s="41">
        <f t="shared" si="799"/>
        <v>0</v>
      </c>
      <c r="I716" s="32"/>
      <c r="J716" s="32"/>
      <c r="K716" s="41">
        <f t="shared" si="800"/>
        <v>0</v>
      </c>
      <c r="L716" s="26"/>
      <c r="M716" s="26"/>
      <c r="N716" s="42">
        <f t="shared" si="801"/>
        <v>0</v>
      </c>
      <c r="O716" s="26"/>
      <c r="P716" s="26"/>
      <c r="Q716" s="42">
        <f t="shared" si="802"/>
        <v>0</v>
      </c>
      <c r="R716" s="26"/>
      <c r="S716" s="26"/>
      <c r="T716" s="42">
        <f t="shared" si="803"/>
        <v>0</v>
      </c>
      <c r="U716" s="26"/>
      <c r="V716" s="26"/>
      <c r="W716" s="42">
        <f t="shared" si="804"/>
        <v>0</v>
      </c>
      <c r="X716" s="26"/>
      <c r="Y716" s="26"/>
      <c r="Z716" s="42">
        <f t="shared" si="805"/>
        <v>0</v>
      </c>
      <c r="AA716" s="26"/>
      <c r="AB716" s="26"/>
      <c r="AC716" s="42">
        <f t="shared" si="806"/>
        <v>0</v>
      </c>
      <c r="AD716" s="26"/>
      <c r="AE716" s="26"/>
      <c r="AF716" s="26"/>
      <c r="AG716" s="26"/>
      <c r="AH716" s="26"/>
      <c r="AI716" s="26"/>
      <c r="AJ716" s="26"/>
      <c r="AK716" s="26"/>
      <c r="AL716" s="42">
        <f t="shared" si="807"/>
        <v>0</v>
      </c>
      <c r="AM716" s="27"/>
      <c r="AN716" s="27"/>
      <c r="AO716" s="41">
        <f t="shared" si="833"/>
        <v>0</v>
      </c>
      <c r="AP716" s="84">
        <f t="shared" si="847"/>
        <v>0</v>
      </c>
      <c r="AQ716" s="79">
        <f t="shared" si="848"/>
        <v>0</v>
      </c>
      <c r="AR716" s="27"/>
      <c r="AS716" s="27"/>
      <c r="AT716" s="41">
        <f t="shared" si="808"/>
        <v>0</v>
      </c>
      <c r="AU716" s="27"/>
      <c r="AV716" s="27"/>
      <c r="AW716" s="41">
        <f t="shared" si="798"/>
        <v>0</v>
      </c>
      <c r="AX716" s="27"/>
      <c r="AY716" s="27"/>
      <c r="AZ716" s="41">
        <f t="shared" si="809"/>
        <v>0</v>
      </c>
      <c r="BA716" s="27"/>
      <c r="BB716" s="27"/>
      <c r="BC716" s="41">
        <f t="shared" si="810"/>
        <v>0</v>
      </c>
      <c r="BD716" s="27"/>
      <c r="BE716" s="27"/>
      <c r="BF716" s="41">
        <f t="shared" si="811"/>
        <v>0</v>
      </c>
      <c r="BG716" s="27"/>
      <c r="BH716" s="27"/>
      <c r="BI716" s="41">
        <f t="shared" si="812"/>
        <v>0</v>
      </c>
      <c r="BJ716" s="26"/>
      <c r="BK716" s="26"/>
      <c r="BL716" s="42">
        <f t="shared" si="813"/>
        <v>0</v>
      </c>
      <c r="BM716" s="26"/>
      <c r="BN716" s="26"/>
      <c r="BO716" s="42">
        <f t="shared" si="814"/>
        <v>0</v>
      </c>
      <c r="BP716" s="85">
        <f t="shared" si="845"/>
        <v>0</v>
      </c>
      <c r="BQ716" s="83">
        <f t="shared" si="845"/>
        <v>0</v>
      </c>
      <c r="BR716" s="26"/>
      <c r="BS716" s="26"/>
      <c r="BT716" s="42">
        <f t="shared" si="815"/>
        <v>0</v>
      </c>
      <c r="BU716" s="26"/>
      <c r="BV716" s="26"/>
      <c r="BW716" s="42">
        <f t="shared" si="816"/>
        <v>0</v>
      </c>
      <c r="BX716" s="26"/>
      <c r="BY716" s="26"/>
      <c r="BZ716" s="42">
        <f t="shared" si="817"/>
        <v>0</v>
      </c>
      <c r="CA716" s="26"/>
      <c r="CB716" s="26"/>
      <c r="CC716" s="42">
        <f t="shared" si="818"/>
        <v>0</v>
      </c>
      <c r="CD716" s="26"/>
      <c r="CE716" s="26"/>
      <c r="CF716" s="42">
        <f t="shared" si="819"/>
        <v>0</v>
      </c>
      <c r="CG716" s="26"/>
      <c r="CH716" s="26"/>
      <c r="CI716" s="42">
        <f t="shared" si="820"/>
        <v>0</v>
      </c>
      <c r="CJ716" s="26"/>
      <c r="CK716" s="26"/>
      <c r="CL716" s="42">
        <f t="shared" si="821"/>
        <v>0</v>
      </c>
      <c r="CM716" s="26"/>
      <c r="CN716" s="26"/>
      <c r="CO716" s="42">
        <f t="shared" si="822"/>
        <v>0</v>
      </c>
      <c r="CP716" s="26"/>
      <c r="CQ716" s="26"/>
      <c r="CR716" s="42">
        <f t="shared" si="823"/>
        <v>0</v>
      </c>
      <c r="CS716" s="26"/>
      <c r="CT716" s="26"/>
      <c r="CU716" s="42">
        <f t="shared" si="824"/>
        <v>0</v>
      </c>
      <c r="CV716" s="26"/>
      <c r="CW716" s="26"/>
      <c r="CX716" s="42">
        <f t="shared" si="825"/>
        <v>0</v>
      </c>
      <c r="CY716" s="26"/>
      <c r="CZ716" s="26"/>
      <c r="DA716" s="42">
        <f t="shared" si="826"/>
        <v>0</v>
      </c>
      <c r="DB716" s="26"/>
      <c r="DC716" s="26"/>
      <c r="DD716" s="42">
        <f t="shared" si="827"/>
        <v>0</v>
      </c>
      <c r="DE716" s="26"/>
      <c r="DF716" s="26"/>
      <c r="DG716" s="42">
        <f t="shared" si="828"/>
        <v>0</v>
      </c>
      <c r="DH716" s="85">
        <f t="shared" si="846"/>
        <v>0</v>
      </c>
      <c r="DI716" s="83">
        <f t="shared" si="846"/>
        <v>0</v>
      </c>
      <c r="DJ716" s="26"/>
      <c r="DK716" s="26"/>
      <c r="DL716" s="42">
        <f t="shared" si="829"/>
        <v>0</v>
      </c>
      <c r="DM716" s="26"/>
      <c r="DN716" s="26"/>
      <c r="DO716" s="42">
        <f t="shared" si="830"/>
        <v>0</v>
      </c>
      <c r="DP716" s="26"/>
      <c r="DQ716" s="26"/>
      <c r="DR716" s="42">
        <f t="shared" si="831"/>
        <v>0</v>
      </c>
      <c r="DS716" s="26"/>
      <c r="DT716" s="26"/>
      <c r="DU716" s="42">
        <f t="shared" si="832"/>
        <v>0</v>
      </c>
      <c r="DV716" s="26"/>
      <c r="DW716" s="26"/>
      <c r="DX716" s="42">
        <f t="shared" si="834"/>
        <v>0</v>
      </c>
      <c r="DY716" s="26"/>
      <c r="DZ716" s="26"/>
      <c r="EA716" s="42">
        <f t="shared" si="835"/>
        <v>0</v>
      </c>
      <c r="EB716" s="26"/>
      <c r="EC716" s="26"/>
      <c r="ED716" s="42">
        <f t="shared" si="836"/>
        <v>0</v>
      </c>
      <c r="EE716" s="26"/>
      <c r="EF716" s="26"/>
      <c r="EG716" s="42">
        <f t="shared" si="837"/>
        <v>0</v>
      </c>
      <c r="EH716" s="26"/>
      <c r="EI716" s="26"/>
      <c r="EJ716" s="42">
        <f t="shared" si="838"/>
        <v>0</v>
      </c>
      <c r="EK716" s="26"/>
      <c r="EL716" s="46"/>
      <c r="EM716" s="86">
        <f t="shared" si="839"/>
        <v>0</v>
      </c>
      <c r="EN716" s="85">
        <f t="shared" si="849"/>
        <v>0</v>
      </c>
      <c r="EO716" s="94">
        <f t="shared" si="850"/>
        <v>0</v>
      </c>
      <c r="EP716" s="26"/>
      <c r="EQ716" s="26"/>
      <c r="ER716" s="26"/>
    </row>
    <row r="717" spans="1:148" s="3" customFormat="1">
      <c r="A717" s="10">
        <v>61502</v>
      </c>
      <c r="B717" s="11" t="s">
        <v>128</v>
      </c>
      <c r="C717" s="134"/>
      <c r="D717" s="135"/>
      <c r="E717" s="136">
        <f t="shared" si="844"/>
        <v>0</v>
      </c>
      <c r="F717" s="27"/>
      <c r="G717" s="27"/>
      <c r="H717" s="41">
        <f t="shared" si="799"/>
        <v>0</v>
      </c>
      <c r="I717" s="32"/>
      <c r="J717" s="32"/>
      <c r="K717" s="41">
        <f t="shared" si="800"/>
        <v>0</v>
      </c>
      <c r="L717" s="26"/>
      <c r="M717" s="26"/>
      <c r="N717" s="42">
        <f t="shared" si="801"/>
        <v>0</v>
      </c>
      <c r="O717" s="26"/>
      <c r="P717" s="26"/>
      <c r="Q717" s="42">
        <f t="shared" si="802"/>
        <v>0</v>
      </c>
      <c r="R717" s="26"/>
      <c r="S717" s="26"/>
      <c r="T717" s="42">
        <f t="shared" si="803"/>
        <v>0</v>
      </c>
      <c r="U717" s="26"/>
      <c r="V717" s="26"/>
      <c r="W717" s="42">
        <f t="shared" si="804"/>
        <v>0</v>
      </c>
      <c r="X717" s="26"/>
      <c r="Y717" s="26"/>
      <c r="Z717" s="42">
        <f t="shared" si="805"/>
        <v>0</v>
      </c>
      <c r="AA717" s="26"/>
      <c r="AB717" s="26"/>
      <c r="AC717" s="42">
        <f t="shared" si="806"/>
        <v>0</v>
      </c>
      <c r="AD717" s="26"/>
      <c r="AE717" s="26"/>
      <c r="AF717" s="26"/>
      <c r="AG717" s="26"/>
      <c r="AH717" s="26"/>
      <c r="AI717" s="26"/>
      <c r="AJ717" s="26"/>
      <c r="AK717" s="26"/>
      <c r="AL717" s="42">
        <f t="shared" si="807"/>
        <v>0</v>
      </c>
      <c r="AM717" s="27"/>
      <c r="AN717" s="27"/>
      <c r="AO717" s="41">
        <f t="shared" si="833"/>
        <v>0</v>
      </c>
      <c r="AP717" s="84">
        <f t="shared" si="847"/>
        <v>0</v>
      </c>
      <c r="AQ717" s="79">
        <f t="shared" si="848"/>
        <v>0</v>
      </c>
      <c r="AR717" s="27"/>
      <c r="AS717" s="27"/>
      <c r="AT717" s="41">
        <f t="shared" si="808"/>
        <v>0</v>
      </c>
      <c r="AU717" s="27"/>
      <c r="AV717" s="27"/>
      <c r="AW717" s="41">
        <f t="shared" si="798"/>
        <v>0</v>
      </c>
      <c r="AX717" s="27"/>
      <c r="AY717" s="27"/>
      <c r="AZ717" s="41">
        <f t="shared" si="809"/>
        <v>0</v>
      </c>
      <c r="BA717" s="27"/>
      <c r="BB717" s="27"/>
      <c r="BC717" s="41">
        <f t="shared" si="810"/>
        <v>0</v>
      </c>
      <c r="BD717" s="27"/>
      <c r="BE717" s="27"/>
      <c r="BF717" s="41">
        <f t="shared" si="811"/>
        <v>0</v>
      </c>
      <c r="BG717" s="27"/>
      <c r="BH717" s="27"/>
      <c r="BI717" s="41">
        <f t="shared" si="812"/>
        <v>0</v>
      </c>
      <c r="BJ717" s="26"/>
      <c r="BK717" s="26"/>
      <c r="BL717" s="42">
        <f t="shared" si="813"/>
        <v>0</v>
      </c>
      <c r="BM717" s="26"/>
      <c r="BN717" s="26"/>
      <c r="BO717" s="42">
        <f t="shared" si="814"/>
        <v>0</v>
      </c>
      <c r="BP717" s="85">
        <f t="shared" si="845"/>
        <v>0</v>
      </c>
      <c r="BQ717" s="83">
        <f t="shared" si="845"/>
        <v>0</v>
      </c>
      <c r="BR717" s="26"/>
      <c r="BS717" s="26"/>
      <c r="BT717" s="42">
        <f t="shared" si="815"/>
        <v>0</v>
      </c>
      <c r="BU717" s="26"/>
      <c r="BV717" s="26"/>
      <c r="BW717" s="42">
        <f t="shared" si="816"/>
        <v>0</v>
      </c>
      <c r="BX717" s="26"/>
      <c r="BY717" s="26"/>
      <c r="BZ717" s="42">
        <f t="shared" si="817"/>
        <v>0</v>
      </c>
      <c r="CA717" s="26"/>
      <c r="CB717" s="26"/>
      <c r="CC717" s="42">
        <f t="shared" si="818"/>
        <v>0</v>
      </c>
      <c r="CD717" s="26"/>
      <c r="CE717" s="26"/>
      <c r="CF717" s="42">
        <f t="shared" si="819"/>
        <v>0</v>
      </c>
      <c r="CG717" s="26"/>
      <c r="CH717" s="26"/>
      <c r="CI717" s="42">
        <f t="shared" si="820"/>
        <v>0</v>
      </c>
      <c r="CJ717" s="26"/>
      <c r="CK717" s="26"/>
      <c r="CL717" s="42">
        <f t="shared" si="821"/>
        <v>0</v>
      </c>
      <c r="CM717" s="26"/>
      <c r="CN717" s="26"/>
      <c r="CO717" s="42">
        <f t="shared" si="822"/>
        <v>0</v>
      </c>
      <c r="CP717" s="26"/>
      <c r="CQ717" s="26"/>
      <c r="CR717" s="42">
        <f t="shared" si="823"/>
        <v>0</v>
      </c>
      <c r="CS717" s="26"/>
      <c r="CT717" s="26"/>
      <c r="CU717" s="42">
        <f t="shared" si="824"/>
        <v>0</v>
      </c>
      <c r="CV717" s="26"/>
      <c r="CW717" s="26"/>
      <c r="CX717" s="42">
        <f t="shared" si="825"/>
        <v>0</v>
      </c>
      <c r="CY717" s="26"/>
      <c r="CZ717" s="26"/>
      <c r="DA717" s="42">
        <f t="shared" si="826"/>
        <v>0</v>
      </c>
      <c r="DB717" s="26"/>
      <c r="DC717" s="26"/>
      <c r="DD717" s="42">
        <f t="shared" si="827"/>
        <v>0</v>
      </c>
      <c r="DE717" s="26"/>
      <c r="DF717" s="26"/>
      <c r="DG717" s="42">
        <f t="shared" si="828"/>
        <v>0</v>
      </c>
      <c r="DH717" s="85">
        <f t="shared" si="846"/>
        <v>0</v>
      </c>
      <c r="DI717" s="83">
        <f t="shared" si="846"/>
        <v>0</v>
      </c>
      <c r="DJ717" s="26"/>
      <c r="DK717" s="26"/>
      <c r="DL717" s="42">
        <f t="shared" si="829"/>
        <v>0</v>
      </c>
      <c r="DM717" s="26"/>
      <c r="DN717" s="26"/>
      <c r="DO717" s="42">
        <f t="shared" si="830"/>
        <v>0</v>
      </c>
      <c r="DP717" s="26"/>
      <c r="DQ717" s="26"/>
      <c r="DR717" s="42">
        <f t="shared" si="831"/>
        <v>0</v>
      </c>
      <c r="DS717" s="26"/>
      <c r="DT717" s="26"/>
      <c r="DU717" s="42">
        <f t="shared" si="832"/>
        <v>0</v>
      </c>
      <c r="DV717" s="26"/>
      <c r="DW717" s="26"/>
      <c r="DX717" s="42">
        <f t="shared" si="834"/>
        <v>0</v>
      </c>
      <c r="DY717" s="26"/>
      <c r="DZ717" s="26"/>
      <c r="EA717" s="42">
        <f t="shared" si="835"/>
        <v>0</v>
      </c>
      <c r="EB717" s="26"/>
      <c r="EC717" s="26"/>
      <c r="ED717" s="42">
        <f t="shared" si="836"/>
        <v>0</v>
      </c>
      <c r="EE717" s="26"/>
      <c r="EF717" s="26"/>
      <c r="EG717" s="42">
        <f t="shared" si="837"/>
        <v>0</v>
      </c>
      <c r="EH717" s="26"/>
      <c r="EI717" s="26"/>
      <c r="EJ717" s="42">
        <f t="shared" si="838"/>
        <v>0</v>
      </c>
      <c r="EK717" s="26"/>
      <c r="EL717" s="46"/>
      <c r="EM717" s="86">
        <f t="shared" si="839"/>
        <v>0</v>
      </c>
      <c r="EN717" s="85">
        <f t="shared" si="849"/>
        <v>0</v>
      </c>
      <c r="EO717" s="94">
        <f t="shared" si="850"/>
        <v>0</v>
      </c>
      <c r="EP717" s="26"/>
      <c r="EQ717" s="26"/>
      <c r="ER717" s="26"/>
    </row>
    <row r="718" spans="1:148" s="3" customFormat="1">
      <c r="A718" s="10">
        <v>61503</v>
      </c>
      <c r="B718" s="11" t="s">
        <v>129</v>
      </c>
      <c r="C718" s="134"/>
      <c r="D718" s="135"/>
      <c r="E718" s="136">
        <f t="shared" si="844"/>
        <v>0</v>
      </c>
      <c r="F718" s="27"/>
      <c r="G718" s="27"/>
      <c r="H718" s="41">
        <f t="shared" si="799"/>
        <v>0</v>
      </c>
      <c r="I718" s="32"/>
      <c r="J718" s="32"/>
      <c r="K718" s="41">
        <f t="shared" si="800"/>
        <v>0</v>
      </c>
      <c r="L718" s="26"/>
      <c r="M718" s="26"/>
      <c r="N718" s="42">
        <f t="shared" si="801"/>
        <v>0</v>
      </c>
      <c r="O718" s="26"/>
      <c r="P718" s="26"/>
      <c r="Q718" s="42">
        <f t="shared" si="802"/>
        <v>0</v>
      </c>
      <c r="R718" s="26"/>
      <c r="S718" s="26"/>
      <c r="T718" s="42">
        <f t="shared" si="803"/>
        <v>0</v>
      </c>
      <c r="U718" s="26"/>
      <c r="V718" s="26"/>
      <c r="W718" s="42">
        <f t="shared" si="804"/>
        <v>0</v>
      </c>
      <c r="X718" s="26"/>
      <c r="Y718" s="26"/>
      <c r="Z718" s="42">
        <f t="shared" si="805"/>
        <v>0</v>
      </c>
      <c r="AA718" s="26"/>
      <c r="AB718" s="26"/>
      <c r="AC718" s="42">
        <f t="shared" si="806"/>
        <v>0</v>
      </c>
      <c r="AD718" s="26"/>
      <c r="AE718" s="26"/>
      <c r="AF718" s="26"/>
      <c r="AG718" s="26"/>
      <c r="AH718" s="26"/>
      <c r="AI718" s="26"/>
      <c r="AJ718" s="26"/>
      <c r="AK718" s="26"/>
      <c r="AL718" s="42">
        <f t="shared" si="807"/>
        <v>0</v>
      </c>
      <c r="AM718" s="27"/>
      <c r="AN718" s="27"/>
      <c r="AO718" s="41">
        <f t="shared" si="833"/>
        <v>0</v>
      </c>
      <c r="AP718" s="84">
        <f t="shared" si="847"/>
        <v>0</v>
      </c>
      <c r="AQ718" s="79">
        <f t="shared" si="848"/>
        <v>0</v>
      </c>
      <c r="AR718" s="27"/>
      <c r="AS718" s="27"/>
      <c r="AT718" s="41">
        <f t="shared" si="808"/>
        <v>0</v>
      </c>
      <c r="AU718" s="27"/>
      <c r="AV718" s="27"/>
      <c r="AW718" s="41">
        <f t="shared" si="798"/>
        <v>0</v>
      </c>
      <c r="AX718" s="27"/>
      <c r="AY718" s="27"/>
      <c r="AZ718" s="41">
        <f t="shared" si="809"/>
        <v>0</v>
      </c>
      <c r="BA718" s="27"/>
      <c r="BB718" s="27"/>
      <c r="BC718" s="41">
        <f t="shared" si="810"/>
        <v>0</v>
      </c>
      <c r="BD718" s="27"/>
      <c r="BE718" s="27"/>
      <c r="BF718" s="41">
        <f t="shared" si="811"/>
        <v>0</v>
      </c>
      <c r="BG718" s="27"/>
      <c r="BH718" s="27"/>
      <c r="BI718" s="41">
        <f t="shared" si="812"/>
        <v>0</v>
      </c>
      <c r="BJ718" s="26"/>
      <c r="BK718" s="26"/>
      <c r="BL718" s="42">
        <f t="shared" si="813"/>
        <v>0</v>
      </c>
      <c r="BM718" s="26"/>
      <c r="BN718" s="26"/>
      <c r="BO718" s="42">
        <f t="shared" si="814"/>
        <v>0</v>
      </c>
      <c r="BP718" s="85">
        <f t="shared" si="845"/>
        <v>0</v>
      </c>
      <c r="BQ718" s="83">
        <f t="shared" si="845"/>
        <v>0</v>
      </c>
      <c r="BR718" s="26"/>
      <c r="BS718" s="26"/>
      <c r="BT718" s="42">
        <f t="shared" si="815"/>
        <v>0</v>
      </c>
      <c r="BU718" s="26"/>
      <c r="BV718" s="26"/>
      <c r="BW718" s="42">
        <f t="shared" si="816"/>
        <v>0</v>
      </c>
      <c r="BX718" s="26"/>
      <c r="BY718" s="26"/>
      <c r="BZ718" s="42">
        <f t="shared" si="817"/>
        <v>0</v>
      </c>
      <c r="CA718" s="26"/>
      <c r="CB718" s="26"/>
      <c r="CC718" s="42">
        <f t="shared" si="818"/>
        <v>0</v>
      </c>
      <c r="CD718" s="26"/>
      <c r="CE718" s="26"/>
      <c r="CF718" s="42">
        <f t="shared" si="819"/>
        <v>0</v>
      </c>
      <c r="CG718" s="26"/>
      <c r="CH718" s="26"/>
      <c r="CI718" s="42">
        <f t="shared" si="820"/>
        <v>0</v>
      </c>
      <c r="CJ718" s="26"/>
      <c r="CK718" s="26"/>
      <c r="CL718" s="42">
        <f t="shared" si="821"/>
        <v>0</v>
      </c>
      <c r="CM718" s="26"/>
      <c r="CN718" s="26"/>
      <c r="CO718" s="42">
        <f t="shared" si="822"/>
        <v>0</v>
      </c>
      <c r="CP718" s="26"/>
      <c r="CQ718" s="26"/>
      <c r="CR718" s="42">
        <f t="shared" si="823"/>
        <v>0</v>
      </c>
      <c r="CS718" s="26"/>
      <c r="CT718" s="26"/>
      <c r="CU718" s="42">
        <f t="shared" si="824"/>
        <v>0</v>
      </c>
      <c r="CV718" s="26"/>
      <c r="CW718" s="26"/>
      <c r="CX718" s="42">
        <f t="shared" si="825"/>
        <v>0</v>
      </c>
      <c r="CY718" s="26"/>
      <c r="CZ718" s="26"/>
      <c r="DA718" s="42">
        <f t="shared" si="826"/>
        <v>0</v>
      </c>
      <c r="DB718" s="26"/>
      <c r="DC718" s="26"/>
      <c r="DD718" s="42">
        <f t="shared" si="827"/>
        <v>0</v>
      </c>
      <c r="DE718" s="26"/>
      <c r="DF718" s="26"/>
      <c r="DG718" s="42">
        <f t="shared" si="828"/>
        <v>0</v>
      </c>
      <c r="DH718" s="85">
        <f t="shared" si="846"/>
        <v>0</v>
      </c>
      <c r="DI718" s="83">
        <f t="shared" si="846"/>
        <v>0</v>
      </c>
      <c r="DJ718" s="26"/>
      <c r="DK718" s="26"/>
      <c r="DL718" s="42">
        <f t="shared" si="829"/>
        <v>0</v>
      </c>
      <c r="DM718" s="26"/>
      <c r="DN718" s="26"/>
      <c r="DO718" s="42">
        <f t="shared" si="830"/>
        <v>0</v>
      </c>
      <c r="DP718" s="26"/>
      <c r="DQ718" s="26"/>
      <c r="DR718" s="42">
        <f t="shared" si="831"/>
        <v>0</v>
      </c>
      <c r="DS718" s="26"/>
      <c r="DT718" s="26"/>
      <c r="DU718" s="42">
        <f t="shared" si="832"/>
        <v>0</v>
      </c>
      <c r="DV718" s="26"/>
      <c r="DW718" s="26"/>
      <c r="DX718" s="42">
        <f t="shared" si="834"/>
        <v>0</v>
      </c>
      <c r="DY718" s="26"/>
      <c r="DZ718" s="26"/>
      <c r="EA718" s="42">
        <f t="shared" si="835"/>
        <v>0</v>
      </c>
      <c r="EB718" s="26"/>
      <c r="EC718" s="26"/>
      <c r="ED718" s="42">
        <f t="shared" si="836"/>
        <v>0</v>
      </c>
      <c r="EE718" s="26"/>
      <c r="EF718" s="26"/>
      <c r="EG718" s="42">
        <f t="shared" si="837"/>
        <v>0</v>
      </c>
      <c r="EH718" s="26"/>
      <c r="EI718" s="26"/>
      <c r="EJ718" s="42">
        <f t="shared" si="838"/>
        <v>0</v>
      </c>
      <c r="EK718" s="26"/>
      <c r="EL718" s="46"/>
      <c r="EM718" s="86">
        <f t="shared" si="839"/>
        <v>0</v>
      </c>
      <c r="EN718" s="85">
        <f t="shared" si="849"/>
        <v>0</v>
      </c>
      <c r="EO718" s="94">
        <f t="shared" si="850"/>
        <v>0</v>
      </c>
      <c r="EP718" s="26"/>
      <c r="EQ718" s="26"/>
      <c r="ER718" s="26"/>
    </row>
    <row r="719" spans="1:148" s="3" customFormat="1">
      <c r="A719" s="10">
        <v>61599</v>
      </c>
      <c r="B719" s="11" t="s">
        <v>130</v>
      </c>
      <c r="C719" s="190">
        <v>2038.84</v>
      </c>
      <c r="D719" s="135">
        <v>1</v>
      </c>
      <c r="E719" s="195">
        <f t="shared" si="844"/>
        <v>2038.84</v>
      </c>
      <c r="F719" s="27"/>
      <c r="G719" s="27"/>
      <c r="H719" s="41">
        <f t="shared" si="799"/>
        <v>0</v>
      </c>
      <c r="I719" s="32"/>
      <c r="J719" s="32"/>
      <c r="K719" s="41">
        <f t="shared" si="800"/>
        <v>0</v>
      </c>
      <c r="L719" s="26"/>
      <c r="M719" s="26"/>
      <c r="N719" s="42">
        <f t="shared" si="801"/>
        <v>0</v>
      </c>
      <c r="O719" s="26"/>
      <c r="P719" s="26"/>
      <c r="Q719" s="42">
        <f t="shared" si="802"/>
        <v>0</v>
      </c>
      <c r="R719" s="26"/>
      <c r="S719" s="26"/>
      <c r="T719" s="42">
        <f t="shared" si="803"/>
        <v>0</v>
      </c>
      <c r="U719" s="26"/>
      <c r="V719" s="26"/>
      <c r="W719" s="42">
        <f t="shared" si="804"/>
        <v>0</v>
      </c>
      <c r="X719" s="26"/>
      <c r="Y719" s="26"/>
      <c r="Z719" s="42">
        <f t="shared" si="805"/>
        <v>0</v>
      </c>
      <c r="AA719" s="26"/>
      <c r="AB719" s="26"/>
      <c r="AC719" s="42">
        <f t="shared" si="806"/>
        <v>0</v>
      </c>
      <c r="AD719" s="26"/>
      <c r="AE719" s="26"/>
      <c r="AF719" s="26"/>
      <c r="AG719" s="26"/>
      <c r="AH719" s="26"/>
      <c r="AI719" s="26"/>
      <c r="AJ719" s="26"/>
      <c r="AK719" s="26"/>
      <c r="AL719" s="42">
        <f t="shared" si="807"/>
        <v>0</v>
      </c>
      <c r="AM719" s="27"/>
      <c r="AN719" s="27"/>
      <c r="AO719" s="41">
        <f t="shared" si="833"/>
        <v>0</v>
      </c>
      <c r="AP719" s="84">
        <f t="shared" si="847"/>
        <v>0</v>
      </c>
      <c r="AQ719" s="79">
        <f t="shared" si="848"/>
        <v>0</v>
      </c>
      <c r="AR719" s="27"/>
      <c r="AS719" s="27"/>
      <c r="AT719" s="41">
        <f t="shared" si="808"/>
        <v>0</v>
      </c>
      <c r="AU719" s="27"/>
      <c r="AV719" s="27"/>
      <c r="AW719" s="41">
        <f t="shared" si="798"/>
        <v>0</v>
      </c>
      <c r="AX719" s="27"/>
      <c r="AY719" s="27"/>
      <c r="AZ719" s="41">
        <f t="shared" si="809"/>
        <v>0</v>
      </c>
      <c r="BA719" s="27"/>
      <c r="BB719" s="27"/>
      <c r="BC719" s="41">
        <f t="shared" si="810"/>
        <v>0</v>
      </c>
      <c r="BD719" s="27"/>
      <c r="BE719" s="27"/>
      <c r="BF719" s="41">
        <f t="shared" si="811"/>
        <v>0</v>
      </c>
      <c r="BG719" s="27"/>
      <c r="BH719" s="27"/>
      <c r="BI719" s="41">
        <f t="shared" si="812"/>
        <v>0</v>
      </c>
      <c r="BJ719" s="26"/>
      <c r="BK719" s="26"/>
      <c r="BL719" s="42">
        <f t="shared" si="813"/>
        <v>0</v>
      </c>
      <c r="BM719" s="26"/>
      <c r="BN719" s="26"/>
      <c r="BO719" s="42">
        <f t="shared" si="814"/>
        <v>0</v>
      </c>
      <c r="BP719" s="85">
        <f t="shared" si="845"/>
        <v>0</v>
      </c>
      <c r="BQ719" s="83">
        <f t="shared" si="845"/>
        <v>0</v>
      </c>
      <c r="BR719" s="26"/>
      <c r="BS719" s="26"/>
      <c r="BT719" s="42">
        <f t="shared" si="815"/>
        <v>0</v>
      </c>
      <c r="BU719" s="26"/>
      <c r="BV719" s="26"/>
      <c r="BW719" s="42">
        <f t="shared" si="816"/>
        <v>0</v>
      </c>
      <c r="BX719" s="26"/>
      <c r="BY719" s="26"/>
      <c r="BZ719" s="42">
        <f t="shared" si="817"/>
        <v>0</v>
      </c>
      <c r="CA719" s="26"/>
      <c r="CB719" s="26"/>
      <c r="CC719" s="42">
        <f t="shared" si="818"/>
        <v>0</v>
      </c>
      <c r="CD719" s="26"/>
      <c r="CE719" s="26"/>
      <c r="CF719" s="42">
        <f t="shared" si="819"/>
        <v>0</v>
      </c>
      <c r="CG719" s="26"/>
      <c r="CH719" s="26"/>
      <c r="CI719" s="42">
        <f t="shared" si="820"/>
        <v>0</v>
      </c>
      <c r="CJ719" s="26"/>
      <c r="CK719" s="26"/>
      <c r="CL719" s="42">
        <f t="shared" si="821"/>
        <v>0</v>
      </c>
      <c r="CM719" s="26"/>
      <c r="CN719" s="26"/>
      <c r="CO719" s="42">
        <f t="shared" si="822"/>
        <v>0</v>
      </c>
      <c r="CP719" s="26"/>
      <c r="CQ719" s="26"/>
      <c r="CR719" s="42">
        <f t="shared" si="823"/>
        <v>0</v>
      </c>
      <c r="CS719" s="26"/>
      <c r="CT719" s="26"/>
      <c r="CU719" s="42">
        <f t="shared" si="824"/>
        <v>0</v>
      </c>
      <c r="CV719" s="26"/>
      <c r="CW719" s="26"/>
      <c r="CX719" s="42">
        <f t="shared" si="825"/>
        <v>0</v>
      </c>
      <c r="CY719" s="26"/>
      <c r="CZ719" s="26"/>
      <c r="DA719" s="42">
        <f t="shared" si="826"/>
        <v>0</v>
      </c>
      <c r="DB719" s="26"/>
      <c r="DC719" s="26"/>
      <c r="DD719" s="42">
        <f t="shared" si="827"/>
        <v>0</v>
      </c>
      <c r="DE719" s="26"/>
      <c r="DF719" s="26"/>
      <c r="DG719" s="42">
        <f t="shared" si="828"/>
        <v>0</v>
      </c>
      <c r="DH719" s="85">
        <f t="shared" si="846"/>
        <v>0</v>
      </c>
      <c r="DI719" s="83">
        <f t="shared" si="846"/>
        <v>0</v>
      </c>
      <c r="DJ719" s="26"/>
      <c r="DK719" s="26"/>
      <c r="DL719" s="42">
        <f t="shared" si="829"/>
        <v>0</v>
      </c>
      <c r="DM719" s="26"/>
      <c r="DN719" s="26"/>
      <c r="DO719" s="42">
        <f t="shared" si="830"/>
        <v>0</v>
      </c>
      <c r="DP719" s="26"/>
      <c r="DQ719" s="26"/>
      <c r="DR719" s="42">
        <f t="shared" si="831"/>
        <v>0</v>
      </c>
      <c r="DS719" s="26"/>
      <c r="DT719" s="26"/>
      <c r="DU719" s="42">
        <f t="shared" si="832"/>
        <v>0</v>
      </c>
      <c r="DV719" s="26"/>
      <c r="DW719" s="26"/>
      <c r="DX719" s="42">
        <f t="shared" si="834"/>
        <v>0</v>
      </c>
      <c r="DY719" s="26"/>
      <c r="DZ719" s="26"/>
      <c r="EA719" s="42">
        <f t="shared" si="835"/>
        <v>0</v>
      </c>
      <c r="EB719" s="26"/>
      <c r="EC719" s="26"/>
      <c r="ED719" s="42">
        <f t="shared" si="836"/>
        <v>0</v>
      </c>
      <c r="EE719" s="26"/>
      <c r="EF719" s="26"/>
      <c r="EG719" s="42">
        <f t="shared" si="837"/>
        <v>0</v>
      </c>
      <c r="EH719" s="26"/>
      <c r="EI719" s="26"/>
      <c r="EJ719" s="42">
        <f t="shared" si="838"/>
        <v>0</v>
      </c>
      <c r="EK719" s="26"/>
      <c r="EL719" s="46"/>
      <c r="EM719" s="86">
        <f t="shared" si="839"/>
        <v>0</v>
      </c>
      <c r="EN719" s="85">
        <f t="shared" si="849"/>
        <v>0</v>
      </c>
      <c r="EO719" s="94">
        <f t="shared" si="850"/>
        <v>0</v>
      </c>
      <c r="EP719" s="26"/>
      <c r="EQ719" s="26"/>
      <c r="ER719" s="26"/>
    </row>
    <row r="720" spans="1:148" s="3" customFormat="1">
      <c r="A720" s="6">
        <v>616</v>
      </c>
      <c r="B720" s="7" t="s">
        <v>131</v>
      </c>
      <c r="C720" s="130"/>
      <c r="D720" s="135"/>
      <c r="E720" s="136">
        <f t="shared" si="844"/>
        <v>0</v>
      </c>
      <c r="F720" s="27"/>
      <c r="G720" s="27"/>
      <c r="H720" s="41">
        <f t="shared" si="799"/>
        <v>0</v>
      </c>
      <c r="I720" s="32"/>
      <c r="J720" s="32"/>
      <c r="K720" s="41">
        <f t="shared" si="800"/>
        <v>0</v>
      </c>
      <c r="L720" s="26"/>
      <c r="M720" s="26"/>
      <c r="N720" s="42">
        <f t="shared" si="801"/>
        <v>0</v>
      </c>
      <c r="O720" s="26"/>
      <c r="P720" s="26"/>
      <c r="Q720" s="42">
        <f t="shared" si="802"/>
        <v>0</v>
      </c>
      <c r="R720" s="26"/>
      <c r="S720" s="26"/>
      <c r="T720" s="42">
        <f t="shared" si="803"/>
        <v>0</v>
      </c>
      <c r="U720" s="26"/>
      <c r="V720" s="26"/>
      <c r="W720" s="42">
        <f t="shared" si="804"/>
        <v>0</v>
      </c>
      <c r="X720" s="26"/>
      <c r="Y720" s="26"/>
      <c r="Z720" s="42">
        <f t="shared" si="805"/>
        <v>0</v>
      </c>
      <c r="AA720" s="26"/>
      <c r="AB720" s="26"/>
      <c r="AC720" s="42">
        <f t="shared" si="806"/>
        <v>0</v>
      </c>
      <c r="AD720" s="26"/>
      <c r="AE720" s="26"/>
      <c r="AF720" s="26"/>
      <c r="AG720" s="26"/>
      <c r="AH720" s="26"/>
      <c r="AI720" s="26"/>
      <c r="AJ720" s="26"/>
      <c r="AK720" s="26"/>
      <c r="AL720" s="42">
        <f t="shared" si="807"/>
        <v>0</v>
      </c>
      <c r="AM720" s="27"/>
      <c r="AN720" s="27"/>
      <c r="AO720" s="41">
        <f t="shared" si="833"/>
        <v>0</v>
      </c>
      <c r="AP720" s="84">
        <f t="shared" si="847"/>
        <v>0</v>
      </c>
      <c r="AQ720" s="79">
        <f t="shared" si="848"/>
        <v>0</v>
      </c>
      <c r="AR720" s="27"/>
      <c r="AS720" s="27"/>
      <c r="AT720" s="41">
        <f t="shared" si="808"/>
        <v>0</v>
      </c>
      <c r="AU720" s="27"/>
      <c r="AV720" s="27"/>
      <c r="AW720" s="41">
        <f t="shared" si="798"/>
        <v>0</v>
      </c>
      <c r="AX720" s="27"/>
      <c r="AY720" s="27"/>
      <c r="AZ720" s="41">
        <f t="shared" si="809"/>
        <v>0</v>
      </c>
      <c r="BA720" s="27"/>
      <c r="BB720" s="27"/>
      <c r="BC720" s="41">
        <f t="shared" si="810"/>
        <v>0</v>
      </c>
      <c r="BD720" s="27"/>
      <c r="BE720" s="27"/>
      <c r="BF720" s="41">
        <f t="shared" si="811"/>
        <v>0</v>
      </c>
      <c r="BG720" s="27"/>
      <c r="BH720" s="27"/>
      <c r="BI720" s="41">
        <f t="shared" si="812"/>
        <v>0</v>
      </c>
      <c r="BJ720" s="26"/>
      <c r="BK720" s="26"/>
      <c r="BL720" s="42">
        <f t="shared" si="813"/>
        <v>0</v>
      </c>
      <c r="BM720" s="26"/>
      <c r="BN720" s="26"/>
      <c r="BO720" s="42">
        <f t="shared" si="814"/>
        <v>0</v>
      </c>
      <c r="BP720" s="85">
        <f t="shared" si="845"/>
        <v>0</v>
      </c>
      <c r="BQ720" s="83">
        <f t="shared" si="845"/>
        <v>0</v>
      </c>
      <c r="BR720" s="26"/>
      <c r="BS720" s="26"/>
      <c r="BT720" s="42">
        <f t="shared" si="815"/>
        <v>0</v>
      </c>
      <c r="BU720" s="26"/>
      <c r="BV720" s="26"/>
      <c r="BW720" s="42">
        <f t="shared" si="816"/>
        <v>0</v>
      </c>
      <c r="BX720" s="26"/>
      <c r="BY720" s="26"/>
      <c r="BZ720" s="42">
        <f t="shared" si="817"/>
        <v>0</v>
      </c>
      <c r="CA720" s="26"/>
      <c r="CB720" s="26"/>
      <c r="CC720" s="42">
        <f t="shared" si="818"/>
        <v>0</v>
      </c>
      <c r="CD720" s="26"/>
      <c r="CE720" s="26"/>
      <c r="CF720" s="42">
        <f t="shared" si="819"/>
        <v>0</v>
      </c>
      <c r="CG720" s="26"/>
      <c r="CH720" s="26"/>
      <c r="CI720" s="42">
        <f t="shared" si="820"/>
        <v>0</v>
      </c>
      <c r="CJ720" s="26"/>
      <c r="CK720" s="26"/>
      <c r="CL720" s="42">
        <f t="shared" si="821"/>
        <v>0</v>
      </c>
      <c r="CM720" s="26"/>
      <c r="CN720" s="26"/>
      <c r="CO720" s="42">
        <f t="shared" si="822"/>
        <v>0</v>
      </c>
      <c r="CP720" s="26"/>
      <c r="CQ720" s="26"/>
      <c r="CR720" s="42">
        <f t="shared" si="823"/>
        <v>0</v>
      </c>
      <c r="CS720" s="26"/>
      <c r="CT720" s="26"/>
      <c r="CU720" s="42">
        <f t="shared" si="824"/>
        <v>0</v>
      </c>
      <c r="CV720" s="26"/>
      <c r="CW720" s="26"/>
      <c r="CX720" s="42">
        <f t="shared" si="825"/>
        <v>0</v>
      </c>
      <c r="CY720" s="26"/>
      <c r="CZ720" s="26"/>
      <c r="DA720" s="42">
        <f t="shared" si="826"/>
        <v>0</v>
      </c>
      <c r="DB720" s="26"/>
      <c r="DC720" s="26"/>
      <c r="DD720" s="42">
        <f t="shared" si="827"/>
        <v>0</v>
      </c>
      <c r="DE720" s="26"/>
      <c r="DF720" s="26"/>
      <c r="DG720" s="42">
        <f t="shared" si="828"/>
        <v>0</v>
      </c>
      <c r="DH720" s="85">
        <f t="shared" si="846"/>
        <v>0</v>
      </c>
      <c r="DI720" s="83">
        <f t="shared" si="846"/>
        <v>0</v>
      </c>
      <c r="DJ720" s="26"/>
      <c r="DK720" s="26"/>
      <c r="DL720" s="42">
        <f t="shared" si="829"/>
        <v>0</v>
      </c>
      <c r="DM720" s="26"/>
      <c r="DN720" s="26"/>
      <c r="DO720" s="42">
        <f t="shared" si="830"/>
        <v>0</v>
      </c>
      <c r="DP720" s="26"/>
      <c r="DQ720" s="26"/>
      <c r="DR720" s="42">
        <f t="shared" si="831"/>
        <v>0</v>
      </c>
      <c r="DS720" s="26"/>
      <c r="DT720" s="26"/>
      <c r="DU720" s="42">
        <f t="shared" si="832"/>
        <v>0</v>
      </c>
      <c r="DV720" s="26"/>
      <c r="DW720" s="26"/>
      <c r="DX720" s="42">
        <f t="shared" si="834"/>
        <v>0</v>
      </c>
      <c r="DY720" s="26"/>
      <c r="DZ720" s="26"/>
      <c r="EA720" s="42">
        <f t="shared" si="835"/>
        <v>0</v>
      </c>
      <c r="EB720" s="26"/>
      <c r="EC720" s="26"/>
      <c r="ED720" s="42">
        <f t="shared" si="836"/>
        <v>0</v>
      </c>
      <c r="EE720" s="26"/>
      <c r="EF720" s="26"/>
      <c r="EG720" s="42">
        <f t="shared" si="837"/>
        <v>0</v>
      </c>
      <c r="EH720" s="26"/>
      <c r="EI720" s="26"/>
      <c r="EJ720" s="42">
        <f t="shared" si="838"/>
        <v>0</v>
      </c>
      <c r="EK720" s="26"/>
      <c r="EL720" s="46"/>
      <c r="EM720" s="86">
        <f t="shared" si="839"/>
        <v>0</v>
      </c>
      <c r="EN720" s="85">
        <f t="shared" si="849"/>
        <v>0</v>
      </c>
      <c r="EO720" s="94">
        <f t="shared" si="850"/>
        <v>0</v>
      </c>
      <c r="EP720" s="26"/>
      <c r="EQ720" s="26"/>
      <c r="ER720" s="26"/>
    </row>
    <row r="721" spans="1:148" s="3" customFormat="1">
      <c r="A721" s="10">
        <v>61601</v>
      </c>
      <c r="B721" s="11" t="s">
        <v>132</v>
      </c>
      <c r="C721" s="190">
        <v>107345.89</v>
      </c>
      <c r="D721" s="135">
        <v>1</v>
      </c>
      <c r="E721" s="195">
        <f t="shared" si="844"/>
        <v>107345.89</v>
      </c>
      <c r="F721" s="27"/>
      <c r="G721" s="27"/>
      <c r="H721" s="41">
        <f t="shared" si="799"/>
        <v>0</v>
      </c>
      <c r="I721" s="32"/>
      <c r="J721" s="32"/>
      <c r="K721" s="41">
        <f t="shared" si="800"/>
        <v>0</v>
      </c>
      <c r="L721" s="26"/>
      <c r="M721" s="26"/>
      <c r="N721" s="42">
        <f t="shared" si="801"/>
        <v>0</v>
      </c>
      <c r="O721" s="26"/>
      <c r="P721" s="26"/>
      <c r="Q721" s="42">
        <f t="shared" si="802"/>
        <v>0</v>
      </c>
      <c r="R721" s="26"/>
      <c r="S721" s="26"/>
      <c r="T721" s="42">
        <f t="shared" si="803"/>
        <v>0</v>
      </c>
      <c r="U721" s="26"/>
      <c r="V721" s="26"/>
      <c r="W721" s="42">
        <f t="shared" si="804"/>
        <v>0</v>
      </c>
      <c r="X721" s="26"/>
      <c r="Y721" s="26"/>
      <c r="Z721" s="42">
        <f t="shared" si="805"/>
        <v>0</v>
      </c>
      <c r="AA721" s="26"/>
      <c r="AB721" s="26"/>
      <c r="AC721" s="42">
        <f t="shared" si="806"/>
        <v>0</v>
      </c>
      <c r="AD721" s="26"/>
      <c r="AE721" s="26"/>
      <c r="AF721" s="26"/>
      <c r="AG721" s="26"/>
      <c r="AH721" s="26"/>
      <c r="AI721" s="26"/>
      <c r="AJ721" s="26"/>
      <c r="AK721" s="26"/>
      <c r="AL721" s="42">
        <f t="shared" si="807"/>
        <v>0</v>
      </c>
      <c r="AM721" s="27"/>
      <c r="AN721" s="27"/>
      <c r="AO721" s="41">
        <f t="shared" si="833"/>
        <v>0</v>
      </c>
      <c r="AP721" s="84">
        <f t="shared" si="847"/>
        <v>0</v>
      </c>
      <c r="AQ721" s="79">
        <f t="shared" si="848"/>
        <v>0</v>
      </c>
      <c r="AR721" s="27"/>
      <c r="AS721" s="27"/>
      <c r="AT721" s="41">
        <f t="shared" si="808"/>
        <v>0</v>
      </c>
      <c r="AU721" s="27"/>
      <c r="AV721" s="27"/>
      <c r="AW721" s="41">
        <f t="shared" ref="AW721:AW774" si="860">AV721*C721</f>
        <v>0</v>
      </c>
      <c r="AX721" s="27"/>
      <c r="AY721" s="27"/>
      <c r="AZ721" s="41">
        <f t="shared" si="809"/>
        <v>0</v>
      </c>
      <c r="BA721" s="27"/>
      <c r="BB721" s="27"/>
      <c r="BC721" s="41">
        <f t="shared" si="810"/>
        <v>0</v>
      </c>
      <c r="BD721" s="27"/>
      <c r="BE721" s="27"/>
      <c r="BF721" s="41">
        <f t="shared" si="811"/>
        <v>0</v>
      </c>
      <c r="BG721" s="27"/>
      <c r="BH721" s="27"/>
      <c r="BI721" s="41">
        <f t="shared" si="812"/>
        <v>0</v>
      </c>
      <c r="BJ721" s="26"/>
      <c r="BK721" s="26"/>
      <c r="BL721" s="42">
        <f t="shared" si="813"/>
        <v>0</v>
      </c>
      <c r="BM721" s="26"/>
      <c r="BN721" s="26"/>
      <c r="BO721" s="42">
        <f t="shared" si="814"/>
        <v>0</v>
      </c>
      <c r="BP721" s="85">
        <f t="shared" si="845"/>
        <v>0</v>
      </c>
      <c r="BQ721" s="83">
        <f t="shared" si="845"/>
        <v>0</v>
      </c>
      <c r="BR721" s="26"/>
      <c r="BS721" s="26"/>
      <c r="BT721" s="42">
        <f t="shared" si="815"/>
        <v>0</v>
      </c>
      <c r="BU721" s="26"/>
      <c r="BV721" s="26"/>
      <c r="BW721" s="42">
        <f t="shared" si="816"/>
        <v>0</v>
      </c>
      <c r="BX721" s="26"/>
      <c r="BY721" s="26"/>
      <c r="BZ721" s="42">
        <f t="shared" si="817"/>
        <v>0</v>
      </c>
      <c r="CA721" s="26"/>
      <c r="CB721" s="26"/>
      <c r="CC721" s="42">
        <f t="shared" si="818"/>
        <v>0</v>
      </c>
      <c r="CD721" s="26"/>
      <c r="CE721" s="26"/>
      <c r="CF721" s="42">
        <f t="shared" si="819"/>
        <v>0</v>
      </c>
      <c r="CG721" s="26"/>
      <c r="CH721" s="26"/>
      <c r="CI721" s="42">
        <f t="shared" si="820"/>
        <v>0</v>
      </c>
      <c r="CJ721" s="26"/>
      <c r="CK721" s="26"/>
      <c r="CL721" s="42">
        <f t="shared" si="821"/>
        <v>0</v>
      </c>
      <c r="CM721" s="26"/>
      <c r="CN721" s="26"/>
      <c r="CO721" s="42">
        <f t="shared" si="822"/>
        <v>0</v>
      </c>
      <c r="CP721" s="26"/>
      <c r="CQ721" s="26"/>
      <c r="CR721" s="42">
        <f t="shared" si="823"/>
        <v>0</v>
      </c>
      <c r="CS721" s="26"/>
      <c r="CT721" s="26"/>
      <c r="CU721" s="42">
        <f t="shared" si="824"/>
        <v>0</v>
      </c>
      <c r="CV721" s="26"/>
      <c r="CW721" s="26"/>
      <c r="CX721" s="42">
        <f t="shared" si="825"/>
        <v>0</v>
      </c>
      <c r="CY721" s="26"/>
      <c r="CZ721" s="26"/>
      <c r="DA721" s="42">
        <f t="shared" si="826"/>
        <v>0</v>
      </c>
      <c r="DB721" s="26"/>
      <c r="DC721" s="26"/>
      <c r="DD721" s="42">
        <f t="shared" si="827"/>
        <v>0</v>
      </c>
      <c r="DE721" s="26"/>
      <c r="DF721" s="26"/>
      <c r="DG721" s="42">
        <f t="shared" si="828"/>
        <v>0</v>
      </c>
      <c r="DH721" s="85">
        <f t="shared" si="846"/>
        <v>0</v>
      </c>
      <c r="DI721" s="83">
        <f t="shared" si="846"/>
        <v>0</v>
      </c>
      <c r="DJ721" s="26"/>
      <c r="DK721" s="26"/>
      <c r="DL721" s="42">
        <f t="shared" si="829"/>
        <v>0</v>
      </c>
      <c r="DM721" s="26"/>
      <c r="DN721" s="26"/>
      <c r="DO721" s="42">
        <f t="shared" si="830"/>
        <v>0</v>
      </c>
      <c r="DP721" s="26"/>
      <c r="DQ721" s="26"/>
      <c r="DR721" s="42">
        <f t="shared" si="831"/>
        <v>0</v>
      </c>
      <c r="DS721" s="26"/>
      <c r="DT721" s="26"/>
      <c r="DU721" s="42">
        <f t="shared" si="832"/>
        <v>0</v>
      </c>
      <c r="DV721" s="26"/>
      <c r="DW721" s="26"/>
      <c r="DX721" s="42">
        <f t="shared" si="834"/>
        <v>0</v>
      </c>
      <c r="DY721" s="26"/>
      <c r="DZ721" s="26"/>
      <c r="EA721" s="42">
        <f t="shared" si="835"/>
        <v>0</v>
      </c>
      <c r="EB721" s="26"/>
      <c r="EC721" s="26"/>
      <c r="ED721" s="42">
        <f t="shared" si="836"/>
        <v>0</v>
      </c>
      <c r="EE721" s="26"/>
      <c r="EF721" s="26"/>
      <c r="EG721" s="42">
        <f t="shared" si="837"/>
        <v>0</v>
      </c>
      <c r="EH721" s="26"/>
      <c r="EI721" s="26"/>
      <c r="EJ721" s="42">
        <f t="shared" si="838"/>
        <v>0</v>
      </c>
      <c r="EK721" s="26"/>
      <c r="EL721" s="46"/>
      <c r="EM721" s="86">
        <f t="shared" si="839"/>
        <v>0</v>
      </c>
      <c r="EN721" s="85">
        <f t="shared" si="849"/>
        <v>0</v>
      </c>
      <c r="EO721" s="94">
        <f t="shared" si="850"/>
        <v>0</v>
      </c>
      <c r="EP721" s="26"/>
      <c r="EQ721" s="26"/>
      <c r="ER721" s="26"/>
    </row>
    <row r="722" spans="1:148" s="3" customFormat="1">
      <c r="A722" s="10">
        <v>61602</v>
      </c>
      <c r="B722" s="11" t="s">
        <v>133</v>
      </c>
      <c r="C722" s="134"/>
      <c r="D722" s="135"/>
      <c r="E722" s="136">
        <f t="shared" si="844"/>
        <v>0</v>
      </c>
      <c r="F722" s="27"/>
      <c r="G722" s="27"/>
      <c r="H722" s="41">
        <f t="shared" si="799"/>
        <v>0</v>
      </c>
      <c r="I722" s="32"/>
      <c r="J722" s="32"/>
      <c r="K722" s="41">
        <f t="shared" si="800"/>
        <v>0</v>
      </c>
      <c r="L722" s="26"/>
      <c r="M722" s="26"/>
      <c r="N722" s="42">
        <f t="shared" si="801"/>
        <v>0</v>
      </c>
      <c r="O722" s="26"/>
      <c r="P722" s="26"/>
      <c r="Q722" s="42">
        <f t="shared" si="802"/>
        <v>0</v>
      </c>
      <c r="R722" s="26"/>
      <c r="S722" s="26"/>
      <c r="T722" s="42">
        <f t="shared" si="803"/>
        <v>0</v>
      </c>
      <c r="U722" s="26"/>
      <c r="V722" s="26"/>
      <c r="W722" s="42">
        <f t="shared" si="804"/>
        <v>0</v>
      </c>
      <c r="X722" s="26"/>
      <c r="Y722" s="26"/>
      <c r="Z722" s="42">
        <f t="shared" si="805"/>
        <v>0</v>
      </c>
      <c r="AA722" s="26"/>
      <c r="AB722" s="26"/>
      <c r="AC722" s="42">
        <f t="shared" si="806"/>
        <v>0</v>
      </c>
      <c r="AD722" s="26"/>
      <c r="AE722" s="26"/>
      <c r="AF722" s="26"/>
      <c r="AG722" s="26"/>
      <c r="AH722" s="26"/>
      <c r="AI722" s="26"/>
      <c r="AJ722" s="26"/>
      <c r="AK722" s="26"/>
      <c r="AL722" s="42">
        <f t="shared" si="807"/>
        <v>0</v>
      </c>
      <c r="AM722" s="27"/>
      <c r="AN722" s="27"/>
      <c r="AO722" s="41">
        <f t="shared" si="833"/>
        <v>0</v>
      </c>
      <c r="AP722" s="84">
        <f t="shared" si="847"/>
        <v>0</v>
      </c>
      <c r="AQ722" s="79">
        <f t="shared" si="848"/>
        <v>0</v>
      </c>
      <c r="AR722" s="27"/>
      <c r="AS722" s="27"/>
      <c r="AT722" s="41">
        <f t="shared" si="808"/>
        <v>0</v>
      </c>
      <c r="AU722" s="27"/>
      <c r="AV722" s="27"/>
      <c r="AW722" s="41">
        <f t="shared" si="860"/>
        <v>0</v>
      </c>
      <c r="AX722" s="27"/>
      <c r="AY722" s="27"/>
      <c r="AZ722" s="41">
        <f t="shared" si="809"/>
        <v>0</v>
      </c>
      <c r="BA722" s="27"/>
      <c r="BB722" s="27"/>
      <c r="BC722" s="41">
        <f t="shared" si="810"/>
        <v>0</v>
      </c>
      <c r="BD722" s="27"/>
      <c r="BE722" s="27"/>
      <c r="BF722" s="41">
        <f t="shared" si="811"/>
        <v>0</v>
      </c>
      <c r="BG722" s="27"/>
      <c r="BH722" s="27"/>
      <c r="BI722" s="41">
        <f t="shared" si="812"/>
        <v>0</v>
      </c>
      <c r="BJ722" s="26"/>
      <c r="BK722" s="26"/>
      <c r="BL722" s="42">
        <f t="shared" si="813"/>
        <v>0</v>
      </c>
      <c r="BM722" s="26"/>
      <c r="BN722" s="26"/>
      <c r="BO722" s="42">
        <f t="shared" si="814"/>
        <v>0</v>
      </c>
      <c r="BP722" s="85">
        <f t="shared" si="845"/>
        <v>0</v>
      </c>
      <c r="BQ722" s="83">
        <f t="shared" si="845"/>
        <v>0</v>
      </c>
      <c r="BR722" s="26"/>
      <c r="BS722" s="26"/>
      <c r="BT722" s="42">
        <f t="shared" si="815"/>
        <v>0</v>
      </c>
      <c r="BU722" s="26"/>
      <c r="BV722" s="26"/>
      <c r="BW722" s="42">
        <f t="shared" si="816"/>
        <v>0</v>
      </c>
      <c r="BX722" s="26"/>
      <c r="BY722" s="26"/>
      <c r="BZ722" s="42">
        <f t="shared" si="817"/>
        <v>0</v>
      </c>
      <c r="CA722" s="26"/>
      <c r="CB722" s="26"/>
      <c r="CC722" s="42">
        <f t="shared" si="818"/>
        <v>0</v>
      </c>
      <c r="CD722" s="26"/>
      <c r="CE722" s="26"/>
      <c r="CF722" s="42">
        <f t="shared" si="819"/>
        <v>0</v>
      </c>
      <c r="CG722" s="26"/>
      <c r="CH722" s="26"/>
      <c r="CI722" s="42">
        <f t="shared" si="820"/>
        <v>0</v>
      </c>
      <c r="CJ722" s="26"/>
      <c r="CK722" s="26"/>
      <c r="CL722" s="42">
        <f t="shared" si="821"/>
        <v>0</v>
      </c>
      <c r="CM722" s="26"/>
      <c r="CN722" s="26"/>
      <c r="CO722" s="42">
        <f t="shared" si="822"/>
        <v>0</v>
      </c>
      <c r="CP722" s="26"/>
      <c r="CQ722" s="26"/>
      <c r="CR722" s="42">
        <f t="shared" si="823"/>
        <v>0</v>
      </c>
      <c r="CS722" s="26"/>
      <c r="CT722" s="26"/>
      <c r="CU722" s="42">
        <f t="shared" si="824"/>
        <v>0</v>
      </c>
      <c r="CV722" s="26"/>
      <c r="CW722" s="26"/>
      <c r="CX722" s="42">
        <f t="shared" si="825"/>
        <v>0</v>
      </c>
      <c r="CY722" s="26"/>
      <c r="CZ722" s="26"/>
      <c r="DA722" s="42">
        <f t="shared" si="826"/>
        <v>0</v>
      </c>
      <c r="DB722" s="26"/>
      <c r="DC722" s="26"/>
      <c r="DD722" s="42">
        <f t="shared" si="827"/>
        <v>0</v>
      </c>
      <c r="DE722" s="26"/>
      <c r="DF722" s="26"/>
      <c r="DG722" s="42">
        <f t="shared" si="828"/>
        <v>0</v>
      </c>
      <c r="DH722" s="85">
        <f t="shared" si="846"/>
        <v>0</v>
      </c>
      <c r="DI722" s="83">
        <f t="shared" si="846"/>
        <v>0</v>
      </c>
      <c r="DJ722" s="26"/>
      <c r="DK722" s="26"/>
      <c r="DL722" s="42">
        <f t="shared" si="829"/>
        <v>0</v>
      </c>
      <c r="DM722" s="26"/>
      <c r="DN722" s="26"/>
      <c r="DO722" s="42">
        <f t="shared" si="830"/>
        <v>0</v>
      </c>
      <c r="DP722" s="26"/>
      <c r="DQ722" s="26"/>
      <c r="DR722" s="42">
        <f t="shared" si="831"/>
        <v>0</v>
      </c>
      <c r="DS722" s="26"/>
      <c r="DT722" s="26"/>
      <c r="DU722" s="42">
        <f t="shared" si="832"/>
        <v>0</v>
      </c>
      <c r="DV722" s="26"/>
      <c r="DW722" s="26"/>
      <c r="DX722" s="42">
        <f t="shared" si="834"/>
        <v>0</v>
      </c>
      <c r="DY722" s="26"/>
      <c r="DZ722" s="26"/>
      <c r="EA722" s="42">
        <f t="shared" si="835"/>
        <v>0</v>
      </c>
      <c r="EB722" s="26"/>
      <c r="EC722" s="26"/>
      <c r="ED722" s="42">
        <f t="shared" si="836"/>
        <v>0</v>
      </c>
      <c r="EE722" s="26"/>
      <c r="EF722" s="26"/>
      <c r="EG722" s="42">
        <f t="shared" si="837"/>
        <v>0</v>
      </c>
      <c r="EH722" s="26"/>
      <c r="EI722" s="26"/>
      <c r="EJ722" s="42">
        <f t="shared" si="838"/>
        <v>0</v>
      </c>
      <c r="EK722" s="26"/>
      <c r="EL722" s="46"/>
      <c r="EM722" s="86">
        <f t="shared" si="839"/>
        <v>0</v>
      </c>
      <c r="EN722" s="85">
        <f t="shared" si="849"/>
        <v>0</v>
      </c>
      <c r="EO722" s="94">
        <f t="shared" si="850"/>
        <v>0</v>
      </c>
      <c r="EP722" s="26"/>
      <c r="EQ722" s="26"/>
      <c r="ER722" s="26"/>
    </row>
    <row r="723" spans="1:148" s="3" customFormat="1">
      <c r="A723" s="10">
        <v>61603</v>
      </c>
      <c r="B723" s="11" t="s">
        <v>134</v>
      </c>
      <c r="C723" s="190">
        <v>56018.400000000001</v>
      </c>
      <c r="D723" s="135">
        <v>1</v>
      </c>
      <c r="E723" s="195">
        <f t="shared" si="844"/>
        <v>56018.400000000001</v>
      </c>
      <c r="F723" s="27"/>
      <c r="G723" s="27"/>
      <c r="H723" s="41">
        <f t="shared" si="799"/>
        <v>0</v>
      </c>
      <c r="I723" s="32"/>
      <c r="J723" s="32"/>
      <c r="K723" s="41">
        <f t="shared" si="800"/>
        <v>0</v>
      </c>
      <c r="L723" s="26"/>
      <c r="M723" s="26"/>
      <c r="N723" s="42">
        <f t="shared" si="801"/>
        <v>0</v>
      </c>
      <c r="O723" s="26"/>
      <c r="P723" s="26"/>
      <c r="Q723" s="42">
        <f t="shared" si="802"/>
        <v>0</v>
      </c>
      <c r="R723" s="26"/>
      <c r="S723" s="26"/>
      <c r="T723" s="42">
        <f t="shared" si="803"/>
        <v>0</v>
      </c>
      <c r="U723" s="26"/>
      <c r="V723" s="26"/>
      <c r="W723" s="42">
        <f t="shared" si="804"/>
        <v>0</v>
      </c>
      <c r="X723" s="26"/>
      <c r="Y723" s="26"/>
      <c r="Z723" s="42">
        <f t="shared" si="805"/>
        <v>0</v>
      </c>
      <c r="AA723" s="26"/>
      <c r="AB723" s="26"/>
      <c r="AC723" s="42">
        <f t="shared" si="806"/>
        <v>0</v>
      </c>
      <c r="AD723" s="26"/>
      <c r="AE723" s="26"/>
      <c r="AF723" s="26"/>
      <c r="AG723" s="26"/>
      <c r="AH723" s="26"/>
      <c r="AI723" s="26"/>
      <c r="AJ723" s="26"/>
      <c r="AK723" s="26"/>
      <c r="AL723" s="42">
        <f t="shared" si="807"/>
        <v>0</v>
      </c>
      <c r="AM723" s="27"/>
      <c r="AN723" s="27"/>
      <c r="AO723" s="41">
        <f t="shared" si="833"/>
        <v>0</v>
      </c>
      <c r="AP723" s="84">
        <f t="shared" si="847"/>
        <v>0</v>
      </c>
      <c r="AQ723" s="79">
        <f t="shared" si="848"/>
        <v>0</v>
      </c>
      <c r="AR723" s="27"/>
      <c r="AS723" s="27"/>
      <c r="AT723" s="41">
        <f t="shared" si="808"/>
        <v>0</v>
      </c>
      <c r="AU723" s="27"/>
      <c r="AV723" s="27"/>
      <c r="AW723" s="41">
        <f t="shared" si="860"/>
        <v>0</v>
      </c>
      <c r="AX723" s="27"/>
      <c r="AY723" s="27"/>
      <c r="AZ723" s="41">
        <f t="shared" si="809"/>
        <v>0</v>
      </c>
      <c r="BA723" s="27"/>
      <c r="BB723" s="27"/>
      <c r="BC723" s="41">
        <f t="shared" si="810"/>
        <v>0</v>
      </c>
      <c r="BD723" s="27"/>
      <c r="BE723" s="27"/>
      <c r="BF723" s="41">
        <f t="shared" si="811"/>
        <v>0</v>
      </c>
      <c r="BG723" s="27"/>
      <c r="BH723" s="27"/>
      <c r="BI723" s="41">
        <f t="shared" si="812"/>
        <v>0</v>
      </c>
      <c r="BJ723" s="26"/>
      <c r="BK723" s="26"/>
      <c r="BL723" s="42">
        <f t="shared" si="813"/>
        <v>0</v>
      </c>
      <c r="BM723" s="26"/>
      <c r="BN723" s="26"/>
      <c r="BO723" s="42">
        <f t="shared" si="814"/>
        <v>0</v>
      </c>
      <c r="BP723" s="85">
        <f t="shared" si="845"/>
        <v>0</v>
      </c>
      <c r="BQ723" s="83">
        <f t="shared" si="845"/>
        <v>0</v>
      </c>
      <c r="BR723" s="26"/>
      <c r="BS723" s="26"/>
      <c r="BT723" s="42">
        <f t="shared" si="815"/>
        <v>0</v>
      </c>
      <c r="BU723" s="26"/>
      <c r="BV723" s="26"/>
      <c r="BW723" s="42">
        <f t="shared" si="816"/>
        <v>0</v>
      </c>
      <c r="BX723" s="26"/>
      <c r="BY723" s="26"/>
      <c r="BZ723" s="42">
        <f t="shared" si="817"/>
        <v>0</v>
      </c>
      <c r="CA723" s="26"/>
      <c r="CB723" s="26"/>
      <c r="CC723" s="42">
        <f t="shared" si="818"/>
        <v>0</v>
      </c>
      <c r="CD723" s="26"/>
      <c r="CE723" s="26"/>
      <c r="CF723" s="42">
        <f t="shared" si="819"/>
        <v>0</v>
      </c>
      <c r="CG723" s="26"/>
      <c r="CH723" s="26"/>
      <c r="CI723" s="42">
        <f t="shared" si="820"/>
        <v>0</v>
      </c>
      <c r="CJ723" s="26"/>
      <c r="CK723" s="26"/>
      <c r="CL723" s="42">
        <f t="shared" si="821"/>
        <v>0</v>
      </c>
      <c r="CM723" s="26"/>
      <c r="CN723" s="26"/>
      <c r="CO723" s="42">
        <f t="shared" si="822"/>
        <v>0</v>
      </c>
      <c r="CP723" s="26"/>
      <c r="CQ723" s="26"/>
      <c r="CR723" s="42">
        <f t="shared" si="823"/>
        <v>0</v>
      </c>
      <c r="CS723" s="26"/>
      <c r="CT723" s="26"/>
      <c r="CU723" s="42">
        <f t="shared" si="824"/>
        <v>0</v>
      </c>
      <c r="CV723" s="26"/>
      <c r="CW723" s="26"/>
      <c r="CX723" s="42">
        <f t="shared" si="825"/>
        <v>0</v>
      </c>
      <c r="CY723" s="26"/>
      <c r="CZ723" s="26"/>
      <c r="DA723" s="42">
        <f t="shared" si="826"/>
        <v>0</v>
      </c>
      <c r="DB723" s="26"/>
      <c r="DC723" s="26"/>
      <c r="DD723" s="42">
        <f t="shared" si="827"/>
        <v>0</v>
      </c>
      <c r="DE723" s="26"/>
      <c r="DF723" s="26"/>
      <c r="DG723" s="42">
        <f t="shared" si="828"/>
        <v>0</v>
      </c>
      <c r="DH723" s="85">
        <f t="shared" si="846"/>
        <v>0</v>
      </c>
      <c r="DI723" s="83">
        <f t="shared" si="846"/>
        <v>0</v>
      </c>
      <c r="DJ723" s="26"/>
      <c r="DK723" s="26"/>
      <c r="DL723" s="42">
        <f t="shared" si="829"/>
        <v>0</v>
      </c>
      <c r="DM723" s="26"/>
      <c r="DN723" s="26"/>
      <c r="DO723" s="42">
        <f t="shared" si="830"/>
        <v>0</v>
      </c>
      <c r="DP723" s="26"/>
      <c r="DQ723" s="26"/>
      <c r="DR723" s="42">
        <f t="shared" si="831"/>
        <v>0</v>
      </c>
      <c r="DS723" s="26"/>
      <c r="DT723" s="26"/>
      <c r="DU723" s="42">
        <f t="shared" si="832"/>
        <v>0</v>
      </c>
      <c r="DV723" s="26"/>
      <c r="DW723" s="26"/>
      <c r="DX723" s="42">
        <f t="shared" si="834"/>
        <v>0</v>
      </c>
      <c r="DY723" s="26"/>
      <c r="DZ723" s="26"/>
      <c r="EA723" s="42">
        <f t="shared" si="835"/>
        <v>0</v>
      </c>
      <c r="EB723" s="26"/>
      <c r="EC723" s="26"/>
      <c r="ED723" s="42">
        <f t="shared" si="836"/>
        <v>0</v>
      </c>
      <c r="EE723" s="26"/>
      <c r="EF723" s="26"/>
      <c r="EG723" s="42">
        <f t="shared" si="837"/>
        <v>0</v>
      </c>
      <c r="EH723" s="26"/>
      <c r="EI723" s="26"/>
      <c r="EJ723" s="42">
        <f t="shared" si="838"/>
        <v>0</v>
      </c>
      <c r="EK723" s="26"/>
      <c r="EL723" s="46"/>
      <c r="EM723" s="86">
        <f t="shared" si="839"/>
        <v>0</v>
      </c>
      <c r="EN723" s="85">
        <f t="shared" si="849"/>
        <v>0</v>
      </c>
      <c r="EO723" s="94">
        <f t="shared" si="850"/>
        <v>0</v>
      </c>
      <c r="EP723" s="26"/>
      <c r="EQ723" s="26"/>
      <c r="ER723" s="26"/>
    </row>
    <row r="724" spans="1:148" s="3" customFormat="1">
      <c r="A724" s="10">
        <v>61604</v>
      </c>
      <c r="B724" s="11" t="s">
        <v>135</v>
      </c>
      <c r="C724" s="134"/>
      <c r="D724" s="135"/>
      <c r="E724" s="136">
        <f t="shared" si="844"/>
        <v>0</v>
      </c>
      <c r="F724" s="27"/>
      <c r="G724" s="27"/>
      <c r="H724" s="41">
        <f t="shared" si="799"/>
        <v>0</v>
      </c>
      <c r="I724" s="32"/>
      <c r="J724" s="32"/>
      <c r="K724" s="41">
        <f t="shared" si="800"/>
        <v>0</v>
      </c>
      <c r="L724" s="26"/>
      <c r="M724" s="26"/>
      <c r="N724" s="42">
        <f t="shared" si="801"/>
        <v>0</v>
      </c>
      <c r="O724" s="26"/>
      <c r="P724" s="26"/>
      <c r="Q724" s="42">
        <f t="shared" si="802"/>
        <v>0</v>
      </c>
      <c r="R724" s="26"/>
      <c r="S724" s="26"/>
      <c r="T724" s="42">
        <f t="shared" si="803"/>
        <v>0</v>
      </c>
      <c r="U724" s="26"/>
      <c r="V724" s="26"/>
      <c r="W724" s="42">
        <f t="shared" si="804"/>
        <v>0</v>
      </c>
      <c r="X724" s="26"/>
      <c r="Y724" s="26"/>
      <c r="Z724" s="42">
        <f t="shared" si="805"/>
        <v>0</v>
      </c>
      <c r="AA724" s="26"/>
      <c r="AB724" s="26"/>
      <c r="AC724" s="42">
        <f t="shared" si="806"/>
        <v>0</v>
      </c>
      <c r="AD724" s="26"/>
      <c r="AE724" s="26"/>
      <c r="AF724" s="26"/>
      <c r="AG724" s="26"/>
      <c r="AH724" s="26"/>
      <c r="AI724" s="26"/>
      <c r="AJ724" s="26"/>
      <c r="AK724" s="26"/>
      <c r="AL724" s="42">
        <f t="shared" si="807"/>
        <v>0</v>
      </c>
      <c r="AM724" s="27"/>
      <c r="AN724" s="27"/>
      <c r="AO724" s="41">
        <f t="shared" si="833"/>
        <v>0</v>
      </c>
      <c r="AP724" s="84">
        <f t="shared" si="847"/>
        <v>0</v>
      </c>
      <c r="AQ724" s="79">
        <f t="shared" si="848"/>
        <v>0</v>
      </c>
      <c r="AR724" s="27"/>
      <c r="AS724" s="27"/>
      <c r="AT724" s="41">
        <f t="shared" si="808"/>
        <v>0</v>
      </c>
      <c r="AU724" s="27"/>
      <c r="AV724" s="27"/>
      <c r="AW724" s="41">
        <f t="shared" si="860"/>
        <v>0</v>
      </c>
      <c r="AX724" s="27"/>
      <c r="AY724" s="27"/>
      <c r="AZ724" s="41">
        <f t="shared" si="809"/>
        <v>0</v>
      </c>
      <c r="BA724" s="27"/>
      <c r="BB724" s="27"/>
      <c r="BC724" s="41">
        <f t="shared" si="810"/>
        <v>0</v>
      </c>
      <c r="BD724" s="27"/>
      <c r="BE724" s="27"/>
      <c r="BF724" s="41">
        <f t="shared" si="811"/>
        <v>0</v>
      </c>
      <c r="BG724" s="27"/>
      <c r="BH724" s="27"/>
      <c r="BI724" s="41">
        <f t="shared" si="812"/>
        <v>0</v>
      </c>
      <c r="BJ724" s="26"/>
      <c r="BK724" s="26"/>
      <c r="BL724" s="42">
        <f t="shared" si="813"/>
        <v>0</v>
      </c>
      <c r="BM724" s="26"/>
      <c r="BN724" s="26"/>
      <c r="BO724" s="42">
        <f t="shared" si="814"/>
        <v>0</v>
      </c>
      <c r="BP724" s="85">
        <f t="shared" si="845"/>
        <v>0</v>
      </c>
      <c r="BQ724" s="83">
        <f t="shared" si="845"/>
        <v>0</v>
      </c>
      <c r="BR724" s="26"/>
      <c r="BS724" s="26"/>
      <c r="BT724" s="42">
        <f t="shared" si="815"/>
        <v>0</v>
      </c>
      <c r="BU724" s="26"/>
      <c r="BV724" s="26"/>
      <c r="BW724" s="42">
        <f t="shared" si="816"/>
        <v>0</v>
      </c>
      <c r="BX724" s="26"/>
      <c r="BY724" s="26"/>
      <c r="BZ724" s="42">
        <f t="shared" si="817"/>
        <v>0</v>
      </c>
      <c r="CA724" s="26"/>
      <c r="CB724" s="26"/>
      <c r="CC724" s="42">
        <f t="shared" si="818"/>
        <v>0</v>
      </c>
      <c r="CD724" s="26"/>
      <c r="CE724" s="26"/>
      <c r="CF724" s="42">
        <f t="shared" si="819"/>
        <v>0</v>
      </c>
      <c r="CG724" s="26"/>
      <c r="CH724" s="26"/>
      <c r="CI724" s="42">
        <f t="shared" si="820"/>
        <v>0</v>
      </c>
      <c r="CJ724" s="26"/>
      <c r="CK724" s="26"/>
      <c r="CL724" s="42">
        <f t="shared" si="821"/>
        <v>0</v>
      </c>
      <c r="CM724" s="26"/>
      <c r="CN724" s="26"/>
      <c r="CO724" s="42">
        <f t="shared" si="822"/>
        <v>0</v>
      </c>
      <c r="CP724" s="26"/>
      <c r="CQ724" s="26"/>
      <c r="CR724" s="42">
        <f t="shared" si="823"/>
        <v>0</v>
      </c>
      <c r="CS724" s="26"/>
      <c r="CT724" s="26"/>
      <c r="CU724" s="42">
        <f t="shared" si="824"/>
        <v>0</v>
      </c>
      <c r="CV724" s="26"/>
      <c r="CW724" s="26"/>
      <c r="CX724" s="42">
        <f t="shared" si="825"/>
        <v>0</v>
      </c>
      <c r="CY724" s="26"/>
      <c r="CZ724" s="26"/>
      <c r="DA724" s="42">
        <f t="shared" si="826"/>
        <v>0</v>
      </c>
      <c r="DB724" s="26"/>
      <c r="DC724" s="26"/>
      <c r="DD724" s="42">
        <f t="shared" si="827"/>
        <v>0</v>
      </c>
      <c r="DE724" s="26"/>
      <c r="DF724" s="26"/>
      <c r="DG724" s="42">
        <f t="shared" si="828"/>
        <v>0</v>
      </c>
      <c r="DH724" s="85">
        <f t="shared" si="846"/>
        <v>0</v>
      </c>
      <c r="DI724" s="83">
        <f t="shared" si="846"/>
        <v>0</v>
      </c>
      <c r="DJ724" s="26"/>
      <c r="DK724" s="26"/>
      <c r="DL724" s="42">
        <f t="shared" si="829"/>
        <v>0</v>
      </c>
      <c r="DM724" s="26"/>
      <c r="DN724" s="26"/>
      <c r="DO724" s="42">
        <f t="shared" si="830"/>
        <v>0</v>
      </c>
      <c r="DP724" s="26"/>
      <c r="DQ724" s="26"/>
      <c r="DR724" s="42">
        <f t="shared" si="831"/>
        <v>0</v>
      </c>
      <c r="DS724" s="26"/>
      <c r="DT724" s="26"/>
      <c r="DU724" s="42">
        <f t="shared" si="832"/>
        <v>0</v>
      </c>
      <c r="DV724" s="26"/>
      <c r="DW724" s="26"/>
      <c r="DX724" s="42">
        <f t="shared" si="834"/>
        <v>0</v>
      </c>
      <c r="DY724" s="26"/>
      <c r="DZ724" s="26"/>
      <c r="EA724" s="42">
        <f t="shared" si="835"/>
        <v>0</v>
      </c>
      <c r="EB724" s="26"/>
      <c r="EC724" s="26"/>
      <c r="ED724" s="42">
        <f t="shared" si="836"/>
        <v>0</v>
      </c>
      <c r="EE724" s="26"/>
      <c r="EF724" s="26"/>
      <c r="EG724" s="42">
        <f t="shared" si="837"/>
        <v>0</v>
      </c>
      <c r="EH724" s="26"/>
      <c r="EI724" s="26"/>
      <c r="EJ724" s="42">
        <f t="shared" si="838"/>
        <v>0</v>
      </c>
      <c r="EK724" s="26"/>
      <c r="EL724" s="46"/>
      <c r="EM724" s="86">
        <f t="shared" si="839"/>
        <v>0</v>
      </c>
      <c r="EN724" s="85">
        <f t="shared" si="849"/>
        <v>0</v>
      </c>
      <c r="EO724" s="94">
        <f t="shared" si="850"/>
        <v>0</v>
      </c>
      <c r="EP724" s="26"/>
      <c r="EQ724" s="26"/>
      <c r="ER724" s="26"/>
    </row>
    <row r="725" spans="1:148" s="3" customFormat="1">
      <c r="A725" s="10">
        <v>61606</v>
      </c>
      <c r="B725" s="11" t="s">
        <v>136</v>
      </c>
      <c r="C725" s="134"/>
      <c r="D725" s="135"/>
      <c r="E725" s="136">
        <f t="shared" si="844"/>
        <v>0</v>
      </c>
      <c r="F725" s="27"/>
      <c r="G725" s="27"/>
      <c r="H725" s="41">
        <f t="shared" si="799"/>
        <v>0</v>
      </c>
      <c r="I725" s="32"/>
      <c r="J725" s="32"/>
      <c r="K725" s="41">
        <f t="shared" si="800"/>
        <v>0</v>
      </c>
      <c r="L725" s="26"/>
      <c r="M725" s="26"/>
      <c r="N725" s="42">
        <f t="shared" si="801"/>
        <v>0</v>
      </c>
      <c r="O725" s="26"/>
      <c r="P725" s="26"/>
      <c r="Q725" s="42">
        <f t="shared" si="802"/>
        <v>0</v>
      </c>
      <c r="R725" s="26"/>
      <c r="S725" s="26"/>
      <c r="T725" s="42">
        <f t="shared" si="803"/>
        <v>0</v>
      </c>
      <c r="U725" s="26"/>
      <c r="V725" s="26"/>
      <c r="W725" s="42">
        <f t="shared" si="804"/>
        <v>0</v>
      </c>
      <c r="X725" s="26"/>
      <c r="Y725" s="26"/>
      <c r="Z725" s="42">
        <f t="shared" si="805"/>
        <v>0</v>
      </c>
      <c r="AA725" s="26"/>
      <c r="AB725" s="26"/>
      <c r="AC725" s="42">
        <f t="shared" si="806"/>
        <v>0</v>
      </c>
      <c r="AD725" s="26"/>
      <c r="AE725" s="26"/>
      <c r="AF725" s="26"/>
      <c r="AG725" s="26"/>
      <c r="AH725" s="26"/>
      <c r="AI725" s="26"/>
      <c r="AJ725" s="26"/>
      <c r="AK725" s="26"/>
      <c r="AL725" s="42">
        <f t="shared" si="807"/>
        <v>0</v>
      </c>
      <c r="AM725" s="27"/>
      <c r="AN725" s="27"/>
      <c r="AO725" s="41">
        <f t="shared" si="833"/>
        <v>0</v>
      </c>
      <c r="AP725" s="84">
        <f t="shared" si="847"/>
        <v>0</v>
      </c>
      <c r="AQ725" s="79">
        <f t="shared" si="848"/>
        <v>0</v>
      </c>
      <c r="AR725" s="27"/>
      <c r="AS725" s="27"/>
      <c r="AT725" s="41">
        <f t="shared" si="808"/>
        <v>0</v>
      </c>
      <c r="AU725" s="27"/>
      <c r="AV725" s="27"/>
      <c r="AW725" s="41">
        <f t="shared" si="860"/>
        <v>0</v>
      </c>
      <c r="AX725" s="27"/>
      <c r="AY725" s="27"/>
      <c r="AZ725" s="41">
        <f t="shared" si="809"/>
        <v>0</v>
      </c>
      <c r="BA725" s="27"/>
      <c r="BB725" s="27"/>
      <c r="BC725" s="41">
        <f t="shared" si="810"/>
        <v>0</v>
      </c>
      <c r="BD725" s="27"/>
      <c r="BE725" s="27"/>
      <c r="BF725" s="41">
        <f t="shared" si="811"/>
        <v>0</v>
      </c>
      <c r="BG725" s="27"/>
      <c r="BH725" s="27"/>
      <c r="BI725" s="41">
        <f t="shared" si="812"/>
        <v>0</v>
      </c>
      <c r="BJ725" s="26"/>
      <c r="BK725" s="26"/>
      <c r="BL725" s="42">
        <f t="shared" si="813"/>
        <v>0</v>
      </c>
      <c r="BM725" s="26"/>
      <c r="BN725" s="26"/>
      <c r="BO725" s="42">
        <f t="shared" si="814"/>
        <v>0</v>
      </c>
      <c r="BP725" s="85">
        <f t="shared" si="845"/>
        <v>0</v>
      </c>
      <c r="BQ725" s="83">
        <f t="shared" si="845"/>
        <v>0</v>
      </c>
      <c r="BR725" s="26"/>
      <c r="BS725" s="26"/>
      <c r="BT725" s="42">
        <f t="shared" si="815"/>
        <v>0</v>
      </c>
      <c r="BU725" s="26"/>
      <c r="BV725" s="26"/>
      <c r="BW725" s="42">
        <f t="shared" si="816"/>
        <v>0</v>
      </c>
      <c r="BX725" s="26"/>
      <c r="BY725" s="26"/>
      <c r="BZ725" s="42">
        <f t="shared" si="817"/>
        <v>0</v>
      </c>
      <c r="CA725" s="26"/>
      <c r="CB725" s="26"/>
      <c r="CC725" s="42">
        <f t="shared" si="818"/>
        <v>0</v>
      </c>
      <c r="CD725" s="26"/>
      <c r="CE725" s="26"/>
      <c r="CF725" s="42">
        <f t="shared" si="819"/>
        <v>0</v>
      </c>
      <c r="CG725" s="26"/>
      <c r="CH725" s="26"/>
      <c r="CI725" s="42">
        <f t="shared" si="820"/>
        <v>0</v>
      </c>
      <c r="CJ725" s="26"/>
      <c r="CK725" s="26"/>
      <c r="CL725" s="42">
        <f t="shared" si="821"/>
        <v>0</v>
      </c>
      <c r="CM725" s="26"/>
      <c r="CN725" s="26"/>
      <c r="CO725" s="42">
        <f t="shared" si="822"/>
        <v>0</v>
      </c>
      <c r="CP725" s="26"/>
      <c r="CQ725" s="26"/>
      <c r="CR725" s="42">
        <f t="shared" si="823"/>
        <v>0</v>
      </c>
      <c r="CS725" s="26"/>
      <c r="CT725" s="26"/>
      <c r="CU725" s="42">
        <f t="shared" si="824"/>
        <v>0</v>
      </c>
      <c r="CV725" s="26"/>
      <c r="CW725" s="26"/>
      <c r="CX725" s="42">
        <f t="shared" si="825"/>
        <v>0</v>
      </c>
      <c r="CY725" s="26"/>
      <c r="CZ725" s="26"/>
      <c r="DA725" s="42">
        <f t="shared" si="826"/>
        <v>0</v>
      </c>
      <c r="DB725" s="26"/>
      <c r="DC725" s="26"/>
      <c r="DD725" s="42">
        <f t="shared" si="827"/>
        <v>0</v>
      </c>
      <c r="DE725" s="26"/>
      <c r="DF725" s="26"/>
      <c r="DG725" s="42">
        <f t="shared" si="828"/>
        <v>0</v>
      </c>
      <c r="DH725" s="85">
        <f t="shared" si="846"/>
        <v>0</v>
      </c>
      <c r="DI725" s="83">
        <f t="shared" si="846"/>
        <v>0</v>
      </c>
      <c r="DJ725" s="26"/>
      <c r="DK725" s="26"/>
      <c r="DL725" s="42">
        <f t="shared" si="829"/>
        <v>0</v>
      </c>
      <c r="DM725" s="26"/>
      <c r="DN725" s="26"/>
      <c r="DO725" s="42">
        <f t="shared" si="830"/>
        <v>0</v>
      </c>
      <c r="DP725" s="26"/>
      <c r="DQ725" s="26"/>
      <c r="DR725" s="42">
        <f t="shared" si="831"/>
        <v>0</v>
      </c>
      <c r="DS725" s="26"/>
      <c r="DT725" s="26"/>
      <c r="DU725" s="42">
        <f t="shared" si="832"/>
        <v>0</v>
      </c>
      <c r="DV725" s="26"/>
      <c r="DW725" s="26"/>
      <c r="DX725" s="42">
        <f t="shared" si="834"/>
        <v>0</v>
      </c>
      <c r="DY725" s="26"/>
      <c r="DZ725" s="26"/>
      <c r="EA725" s="42">
        <f t="shared" si="835"/>
        <v>0</v>
      </c>
      <c r="EB725" s="26"/>
      <c r="EC725" s="26"/>
      <c r="ED725" s="42">
        <f t="shared" si="836"/>
        <v>0</v>
      </c>
      <c r="EE725" s="26"/>
      <c r="EF725" s="26"/>
      <c r="EG725" s="42">
        <f t="shared" si="837"/>
        <v>0</v>
      </c>
      <c r="EH725" s="26"/>
      <c r="EI725" s="26"/>
      <c r="EJ725" s="42">
        <f t="shared" si="838"/>
        <v>0</v>
      </c>
      <c r="EK725" s="26"/>
      <c r="EL725" s="46"/>
      <c r="EM725" s="86">
        <f t="shared" si="839"/>
        <v>0</v>
      </c>
      <c r="EN725" s="85">
        <f t="shared" si="849"/>
        <v>0</v>
      </c>
      <c r="EO725" s="94">
        <f t="shared" si="850"/>
        <v>0</v>
      </c>
      <c r="EP725" s="26"/>
      <c r="EQ725" s="26"/>
      <c r="ER725" s="26"/>
    </row>
    <row r="726" spans="1:148" s="3" customFormat="1">
      <c r="A726" s="10">
        <v>61607</v>
      </c>
      <c r="B726" s="11" t="s">
        <v>137</v>
      </c>
      <c r="C726" s="134"/>
      <c r="D726" s="135"/>
      <c r="E726" s="136">
        <f t="shared" si="844"/>
        <v>0</v>
      </c>
      <c r="F726" s="27"/>
      <c r="G726" s="27"/>
      <c r="H726" s="41">
        <f t="shared" si="799"/>
        <v>0</v>
      </c>
      <c r="I726" s="32"/>
      <c r="J726" s="32"/>
      <c r="K726" s="41">
        <f t="shared" si="800"/>
        <v>0</v>
      </c>
      <c r="L726" s="26"/>
      <c r="M726" s="26"/>
      <c r="N726" s="42">
        <f t="shared" si="801"/>
        <v>0</v>
      </c>
      <c r="O726" s="26"/>
      <c r="P726" s="26"/>
      <c r="Q726" s="42">
        <f t="shared" si="802"/>
        <v>0</v>
      </c>
      <c r="R726" s="26"/>
      <c r="S726" s="26"/>
      <c r="T726" s="42">
        <f t="shared" si="803"/>
        <v>0</v>
      </c>
      <c r="U726" s="26"/>
      <c r="V726" s="26"/>
      <c r="W726" s="42">
        <f t="shared" si="804"/>
        <v>0</v>
      </c>
      <c r="X726" s="26"/>
      <c r="Y726" s="26"/>
      <c r="Z726" s="42">
        <f t="shared" si="805"/>
        <v>0</v>
      </c>
      <c r="AA726" s="26"/>
      <c r="AB726" s="26"/>
      <c r="AC726" s="42">
        <f t="shared" si="806"/>
        <v>0</v>
      </c>
      <c r="AD726" s="26"/>
      <c r="AE726" s="26"/>
      <c r="AF726" s="26"/>
      <c r="AG726" s="26"/>
      <c r="AH726" s="26"/>
      <c r="AI726" s="26"/>
      <c r="AJ726" s="26"/>
      <c r="AK726" s="26"/>
      <c r="AL726" s="42">
        <f t="shared" si="807"/>
        <v>0</v>
      </c>
      <c r="AM726" s="27"/>
      <c r="AN726" s="27"/>
      <c r="AO726" s="41">
        <f t="shared" si="833"/>
        <v>0</v>
      </c>
      <c r="AP726" s="84">
        <f t="shared" si="847"/>
        <v>0</v>
      </c>
      <c r="AQ726" s="79">
        <f t="shared" si="848"/>
        <v>0</v>
      </c>
      <c r="AR726" s="27"/>
      <c r="AS726" s="27"/>
      <c r="AT726" s="41">
        <f t="shared" si="808"/>
        <v>0</v>
      </c>
      <c r="AU726" s="27"/>
      <c r="AV726" s="27"/>
      <c r="AW726" s="41">
        <f t="shared" si="860"/>
        <v>0</v>
      </c>
      <c r="AX726" s="27"/>
      <c r="AY726" s="27"/>
      <c r="AZ726" s="41">
        <f t="shared" si="809"/>
        <v>0</v>
      </c>
      <c r="BA726" s="27"/>
      <c r="BB726" s="27"/>
      <c r="BC726" s="41">
        <f t="shared" si="810"/>
        <v>0</v>
      </c>
      <c r="BD726" s="27"/>
      <c r="BE726" s="27"/>
      <c r="BF726" s="41">
        <f t="shared" si="811"/>
        <v>0</v>
      </c>
      <c r="BG726" s="27"/>
      <c r="BH726" s="27"/>
      <c r="BI726" s="41">
        <f t="shared" si="812"/>
        <v>0</v>
      </c>
      <c r="BJ726" s="26"/>
      <c r="BK726" s="26"/>
      <c r="BL726" s="42">
        <f t="shared" si="813"/>
        <v>0</v>
      </c>
      <c r="BM726" s="26"/>
      <c r="BN726" s="26"/>
      <c r="BO726" s="42">
        <f t="shared" si="814"/>
        <v>0</v>
      </c>
      <c r="BP726" s="85">
        <f t="shared" si="845"/>
        <v>0</v>
      </c>
      <c r="BQ726" s="83">
        <f t="shared" si="845"/>
        <v>0</v>
      </c>
      <c r="BR726" s="26"/>
      <c r="BS726" s="26"/>
      <c r="BT726" s="42">
        <f t="shared" si="815"/>
        <v>0</v>
      </c>
      <c r="BU726" s="26"/>
      <c r="BV726" s="26"/>
      <c r="BW726" s="42">
        <f t="shared" si="816"/>
        <v>0</v>
      </c>
      <c r="BX726" s="26"/>
      <c r="BY726" s="26"/>
      <c r="BZ726" s="42">
        <f t="shared" si="817"/>
        <v>0</v>
      </c>
      <c r="CA726" s="26"/>
      <c r="CB726" s="26"/>
      <c r="CC726" s="42">
        <f t="shared" si="818"/>
        <v>0</v>
      </c>
      <c r="CD726" s="26"/>
      <c r="CE726" s="26"/>
      <c r="CF726" s="42">
        <f t="shared" si="819"/>
        <v>0</v>
      </c>
      <c r="CG726" s="26"/>
      <c r="CH726" s="26"/>
      <c r="CI726" s="42">
        <f t="shared" si="820"/>
        <v>0</v>
      </c>
      <c r="CJ726" s="26"/>
      <c r="CK726" s="26"/>
      <c r="CL726" s="42">
        <f t="shared" si="821"/>
        <v>0</v>
      </c>
      <c r="CM726" s="26"/>
      <c r="CN726" s="26"/>
      <c r="CO726" s="42">
        <f t="shared" si="822"/>
        <v>0</v>
      </c>
      <c r="CP726" s="26"/>
      <c r="CQ726" s="26"/>
      <c r="CR726" s="42">
        <f t="shared" si="823"/>
        <v>0</v>
      </c>
      <c r="CS726" s="26"/>
      <c r="CT726" s="26"/>
      <c r="CU726" s="42">
        <f t="shared" si="824"/>
        <v>0</v>
      </c>
      <c r="CV726" s="26"/>
      <c r="CW726" s="26"/>
      <c r="CX726" s="42">
        <f t="shared" si="825"/>
        <v>0</v>
      </c>
      <c r="CY726" s="26"/>
      <c r="CZ726" s="26"/>
      <c r="DA726" s="42">
        <f t="shared" si="826"/>
        <v>0</v>
      </c>
      <c r="DB726" s="26"/>
      <c r="DC726" s="26"/>
      <c r="DD726" s="42">
        <f t="shared" si="827"/>
        <v>0</v>
      </c>
      <c r="DE726" s="26"/>
      <c r="DF726" s="26"/>
      <c r="DG726" s="42">
        <f t="shared" si="828"/>
        <v>0</v>
      </c>
      <c r="DH726" s="85">
        <f t="shared" si="846"/>
        <v>0</v>
      </c>
      <c r="DI726" s="83">
        <f t="shared" si="846"/>
        <v>0</v>
      </c>
      <c r="DJ726" s="26"/>
      <c r="DK726" s="26"/>
      <c r="DL726" s="42">
        <f t="shared" si="829"/>
        <v>0</v>
      </c>
      <c r="DM726" s="26"/>
      <c r="DN726" s="26"/>
      <c r="DO726" s="42">
        <f t="shared" si="830"/>
        <v>0</v>
      </c>
      <c r="DP726" s="26"/>
      <c r="DQ726" s="26"/>
      <c r="DR726" s="42">
        <f t="shared" si="831"/>
        <v>0</v>
      </c>
      <c r="DS726" s="26"/>
      <c r="DT726" s="26"/>
      <c r="DU726" s="42">
        <f t="shared" si="832"/>
        <v>0</v>
      </c>
      <c r="DV726" s="26"/>
      <c r="DW726" s="26"/>
      <c r="DX726" s="42">
        <f t="shared" si="834"/>
        <v>0</v>
      </c>
      <c r="DY726" s="26"/>
      <c r="DZ726" s="26"/>
      <c r="EA726" s="42">
        <f t="shared" si="835"/>
        <v>0</v>
      </c>
      <c r="EB726" s="26"/>
      <c r="EC726" s="26"/>
      <c r="ED726" s="42">
        <f t="shared" si="836"/>
        <v>0</v>
      </c>
      <c r="EE726" s="26"/>
      <c r="EF726" s="26"/>
      <c r="EG726" s="42">
        <f t="shared" si="837"/>
        <v>0</v>
      </c>
      <c r="EH726" s="26"/>
      <c r="EI726" s="26"/>
      <c r="EJ726" s="42">
        <f t="shared" si="838"/>
        <v>0</v>
      </c>
      <c r="EK726" s="26"/>
      <c r="EL726" s="46"/>
      <c r="EM726" s="86">
        <f t="shared" si="839"/>
        <v>0</v>
      </c>
      <c r="EN726" s="85">
        <f t="shared" si="849"/>
        <v>0</v>
      </c>
      <c r="EO726" s="94">
        <f t="shared" si="850"/>
        <v>0</v>
      </c>
      <c r="EP726" s="26"/>
      <c r="EQ726" s="26"/>
      <c r="ER726" s="26"/>
    </row>
    <row r="727" spans="1:148" s="3" customFormat="1">
      <c r="A727" s="10">
        <v>61608</v>
      </c>
      <c r="B727" s="11" t="s">
        <v>138</v>
      </c>
      <c r="C727" s="190">
        <v>2038.84</v>
      </c>
      <c r="D727" s="135">
        <v>1</v>
      </c>
      <c r="E727" s="195">
        <f t="shared" si="844"/>
        <v>2038.84</v>
      </c>
      <c r="F727" s="27"/>
      <c r="G727" s="27"/>
      <c r="H727" s="41">
        <f t="shared" si="799"/>
        <v>0</v>
      </c>
      <c r="I727" s="32"/>
      <c r="J727" s="32"/>
      <c r="K727" s="41">
        <f t="shared" si="800"/>
        <v>0</v>
      </c>
      <c r="L727" s="26"/>
      <c r="M727" s="26"/>
      <c r="N727" s="42">
        <f t="shared" si="801"/>
        <v>0</v>
      </c>
      <c r="O727" s="26"/>
      <c r="P727" s="26"/>
      <c r="Q727" s="42">
        <f t="shared" si="802"/>
        <v>0</v>
      </c>
      <c r="R727" s="26"/>
      <c r="S727" s="26"/>
      <c r="T727" s="42">
        <f t="shared" si="803"/>
        <v>0</v>
      </c>
      <c r="U727" s="26"/>
      <c r="V727" s="26"/>
      <c r="W727" s="42">
        <f t="shared" si="804"/>
        <v>0</v>
      </c>
      <c r="X727" s="26"/>
      <c r="Y727" s="26"/>
      <c r="Z727" s="42">
        <f t="shared" si="805"/>
        <v>0</v>
      </c>
      <c r="AA727" s="26"/>
      <c r="AB727" s="26"/>
      <c r="AC727" s="42">
        <f t="shared" si="806"/>
        <v>0</v>
      </c>
      <c r="AD727" s="26"/>
      <c r="AE727" s="26"/>
      <c r="AF727" s="26"/>
      <c r="AG727" s="26"/>
      <c r="AH727" s="26"/>
      <c r="AI727" s="26"/>
      <c r="AJ727" s="26"/>
      <c r="AK727" s="26"/>
      <c r="AL727" s="42">
        <f t="shared" si="807"/>
        <v>0</v>
      </c>
      <c r="AM727" s="27"/>
      <c r="AN727" s="27"/>
      <c r="AO727" s="41">
        <f t="shared" si="833"/>
        <v>0</v>
      </c>
      <c r="AP727" s="84">
        <f t="shared" si="847"/>
        <v>0</v>
      </c>
      <c r="AQ727" s="79">
        <f t="shared" si="848"/>
        <v>0</v>
      </c>
      <c r="AR727" s="27"/>
      <c r="AS727" s="27"/>
      <c r="AT727" s="41">
        <f t="shared" si="808"/>
        <v>0</v>
      </c>
      <c r="AU727" s="27"/>
      <c r="AV727" s="27"/>
      <c r="AW727" s="41">
        <f t="shared" si="860"/>
        <v>0</v>
      </c>
      <c r="AX727" s="27"/>
      <c r="AY727" s="27"/>
      <c r="AZ727" s="41">
        <f t="shared" si="809"/>
        <v>0</v>
      </c>
      <c r="BA727" s="27"/>
      <c r="BB727" s="27"/>
      <c r="BC727" s="41">
        <f t="shared" si="810"/>
        <v>0</v>
      </c>
      <c r="BD727" s="27"/>
      <c r="BE727" s="27"/>
      <c r="BF727" s="41">
        <f t="shared" si="811"/>
        <v>0</v>
      </c>
      <c r="BG727" s="27"/>
      <c r="BH727" s="27"/>
      <c r="BI727" s="41">
        <f t="shared" si="812"/>
        <v>0</v>
      </c>
      <c r="BJ727" s="26"/>
      <c r="BK727" s="26"/>
      <c r="BL727" s="42">
        <f t="shared" si="813"/>
        <v>0</v>
      </c>
      <c r="BM727" s="26"/>
      <c r="BN727" s="26"/>
      <c r="BO727" s="42">
        <f t="shared" si="814"/>
        <v>0</v>
      </c>
      <c r="BP727" s="85">
        <f t="shared" si="845"/>
        <v>0</v>
      </c>
      <c r="BQ727" s="83">
        <f t="shared" si="845"/>
        <v>0</v>
      </c>
      <c r="BR727" s="26"/>
      <c r="BS727" s="26"/>
      <c r="BT727" s="42">
        <f t="shared" si="815"/>
        <v>0</v>
      </c>
      <c r="BU727" s="26"/>
      <c r="BV727" s="26"/>
      <c r="BW727" s="42">
        <f t="shared" si="816"/>
        <v>0</v>
      </c>
      <c r="BX727" s="26"/>
      <c r="BY727" s="26"/>
      <c r="BZ727" s="42">
        <f t="shared" si="817"/>
        <v>0</v>
      </c>
      <c r="CA727" s="26"/>
      <c r="CB727" s="26"/>
      <c r="CC727" s="42">
        <f t="shared" si="818"/>
        <v>0</v>
      </c>
      <c r="CD727" s="26"/>
      <c r="CE727" s="26"/>
      <c r="CF727" s="42">
        <f t="shared" si="819"/>
        <v>0</v>
      </c>
      <c r="CG727" s="26"/>
      <c r="CH727" s="26"/>
      <c r="CI727" s="42">
        <f t="shared" si="820"/>
        <v>0</v>
      </c>
      <c r="CJ727" s="26"/>
      <c r="CK727" s="26"/>
      <c r="CL727" s="42">
        <f t="shared" si="821"/>
        <v>0</v>
      </c>
      <c r="CM727" s="26"/>
      <c r="CN727" s="26"/>
      <c r="CO727" s="42">
        <f t="shared" si="822"/>
        <v>0</v>
      </c>
      <c r="CP727" s="26"/>
      <c r="CQ727" s="26"/>
      <c r="CR727" s="42">
        <f t="shared" si="823"/>
        <v>0</v>
      </c>
      <c r="CS727" s="26"/>
      <c r="CT727" s="26"/>
      <c r="CU727" s="42">
        <f t="shared" si="824"/>
        <v>0</v>
      </c>
      <c r="CV727" s="26"/>
      <c r="CW727" s="26"/>
      <c r="CX727" s="42">
        <f t="shared" si="825"/>
        <v>0</v>
      </c>
      <c r="CY727" s="26"/>
      <c r="CZ727" s="26"/>
      <c r="DA727" s="42">
        <f t="shared" si="826"/>
        <v>0</v>
      </c>
      <c r="DB727" s="26"/>
      <c r="DC727" s="26"/>
      <c r="DD727" s="42">
        <f t="shared" si="827"/>
        <v>0</v>
      </c>
      <c r="DE727" s="26"/>
      <c r="DF727" s="26"/>
      <c r="DG727" s="42">
        <f t="shared" si="828"/>
        <v>0</v>
      </c>
      <c r="DH727" s="85">
        <f t="shared" si="846"/>
        <v>0</v>
      </c>
      <c r="DI727" s="83">
        <f t="shared" si="846"/>
        <v>0</v>
      </c>
      <c r="DJ727" s="26"/>
      <c r="DK727" s="26"/>
      <c r="DL727" s="42">
        <f t="shared" si="829"/>
        <v>0</v>
      </c>
      <c r="DM727" s="26"/>
      <c r="DN727" s="26"/>
      <c r="DO727" s="42">
        <f t="shared" si="830"/>
        <v>0</v>
      </c>
      <c r="DP727" s="26"/>
      <c r="DQ727" s="26"/>
      <c r="DR727" s="42">
        <f t="shared" si="831"/>
        <v>0</v>
      </c>
      <c r="DS727" s="26"/>
      <c r="DT727" s="26"/>
      <c r="DU727" s="42">
        <f t="shared" si="832"/>
        <v>0</v>
      </c>
      <c r="DV727" s="26"/>
      <c r="DW727" s="26"/>
      <c r="DX727" s="42">
        <f t="shared" si="834"/>
        <v>0</v>
      </c>
      <c r="DY727" s="26"/>
      <c r="DZ727" s="26"/>
      <c r="EA727" s="42">
        <f t="shared" si="835"/>
        <v>0</v>
      </c>
      <c r="EB727" s="26"/>
      <c r="EC727" s="26"/>
      <c r="ED727" s="42">
        <f t="shared" si="836"/>
        <v>0</v>
      </c>
      <c r="EE727" s="26"/>
      <c r="EF727" s="26"/>
      <c r="EG727" s="42">
        <f t="shared" si="837"/>
        <v>0</v>
      </c>
      <c r="EH727" s="26"/>
      <c r="EI727" s="26"/>
      <c r="EJ727" s="42">
        <f t="shared" si="838"/>
        <v>0</v>
      </c>
      <c r="EK727" s="26"/>
      <c r="EL727" s="46"/>
      <c r="EM727" s="86">
        <f t="shared" si="839"/>
        <v>0</v>
      </c>
      <c r="EN727" s="85">
        <f t="shared" si="849"/>
        <v>0</v>
      </c>
      <c r="EO727" s="94">
        <f t="shared" si="850"/>
        <v>0</v>
      </c>
      <c r="EP727" s="26"/>
      <c r="EQ727" s="26"/>
      <c r="ER727" s="26"/>
    </row>
    <row r="728" spans="1:148" s="3" customFormat="1">
      <c r="A728" s="10">
        <v>61699</v>
      </c>
      <c r="B728" s="11" t="s">
        <v>139</v>
      </c>
      <c r="C728" s="190">
        <v>153666.07999999999</v>
      </c>
      <c r="D728" s="135">
        <v>1</v>
      </c>
      <c r="E728" s="195">
        <f t="shared" si="844"/>
        <v>153666.07999999999</v>
      </c>
      <c r="F728" s="27"/>
      <c r="G728" s="27"/>
      <c r="H728" s="41">
        <f t="shared" si="799"/>
        <v>0</v>
      </c>
      <c r="I728" s="32"/>
      <c r="J728" s="32"/>
      <c r="K728" s="41">
        <f t="shared" si="800"/>
        <v>0</v>
      </c>
      <c r="L728" s="26"/>
      <c r="M728" s="26"/>
      <c r="N728" s="42">
        <f t="shared" si="801"/>
        <v>0</v>
      </c>
      <c r="O728" s="26"/>
      <c r="P728" s="26"/>
      <c r="Q728" s="42">
        <f t="shared" si="802"/>
        <v>0</v>
      </c>
      <c r="R728" s="26"/>
      <c r="S728" s="26"/>
      <c r="T728" s="42">
        <f t="shared" si="803"/>
        <v>0</v>
      </c>
      <c r="U728" s="26"/>
      <c r="V728" s="26"/>
      <c r="W728" s="42">
        <f t="shared" si="804"/>
        <v>0</v>
      </c>
      <c r="X728" s="26"/>
      <c r="Y728" s="26"/>
      <c r="Z728" s="42">
        <f t="shared" si="805"/>
        <v>0</v>
      </c>
      <c r="AA728" s="26"/>
      <c r="AB728" s="26"/>
      <c r="AC728" s="42">
        <f t="shared" si="806"/>
        <v>0</v>
      </c>
      <c r="AD728" s="26"/>
      <c r="AE728" s="26"/>
      <c r="AF728" s="26"/>
      <c r="AG728" s="26"/>
      <c r="AH728" s="26"/>
      <c r="AI728" s="26"/>
      <c r="AJ728" s="26"/>
      <c r="AK728" s="26"/>
      <c r="AL728" s="42">
        <f t="shared" si="807"/>
        <v>0</v>
      </c>
      <c r="AM728" s="27"/>
      <c r="AN728" s="27"/>
      <c r="AO728" s="41">
        <f t="shared" si="833"/>
        <v>0</v>
      </c>
      <c r="AP728" s="84">
        <f t="shared" si="847"/>
        <v>0</v>
      </c>
      <c r="AQ728" s="79">
        <f t="shared" si="848"/>
        <v>0</v>
      </c>
      <c r="AR728" s="27"/>
      <c r="AS728" s="27"/>
      <c r="AT728" s="41">
        <f t="shared" si="808"/>
        <v>0</v>
      </c>
      <c r="AU728" s="27"/>
      <c r="AV728" s="27"/>
      <c r="AW728" s="41">
        <f t="shared" si="860"/>
        <v>0</v>
      </c>
      <c r="AX728" s="27"/>
      <c r="AY728" s="27"/>
      <c r="AZ728" s="41">
        <f t="shared" si="809"/>
        <v>0</v>
      </c>
      <c r="BA728" s="27"/>
      <c r="BB728" s="27"/>
      <c r="BC728" s="41">
        <f t="shared" si="810"/>
        <v>0</v>
      </c>
      <c r="BD728" s="27"/>
      <c r="BE728" s="27"/>
      <c r="BF728" s="41">
        <f t="shared" si="811"/>
        <v>0</v>
      </c>
      <c r="BG728" s="27"/>
      <c r="BH728" s="27"/>
      <c r="BI728" s="41">
        <f t="shared" si="812"/>
        <v>0</v>
      </c>
      <c r="BJ728" s="26"/>
      <c r="BK728" s="26"/>
      <c r="BL728" s="42">
        <f t="shared" si="813"/>
        <v>0</v>
      </c>
      <c r="BM728" s="26"/>
      <c r="BN728" s="26"/>
      <c r="BO728" s="42">
        <f t="shared" si="814"/>
        <v>0</v>
      </c>
      <c r="BP728" s="85">
        <f t="shared" si="845"/>
        <v>0</v>
      </c>
      <c r="BQ728" s="83">
        <f t="shared" si="845"/>
        <v>0</v>
      </c>
      <c r="BR728" s="26"/>
      <c r="BS728" s="26"/>
      <c r="BT728" s="42">
        <f t="shared" si="815"/>
        <v>0</v>
      </c>
      <c r="BU728" s="26"/>
      <c r="BV728" s="26"/>
      <c r="BW728" s="42">
        <f t="shared" si="816"/>
        <v>0</v>
      </c>
      <c r="BX728" s="26"/>
      <c r="BY728" s="26"/>
      <c r="BZ728" s="42">
        <f t="shared" si="817"/>
        <v>0</v>
      </c>
      <c r="CA728" s="26"/>
      <c r="CB728" s="26"/>
      <c r="CC728" s="42">
        <f t="shared" si="818"/>
        <v>0</v>
      </c>
      <c r="CD728" s="26"/>
      <c r="CE728" s="26"/>
      <c r="CF728" s="42">
        <f t="shared" si="819"/>
        <v>0</v>
      </c>
      <c r="CG728" s="26"/>
      <c r="CH728" s="26"/>
      <c r="CI728" s="42">
        <f t="shared" si="820"/>
        <v>0</v>
      </c>
      <c r="CJ728" s="26"/>
      <c r="CK728" s="26"/>
      <c r="CL728" s="42">
        <f t="shared" si="821"/>
        <v>0</v>
      </c>
      <c r="CM728" s="26"/>
      <c r="CN728" s="26"/>
      <c r="CO728" s="42">
        <f t="shared" si="822"/>
        <v>0</v>
      </c>
      <c r="CP728" s="26"/>
      <c r="CQ728" s="26"/>
      <c r="CR728" s="42">
        <f t="shared" si="823"/>
        <v>0</v>
      </c>
      <c r="CS728" s="26"/>
      <c r="CT728" s="26"/>
      <c r="CU728" s="42">
        <f t="shared" si="824"/>
        <v>0</v>
      </c>
      <c r="CV728" s="26"/>
      <c r="CW728" s="26"/>
      <c r="CX728" s="42">
        <f t="shared" si="825"/>
        <v>0</v>
      </c>
      <c r="CY728" s="26"/>
      <c r="CZ728" s="26"/>
      <c r="DA728" s="42">
        <f t="shared" si="826"/>
        <v>0</v>
      </c>
      <c r="DB728" s="26"/>
      <c r="DC728" s="26"/>
      <c r="DD728" s="42">
        <f t="shared" si="827"/>
        <v>0</v>
      </c>
      <c r="DE728" s="26"/>
      <c r="DF728" s="26"/>
      <c r="DG728" s="42">
        <f t="shared" si="828"/>
        <v>0</v>
      </c>
      <c r="DH728" s="85">
        <f t="shared" si="846"/>
        <v>0</v>
      </c>
      <c r="DI728" s="83">
        <f t="shared" si="846"/>
        <v>0</v>
      </c>
      <c r="DJ728" s="26"/>
      <c r="DK728" s="26"/>
      <c r="DL728" s="42">
        <f t="shared" si="829"/>
        <v>0</v>
      </c>
      <c r="DM728" s="26"/>
      <c r="DN728" s="26"/>
      <c r="DO728" s="42">
        <f t="shared" si="830"/>
        <v>0</v>
      </c>
      <c r="DP728" s="26"/>
      <c r="DQ728" s="26"/>
      <c r="DR728" s="42">
        <f t="shared" si="831"/>
        <v>0</v>
      </c>
      <c r="DS728" s="26"/>
      <c r="DT728" s="26"/>
      <c r="DU728" s="42">
        <f t="shared" si="832"/>
        <v>0</v>
      </c>
      <c r="DV728" s="26"/>
      <c r="DW728" s="26"/>
      <c r="DX728" s="42">
        <f t="shared" si="834"/>
        <v>0</v>
      </c>
      <c r="DY728" s="26"/>
      <c r="DZ728" s="26"/>
      <c r="EA728" s="42">
        <f t="shared" si="835"/>
        <v>0</v>
      </c>
      <c r="EB728" s="26"/>
      <c r="EC728" s="26"/>
      <c r="ED728" s="42">
        <f t="shared" si="836"/>
        <v>0</v>
      </c>
      <c r="EE728" s="26"/>
      <c r="EF728" s="26"/>
      <c r="EG728" s="42">
        <f t="shared" si="837"/>
        <v>0</v>
      </c>
      <c r="EH728" s="26"/>
      <c r="EI728" s="26"/>
      <c r="EJ728" s="42">
        <f t="shared" si="838"/>
        <v>0</v>
      </c>
      <c r="EK728" s="26"/>
      <c r="EL728" s="46"/>
      <c r="EM728" s="86">
        <f t="shared" si="839"/>
        <v>0</v>
      </c>
      <c r="EN728" s="85">
        <f t="shared" si="849"/>
        <v>0</v>
      </c>
      <c r="EO728" s="94">
        <f t="shared" si="850"/>
        <v>0</v>
      </c>
      <c r="EP728" s="26"/>
      <c r="EQ728" s="26"/>
      <c r="ER728" s="26"/>
    </row>
    <row r="729" spans="1:148" s="3" customFormat="1">
      <c r="A729" s="6">
        <v>62</v>
      </c>
      <c r="B729" s="7" t="s">
        <v>140</v>
      </c>
      <c r="C729" s="130"/>
      <c r="D729" s="135"/>
      <c r="E729" s="136">
        <f t="shared" si="844"/>
        <v>0</v>
      </c>
      <c r="F729" s="27"/>
      <c r="G729" s="27"/>
      <c r="H729" s="41">
        <f t="shared" si="799"/>
        <v>0</v>
      </c>
      <c r="I729" s="32"/>
      <c r="J729" s="32"/>
      <c r="K729" s="41">
        <f t="shared" si="800"/>
        <v>0</v>
      </c>
      <c r="L729" s="26"/>
      <c r="M729" s="26"/>
      <c r="N729" s="42">
        <f t="shared" si="801"/>
        <v>0</v>
      </c>
      <c r="O729" s="26"/>
      <c r="P729" s="26"/>
      <c r="Q729" s="42">
        <f t="shared" si="802"/>
        <v>0</v>
      </c>
      <c r="R729" s="26"/>
      <c r="S729" s="26"/>
      <c r="T729" s="42">
        <f t="shared" si="803"/>
        <v>0</v>
      </c>
      <c r="U729" s="26"/>
      <c r="V729" s="26"/>
      <c r="W729" s="42">
        <f t="shared" si="804"/>
        <v>0</v>
      </c>
      <c r="X729" s="26"/>
      <c r="Y729" s="26"/>
      <c r="Z729" s="42">
        <f t="shared" si="805"/>
        <v>0</v>
      </c>
      <c r="AA729" s="26"/>
      <c r="AB729" s="26"/>
      <c r="AC729" s="42">
        <f t="shared" si="806"/>
        <v>0</v>
      </c>
      <c r="AD729" s="26"/>
      <c r="AE729" s="26"/>
      <c r="AF729" s="26"/>
      <c r="AG729" s="26"/>
      <c r="AH729" s="26"/>
      <c r="AI729" s="26"/>
      <c r="AJ729" s="26"/>
      <c r="AK729" s="26"/>
      <c r="AL729" s="42">
        <f t="shared" si="807"/>
        <v>0</v>
      </c>
      <c r="AM729" s="27"/>
      <c r="AN729" s="27"/>
      <c r="AO729" s="41">
        <f t="shared" si="833"/>
        <v>0</v>
      </c>
      <c r="AP729" s="84">
        <f t="shared" si="847"/>
        <v>0</v>
      </c>
      <c r="AQ729" s="79">
        <f t="shared" si="848"/>
        <v>0</v>
      </c>
      <c r="AR729" s="27"/>
      <c r="AS729" s="27"/>
      <c r="AT729" s="41">
        <f t="shared" si="808"/>
        <v>0</v>
      </c>
      <c r="AU729" s="27"/>
      <c r="AV729" s="27"/>
      <c r="AW729" s="41">
        <f t="shared" si="860"/>
        <v>0</v>
      </c>
      <c r="AX729" s="27"/>
      <c r="AY729" s="27"/>
      <c r="AZ729" s="41">
        <f t="shared" si="809"/>
        <v>0</v>
      </c>
      <c r="BA729" s="27"/>
      <c r="BB729" s="27"/>
      <c r="BC729" s="41">
        <f t="shared" si="810"/>
        <v>0</v>
      </c>
      <c r="BD729" s="27"/>
      <c r="BE729" s="27"/>
      <c r="BF729" s="41">
        <f t="shared" si="811"/>
        <v>0</v>
      </c>
      <c r="BG729" s="27"/>
      <c r="BH729" s="27"/>
      <c r="BI729" s="41">
        <f t="shared" si="812"/>
        <v>0</v>
      </c>
      <c r="BJ729" s="26"/>
      <c r="BK729" s="26"/>
      <c r="BL729" s="42">
        <f t="shared" si="813"/>
        <v>0</v>
      </c>
      <c r="BM729" s="26"/>
      <c r="BN729" s="26"/>
      <c r="BO729" s="42">
        <f t="shared" si="814"/>
        <v>0</v>
      </c>
      <c r="BP729" s="85">
        <f t="shared" si="845"/>
        <v>0</v>
      </c>
      <c r="BQ729" s="83">
        <f t="shared" si="845"/>
        <v>0</v>
      </c>
      <c r="BR729" s="26"/>
      <c r="BS729" s="26"/>
      <c r="BT729" s="42">
        <f t="shared" si="815"/>
        <v>0</v>
      </c>
      <c r="BU729" s="26"/>
      <c r="BV729" s="26"/>
      <c r="BW729" s="42">
        <f t="shared" si="816"/>
        <v>0</v>
      </c>
      <c r="BX729" s="26"/>
      <c r="BY729" s="26"/>
      <c r="BZ729" s="42">
        <f t="shared" si="817"/>
        <v>0</v>
      </c>
      <c r="CA729" s="26"/>
      <c r="CB729" s="26"/>
      <c r="CC729" s="42">
        <f t="shared" si="818"/>
        <v>0</v>
      </c>
      <c r="CD729" s="26"/>
      <c r="CE729" s="26"/>
      <c r="CF729" s="42">
        <f t="shared" si="819"/>
        <v>0</v>
      </c>
      <c r="CG729" s="26"/>
      <c r="CH729" s="26"/>
      <c r="CI729" s="42">
        <f t="shared" si="820"/>
        <v>0</v>
      </c>
      <c r="CJ729" s="26"/>
      <c r="CK729" s="26"/>
      <c r="CL729" s="42">
        <f t="shared" si="821"/>
        <v>0</v>
      </c>
      <c r="CM729" s="26"/>
      <c r="CN729" s="26"/>
      <c r="CO729" s="42">
        <f t="shared" si="822"/>
        <v>0</v>
      </c>
      <c r="CP729" s="26"/>
      <c r="CQ729" s="26"/>
      <c r="CR729" s="42">
        <f t="shared" si="823"/>
        <v>0</v>
      </c>
      <c r="CS729" s="26"/>
      <c r="CT729" s="26"/>
      <c r="CU729" s="42">
        <f t="shared" si="824"/>
        <v>0</v>
      </c>
      <c r="CV729" s="26"/>
      <c r="CW729" s="26"/>
      <c r="CX729" s="42">
        <f t="shared" si="825"/>
        <v>0</v>
      </c>
      <c r="CY729" s="26"/>
      <c r="CZ729" s="26"/>
      <c r="DA729" s="42">
        <f t="shared" si="826"/>
        <v>0</v>
      </c>
      <c r="DB729" s="26"/>
      <c r="DC729" s="26"/>
      <c r="DD729" s="42">
        <f t="shared" si="827"/>
        <v>0</v>
      </c>
      <c r="DE729" s="26"/>
      <c r="DF729" s="26"/>
      <c r="DG729" s="42">
        <f t="shared" si="828"/>
        <v>0</v>
      </c>
      <c r="DH729" s="85">
        <f t="shared" si="846"/>
        <v>0</v>
      </c>
      <c r="DI729" s="83">
        <f t="shared" si="846"/>
        <v>0</v>
      </c>
      <c r="DJ729" s="26"/>
      <c r="DK729" s="26"/>
      <c r="DL729" s="42">
        <f t="shared" si="829"/>
        <v>0</v>
      </c>
      <c r="DM729" s="26"/>
      <c r="DN729" s="26"/>
      <c r="DO729" s="42">
        <f t="shared" si="830"/>
        <v>0</v>
      </c>
      <c r="DP729" s="26"/>
      <c r="DQ729" s="26"/>
      <c r="DR729" s="42">
        <f t="shared" si="831"/>
        <v>0</v>
      </c>
      <c r="DS729" s="26"/>
      <c r="DT729" s="26"/>
      <c r="DU729" s="42">
        <f t="shared" si="832"/>
        <v>0</v>
      </c>
      <c r="DV729" s="26"/>
      <c r="DW729" s="26"/>
      <c r="DX729" s="42">
        <f t="shared" si="834"/>
        <v>0</v>
      </c>
      <c r="DY729" s="26"/>
      <c r="DZ729" s="26"/>
      <c r="EA729" s="42">
        <f t="shared" si="835"/>
        <v>0</v>
      </c>
      <c r="EB729" s="26"/>
      <c r="EC729" s="26"/>
      <c r="ED729" s="42">
        <f t="shared" si="836"/>
        <v>0</v>
      </c>
      <c r="EE729" s="26"/>
      <c r="EF729" s="26"/>
      <c r="EG729" s="42">
        <f t="shared" si="837"/>
        <v>0</v>
      </c>
      <c r="EH729" s="26"/>
      <c r="EI729" s="26"/>
      <c r="EJ729" s="42">
        <f t="shared" si="838"/>
        <v>0</v>
      </c>
      <c r="EK729" s="26"/>
      <c r="EL729" s="46"/>
      <c r="EM729" s="86">
        <f t="shared" si="839"/>
        <v>0</v>
      </c>
      <c r="EN729" s="85">
        <f t="shared" si="849"/>
        <v>0</v>
      </c>
      <c r="EO729" s="94">
        <f t="shared" si="850"/>
        <v>0</v>
      </c>
      <c r="EP729" s="26"/>
      <c r="EQ729" s="26"/>
      <c r="ER729" s="26"/>
    </row>
    <row r="730" spans="1:148" s="3" customFormat="1">
      <c r="A730" s="6">
        <v>622</v>
      </c>
      <c r="B730" s="7" t="s">
        <v>141</v>
      </c>
      <c r="C730" s="130"/>
      <c r="D730" s="135"/>
      <c r="E730" s="136">
        <f t="shared" si="844"/>
        <v>0</v>
      </c>
      <c r="F730" s="27"/>
      <c r="G730" s="27"/>
      <c r="H730" s="41">
        <f t="shared" si="799"/>
        <v>0</v>
      </c>
      <c r="I730" s="32"/>
      <c r="J730" s="32"/>
      <c r="K730" s="41">
        <f t="shared" si="800"/>
        <v>0</v>
      </c>
      <c r="L730" s="26"/>
      <c r="M730" s="26"/>
      <c r="N730" s="42">
        <f t="shared" si="801"/>
        <v>0</v>
      </c>
      <c r="O730" s="26"/>
      <c r="P730" s="26"/>
      <c r="Q730" s="42">
        <f t="shared" si="802"/>
        <v>0</v>
      </c>
      <c r="R730" s="26"/>
      <c r="S730" s="26"/>
      <c r="T730" s="42">
        <f t="shared" si="803"/>
        <v>0</v>
      </c>
      <c r="U730" s="26"/>
      <c r="V730" s="26"/>
      <c r="W730" s="42">
        <f t="shared" si="804"/>
        <v>0</v>
      </c>
      <c r="X730" s="26"/>
      <c r="Y730" s="26"/>
      <c r="Z730" s="42">
        <f t="shared" si="805"/>
        <v>0</v>
      </c>
      <c r="AA730" s="26"/>
      <c r="AB730" s="26"/>
      <c r="AC730" s="42">
        <f t="shared" si="806"/>
        <v>0</v>
      </c>
      <c r="AD730" s="26"/>
      <c r="AE730" s="26"/>
      <c r="AF730" s="26"/>
      <c r="AG730" s="26"/>
      <c r="AH730" s="26"/>
      <c r="AI730" s="26"/>
      <c r="AJ730" s="26"/>
      <c r="AK730" s="26"/>
      <c r="AL730" s="42">
        <f t="shared" si="807"/>
        <v>0</v>
      </c>
      <c r="AM730" s="27"/>
      <c r="AN730" s="27"/>
      <c r="AO730" s="41">
        <f t="shared" si="833"/>
        <v>0</v>
      </c>
      <c r="AP730" s="84">
        <f t="shared" si="847"/>
        <v>0</v>
      </c>
      <c r="AQ730" s="79">
        <f t="shared" si="848"/>
        <v>0</v>
      </c>
      <c r="AR730" s="27"/>
      <c r="AS730" s="27"/>
      <c r="AT730" s="41">
        <f t="shared" si="808"/>
        <v>0</v>
      </c>
      <c r="AU730" s="27"/>
      <c r="AV730" s="27"/>
      <c r="AW730" s="41">
        <f t="shared" si="860"/>
        <v>0</v>
      </c>
      <c r="AX730" s="27"/>
      <c r="AY730" s="27"/>
      <c r="AZ730" s="41">
        <f t="shared" si="809"/>
        <v>0</v>
      </c>
      <c r="BA730" s="27"/>
      <c r="BB730" s="27"/>
      <c r="BC730" s="41">
        <f t="shared" si="810"/>
        <v>0</v>
      </c>
      <c r="BD730" s="27"/>
      <c r="BE730" s="27"/>
      <c r="BF730" s="41">
        <f t="shared" si="811"/>
        <v>0</v>
      </c>
      <c r="BG730" s="27"/>
      <c r="BH730" s="27"/>
      <c r="BI730" s="41">
        <f t="shared" si="812"/>
        <v>0</v>
      </c>
      <c r="BJ730" s="26"/>
      <c r="BK730" s="26"/>
      <c r="BL730" s="42">
        <f t="shared" si="813"/>
        <v>0</v>
      </c>
      <c r="BM730" s="26"/>
      <c r="BN730" s="26"/>
      <c r="BO730" s="42">
        <f t="shared" si="814"/>
        <v>0</v>
      </c>
      <c r="BP730" s="85">
        <f t="shared" si="845"/>
        <v>0</v>
      </c>
      <c r="BQ730" s="83">
        <f t="shared" si="845"/>
        <v>0</v>
      </c>
      <c r="BR730" s="26"/>
      <c r="BS730" s="26"/>
      <c r="BT730" s="42">
        <f t="shared" si="815"/>
        <v>0</v>
      </c>
      <c r="BU730" s="26"/>
      <c r="BV730" s="26"/>
      <c r="BW730" s="42">
        <f t="shared" si="816"/>
        <v>0</v>
      </c>
      <c r="BX730" s="26"/>
      <c r="BY730" s="26"/>
      <c r="BZ730" s="42">
        <f t="shared" si="817"/>
        <v>0</v>
      </c>
      <c r="CA730" s="26"/>
      <c r="CB730" s="26"/>
      <c r="CC730" s="42">
        <f t="shared" si="818"/>
        <v>0</v>
      </c>
      <c r="CD730" s="26"/>
      <c r="CE730" s="26"/>
      <c r="CF730" s="42">
        <f t="shared" si="819"/>
        <v>0</v>
      </c>
      <c r="CG730" s="26"/>
      <c r="CH730" s="26"/>
      <c r="CI730" s="42">
        <f t="shared" si="820"/>
        <v>0</v>
      </c>
      <c r="CJ730" s="26"/>
      <c r="CK730" s="26"/>
      <c r="CL730" s="42">
        <f t="shared" si="821"/>
        <v>0</v>
      </c>
      <c r="CM730" s="26"/>
      <c r="CN730" s="26"/>
      <c r="CO730" s="42">
        <f t="shared" si="822"/>
        <v>0</v>
      </c>
      <c r="CP730" s="26"/>
      <c r="CQ730" s="26"/>
      <c r="CR730" s="42">
        <f t="shared" si="823"/>
        <v>0</v>
      </c>
      <c r="CS730" s="26"/>
      <c r="CT730" s="26"/>
      <c r="CU730" s="42">
        <f t="shared" si="824"/>
        <v>0</v>
      </c>
      <c r="CV730" s="26"/>
      <c r="CW730" s="26"/>
      <c r="CX730" s="42">
        <f t="shared" si="825"/>
        <v>0</v>
      </c>
      <c r="CY730" s="26"/>
      <c r="CZ730" s="26"/>
      <c r="DA730" s="42">
        <f t="shared" si="826"/>
        <v>0</v>
      </c>
      <c r="DB730" s="26"/>
      <c r="DC730" s="26"/>
      <c r="DD730" s="42">
        <f t="shared" si="827"/>
        <v>0</v>
      </c>
      <c r="DE730" s="26"/>
      <c r="DF730" s="26"/>
      <c r="DG730" s="42">
        <f t="shared" si="828"/>
        <v>0</v>
      </c>
      <c r="DH730" s="85">
        <f t="shared" si="846"/>
        <v>0</v>
      </c>
      <c r="DI730" s="83">
        <f t="shared" si="846"/>
        <v>0</v>
      </c>
      <c r="DJ730" s="26"/>
      <c r="DK730" s="26"/>
      <c r="DL730" s="42">
        <f t="shared" si="829"/>
        <v>0</v>
      </c>
      <c r="DM730" s="26"/>
      <c r="DN730" s="26"/>
      <c r="DO730" s="42">
        <f t="shared" si="830"/>
        <v>0</v>
      </c>
      <c r="DP730" s="26"/>
      <c r="DQ730" s="26"/>
      <c r="DR730" s="42">
        <f t="shared" si="831"/>
        <v>0</v>
      </c>
      <c r="DS730" s="26"/>
      <c r="DT730" s="26"/>
      <c r="DU730" s="42">
        <f t="shared" si="832"/>
        <v>0</v>
      </c>
      <c r="DV730" s="26"/>
      <c r="DW730" s="26"/>
      <c r="DX730" s="42">
        <f t="shared" si="834"/>
        <v>0</v>
      </c>
      <c r="DY730" s="26"/>
      <c r="DZ730" s="26"/>
      <c r="EA730" s="42">
        <f t="shared" si="835"/>
        <v>0</v>
      </c>
      <c r="EB730" s="26"/>
      <c r="EC730" s="26"/>
      <c r="ED730" s="42">
        <f t="shared" si="836"/>
        <v>0</v>
      </c>
      <c r="EE730" s="26"/>
      <c r="EF730" s="26"/>
      <c r="EG730" s="42">
        <f t="shared" si="837"/>
        <v>0</v>
      </c>
      <c r="EH730" s="26"/>
      <c r="EI730" s="26"/>
      <c r="EJ730" s="42">
        <f t="shared" si="838"/>
        <v>0</v>
      </c>
      <c r="EK730" s="26"/>
      <c r="EL730" s="46"/>
      <c r="EM730" s="86">
        <f t="shared" si="839"/>
        <v>0</v>
      </c>
      <c r="EN730" s="85">
        <f t="shared" si="849"/>
        <v>0</v>
      </c>
      <c r="EO730" s="94">
        <f t="shared" si="850"/>
        <v>0</v>
      </c>
      <c r="EP730" s="26"/>
      <c r="EQ730" s="26"/>
      <c r="ER730" s="26"/>
    </row>
    <row r="731" spans="1:148" s="3" customFormat="1">
      <c r="A731" s="10">
        <v>62201</v>
      </c>
      <c r="B731" s="11" t="s">
        <v>142</v>
      </c>
      <c r="C731" s="134"/>
      <c r="D731" s="135"/>
      <c r="E731" s="136">
        <f t="shared" si="844"/>
        <v>0</v>
      </c>
      <c r="F731" s="27"/>
      <c r="G731" s="27"/>
      <c r="H731" s="41">
        <f t="shared" si="799"/>
        <v>0</v>
      </c>
      <c r="I731" s="32"/>
      <c r="J731" s="32"/>
      <c r="K731" s="41">
        <f t="shared" si="800"/>
        <v>0</v>
      </c>
      <c r="L731" s="26"/>
      <c r="M731" s="26"/>
      <c r="N731" s="42">
        <f t="shared" si="801"/>
        <v>0</v>
      </c>
      <c r="O731" s="26"/>
      <c r="P731" s="26"/>
      <c r="Q731" s="42">
        <f t="shared" si="802"/>
        <v>0</v>
      </c>
      <c r="R731" s="26"/>
      <c r="S731" s="26"/>
      <c r="T731" s="42">
        <f t="shared" si="803"/>
        <v>0</v>
      </c>
      <c r="U731" s="26"/>
      <c r="V731" s="26"/>
      <c r="W731" s="42">
        <f t="shared" si="804"/>
        <v>0</v>
      </c>
      <c r="X731" s="26"/>
      <c r="Y731" s="26"/>
      <c r="Z731" s="42">
        <f t="shared" si="805"/>
        <v>0</v>
      </c>
      <c r="AA731" s="26"/>
      <c r="AB731" s="26"/>
      <c r="AC731" s="42">
        <f t="shared" si="806"/>
        <v>0</v>
      </c>
      <c r="AD731" s="26"/>
      <c r="AE731" s="26"/>
      <c r="AF731" s="26"/>
      <c r="AG731" s="26"/>
      <c r="AH731" s="26"/>
      <c r="AI731" s="26"/>
      <c r="AJ731" s="26"/>
      <c r="AK731" s="26"/>
      <c r="AL731" s="42">
        <f t="shared" si="807"/>
        <v>0</v>
      </c>
      <c r="AM731" s="27"/>
      <c r="AN731" s="27"/>
      <c r="AO731" s="41">
        <f t="shared" si="833"/>
        <v>0</v>
      </c>
      <c r="AP731" s="84">
        <f t="shared" si="847"/>
        <v>0</v>
      </c>
      <c r="AQ731" s="79">
        <f t="shared" si="848"/>
        <v>0</v>
      </c>
      <c r="AR731" s="27"/>
      <c r="AS731" s="27"/>
      <c r="AT731" s="41">
        <f t="shared" si="808"/>
        <v>0</v>
      </c>
      <c r="AU731" s="27"/>
      <c r="AV731" s="27"/>
      <c r="AW731" s="41">
        <f t="shared" si="860"/>
        <v>0</v>
      </c>
      <c r="AX731" s="27"/>
      <c r="AY731" s="27"/>
      <c r="AZ731" s="41">
        <f t="shared" si="809"/>
        <v>0</v>
      </c>
      <c r="BA731" s="27"/>
      <c r="BB731" s="27"/>
      <c r="BC731" s="41">
        <f t="shared" si="810"/>
        <v>0</v>
      </c>
      <c r="BD731" s="27"/>
      <c r="BE731" s="27"/>
      <c r="BF731" s="41">
        <f t="shared" si="811"/>
        <v>0</v>
      </c>
      <c r="BG731" s="27"/>
      <c r="BH731" s="27"/>
      <c r="BI731" s="41">
        <f t="shared" si="812"/>
        <v>0</v>
      </c>
      <c r="BJ731" s="26"/>
      <c r="BK731" s="26"/>
      <c r="BL731" s="42">
        <f t="shared" si="813"/>
        <v>0</v>
      </c>
      <c r="BM731" s="26"/>
      <c r="BN731" s="26"/>
      <c r="BO731" s="42">
        <f t="shared" si="814"/>
        <v>0</v>
      </c>
      <c r="BP731" s="85">
        <f t="shared" si="845"/>
        <v>0</v>
      </c>
      <c r="BQ731" s="83">
        <f t="shared" si="845"/>
        <v>0</v>
      </c>
      <c r="BR731" s="26"/>
      <c r="BS731" s="26"/>
      <c r="BT731" s="42">
        <f t="shared" si="815"/>
        <v>0</v>
      </c>
      <c r="BU731" s="26"/>
      <c r="BV731" s="26"/>
      <c r="BW731" s="42">
        <f t="shared" si="816"/>
        <v>0</v>
      </c>
      <c r="BX731" s="26"/>
      <c r="BY731" s="26"/>
      <c r="BZ731" s="42">
        <f t="shared" si="817"/>
        <v>0</v>
      </c>
      <c r="CA731" s="26"/>
      <c r="CB731" s="26"/>
      <c r="CC731" s="42">
        <f t="shared" si="818"/>
        <v>0</v>
      </c>
      <c r="CD731" s="26"/>
      <c r="CE731" s="26"/>
      <c r="CF731" s="42">
        <f t="shared" si="819"/>
        <v>0</v>
      </c>
      <c r="CG731" s="26"/>
      <c r="CH731" s="26"/>
      <c r="CI731" s="42">
        <f t="shared" si="820"/>
        <v>0</v>
      </c>
      <c r="CJ731" s="26"/>
      <c r="CK731" s="26"/>
      <c r="CL731" s="42">
        <f t="shared" si="821"/>
        <v>0</v>
      </c>
      <c r="CM731" s="26"/>
      <c r="CN731" s="26"/>
      <c r="CO731" s="42">
        <f t="shared" si="822"/>
        <v>0</v>
      </c>
      <c r="CP731" s="26"/>
      <c r="CQ731" s="26"/>
      <c r="CR731" s="42">
        <f t="shared" si="823"/>
        <v>0</v>
      </c>
      <c r="CS731" s="26"/>
      <c r="CT731" s="26"/>
      <c r="CU731" s="42">
        <f t="shared" si="824"/>
        <v>0</v>
      </c>
      <c r="CV731" s="26"/>
      <c r="CW731" s="26"/>
      <c r="CX731" s="42">
        <f t="shared" si="825"/>
        <v>0</v>
      </c>
      <c r="CY731" s="26"/>
      <c r="CZ731" s="26"/>
      <c r="DA731" s="42">
        <f t="shared" si="826"/>
        <v>0</v>
      </c>
      <c r="DB731" s="26"/>
      <c r="DC731" s="26"/>
      <c r="DD731" s="42">
        <f t="shared" si="827"/>
        <v>0</v>
      </c>
      <c r="DE731" s="26"/>
      <c r="DF731" s="26"/>
      <c r="DG731" s="42">
        <f t="shared" si="828"/>
        <v>0</v>
      </c>
      <c r="DH731" s="85">
        <f t="shared" si="846"/>
        <v>0</v>
      </c>
      <c r="DI731" s="83">
        <f t="shared" si="846"/>
        <v>0</v>
      </c>
      <c r="DJ731" s="26"/>
      <c r="DK731" s="26"/>
      <c r="DL731" s="42">
        <f t="shared" si="829"/>
        <v>0</v>
      </c>
      <c r="DM731" s="26"/>
      <c r="DN731" s="26"/>
      <c r="DO731" s="42">
        <f t="shared" si="830"/>
        <v>0</v>
      </c>
      <c r="DP731" s="26"/>
      <c r="DQ731" s="26"/>
      <c r="DR731" s="42">
        <f t="shared" si="831"/>
        <v>0</v>
      </c>
      <c r="DS731" s="26"/>
      <c r="DT731" s="26"/>
      <c r="DU731" s="42">
        <f t="shared" si="832"/>
        <v>0</v>
      </c>
      <c r="DV731" s="26"/>
      <c r="DW731" s="26"/>
      <c r="DX731" s="42">
        <f t="shared" si="834"/>
        <v>0</v>
      </c>
      <c r="DY731" s="26"/>
      <c r="DZ731" s="26"/>
      <c r="EA731" s="42">
        <f t="shared" si="835"/>
        <v>0</v>
      </c>
      <c r="EB731" s="26"/>
      <c r="EC731" s="26"/>
      <c r="ED731" s="42">
        <f t="shared" si="836"/>
        <v>0</v>
      </c>
      <c r="EE731" s="26"/>
      <c r="EF731" s="26"/>
      <c r="EG731" s="42">
        <f t="shared" si="837"/>
        <v>0</v>
      </c>
      <c r="EH731" s="26"/>
      <c r="EI731" s="26"/>
      <c r="EJ731" s="42">
        <f t="shared" si="838"/>
        <v>0</v>
      </c>
      <c r="EK731" s="26"/>
      <c r="EL731" s="46"/>
      <c r="EM731" s="86">
        <f t="shared" si="839"/>
        <v>0</v>
      </c>
      <c r="EN731" s="85">
        <f t="shared" si="849"/>
        <v>0</v>
      </c>
      <c r="EO731" s="94">
        <f t="shared" si="850"/>
        <v>0</v>
      </c>
      <c r="EP731" s="26"/>
      <c r="EQ731" s="26"/>
      <c r="ER731" s="26"/>
    </row>
    <row r="732" spans="1:148" s="3" customFormat="1">
      <c r="A732" s="6">
        <v>623</v>
      </c>
      <c r="B732" s="7" t="s">
        <v>143</v>
      </c>
      <c r="C732" s="130"/>
      <c r="D732" s="135"/>
      <c r="E732" s="136">
        <f t="shared" si="844"/>
        <v>0</v>
      </c>
      <c r="F732" s="27"/>
      <c r="G732" s="27"/>
      <c r="H732" s="41">
        <f t="shared" si="799"/>
        <v>0</v>
      </c>
      <c r="I732" s="32"/>
      <c r="J732" s="32"/>
      <c r="K732" s="41">
        <f t="shared" si="800"/>
        <v>0</v>
      </c>
      <c r="L732" s="26"/>
      <c r="M732" s="26"/>
      <c r="N732" s="42">
        <f t="shared" si="801"/>
        <v>0</v>
      </c>
      <c r="O732" s="26"/>
      <c r="P732" s="26"/>
      <c r="Q732" s="42">
        <f t="shared" si="802"/>
        <v>0</v>
      </c>
      <c r="R732" s="26"/>
      <c r="S732" s="26"/>
      <c r="T732" s="42">
        <f t="shared" si="803"/>
        <v>0</v>
      </c>
      <c r="U732" s="26"/>
      <c r="V732" s="26"/>
      <c r="W732" s="42">
        <f t="shared" si="804"/>
        <v>0</v>
      </c>
      <c r="X732" s="26"/>
      <c r="Y732" s="26"/>
      <c r="Z732" s="42">
        <f t="shared" si="805"/>
        <v>0</v>
      </c>
      <c r="AA732" s="26"/>
      <c r="AB732" s="26"/>
      <c r="AC732" s="42">
        <f t="shared" si="806"/>
        <v>0</v>
      </c>
      <c r="AD732" s="26"/>
      <c r="AE732" s="26"/>
      <c r="AF732" s="26"/>
      <c r="AG732" s="26"/>
      <c r="AH732" s="26"/>
      <c r="AI732" s="26"/>
      <c r="AJ732" s="26"/>
      <c r="AK732" s="26"/>
      <c r="AL732" s="42">
        <f t="shared" si="807"/>
        <v>0</v>
      </c>
      <c r="AM732" s="27"/>
      <c r="AN732" s="27"/>
      <c r="AO732" s="41">
        <f t="shared" si="833"/>
        <v>0</v>
      </c>
      <c r="AP732" s="84">
        <f t="shared" si="847"/>
        <v>0</v>
      </c>
      <c r="AQ732" s="79">
        <f t="shared" si="848"/>
        <v>0</v>
      </c>
      <c r="AR732" s="27"/>
      <c r="AS732" s="27"/>
      <c r="AT732" s="41">
        <f t="shared" si="808"/>
        <v>0</v>
      </c>
      <c r="AU732" s="27"/>
      <c r="AV732" s="27"/>
      <c r="AW732" s="41">
        <f t="shared" si="860"/>
        <v>0</v>
      </c>
      <c r="AX732" s="27"/>
      <c r="AY732" s="27"/>
      <c r="AZ732" s="41">
        <f t="shared" si="809"/>
        <v>0</v>
      </c>
      <c r="BA732" s="27"/>
      <c r="BB732" s="27"/>
      <c r="BC732" s="41">
        <f t="shared" si="810"/>
        <v>0</v>
      </c>
      <c r="BD732" s="27"/>
      <c r="BE732" s="27"/>
      <c r="BF732" s="41">
        <f t="shared" si="811"/>
        <v>0</v>
      </c>
      <c r="BG732" s="27"/>
      <c r="BH732" s="27"/>
      <c r="BI732" s="41">
        <f t="shared" si="812"/>
        <v>0</v>
      </c>
      <c r="BJ732" s="26"/>
      <c r="BK732" s="26"/>
      <c r="BL732" s="42">
        <f t="shared" si="813"/>
        <v>0</v>
      </c>
      <c r="BM732" s="26"/>
      <c r="BN732" s="26"/>
      <c r="BO732" s="42">
        <f t="shared" si="814"/>
        <v>0</v>
      </c>
      <c r="BP732" s="85">
        <f t="shared" si="845"/>
        <v>0</v>
      </c>
      <c r="BQ732" s="83">
        <f t="shared" si="845"/>
        <v>0</v>
      </c>
      <c r="BR732" s="26"/>
      <c r="BS732" s="26"/>
      <c r="BT732" s="42">
        <f t="shared" si="815"/>
        <v>0</v>
      </c>
      <c r="BU732" s="26"/>
      <c r="BV732" s="26"/>
      <c r="BW732" s="42">
        <f t="shared" si="816"/>
        <v>0</v>
      </c>
      <c r="BX732" s="26"/>
      <c r="BY732" s="26"/>
      <c r="BZ732" s="42">
        <f t="shared" si="817"/>
        <v>0</v>
      </c>
      <c r="CA732" s="26"/>
      <c r="CB732" s="26"/>
      <c r="CC732" s="42">
        <f t="shared" si="818"/>
        <v>0</v>
      </c>
      <c r="CD732" s="26"/>
      <c r="CE732" s="26"/>
      <c r="CF732" s="42">
        <f t="shared" si="819"/>
        <v>0</v>
      </c>
      <c r="CG732" s="26"/>
      <c r="CH732" s="26"/>
      <c r="CI732" s="42">
        <f t="shared" si="820"/>
        <v>0</v>
      </c>
      <c r="CJ732" s="26"/>
      <c r="CK732" s="26"/>
      <c r="CL732" s="42">
        <f t="shared" si="821"/>
        <v>0</v>
      </c>
      <c r="CM732" s="26"/>
      <c r="CN732" s="26"/>
      <c r="CO732" s="42">
        <f t="shared" si="822"/>
        <v>0</v>
      </c>
      <c r="CP732" s="26"/>
      <c r="CQ732" s="26"/>
      <c r="CR732" s="42">
        <f t="shared" si="823"/>
        <v>0</v>
      </c>
      <c r="CS732" s="26"/>
      <c r="CT732" s="26"/>
      <c r="CU732" s="42">
        <f t="shared" si="824"/>
        <v>0</v>
      </c>
      <c r="CV732" s="26"/>
      <c r="CW732" s="26"/>
      <c r="CX732" s="42">
        <f t="shared" si="825"/>
        <v>0</v>
      </c>
      <c r="CY732" s="26"/>
      <c r="CZ732" s="26"/>
      <c r="DA732" s="42">
        <f t="shared" si="826"/>
        <v>0</v>
      </c>
      <c r="DB732" s="26"/>
      <c r="DC732" s="26"/>
      <c r="DD732" s="42">
        <f t="shared" si="827"/>
        <v>0</v>
      </c>
      <c r="DE732" s="26"/>
      <c r="DF732" s="26"/>
      <c r="DG732" s="42">
        <f t="shared" si="828"/>
        <v>0</v>
      </c>
      <c r="DH732" s="85">
        <f t="shared" si="846"/>
        <v>0</v>
      </c>
      <c r="DI732" s="83">
        <f t="shared" si="846"/>
        <v>0</v>
      </c>
      <c r="DJ732" s="26"/>
      <c r="DK732" s="26"/>
      <c r="DL732" s="42">
        <f t="shared" si="829"/>
        <v>0</v>
      </c>
      <c r="DM732" s="26"/>
      <c r="DN732" s="26"/>
      <c r="DO732" s="42">
        <f t="shared" si="830"/>
        <v>0</v>
      </c>
      <c r="DP732" s="26"/>
      <c r="DQ732" s="26"/>
      <c r="DR732" s="42">
        <f t="shared" si="831"/>
        <v>0</v>
      </c>
      <c r="DS732" s="26"/>
      <c r="DT732" s="26"/>
      <c r="DU732" s="42">
        <f t="shared" si="832"/>
        <v>0</v>
      </c>
      <c r="DV732" s="26"/>
      <c r="DW732" s="26"/>
      <c r="DX732" s="42">
        <f t="shared" si="834"/>
        <v>0</v>
      </c>
      <c r="DY732" s="26"/>
      <c r="DZ732" s="26"/>
      <c r="EA732" s="42">
        <f t="shared" si="835"/>
        <v>0</v>
      </c>
      <c r="EB732" s="26"/>
      <c r="EC732" s="26"/>
      <c r="ED732" s="42">
        <f t="shared" si="836"/>
        <v>0</v>
      </c>
      <c r="EE732" s="26"/>
      <c r="EF732" s="26"/>
      <c r="EG732" s="42">
        <f t="shared" si="837"/>
        <v>0</v>
      </c>
      <c r="EH732" s="26"/>
      <c r="EI732" s="26"/>
      <c r="EJ732" s="42">
        <f t="shared" si="838"/>
        <v>0</v>
      </c>
      <c r="EK732" s="26"/>
      <c r="EL732" s="46"/>
      <c r="EM732" s="86">
        <f t="shared" si="839"/>
        <v>0</v>
      </c>
      <c r="EN732" s="85">
        <f t="shared" si="849"/>
        <v>0</v>
      </c>
      <c r="EO732" s="94">
        <f t="shared" si="850"/>
        <v>0</v>
      </c>
      <c r="EP732" s="26"/>
      <c r="EQ732" s="26"/>
      <c r="ER732" s="26"/>
    </row>
    <row r="733" spans="1:148" s="3" customFormat="1">
      <c r="A733" s="10">
        <v>62301</v>
      </c>
      <c r="B733" s="11" t="s">
        <v>67</v>
      </c>
      <c r="C733" s="134"/>
      <c r="D733" s="135"/>
      <c r="E733" s="136">
        <f t="shared" si="844"/>
        <v>0</v>
      </c>
      <c r="F733" s="27"/>
      <c r="G733" s="27"/>
      <c r="H733" s="41">
        <f t="shared" ref="H733:H774" si="861">G733*C733</f>
        <v>0</v>
      </c>
      <c r="I733" s="32"/>
      <c r="J733" s="32"/>
      <c r="K733" s="41">
        <f t="shared" ref="K733:K774" si="862">J733*C733</f>
        <v>0</v>
      </c>
      <c r="L733" s="26"/>
      <c r="M733" s="26"/>
      <c r="N733" s="42">
        <f t="shared" ref="N733:N774" si="863">M733*C733</f>
        <v>0</v>
      </c>
      <c r="O733" s="26"/>
      <c r="P733" s="26"/>
      <c r="Q733" s="42">
        <f t="shared" ref="Q733:Q774" si="864">P733*C733</f>
        <v>0</v>
      </c>
      <c r="R733" s="26"/>
      <c r="S733" s="26"/>
      <c r="T733" s="42">
        <f t="shared" ref="T733:T774" si="865">S733*C733</f>
        <v>0</v>
      </c>
      <c r="U733" s="26"/>
      <c r="V733" s="26"/>
      <c r="W733" s="42">
        <f t="shared" ref="W733:W774" si="866">V733*C733</f>
        <v>0</v>
      </c>
      <c r="X733" s="26"/>
      <c r="Y733" s="26"/>
      <c r="Z733" s="42">
        <f t="shared" ref="Z733:Z774" si="867">Y733*C733</f>
        <v>0</v>
      </c>
      <c r="AA733" s="26"/>
      <c r="AB733" s="26"/>
      <c r="AC733" s="42">
        <f t="shared" ref="AC733:AC774" si="868">AB733*C733</f>
        <v>0</v>
      </c>
      <c r="AD733" s="26"/>
      <c r="AE733" s="26"/>
      <c r="AF733" s="26"/>
      <c r="AG733" s="26"/>
      <c r="AH733" s="26"/>
      <c r="AI733" s="26"/>
      <c r="AJ733" s="26"/>
      <c r="AK733" s="26"/>
      <c r="AL733" s="42">
        <f t="shared" ref="AL733:AL774" si="869">AK733*C733</f>
        <v>0</v>
      </c>
      <c r="AM733" s="27"/>
      <c r="AN733" s="27"/>
      <c r="AO733" s="41">
        <f t="shared" si="833"/>
        <v>0</v>
      </c>
      <c r="AP733" s="84">
        <f t="shared" si="847"/>
        <v>0</v>
      </c>
      <c r="AQ733" s="79">
        <f t="shared" si="848"/>
        <v>0</v>
      </c>
      <c r="AR733" s="27"/>
      <c r="AS733" s="27"/>
      <c r="AT733" s="41">
        <f t="shared" ref="AT733:AT774" si="870">AS733*C733</f>
        <v>0</v>
      </c>
      <c r="AU733" s="27"/>
      <c r="AV733" s="27"/>
      <c r="AW733" s="41">
        <f t="shared" si="860"/>
        <v>0</v>
      </c>
      <c r="AX733" s="27"/>
      <c r="AY733" s="27"/>
      <c r="AZ733" s="41">
        <f t="shared" ref="AZ733:AZ774" si="871">AY733*C733</f>
        <v>0</v>
      </c>
      <c r="BA733" s="27"/>
      <c r="BB733" s="27"/>
      <c r="BC733" s="41">
        <f t="shared" ref="BC733:BC774" si="872">BB733*C733</f>
        <v>0</v>
      </c>
      <c r="BD733" s="27"/>
      <c r="BE733" s="27"/>
      <c r="BF733" s="41">
        <f t="shared" ref="BF733:BF774" si="873">BE733*C733</f>
        <v>0</v>
      </c>
      <c r="BG733" s="27"/>
      <c r="BH733" s="27"/>
      <c r="BI733" s="41">
        <f t="shared" ref="BI733:BI774" si="874">BH733*C733</f>
        <v>0</v>
      </c>
      <c r="BJ733" s="26"/>
      <c r="BK733" s="26"/>
      <c r="BL733" s="42">
        <f t="shared" ref="BL733:BL774" si="875">BK733*C733</f>
        <v>0</v>
      </c>
      <c r="BM733" s="26"/>
      <c r="BN733" s="26"/>
      <c r="BO733" s="42">
        <f t="shared" ref="BO733:BO774" si="876">BN733*C733</f>
        <v>0</v>
      </c>
      <c r="BP733" s="85">
        <f t="shared" si="845"/>
        <v>0</v>
      </c>
      <c r="BQ733" s="83">
        <f t="shared" si="845"/>
        <v>0</v>
      </c>
      <c r="BR733" s="26"/>
      <c r="BS733" s="26"/>
      <c r="BT733" s="42">
        <f t="shared" ref="BT733:BT774" si="877">BS733*C733</f>
        <v>0</v>
      </c>
      <c r="BU733" s="26"/>
      <c r="BV733" s="26"/>
      <c r="BW733" s="42">
        <f t="shared" ref="BW733:BW774" si="878">BV733*C733</f>
        <v>0</v>
      </c>
      <c r="BX733" s="26"/>
      <c r="BY733" s="26"/>
      <c r="BZ733" s="42">
        <f t="shared" ref="BZ733:BZ774" si="879">BY733*C733</f>
        <v>0</v>
      </c>
      <c r="CA733" s="26"/>
      <c r="CB733" s="26"/>
      <c r="CC733" s="42">
        <f t="shared" ref="CC733:CC774" si="880">CB733*C733</f>
        <v>0</v>
      </c>
      <c r="CD733" s="26"/>
      <c r="CE733" s="26"/>
      <c r="CF733" s="42">
        <f t="shared" ref="CF733:CF774" si="881">CE733*C733</f>
        <v>0</v>
      </c>
      <c r="CG733" s="26"/>
      <c r="CH733" s="26"/>
      <c r="CI733" s="42">
        <f t="shared" ref="CI733:CI774" si="882">CH733*C733</f>
        <v>0</v>
      </c>
      <c r="CJ733" s="26"/>
      <c r="CK733" s="26"/>
      <c r="CL733" s="42">
        <f t="shared" ref="CL733:CL774" si="883">CK733*C733</f>
        <v>0</v>
      </c>
      <c r="CM733" s="26"/>
      <c r="CN733" s="26"/>
      <c r="CO733" s="42">
        <f t="shared" ref="CO733:CO774" si="884">CN733*C733</f>
        <v>0</v>
      </c>
      <c r="CP733" s="26"/>
      <c r="CQ733" s="26"/>
      <c r="CR733" s="42">
        <f t="shared" ref="CR733:CR774" si="885">CQ733*C733</f>
        <v>0</v>
      </c>
      <c r="CS733" s="26"/>
      <c r="CT733" s="26"/>
      <c r="CU733" s="42">
        <f t="shared" ref="CU733:CU774" si="886">CT733*C733</f>
        <v>0</v>
      </c>
      <c r="CV733" s="26"/>
      <c r="CW733" s="26"/>
      <c r="CX733" s="42">
        <f t="shared" ref="CX733:CX774" si="887">CW733*C733</f>
        <v>0</v>
      </c>
      <c r="CY733" s="26"/>
      <c r="CZ733" s="26"/>
      <c r="DA733" s="42">
        <f t="shared" ref="DA733:DA774" si="888">CZ733*C733</f>
        <v>0</v>
      </c>
      <c r="DB733" s="26"/>
      <c r="DC733" s="26"/>
      <c r="DD733" s="42">
        <f t="shared" ref="DD733:DD774" si="889">DC733*C733</f>
        <v>0</v>
      </c>
      <c r="DE733" s="26"/>
      <c r="DF733" s="26"/>
      <c r="DG733" s="42">
        <f t="shared" ref="DG733:DG774" si="890">DF733*C733</f>
        <v>0</v>
      </c>
      <c r="DH733" s="85">
        <f t="shared" si="846"/>
        <v>0</v>
      </c>
      <c r="DI733" s="83">
        <f t="shared" si="846"/>
        <v>0</v>
      </c>
      <c r="DJ733" s="26"/>
      <c r="DK733" s="26"/>
      <c r="DL733" s="42">
        <f t="shared" ref="DL733:DL774" si="891">DK733*C733</f>
        <v>0</v>
      </c>
      <c r="DM733" s="26"/>
      <c r="DN733" s="26"/>
      <c r="DO733" s="42">
        <f t="shared" ref="DO733:DO774" si="892">DN733*C733</f>
        <v>0</v>
      </c>
      <c r="DP733" s="26"/>
      <c r="DQ733" s="26"/>
      <c r="DR733" s="42">
        <f t="shared" ref="DR733:DR774" si="893">DQ733*C733</f>
        <v>0</v>
      </c>
      <c r="DS733" s="26"/>
      <c r="DT733" s="26"/>
      <c r="DU733" s="42">
        <f t="shared" ref="DU733:DU774" si="894">DT733*C733</f>
        <v>0</v>
      </c>
      <c r="DV733" s="26"/>
      <c r="DW733" s="26"/>
      <c r="DX733" s="42">
        <f t="shared" si="834"/>
        <v>0</v>
      </c>
      <c r="DY733" s="26"/>
      <c r="DZ733" s="26"/>
      <c r="EA733" s="42">
        <f t="shared" si="835"/>
        <v>0</v>
      </c>
      <c r="EB733" s="26"/>
      <c r="EC733" s="26"/>
      <c r="ED733" s="42">
        <f t="shared" si="836"/>
        <v>0</v>
      </c>
      <c r="EE733" s="26"/>
      <c r="EF733" s="26"/>
      <c r="EG733" s="42">
        <f t="shared" si="837"/>
        <v>0</v>
      </c>
      <c r="EH733" s="26"/>
      <c r="EI733" s="26"/>
      <c r="EJ733" s="42">
        <f t="shared" si="838"/>
        <v>0</v>
      </c>
      <c r="EK733" s="26"/>
      <c r="EL733" s="46"/>
      <c r="EM733" s="86">
        <f t="shared" si="839"/>
        <v>0</v>
      </c>
      <c r="EN733" s="85">
        <f t="shared" si="849"/>
        <v>0</v>
      </c>
      <c r="EO733" s="94">
        <f t="shared" si="850"/>
        <v>0</v>
      </c>
      <c r="EP733" s="26"/>
      <c r="EQ733" s="26"/>
      <c r="ER733" s="26"/>
    </row>
    <row r="734" spans="1:148" s="3" customFormat="1">
      <c r="A734" s="10">
        <v>62303</v>
      </c>
      <c r="B734" s="11" t="s">
        <v>68</v>
      </c>
      <c r="C734" s="134"/>
      <c r="D734" s="135"/>
      <c r="E734" s="136">
        <f t="shared" si="844"/>
        <v>0</v>
      </c>
      <c r="F734" s="27"/>
      <c r="G734" s="27"/>
      <c r="H734" s="41">
        <f t="shared" si="861"/>
        <v>0</v>
      </c>
      <c r="I734" s="32"/>
      <c r="J734" s="32"/>
      <c r="K734" s="41">
        <f t="shared" si="862"/>
        <v>0</v>
      </c>
      <c r="L734" s="26"/>
      <c r="M734" s="26"/>
      <c r="N734" s="42">
        <f t="shared" si="863"/>
        <v>0</v>
      </c>
      <c r="O734" s="26"/>
      <c r="P734" s="26"/>
      <c r="Q734" s="42">
        <f t="shared" si="864"/>
        <v>0</v>
      </c>
      <c r="R734" s="26"/>
      <c r="S734" s="26"/>
      <c r="T734" s="42">
        <f t="shared" si="865"/>
        <v>0</v>
      </c>
      <c r="U734" s="26"/>
      <c r="V734" s="26"/>
      <c r="W734" s="42">
        <f t="shared" si="866"/>
        <v>0</v>
      </c>
      <c r="X734" s="26"/>
      <c r="Y734" s="26"/>
      <c r="Z734" s="42">
        <f t="shared" si="867"/>
        <v>0</v>
      </c>
      <c r="AA734" s="26"/>
      <c r="AB734" s="26"/>
      <c r="AC734" s="42">
        <f t="shared" si="868"/>
        <v>0</v>
      </c>
      <c r="AD734" s="26"/>
      <c r="AE734" s="26"/>
      <c r="AF734" s="26"/>
      <c r="AG734" s="26"/>
      <c r="AH734" s="26"/>
      <c r="AI734" s="26"/>
      <c r="AJ734" s="26"/>
      <c r="AK734" s="26"/>
      <c r="AL734" s="42">
        <f t="shared" si="869"/>
        <v>0</v>
      </c>
      <c r="AM734" s="27"/>
      <c r="AN734" s="27"/>
      <c r="AO734" s="41">
        <f t="shared" si="833"/>
        <v>0</v>
      </c>
      <c r="AP734" s="84">
        <f t="shared" si="847"/>
        <v>0</v>
      </c>
      <c r="AQ734" s="79">
        <f t="shared" si="848"/>
        <v>0</v>
      </c>
      <c r="AR734" s="27"/>
      <c r="AS734" s="27"/>
      <c r="AT734" s="41">
        <f t="shared" si="870"/>
        <v>0</v>
      </c>
      <c r="AU734" s="27"/>
      <c r="AV734" s="27"/>
      <c r="AW734" s="41">
        <f t="shared" si="860"/>
        <v>0</v>
      </c>
      <c r="AX734" s="27"/>
      <c r="AY734" s="27"/>
      <c r="AZ734" s="41">
        <f t="shared" si="871"/>
        <v>0</v>
      </c>
      <c r="BA734" s="27"/>
      <c r="BB734" s="27"/>
      <c r="BC734" s="41">
        <f t="shared" si="872"/>
        <v>0</v>
      </c>
      <c r="BD734" s="27"/>
      <c r="BE734" s="27"/>
      <c r="BF734" s="41">
        <f t="shared" si="873"/>
        <v>0</v>
      </c>
      <c r="BG734" s="27"/>
      <c r="BH734" s="27"/>
      <c r="BI734" s="41">
        <f t="shared" si="874"/>
        <v>0</v>
      </c>
      <c r="BJ734" s="26"/>
      <c r="BK734" s="26"/>
      <c r="BL734" s="42">
        <f t="shared" si="875"/>
        <v>0</v>
      </c>
      <c r="BM734" s="26"/>
      <c r="BN734" s="26"/>
      <c r="BO734" s="42">
        <f t="shared" si="876"/>
        <v>0</v>
      </c>
      <c r="BP734" s="85">
        <f t="shared" si="845"/>
        <v>0</v>
      </c>
      <c r="BQ734" s="83">
        <f t="shared" si="845"/>
        <v>0</v>
      </c>
      <c r="BR734" s="26"/>
      <c r="BS734" s="26"/>
      <c r="BT734" s="42">
        <f t="shared" si="877"/>
        <v>0</v>
      </c>
      <c r="BU734" s="26"/>
      <c r="BV734" s="26"/>
      <c r="BW734" s="42">
        <f t="shared" si="878"/>
        <v>0</v>
      </c>
      <c r="BX734" s="26"/>
      <c r="BY734" s="26"/>
      <c r="BZ734" s="42">
        <f t="shared" si="879"/>
        <v>0</v>
      </c>
      <c r="CA734" s="26"/>
      <c r="CB734" s="26"/>
      <c r="CC734" s="42">
        <f t="shared" si="880"/>
        <v>0</v>
      </c>
      <c r="CD734" s="26"/>
      <c r="CE734" s="26"/>
      <c r="CF734" s="42">
        <f t="shared" si="881"/>
        <v>0</v>
      </c>
      <c r="CG734" s="26"/>
      <c r="CH734" s="26"/>
      <c r="CI734" s="42">
        <f t="shared" si="882"/>
        <v>0</v>
      </c>
      <c r="CJ734" s="26"/>
      <c r="CK734" s="26"/>
      <c r="CL734" s="42">
        <f t="shared" si="883"/>
        <v>0</v>
      </c>
      <c r="CM734" s="26"/>
      <c r="CN734" s="26"/>
      <c r="CO734" s="42">
        <f t="shared" si="884"/>
        <v>0</v>
      </c>
      <c r="CP734" s="26"/>
      <c r="CQ734" s="26"/>
      <c r="CR734" s="42">
        <f t="shared" si="885"/>
        <v>0</v>
      </c>
      <c r="CS734" s="26"/>
      <c r="CT734" s="26"/>
      <c r="CU734" s="42">
        <f t="shared" si="886"/>
        <v>0</v>
      </c>
      <c r="CV734" s="26"/>
      <c r="CW734" s="26"/>
      <c r="CX734" s="42">
        <f t="shared" si="887"/>
        <v>0</v>
      </c>
      <c r="CY734" s="26"/>
      <c r="CZ734" s="26"/>
      <c r="DA734" s="42">
        <f t="shared" si="888"/>
        <v>0</v>
      </c>
      <c r="DB734" s="26"/>
      <c r="DC734" s="26"/>
      <c r="DD734" s="42">
        <f t="shared" si="889"/>
        <v>0</v>
      </c>
      <c r="DE734" s="26"/>
      <c r="DF734" s="26"/>
      <c r="DG734" s="42">
        <f t="shared" si="890"/>
        <v>0</v>
      </c>
      <c r="DH734" s="85">
        <f t="shared" si="846"/>
        <v>0</v>
      </c>
      <c r="DI734" s="83">
        <f t="shared" si="846"/>
        <v>0</v>
      </c>
      <c r="DJ734" s="26"/>
      <c r="DK734" s="26"/>
      <c r="DL734" s="42">
        <f t="shared" si="891"/>
        <v>0</v>
      </c>
      <c r="DM734" s="26"/>
      <c r="DN734" s="26"/>
      <c r="DO734" s="42">
        <f t="shared" si="892"/>
        <v>0</v>
      </c>
      <c r="DP734" s="26"/>
      <c r="DQ734" s="26"/>
      <c r="DR734" s="42">
        <f t="shared" si="893"/>
        <v>0</v>
      </c>
      <c r="DS734" s="26"/>
      <c r="DT734" s="26"/>
      <c r="DU734" s="42">
        <f t="shared" si="894"/>
        <v>0</v>
      </c>
      <c r="DV734" s="26"/>
      <c r="DW734" s="26"/>
      <c r="DX734" s="42">
        <f t="shared" si="834"/>
        <v>0</v>
      </c>
      <c r="DY734" s="26"/>
      <c r="DZ734" s="26"/>
      <c r="EA734" s="42">
        <f t="shared" si="835"/>
        <v>0</v>
      </c>
      <c r="EB734" s="26"/>
      <c r="EC734" s="26"/>
      <c r="ED734" s="42">
        <f t="shared" si="836"/>
        <v>0</v>
      </c>
      <c r="EE734" s="26"/>
      <c r="EF734" s="26"/>
      <c r="EG734" s="42">
        <f t="shared" si="837"/>
        <v>0</v>
      </c>
      <c r="EH734" s="26"/>
      <c r="EI734" s="26"/>
      <c r="EJ734" s="42">
        <f t="shared" si="838"/>
        <v>0</v>
      </c>
      <c r="EK734" s="26"/>
      <c r="EL734" s="46"/>
      <c r="EM734" s="86">
        <f t="shared" si="839"/>
        <v>0</v>
      </c>
      <c r="EN734" s="85">
        <f t="shared" si="849"/>
        <v>0</v>
      </c>
      <c r="EO734" s="94">
        <f t="shared" si="850"/>
        <v>0</v>
      </c>
      <c r="EP734" s="26"/>
      <c r="EQ734" s="26"/>
      <c r="ER734" s="26"/>
    </row>
    <row r="735" spans="1:148" s="3" customFormat="1">
      <c r="A735" s="10">
        <v>61304</v>
      </c>
      <c r="B735" s="11" t="s">
        <v>69</v>
      </c>
      <c r="C735" s="134"/>
      <c r="D735" s="135"/>
      <c r="E735" s="136">
        <f t="shared" si="844"/>
        <v>0</v>
      </c>
      <c r="F735" s="27"/>
      <c r="G735" s="27"/>
      <c r="H735" s="41">
        <f t="shared" si="861"/>
        <v>0</v>
      </c>
      <c r="I735" s="32"/>
      <c r="J735" s="32"/>
      <c r="K735" s="41">
        <f t="shared" si="862"/>
        <v>0</v>
      </c>
      <c r="L735" s="26"/>
      <c r="M735" s="26"/>
      <c r="N735" s="42">
        <f t="shared" si="863"/>
        <v>0</v>
      </c>
      <c r="O735" s="26"/>
      <c r="P735" s="26"/>
      <c r="Q735" s="42">
        <f t="shared" si="864"/>
        <v>0</v>
      </c>
      <c r="R735" s="26"/>
      <c r="S735" s="26"/>
      <c r="T735" s="42">
        <f t="shared" si="865"/>
        <v>0</v>
      </c>
      <c r="U735" s="26"/>
      <c r="V735" s="26"/>
      <c r="W735" s="42">
        <f t="shared" si="866"/>
        <v>0</v>
      </c>
      <c r="X735" s="26"/>
      <c r="Y735" s="26"/>
      <c r="Z735" s="42">
        <f t="shared" si="867"/>
        <v>0</v>
      </c>
      <c r="AA735" s="26"/>
      <c r="AB735" s="26"/>
      <c r="AC735" s="42">
        <f t="shared" si="868"/>
        <v>0</v>
      </c>
      <c r="AD735" s="26"/>
      <c r="AE735" s="26"/>
      <c r="AF735" s="26"/>
      <c r="AG735" s="26"/>
      <c r="AH735" s="26"/>
      <c r="AI735" s="26"/>
      <c r="AJ735" s="26"/>
      <c r="AK735" s="26"/>
      <c r="AL735" s="42">
        <f t="shared" si="869"/>
        <v>0</v>
      </c>
      <c r="AM735" s="27"/>
      <c r="AN735" s="27"/>
      <c r="AO735" s="41">
        <f t="shared" ref="AO735:AO774" si="895">AN735*C735</f>
        <v>0</v>
      </c>
      <c r="AP735" s="84">
        <f t="shared" si="847"/>
        <v>0</v>
      </c>
      <c r="AQ735" s="79">
        <f t="shared" si="848"/>
        <v>0</v>
      </c>
      <c r="AR735" s="27"/>
      <c r="AS735" s="27"/>
      <c r="AT735" s="41">
        <f t="shared" si="870"/>
        <v>0</v>
      </c>
      <c r="AU735" s="27"/>
      <c r="AV735" s="27"/>
      <c r="AW735" s="41">
        <f t="shared" si="860"/>
        <v>0</v>
      </c>
      <c r="AX735" s="27"/>
      <c r="AY735" s="27"/>
      <c r="AZ735" s="41">
        <f t="shared" si="871"/>
        <v>0</v>
      </c>
      <c r="BA735" s="27"/>
      <c r="BB735" s="27"/>
      <c r="BC735" s="41">
        <f t="shared" si="872"/>
        <v>0</v>
      </c>
      <c r="BD735" s="27"/>
      <c r="BE735" s="27"/>
      <c r="BF735" s="41">
        <f t="shared" si="873"/>
        <v>0</v>
      </c>
      <c r="BG735" s="27"/>
      <c r="BH735" s="27"/>
      <c r="BI735" s="41">
        <f t="shared" si="874"/>
        <v>0</v>
      </c>
      <c r="BJ735" s="26"/>
      <c r="BK735" s="26"/>
      <c r="BL735" s="42">
        <f t="shared" si="875"/>
        <v>0</v>
      </c>
      <c r="BM735" s="26"/>
      <c r="BN735" s="26"/>
      <c r="BO735" s="42">
        <f t="shared" si="876"/>
        <v>0</v>
      </c>
      <c r="BP735" s="85">
        <f t="shared" si="845"/>
        <v>0</v>
      </c>
      <c r="BQ735" s="83">
        <f t="shared" si="845"/>
        <v>0</v>
      </c>
      <c r="BR735" s="26"/>
      <c r="BS735" s="26"/>
      <c r="BT735" s="42">
        <f t="shared" si="877"/>
        <v>0</v>
      </c>
      <c r="BU735" s="26"/>
      <c r="BV735" s="26"/>
      <c r="BW735" s="42">
        <f t="shared" si="878"/>
        <v>0</v>
      </c>
      <c r="BX735" s="26"/>
      <c r="BY735" s="26"/>
      <c r="BZ735" s="42">
        <f t="shared" si="879"/>
        <v>0</v>
      </c>
      <c r="CA735" s="26"/>
      <c r="CB735" s="26"/>
      <c r="CC735" s="42">
        <f t="shared" si="880"/>
        <v>0</v>
      </c>
      <c r="CD735" s="26"/>
      <c r="CE735" s="26"/>
      <c r="CF735" s="42">
        <f t="shared" si="881"/>
        <v>0</v>
      </c>
      <c r="CG735" s="26"/>
      <c r="CH735" s="26"/>
      <c r="CI735" s="42">
        <f t="shared" si="882"/>
        <v>0</v>
      </c>
      <c r="CJ735" s="26"/>
      <c r="CK735" s="26"/>
      <c r="CL735" s="42">
        <f t="shared" si="883"/>
        <v>0</v>
      </c>
      <c r="CM735" s="26"/>
      <c r="CN735" s="26"/>
      <c r="CO735" s="42">
        <f t="shared" si="884"/>
        <v>0</v>
      </c>
      <c r="CP735" s="26"/>
      <c r="CQ735" s="26"/>
      <c r="CR735" s="42">
        <f t="shared" si="885"/>
        <v>0</v>
      </c>
      <c r="CS735" s="26"/>
      <c r="CT735" s="26"/>
      <c r="CU735" s="42">
        <f t="shared" si="886"/>
        <v>0</v>
      </c>
      <c r="CV735" s="26"/>
      <c r="CW735" s="26"/>
      <c r="CX735" s="42">
        <f t="shared" si="887"/>
        <v>0</v>
      </c>
      <c r="CY735" s="26"/>
      <c r="CZ735" s="26"/>
      <c r="DA735" s="42">
        <f t="shared" si="888"/>
        <v>0</v>
      </c>
      <c r="DB735" s="26"/>
      <c r="DC735" s="26"/>
      <c r="DD735" s="42">
        <f t="shared" si="889"/>
        <v>0</v>
      </c>
      <c r="DE735" s="26"/>
      <c r="DF735" s="26"/>
      <c r="DG735" s="42">
        <f t="shared" si="890"/>
        <v>0</v>
      </c>
      <c r="DH735" s="85">
        <f t="shared" si="846"/>
        <v>0</v>
      </c>
      <c r="DI735" s="83">
        <f t="shared" si="846"/>
        <v>0</v>
      </c>
      <c r="DJ735" s="26"/>
      <c r="DK735" s="26"/>
      <c r="DL735" s="42">
        <f t="shared" si="891"/>
        <v>0</v>
      </c>
      <c r="DM735" s="26"/>
      <c r="DN735" s="26"/>
      <c r="DO735" s="42">
        <f t="shared" si="892"/>
        <v>0</v>
      </c>
      <c r="DP735" s="26"/>
      <c r="DQ735" s="26"/>
      <c r="DR735" s="42">
        <f t="shared" si="893"/>
        <v>0</v>
      </c>
      <c r="DS735" s="26"/>
      <c r="DT735" s="26"/>
      <c r="DU735" s="42">
        <f t="shared" si="894"/>
        <v>0</v>
      </c>
      <c r="DV735" s="26"/>
      <c r="DW735" s="26"/>
      <c r="DX735" s="42">
        <f t="shared" ref="DX735:DX774" si="896">DW735*C735</f>
        <v>0</v>
      </c>
      <c r="DY735" s="26"/>
      <c r="DZ735" s="26"/>
      <c r="EA735" s="42">
        <f t="shared" ref="EA735:EA774" si="897">DZ735*C735</f>
        <v>0</v>
      </c>
      <c r="EB735" s="26"/>
      <c r="EC735" s="26"/>
      <c r="ED735" s="42">
        <f t="shared" ref="ED735:ED774" si="898">EC735*C735</f>
        <v>0</v>
      </c>
      <c r="EE735" s="26"/>
      <c r="EF735" s="26"/>
      <c r="EG735" s="42">
        <f t="shared" ref="EG735:EG774" si="899">EF735*C735</f>
        <v>0</v>
      </c>
      <c r="EH735" s="26"/>
      <c r="EI735" s="26"/>
      <c r="EJ735" s="42">
        <f t="shared" ref="EJ735:EJ774" si="900">EI735*C735</f>
        <v>0</v>
      </c>
      <c r="EK735" s="26"/>
      <c r="EL735" s="46"/>
      <c r="EM735" s="86">
        <f t="shared" ref="EM735:EM774" si="901">EL735*C735</f>
        <v>0</v>
      </c>
      <c r="EN735" s="85">
        <f t="shared" si="849"/>
        <v>0</v>
      </c>
      <c r="EO735" s="94">
        <f t="shared" si="850"/>
        <v>0</v>
      </c>
      <c r="EP735" s="26"/>
      <c r="EQ735" s="26"/>
      <c r="ER735" s="26"/>
    </row>
    <row r="736" spans="1:148" s="3" customFormat="1">
      <c r="A736" s="6">
        <v>63</v>
      </c>
      <c r="B736" s="7" t="s">
        <v>144</v>
      </c>
      <c r="C736" s="130"/>
      <c r="D736" s="135"/>
      <c r="E736" s="136">
        <f t="shared" si="844"/>
        <v>0</v>
      </c>
      <c r="F736" s="27"/>
      <c r="G736" s="27"/>
      <c r="H736" s="41">
        <f t="shared" si="861"/>
        <v>0</v>
      </c>
      <c r="I736" s="32"/>
      <c r="J736" s="32"/>
      <c r="K736" s="41">
        <f t="shared" si="862"/>
        <v>0</v>
      </c>
      <c r="L736" s="26"/>
      <c r="M736" s="26"/>
      <c r="N736" s="42">
        <f t="shared" si="863"/>
        <v>0</v>
      </c>
      <c r="O736" s="26"/>
      <c r="P736" s="26"/>
      <c r="Q736" s="42">
        <f t="shared" si="864"/>
        <v>0</v>
      </c>
      <c r="R736" s="26"/>
      <c r="S736" s="26"/>
      <c r="T736" s="42">
        <f t="shared" si="865"/>
        <v>0</v>
      </c>
      <c r="U736" s="26"/>
      <c r="V736" s="26"/>
      <c r="W736" s="42">
        <f t="shared" si="866"/>
        <v>0</v>
      </c>
      <c r="X736" s="26"/>
      <c r="Y736" s="26"/>
      <c r="Z736" s="42">
        <f t="shared" si="867"/>
        <v>0</v>
      </c>
      <c r="AA736" s="26"/>
      <c r="AB736" s="26"/>
      <c r="AC736" s="42">
        <f t="shared" si="868"/>
        <v>0</v>
      </c>
      <c r="AD736" s="26"/>
      <c r="AE736" s="26"/>
      <c r="AF736" s="26"/>
      <c r="AG736" s="26"/>
      <c r="AH736" s="26"/>
      <c r="AI736" s="26"/>
      <c r="AJ736" s="26"/>
      <c r="AK736" s="26"/>
      <c r="AL736" s="42">
        <f t="shared" si="869"/>
        <v>0</v>
      </c>
      <c r="AM736" s="27"/>
      <c r="AN736" s="27"/>
      <c r="AO736" s="41">
        <f t="shared" si="895"/>
        <v>0</v>
      </c>
      <c r="AP736" s="84">
        <f t="shared" si="847"/>
        <v>0</v>
      </c>
      <c r="AQ736" s="79">
        <f t="shared" si="848"/>
        <v>0</v>
      </c>
      <c r="AR736" s="27"/>
      <c r="AS736" s="27"/>
      <c r="AT736" s="41">
        <f t="shared" si="870"/>
        <v>0</v>
      </c>
      <c r="AU736" s="27"/>
      <c r="AV736" s="27"/>
      <c r="AW736" s="41">
        <f t="shared" si="860"/>
        <v>0</v>
      </c>
      <c r="AX736" s="27"/>
      <c r="AY736" s="27"/>
      <c r="AZ736" s="41">
        <f t="shared" si="871"/>
        <v>0</v>
      </c>
      <c r="BA736" s="27"/>
      <c r="BB736" s="27"/>
      <c r="BC736" s="41">
        <f t="shared" si="872"/>
        <v>0</v>
      </c>
      <c r="BD736" s="27"/>
      <c r="BE736" s="27"/>
      <c r="BF736" s="41">
        <f t="shared" si="873"/>
        <v>0</v>
      </c>
      <c r="BG736" s="27"/>
      <c r="BH736" s="27"/>
      <c r="BI736" s="41">
        <f t="shared" si="874"/>
        <v>0</v>
      </c>
      <c r="BJ736" s="26"/>
      <c r="BK736" s="26"/>
      <c r="BL736" s="42">
        <f t="shared" si="875"/>
        <v>0</v>
      </c>
      <c r="BM736" s="26"/>
      <c r="BN736" s="26"/>
      <c r="BO736" s="42">
        <f t="shared" si="876"/>
        <v>0</v>
      </c>
      <c r="BP736" s="85">
        <f t="shared" si="845"/>
        <v>0</v>
      </c>
      <c r="BQ736" s="83">
        <f t="shared" si="845"/>
        <v>0</v>
      </c>
      <c r="BR736" s="26"/>
      <c r="BS736" s="26"/>
      <c r="BT736" s="42">
        <f t="shared" si="877"/>
        <v>0</v>
      </c>
      <c r="BU736" s="26"/>
      <c r="BV736" s="26"/>
      <c r="BW736" s="42">
        <f t="shared" si="878"/>
        <v>0</v>
      </c>
      <c r="BX736" s="26"/>
      <c r="BY736" s="26"/>
      <c r="BZ736" s="42">
        <f t="shared" si="879"/>
        <v>0</v>
      </c>
      <c r="CA736" s="26"/>
      <c r="CB736" s="26"/>
      <c r="CC736" s="42">
        <f t="shared" si="880"/>
        <v>0</v>
      </c>
      <c r="CD736" s="26"/>
      <c r="CE736" s="26"/>
      <c r="CF736" s="42">
        <f t="shared" si="881"/>
        <v>0</v>
      </c>
      <c r="CG736" s="26"/>
      <c r="CH736" s="26"/>
      <c r="CI736" s="42">
        <f t="shared" si="882"/>
        <v>0</v>
      </c>
      <c r="CJ736" s="26"/>
      <c r="CK736" s="26"/>
      <c r="CL736" s="42">
        <f t="shared" si="883"/>
        <v>0</v>
      </c>
      <c r="CM736" s="26"/>
      <c r="CN736" s="26"/>
      <c r="CO736" s="42">
        <f t="shared" si="884"/>
        <v>0</v>
      </c>
      <c r="CP736" s="26"/>
      <c r="CQ736" s="26"/>
      <c r="CR736" s="42">
        <f t="shared" si="885"/>
        <v>0</v>
      </c>
      <c r="CS736" s="26"/>
      <c r="CT736" s="26"/>
      <c r="CU736" s="42">
        <f t="shared" si="886"/>
        <v>0</v>
      </c>
      <c r="CV736" s="26"/>
      <c r="CW736" s="26"/>
      <c r="CX736" s="42">
        <f t="shared" si="887"/>
        <v>0</v>
      </c>
      <c r="CY736" s="26"/>
      <c r="CZ736" s="26"/>
      <c r="DA736" s="42">
        <f t="shared" si="888"/>
        <v>0</v>
      </c>
      <c r="DB736" s="26"/>
      <c r="DC736" s="26"/>
      <c r="DD736" s="42">
        <f t="shared" si="889"/>
        <v>0</v>
      </c>
      <c r="DE736" s="26"/>
      <c r="DF736" s="26"/>
      <c r="DG736" s="42">
        <f t="shared" si="890"/>
        <v>0</v>
      </c>
      <c r="DH736" s="85">
        <f t="shared" si="846"/>
        <v>0</v>
      </c>
      <c r="DI736" s="83">
        <f t="shared" si="846"/>
        <v>0</v>
      </c>
      <c r="DJ736" s="26"/>
      <c r="DK736" s="26"/>
      <c r="DL736" s="42">
        <f t="shared" si="891"/>
        <v>0</v>
      </c>
      <c r="DM736" s="26"/>
      <c r="DN736" s="26"/>
      <c r="DO736" s="42">
        <f t="shared" si="892"/>
        <v>0</v>
      </c>
      <c r="DP736" s="26"/>
      <c r="DQ736" s="26"/>
      <c r="DR736" s="42">
        <f t="shared" si="893"/>
        <v>0</v>
      </c>
      <c r="DS736" s="26"/>
      <c r="DT736" s="26"/>
      <c r="DU736" s="42">
        <f t="shared" si="894"/>
        <v>0</v>
      </c>
      <c r="DV736" s="26"/>
      <c r="DW736" s="26"/>
      <c r="DX736" s="42">
        <f t="shared" si="896"/>
        <v>0</v>
      </c>
      <c r="DY736" s="26"/>
      <c r="DZ736" s="26"/>
      <c r="EA736" s="42">
        <f t="shared" si="897"/>
        <v>0</v>
      </c>
      <c r="EB736" s="26"/>
      <c r="EC736" s="26"/>
      <c r="ED736" s="42">
        <f t="shared" si="898"/>
        <v>0</v>
      </c>
      <c r="EE736" s="26"/>
      <c r="EF736" s="26"/>
      <c r="EG736" s="42">
        <f t="shared" si="899"/>
        <v>0</v>
      </c>
      <c r="EH736" s="26"/>
      <c r="EI736" s="26"/>
      <c r="EJ736" s="42">
        <f t="shared" si="900"/>
        <v>0</v>
      </c>
      <c r="EK736" s="26"/>
      <c r="EL736" s="46"/>
      <c r="EM736" s="86">
        <f t="shared" si="901"/>
        <v>0</v>
      </c>
      <c r="EN736" s="85">
        <f t="shared" si="849"/>
        <v>0</v>
      </c>
      <c r="EO736" s="94">
        <f t="shared" si="850"/>
        <v>0</v>
      </c>
      <c r="EP736" s="26"/>
      <c r="EQ736" s="26"/>
      <c r="ER736" s="26"/>
    </row>
    <row r="737" spans="1:148" s="3" customFormat="1">
      <c r="A737" s="6">
        <v>631</v>
      </c>
      <c r="B737" s="7" t="s">
        <v>145</v>
      </c>
      <c r="C737" s="130"/>
      <c r="D737" s="135"/>
      <c r="E737" s="136">
        <f t="shared" si="844"/>
        <v>0</v>
      </c>
      <c r="F737" s="27"/>
      <c r="G737" s="27"/>
      <c r="H737" s="41">
        <f t="shared" si="861"/>
        <v>0</v>
      </c>
      <c r="I737" s="32"/>
      <c r="J737" s="32"/>
      <c r="K737" s="41">
        <f t="shared" si="862"/>
        <v>0</v>
      </c>
      <c r="L737" s="26"/>
      <c r="M737" s="26"/>
      <c r="N737" s="42">
        <f t="shared" si="863"/>
        <v>0</v>
      </c>
      <c r="O737" s="26"/>
      <c r="P737" s="26"/>
      <c r="Q737" s="42">
        <f t="shared" si="864"/>
        <v>0</v>
      </c>
      <c r="R737" s="26"/>
      <c r="S737" s="26"/>
      <c r="T737" s="42">
        <f t="shared" si="865"/>
        <v>0</v>
      </c>
      <c r="U737" s="26"/>
      <c r="V737" s="26"/>
      <c r="W737" s="42">
        <f t="shared" si="866"/>
        <v>0</v>
      </c>
      <c r="X737" s="26"/>
      <c r="Y737" s="26"/>
      <c r="Z737" s="42">
        <f t="shared" si="867"/>
        <v>0</v>
      </c>
      <c r="AA737" s="26"/>
      <c r="AB737" s="26"/>
      <c r="AC737" s="42">
        <f t="shared" si="868"/>
        <v>0</v>
      </c>
      <c r="AD737" s="26"/>
      <c r="AE737" s="26"/>
      <c r="AF737" s="26"/>
      <c r="AG737" s="26"/>
      <c r="AH737" s="26"/>
      <c r="AI737" s="26"/>
      <c r="AJ737" s="26"/>
      <c r="AK737" s="26"/>
      <c r="AL737" s="42">
        <f t="shared" si="869"/>
        <v>0</v>
      </c>
      <c r="AM737" s="27"/>
      <c r="AN737" s="27"/>
      <c r="AO737" s="41">
        <f t="shared" si="895"/>
        <v>0</v>
      </c>
      <c r="AP737" s="84">
        <f t="shared" si="847"/>
        <v>0</v>
      </c>
      <c r="AQ737" s="79">
        <f t="shared" si="848"/>
        <v>0</v>
      </c>
      <c r="AR737" s="27"/>
      <c r="AS737" s="27"/>
      <c r="AT737" s="41">
        <f t="shared" si="870"/>
        <v>0</v>
      </c>
      <c r="AU737" s="27"/>
      <c r="AV737" s="27"/>
      <c r="AW737" s="41">
        <f t="shared" si="860"/>
        <v>0</v>
      </c>
      <c r="AX737" s="27"/>
      <c r="AY737" s="27"/>
      <c r="AZ737" s="41">
        <f t="shared" si="871"/>
        <v>0</v>
      </c>
      <c r="BA737" s="27"/>
      <c r="BB737" s="27"/>
      <c r="BC737" s="41">
        <f t="shared" si="872"/>
        <v>0</v>
      </c>
      <c r="BD737" s="27"/>
      <c r="BE737" s="27"/>
      <c r="BF737" s="41">
        <f t="shared" si="873"/>
        <v>0</v>
      </c>
      <c r="BG737" s="27"/>
      <c r="BH737" s="27"/>
      <c r="BI737" s="41">
        <f t="shared" si="874"/>
        <v>0</v>
      </c>
      <c r="BJ737" s="26"/>
      <c r="BK737" s="26"/>
      <c r="BL737" s="42">
        <f t="shared" si="875"/>
        <v>0</v>
      </c>
      <c r="BM737" s="26"/>
      <c r="BN737" s="26"/>
      <c r="BO737" s="42">
        <f t="shared" si="876"/>
        <v>0</v>
      </c>
      <c r="BP737" s="85">
        <f t="shared" si="845"/>
        <v>0</v>
      </c>
      <c r="BQ737" s="83">
        <f t="shared" si="845"/>
        <v>0</v>
      </c>
      <c r="BR737" s="26"/>
      <c r="BS737" s="26"/>
      <c r="BT737" s="42">
        <f t="shared" si="877"/>
        <v>0</v>
      </c>
      <c r="BU737" s="26"/>
      <c r="BV737" s="26"/>
      <c r="BW737" s="42">
        <f t="shared" si="878"/>
        <v>0</v>
      </c>
      <c r="BX737" s="26"/>
      <c r="BY737" s="26"/>
      <c r="BZ737" s="42">
        <f t="shared" si="879"/>
        <v>0</v>
      </c>
      <c r="CA737" s="26"/>
      <c r="CB737" s="26"/>
      <c r="CC737" s="42">
        <f t="shared" si="880"/>
        <v>0</v>
      </c>
      <c r="CD737" s="26"/>
      <c r="CE737" s="26"/>
      <c r="CF737" s="42">
        <f t="shared" si="881"/>
        <v>0</v>
      </c>
      <c r="CG737" s="26"/>
      <c r="CH737" s="26"/>
      <c r="CI737" s="42">
        <f t="shared" si="882"/>
        <v>0</v>
      </c>
      <c r="CJ737" s="26"/>
      <c r="CK737" s="26"/>
      <c r="CL737" s="42">
        <f t="shared" si="883"/>
        <v>0</v>
      </c>
      <c r="CM737" s="26"/>
      <c r="CN737" s="26"/>
      <c r="CO737" s="42">
        <f t="shared" si="884"/>
        <v>0</v>
      </c>
      <c r="CP737" s="26"/>
      <c r="CQ737" s="26"/>
      <c r="CR737" s="42">
        <f t="shared" si="885"/>
        <v>0</v>
      </c>
      <c r="CS737" s="26"/>
      <c r="CT737" s="26"/>
      <c r="CU737" s="42">
        <f t="shared" si="886"/>
        <v>0</v>
      </c>
      <c r="CV737" s="26"/>
      <c r="CW737" s="26"/>
      <c r="CX737" s="42">
        <f t="shared" si="887"/>
        <v>0</v>
      </c>
      <c r="CY737" s="26"/>
      <c r="CZ737" s="26"/>
      <c r="DA737" s="42">
        <f t="shared" si="888"/>
        <v>0</v>
      </c>
      <c r="DB737" s="26"/>
      <c r="DC737" s="26"/>
      <c r="DD737" s="42">
        <f t="shared" si="889"/>
        <v>0</v>
      </c>
      <c r="DE737" s="26"/>
      <c r="DF737" s="26"/>
      <c r="DG737" s="42">
        <f t="shared" si="890"/>
        <v>0</v>
      </c>
      <c r="DH737" s="85">
        <f t="shared" si="846"/>
        <v>0</v>
      </c>
      <c r="DI737" s="83">
        <f t="shared" si="846"/>
        <v>0</v>
      </c>
      <c r="DJ737" s="26"/>
      <c r="DK737" s="26"/>
      <c r="DL737" s="42">
        <f t="shared" si="891"/>
        <v>0</v>
      </c>
      <c r="DM737" s="26"/>
      <c r="DN737" s="26"/>
      <c r="DO737" s="42">
        <f t="shared" si="892"/>
        <v>0</v>
      </c>
      <c r="DP737" s="26"/>
      <c r="DQ737" s="26"/>
      <c r="DR737" s="42">
        <f t="shared" si="893"/>
        <v>0</v>
      </c>
      <c r="DS737" s="26"/>
      <c r="DT737" s="26"/>
      <c r="DU737" s="42">
        <f t="shared" si="894"/>
        <v>0</v>
      </c>
      <c r="DV737" s="26"/>
      <c r="DW737" s="26"/>
      <c r="DX737" s="42">
        <f t="shared" si="896"/>
        <v>0</v>
      </c>
      <c r="DY737" s="26"/>
      <c r="DZ737" s="26"/>
      <c r="EA737" s="42">
        <f t="shared" si="897"/>
        <v>0</v>
      </c>
      <c r="EB737" s="26"/>
      <c r="EC737" s="26"/>
      <c r="ED737" s="42">
        <f t="shared" si="898"/>
        <v>0</v>
      </c>
      <c r="EE737" s="26"/>
      <c r="EF737" s="26"/>
      <c r="EG737" s="42">
        <f t="shared" si="899"/>
        <v>0</v>
      </c>
      <c r="EH737" s="26"/>
      <c r="EI737" s="26"/>
      <c r="EJ737" s="42">
        <f t="shared" si="900"/>
        <v>0</v>
      </c>
      <c r="EK737" s="26"/>
      <c r="EL737" s="46"/>
      <c r="EM737" s="86">
        <f t="shared" si="901"/>
        <v>0</v>
      </c>
      <c r="EN737" s="85">
        <f t="shared" si="849"/>
        <v>0</v>
      </c>
      <c r="EO737" s="94">
        <f t="shared" si="850"/>
        <v>0</v>
      </c>
      <c r="EP737" s="26"/>
      <c r="EQ737" s="26"/>
      <c r="ER737" s="26"/>
    </row>
    <row r="738" spans="1:148" s="3" customFormat="1">
      <c r="A738" s="10">
        <v>63101</v>
      </c>
      <c r="B738" s="11" t="s">
        <v>146</v>
      </c>
      <c r="C738" s="134"/>
      <c r="D738" s="135"/>
      <c r="E738" s="136">
        <f t="shared" si="844"/>
        <v>0</v>
      </c>
      <c r="F738" s="27"/>
      <c r="G738" s="27"/>
      <c r="H738" s="41">
        <f t="shared" si="861"/>
        <v>0</v>
      </c>
      <c r="I738" s="32"/>
      <c r="J738" s="32"/>
      <c r="K738" s="41">
        <f t="shared" si="862"/>
        <v>0</v>
      </c>
      <c r="L738" s="26"/>
      <c r="M738" s="26"/>
      <c r="N738" s="42">
        <f t="shared" si="863"/>
        <v>0</v>
      </c>
      <c r="O738" s="26"/>
      <c r="P738" s="26"/>
      <c r="Q738" s="42">
        <f t="shared" si="864"/>
        <v>0</v>
      </c>
      <c r="R738" s="26"/>
      <c r="S738" s="26"/>
      <c r="T738" s="42">
        <f t="shared" si="865"/>
        <v>0</v>
      </c>
      <c r="U738" s="26"/>
      <c r="V738" s="26"/>
      <c r="W738" s="42">
        <f t="shared" si="866"/>
        <v>0</v>
      </c>
      <c r="X738" s="26"/>
      <c r="Y738" s="26"/>
      <c r="Z738" s="42">
        <f t="shared" si="867"/>
        <v>0</v>
      </c>
      <c r="AA738" s="26"/>
      <c r="AB738" s="26"/>
      <c r="AC738" s="42">
        <f t="shared" si="868"/>
        <v>0</v>
      </c>
      <c r="AD738" s="26"/>
      <c r="AE738" s="26"/>
      <c r="AF738" s="26"/>
      <c r="AG738" s="26"/>
      <c r="AH738" s="26"/>
      <c r="AI738" s="26"/>
      <c r="AJ738" s="26"/>
      <c r="AK738" s="26"/>
      <c r="AL738" s="42">
        <f t="shared" si="869"/>
        <v>0</v>
      </c>
      <c r="AM738" s="27"/>
      <c r="AN738" s="27"/>
      <c r="AO738" s="41">
        <f t="shared" si="895"/>
        <v>0</v>
      </c>
      <c r="AP738" s="84">
        <f t="shared" si="847"/>
        <v>0</v>
      </c>
      <c r="AQ738" s="79">
        <f t="shared" si="848"/>
        <v>0</v>
      </c>
      <c r="AR738" s="27"/>
      <c r="AS738" s="27"/>
      <c r="AT738" s="41">
        <f t="shared" si="870"/>
        <v>0</v>
      </c>
      <c r="AU738" s="27"/>
      <c r="AV738" s="27"/>
      <c r="AW738" s="41">
        <f t="shared" si="860"/>
        <v>0</v>
      </c>
      <c r="AX738" s="27"/>
      <c r="AY738" s="27"/>
      <c r="AZ738" s="41">
        <f t="shared" si="871"/>
        <v>0</v>
      </c>
      <c r="BA738" s="27"/>
      <c r="BB738" s="27"/>
      <c r="BC738" s="41">
        <f t="shared" si="872"/>
        <v>0</v>
      </c>
      <c r="BD738" s="27"/>
      <c r="BE738" s="27"/>
      <c r="BF738" s="41">
        <f t="shared" si="873"/>
        <v>0</v>
      </c>
      <c r="BG738" s="27"/>
      <c r="BH738" s="27"/>
      <c r="BI738" s="41">
        <f t="shared" si="874"/>
        <v>0</v>
      </c>
      <c r="BJ738" s="26"/>
      <c r="BK738" s="26"/>
      <c r="BL738" s="42">
        <f t="shared" si="875"/>
        <v>0</v>
      </c>
      <c r="BM738" s="26"/>
      <c r="BN738" s="26"/>
      <c r="BO738" s="42">
        <f t="shared" si="876"/>
        <v>0</v>
      </c>
      <c r="BP738" s="85">
        <f t="shared" si="845"/>
        <v>0</v>
      </c>
      <c r="BQ738" s="83">
        <f t="shared" si="845"/>
        <v>0</v>
      </c>
      <c r="BR738" s="26"/>
      <c r="BS738" s="26"/>
      <c r="BT738" s="42">
        <f t="shared" si="877"/>
        <v>0</v>
      </c>
      <c r="BU738" s="26"/>
      <c r="BV738" s="26"/>
      <c r="BW738" s="42">
        <f t="shared" si="878"/>
        <v>0</v>
      </c>
      <c r="BX738" s="26"/>
      <c r="BY738" s="26"/>
      <c r="BZ738" s="42">
        <f t="shared" si="879"/>
        <v>0</v>
      </c>
      <c r="CA738" s="26"/>
      <c r="CB738" s="26"/>
      <c r="CC738" s="42">
        <f t="shared" si="880"/>
        <v>0</v>
      </c>
      <c r="CD738" s="26"/>
      <c r="CE738" s="26"/>
      <c r="CF738" s="42">
        <f t="shared" si="881"/>
        <v>0</v>
      </c>
      <c r="CG738" s="26"/>
      <c r="CH738" s="26"/>
      <c r="CI738" s="42">
        <f t="shared" si="882"/>
        <v>0</v>
      </c>
      <c r="CJ738" s="26"/>
      <c r="CK738" s="26"/>
      <c r="CL738" s="42">
        <f t="shared" si="883"/>
        <v>0</v>
      </c>
      <c r="CM738" s="26"/>
      <c r="CN738" s="26"/>
      <c r="CO738" s="42">
        <f t="shared" si="884"/>
        <v>0</v>
      </c>
      <c r="CP738" s="26"/>
      <c r="CQ738" s="26"/>
      <c r="CR738" s="42">
        <f t="shared" si="885"/>
        <v>0</v>
      </c>
      <c r="CS738" s="26"/>
      <c r="CT738" s="26"/>
      <c r="CU738" s="42">
        <f t="shared" si="886"/>
        <v>0</v>
      </c>
      <c r="CV738" s="26"/>
      <c r="CW738" s="26"/>
      <c r="CX738" s="42">
        <f t="shared" si="887"/>
        <v>0</v>
      </c>
      <c r="CY738" s="26"/>
      <c r="CZ738" s="26"/>
      <c r="DA738" s="42">
        <f t="shared" si="888"/>
        <v>0</v>
      </c>
      <c r="DB738" s="26"/>
      <c r="DC738" s="26"/>
      <c r="DD738" s="42">
        <f t="shared" si="889"/>
        <v>0</v>
      </c>
      <c r="DE738" s="26"/>
      <c r="DF738" s="26"/>
      <c r="DG738" s="42">
        <f t="shared" si="890"/>
        <v>0</v>
      </c>
      <c r="DH738" s="85">
        <f t="shared" si="846"/>
        <v>0</v>
      </c>
      <c r="DI738" s="83">
        <f t="shared" si="846"/>
        <v>0</v>
      </c>
      <c r="DJ738" s="26"/>
      <c r="DK738" s="26"/>
      <c r="DL738" s="42">
        <f t="shared" si="891"/>
        <v>0</v>
      </c>
      <c r="DM738" s="26"/>
      <c r="DN738" s="26"/>
      <c r="DO738" s="42">
        <f t="shared" si="892"/>
        <v>0</v>
      </c>
      <c r="DP738" s="26"/>
      <c r="DQ738" s="26"/>
      <c r="DR738" s="42">
        <f t="shared" si="893"/>
        <v>0</v>
      </c>
      <c r="DS738" s="26"/>
      <c r="DT738" s="26"/>
      <c r="DU738" s="42">
        <f t="shared" si="894"/>
        <v>0</v>
      </c>
      <c r="DV738" s="26"/>
      <c r="DW738" s="26"/>
      <c r="DX738" s="42">
        <f t="shared" si="896"/>
        <v>0</v>
      </c>
      <c r="DY738" s="26"/>
      <c r="DZ738" s="26"/>
      <c r="EA738" s="42">
        <f t="shared" si="897"/>
        <v>0</v>
      </c>
      <c r="EB738" s="26"/>
      <c r="EC738" s="26"/>
      <c r="ED738" s="42">
        <f t="shared" si="898"/>
        <v>0</v>
      </c>
      <c r="EE738" s="26"/>
      <c r="EF738" s="26"/>
      <c r="EG738" s="42">
        <f t="shared" si="899"/>
        <v>0</v>
      </c>
      <c r="EH738" s="26"/>
      <c r="EI738" s="26"/>
      <c r="EJ738" s="42">
        <f t="shared" si="900"/>
        <v>0</v>
      </c>
      <c r="EK738" s="26"/>
      <c r="EL738" s="46"/>
      <c r="EM738" s="86">
        <f t="shared" si="901"/>
        <v>0</v>
      </c>
      <c r="EN738" s="85">
        <f t="shared" si="849"/>
        <v>0</v>
      </c>
      <c r="EO738" s="94">
        <f t="shared" si="850"/>
        <v>0</v>
      </c>
      <c r="EP738" s="26"/>
      <c r="EQ738" s="26"/>
      <c r="ER738" s="26"/>
    </row>
    <row r="739" spans="1:148" s="3" customFormat="1">
      <c r="A739" s="10">
        <v>63105</v>
      </c>
      <c r="B739" s="11" t="s">
        <v>147</v>
      </c>
      <c r="C739" s="134"/>
      <c r="D739" s="135"/>
      <c r="E739" s="136">
        <f t="shared" si="844"/>
        <v>0</v>
      </c>
      <c r="F739" s="27"/>
      <c r="G739" s="27"/>
      <c r="H739" s="41">
        <f t="shared" si="861"/>
        <v>0</v>
      </c>
      <c r="I739" s="32"/>
      <c r="J739" s="32"/>
      <c r="K739" s="41">
        <f t="shared" si="862"/>
        <v>0</v>
      </c>
      <c r="L739" s="26"/>
      <c r="M739" s="26"/>
      <c r="N739" s="42">
        <f t="shared" si="863"/>
        <v>0</v>
      </c>
      <c r="O739" s="26"/>
      <c r="P739" s="26"/>
      <c r="Q739" s="42">
        <f t="shared" si="864"/>
        <v>0</v>
      </c>
      <c r="R739" s="26"/>
      <c r="S739" s="26"/>
      <c r="T739" s="42">
        <f t="shared" si="865"/>
        <v>0</v>
      </c>
      <c r="U739" s="26"/>
      <c r="V739" s="26"/>
      <c r="W739" s="42">
        <f t="shared" si="866"/>
        <v>0</v>
      </c>
      <c r="X739" s="26"/>
      <c r="Y739" s="26"/>
      <c r="Z739" s="42">
        <f t="shared" si="867"/>
        <v>0</v>
      </c>
      <c r="AA739" s="26"/>
      <c r="AB739" s="26"/>
      <c r="AC739" s="42">
        <f t="shared" si="868"/>
        <v>0</v>
      </c>
      <c r="AD739" s="26"/>
      <c r="AE739" s="26"/>
      <c r="AF739" s="26"/>
      <c r="AG739" s="26"/>
      <c r="AH739" s="26"/>
      <c r="AI739" s="26"/>
      <c r="AJ739" s="26"/>
      <c r="AK739" s="26"/>
      <c r="AL739" s="42">
        <f t="shared" si="869"/>
        <v>0</v>
      </c>
      <c r="AM739" s="27"/>
      <c r="AN739" s="27"/>
      <c r="AO739" s="41">
        <f t="shared" si="895"/>
        <v>0</v>
      </c>
      <c r="AP739" s="84">
        <f t="shared" si="847"/>
        <v>0</v>
      </c>
      <c r="AQ739" s="79">
        <f t="shared" si="848"/>
        <v>0</v>
      </c>
      <c r="AR739" s="27"/>
      <c r="AS739" s="27"/>
      <c r="AT739" s="41">
        <f t="shared" si="870"/>
        <v>0</v>
      </c>
      <c r="AU739" s="27"/>
      <c r="AV739" s="27"/>
      <c r="AW739" s="41">
        <f t="shared" si="860"/>
        <v>0</v>
      </c>
      <c r="AX739" s="27"/>
      <c r="AY739" s="27"/>
      <c r="AZ739" s="41">
        <f t="shared" si="871"/>
        <v>0</v>
      </c>
      <c r="BA739" s="27"/>
      <c r="BB739" s="27"/>
      <c r="BC739" s="41">
        <f t="shared" si="872"/>
        <v>0</v>
      </c>
      <c r="BD739" s="27"/>
      <c r="BE739" s="27"/>
      <c r="BF739" s="41">
        <f t="shared" si="873"/>
        <v>0</v>
      </c>
      <c r="BG739" s="27"/>
      <c r="BH739" s="27"/>
      <c r="BI739" s="41">
        <f t="shared" si="874"/>
        <v>0</v>
      </c>
      <c r="BJ739" s="26"/>
      <c r="BK739" s="26"/>
      <c r="BL739" s="42">
        <f t="shared" si="875"/>
        <v>0</v>
      </c>
      <c r="BM739" s="26"/>
      <c r="BN739" s="26"/>
      <c r="BO739" s="42">
        <f t="shared" si="876"/>
        <v>0</v>
      </c>
      <c r="BP739" s="85">
        <f t="shared" si="845"/>
        <v>0</v>
      </c>
      <c r="BQ739" s="83">
        <f t="shared" si="845"/>
        <v>0</v>
      </c>
      <c r="BR739" s="26"/>
      <c r="BS739" s="26"/>
      <c r="BT739" s="42">
        <f t="shared" si="877"/>
        <v>0</v>
      </c>
      <c r="BU739" s="26"/>
      <c r="BV739" s="26"/>
      <c r="BW739" s="42">
        <f t="shared" si="878"/>
        <v>0</v>
      </c>
      <c r="BX739" s="26"/>
      <c r="BY739" s="26"/>
      <c r="BZ739" s="42">
        <f t="shared" si="879"/>
        <v>0</v>
      </c>
      <c r="CA739" s="26"/>
      <c r="CB739" s="26"/>
      <c r="CC739" s="42">
        <f t="shared" si="880"/>
        <v>0</v>
      </c>
      <c r="CD739" s="26"/>
      <c r="CE739" s="26"/>
      <c r="CF739" s="42">
        <f t="shared" si="881"/>
        <v>0</v>
      </c>
      <c r="CG739" s="26"/>
      <c r="CH739" s="26"/>
      <c r="CI739" s="42">
        <f t="shared" si="882"/>
        <v>0</v>
      </c>
      <c r="CJ739" s="26"/>
      <c r="CK739" s="26"/>
      <c r="CL739" s="42">
        <f t="shared" si="883"/>
        <v>0</v>
      </c>
      <c r="CM739" s="26"/>
      <c r="CN739" s="26"/>
      <c r="CO739" s="42">
        <f t="shared" si="884"/>
        <v>0</v>
      </c>
      <c r="CP739" s="26"/>
      <c r="CQ739" s="26"/>
      <c r="CR739" s="42">
        <f t="shared" si="885"/>
        <v>0</v>
      </c>
      <c r="CS739" s="26"/>
      <c r="CT739" s="26"/>
      <c r="CU739" s="42">
        <f t="shared" si="886"/>
        <v>0</v>
      </c>
      <c r="CV739" s="26"/>
      <c r="CW739" s="26"/>
      <c r="CX739" s="42">
        <f t="shared" si="887"/>
        <v>0</v>
      </c>
      <c r="CY739" s="26"/>
      <c r="CZ739" s="26"/>
      <c r="DA739" s="42">
        <f t="shared" si="888"/>
        <v>0</v>
      </c>
      <c r="DB739" s="26"/>
      <c r="DC739" s="26"/>
      <c r="DD739" s="42">
        <f t="shared" si="889"/>
        <v>0</v>
      </c>
      <c r="DE739" s="26"/>
      <c r="DF739" s="26"/>
      <c r="DG739" s="42">
        <f t="shared" si="890"/>
        <v>0</v>
      </c>
      <c r="DH739" s="85">
        <f t="shared" si="846"/>
        <v>0</v>
      </c>
      <c r="DI739" s="83">
        <f t="shared" si="846"/>
        <v>0</v>
      </c>
      <c r="DJ739" s="26"/>
      <c r="DK739" s="26"/>
      <c r="DL739" s="42">
        <f t="shared" si="891"/>
        <v>0</v>
      </c>
      <c r="DM739" s="26"/>
      <c r="DN739" s="26"/>
      <c r="DO739" s="42">
        <f t="shared" si="892"/>
        <v>0</v>
      </c>
      <c r="DP739" s="26"/>
      <c r="DQ739" s="26"/>
      <c r="DR739" s="42">
        <f t="shared" si="893"/>
        <v>0</v>
      </c>
      <c r="DS739" s="26"/>
      <c r="DT739" s="26"/>
      <c r="DU739" s="42">
        <f t="shared" si="894"/>
        <v>0</v>
      </c>
      <c r="DV739" s="26"/>
      <c r="DW739" s="26"/>
      <c r="DX739" s="42">
        <f t="shared" si="896"/>
        <v>0</v>
      </c>
      <c r="DY739" s="26"/>
      <c r="DZ739" s="26"/>
      <c r="EA739" s="42">
        <f t="shared" si="897"/>
        <v>0</v>
      </c>
      <c r="EB739" s="26"/>
      <c r="EC739" s="26"/>
      <c r="ED739" s="42">
        <f t="shared" si="898"/>
        <v>0</v>
      </c>
      <c r="EE739" s="26"/>
      <c r="EF739" s="26"/>
      <c r="EG739" s="42">
        <f t="shared" si="899"/>
        <v>0</v>
      </c>
      <c r="EH739" s="26"/>
      <c r="EI739" s="26"/>
      <c r="EJ739" s="42">
        <f t="shared" si="900"/>
        <v>0</v>
      </c>
      <c r="EK739" s="26"/>
      <c r="EL739" s="46"/>
      <c r="EM739" s="86">
        <f t="shared" si="901"/>
        <v>0</v>
      </c>
      <c r="EN739" s="85">
        <f t="shared" si="849"/>
        <v>0</v>
      </c>
      <c r="EO739" s="94">
        <f t="shared" si="850"/>
        <v>0</v>
      </c>
      <c r="EP739" s="26"/>
      <c r="EQ739" s="26"/>
      <c r="ER739" s="26"/>
    </row>
    <row r="740" spans="1:148" s="3" customFormat="1">
      <c r="A740" s="10">
        <v>63106</v>
      </c>
      <c r="B740" s="11" t="s">
        <v>148</v>
      </c>
      <c r="C740" s="134"/>
      <c r="D740" s="135"/>
      <c r="E740" s="136">
        <f t="shared" ref="E740:E774" si="902">D740*C740</f>
        <v>0</v>
      </c>
      <c r="F740" s="27"/>
      <c r="G740" s="27"/>
      <c r="H740" s="41">
        <f t="shared" si="861"/>
        <v>0</v>
      </c>
      <c r="I740" s="32"/>
      <c r="J740" s="32"/>
      <c r="K740" s="41">
        <f t="shared" si="862"/>
        <v>0</v>
      </c>
      <c r="L740" s="26"/>
      <c r="M740" s="26"/>
      <c r="N740" s="42">
        <f t="shared" si="863"/>
        <v>0</v>
      </c>
      <c r="O740" s="26"/>
      <c r="P740" s="26"/>
      <c r="Q740" s="42">
        <f t="shared" si="864"/>
        <v>0</v>
      </c>
      <c r="R740" s="26"/>
      <c r="S740" s="26"/>
      <c r="T740" s="42">
        <f t="shared" si="865"/>
        <v>0</v>
      </c>
      <c r="U740" s="26"/>
      <c r="V740" s="26"/>
      <c r="W740" s="42">
        <f t="shared" si="866"/>
        <v>0</v>
      </c>
      <c r="X740" s="26"/>
      <c r="Y740" s="26"/>
      <c r="Z740" s="42">
        <f t="shared" si="867"/>
        <v>0</v>
      </c>
      <c r="AA740" s="26"/>
      <c r="AB740" s="26"/>
      <c r="AC740" s="42">
        <f t="shared" si="868"/>
        <v>0</v>
      </c>
      <c r="AD740" s="26"/>
      <c r="AE740" s="26"/>
      <c r="AF740" s="26"/>
      <c r="AG740" s="26"/>
      <c r="AH740" s="26"/>
      <c r="AI740" s="26"/>
      <c r="AJ740" s="26"/>
      <c r="AK740" s="26"/>
      <c r="AL740" s="42">
        <f t="shared" si="869"/>
        <v>0</v>
      </c>
      <c r="AM740" s="27"/>
      <c r="AN740" s="27"/>
      <c r="AO740" s="41">
        <f t="shared" si="895"/>
        <v>0</v>
      </c>
      <c r="AP740" s="84">
        <f t="shared" si="847"/>
        <v>0</v>
      </c>
      <c r="AQ740" s="79">
        <f t="shared" si="848"/>
        <v>0</v>
      </c>
      <c r="AR740" s="27"/>
      <c r="AS740" s="27"/>
      <c r="AT740" s="41">
        <f t="shared" si="870"/>
        <v>0</v>
      </c>
      <c r="AU740" s="27"/>
      <c r="AV740" s="27"/>
      <c r="AW740" s="41">
        <f t="shared" si="860"/>
        <v>0</v>
      </c>
      <c r="AX740" s="27"/>
      <c r="AY740" s="27"/>
      <c r="AZ740" s="41">
        <f t="shared" si="871"/>
        <v>0</v>
      </c>
      <c r="BA740" s="27"/>
      <c r="BB740" s="27"/>
      <c r="BC740" s="41">
        <f t="shared" si="872"/>
        <v>0</v>
      </c>
      <c r="BD740" s="27"/>
      <c r="BE740" s="27"/>
      <c r="BF740" s="41">
        <f t="shared" si="873"/>
        <v>0</v>
      </c>
      <c r="BG740" s="27"/>
      <c r="BH740" s="27"/>
      <c r="BI740" s="41">
        <f t="shared" si="874"/>
        <v>0</v>
      </c>
      <c r="BJ740" s="26"/>
      <c r="BK740" s="26"/>
      <c r="BL740" s="42">
        <f t="shared" si="875"/>
        <v>0</v>
      </c>
      <c r="BM740" s="26"/>
      <c r="BN740" s="26"/>
      <c r="BO740" s="42">
        <f t="shared" si="876"/>
        <v>0</v>
      </c>
      <c r="BP740" s="85">
        <f t="shared" si="845"/>
        <v>0</v>
      </c>
      <c r="BQ740" s="83">
        <f t="shared" si="845"/>
        <v>0</v>
      </c>
      <c r="BR740" s="26"/>
      <c r="BS740" s="26"/>
      <c r="BT740" s="42">
        <f t="shared" si="877"/>
        <v>0</v>
      </c>
      <c r="BU740" s="26"/>
      <c r="BV740" s="26"/>
      <c r="BW740" s="42">
        <f t="shared" si="878"/>
        <v>0</v>
      </c>
      <c r="BX740" s="26"/>
      <c r="BY740" s="26"/>
      <c r="BZ740" s="42">
        <f t="shared" si="879"/>
        <v>0</v>
      </c>
      <c r="CA740" s="26"/>
      <c r="CB740" s="26"/>
      <c r="CC740" s="42">
        <f t="shared" si="880"/>
        <v>0</v>
      </c>
      <c r="CD740" s="26"/>
      <c r="CE740" s="26"/>
      <c r="CF740" s="42">
        <f t="shared" si="881"/>
        <v>0</v>
      </c>
      <c r="CG740" s="26"/>
      <c r="CH740" s="26"/>
      <c r="CI740" s="42">
        <f t="shared" si="882"/>
        <v>0</v>
      </c>
      <c r="CJ740" s="26"/>
      <c r="CK740" s="26"/>
      <c r="CL740" s="42">
        <f t="shared" si="883"/>
        <v>0</v>
      </c>
      <c r="CM740" s="26"/>
      <c r="CN740" s="26"/>
      <c r="CO740" s="42">
        <f t="shared" si="884"/>
        <v>0</v>
      </c>
      <c r="CP740" s="26"/>
      <c r="CQ740" s="26"/>
      <c r="CR740" s="42">
        <f t="shared" si="885"/>
        <v>0</v>
      </c>
      <c r="CS740" s="26"/>
      <c r="CT740" s="26"/>
      <c r="CU740" s="42">
        <f t="shared" si="886"/>
        <v>0</v>
      </c>
      <c r="CV740" s="26"/>
      <c r="CW740" s="26"/>
      <c r="CX740" s="42">
        <f t="shared" si="887"/>
        <v>0</v>
      </c>
      <c r="CY740" s="26"/>
      <c r="CZ740" s="26"/>
      <c r="DA740" s="42">
        <f t="shared" si="888"/>
        <v>0</v>
      </c>
      <c r="DB740" s="26"/>
      <c r="DC740" s="26"/>
      <c r="DD740" s="42">
        <f t="shared" si="889"/>
        <v>0</v>
      </c>
      <c r="DE740" s="26"/>
      <c r="DF740" s="26"/>
      <c r="DG740" s="42">
        <f t="shared" si="890"/>
        <v>0</v>
      </c>
      <c r="DH740" s="85">
        <f t="shared" si="846"/>
        <v>0</v>
      </c>
      <c r="DI740" s="83">
        <f t="shared" si="846"/>
        <v>0</v>
      </c>
      <c r="DJ740" s="26"/>
      <c r="DK740" s="26"/>
      <c r="DL740" s="42">
        <f t="shared" si="891"/>
        <v>0</v>
      </c>
      <c r="DM740" s="26"/>
      <c r="DN740" s="26"/>
      <c r="DO740" s="42">
        <f t="shared" si="892"/>
        <v>0</v>
      </c>
      <c r="DP740" s="26"/>
      <c r="DQ740" s="26"/>
      <c r="DR740" s="42">
        <f t="shared" si="893"/>
        <v>0</v>
      </c>
      <c r="DS740" s="26"/>
      <c r="DT740" s="26"/>
      <c r="DU740" s="42">
        <f t="shared" si="894"/>
        <v>0</v>
      </c>
      <c r="DV740" s="26"/>
      <c r="DW740" s="26"/>
      <c r="DX740" s="42">
        <f t="shared" si="896"/>
        <v>0</v>
      </c>
      <c r="DY740" s="26"/>
      <c r="DZ740" s="26"/>
      <c r="EA740" s="42">
        <f t="shared" si="897"/>
        <v>0</v>
      </c>
      <c r="EB740" s="26"/>
      <c r="EC740" s="26"/>
      <c r="ED740" s="42">
        <f t="shared" si="898"/>
        <v>0</v>
      </c>
      <c r="EE740" s="26"/>
      <c r="EF740" s="26"/>
      <c r="EG740" s="42">
        <f t="shared" si="899"/>
        <v>0</v>
      </c>
      <c r="EH740" s="26"/>
      <c r="EI740" s="26"/>
      <c r="EJ740" s="42">
        <f t="shared" si="900"/>
        <v>0</v>
      </c>
      <c r="EK740" s="26"/>
      <c r="EL740" s="46"/>
      <c r="EM740" s="86">
        <f t="shared" si="901"/>
        <v>0</v>
      </c>
      <c r="EN740" s="85">
        <f t="shared" si="849"/>
        <v>0</v>
      </c>
      <c r="EO740" s="94">
        <f t="shared" si="850"/>
        <v>0</v>
      </c>
      <c r="EP740" s="26"/>
      <c r="EQ740" s="26"/>
      <c r="ER740" s="26"/>
    </row>
    <row r="741" spans="1:148" s="3" customFormat="1">
      <c r="A741" s="10">
        <v>63107</v>
      </c>
      <c r="B741" s="11" t="s">
        <v>149</v>
      </c>
      <c r="C741" s="134"/>
      <c r="D741" s="135"/>
      <c r="E741" s="136">
        <f t="shared" si="902"/>
        <v>0</v>
      </c>
      <c r="F741" s="27"/>
      <c r="G741" s="27"/>
      <c r="H741" s="41">
        <f t="shared" si="861"/>
        <v>0</v>
      </c>
      <c r="I741" s="32"/>
      <c r="J741" s="32"/>
      <c r="K741" s="41">
        <f t="shared" si="862"/>
        <v>0</v>
      </c>
      <c r="L741" s="26"/>
      <c r="M741" s="26"/>
      <c r="N741" s="42">
        <f t="shared" si="863"/>
        <v>0</v>
      </c>
      <c r="O741" s="26"/>
      <c r="P741" s="26"/>
      <c r="Q741" s="42">
        <f t="shared" si="864"/>
        <v>0</v>
      </c>
      <c r="R741" s="26"/>
      <c r="S741" s="26"/>
      <c r="T741" s="42">
        <f t="shared" si="865"/>
        <v>0</v>
      </c>
      <c r="U741" s="26"/>
      <c r="V741" s="26"/>
      <c r="W741" s="42">
        <f t="shared" si="866"/>
        <v>0</v>
      </c>
      <c r="X741" s="26"/>
      <c r="Y741" s="26"/>
      <c r="Z741" s="42">
        <f t="shared" si="867"/>
        <v>0</v>
      </c>
      <c r="AA741" s="26"/>
      <c r="AB741" s="26"/>
      <c r="AC741" s="42">
        <f t="shared" si="868"/>
        <v>0</v>
      </c>
      <c r="AD741" s="26"/>
      <c r="AE741" s="26"/>
      <c r="AF741" s="26"/>
      <c r="AG741" s="26"/>
      <c r="AH741" s="26"/>
      <c r="AI741" s="26"/>
      <c r="AJ741" s="26"/>
      <c r="AK741" s="26"/>
      <c r="AL741" s="42">
        <f t="shared" si="869"/>
        <v>0</v>
      </c>
      <c r="AM741" s="27"/>
      <c r="AN741" s="27"/>
      <c r="AO741" s="41">
        <f t="shared" si="895"/>
        <v>0</v>
      </c>
      <c r="AP741" s="84">
        <f t="shared" si="847"/>
        <v>0</v>
      </c>
      <c r="AQ741" s="79">
        <f t="shared" si="848"/>
        <v>0</v>
      </c>
      <c r="AR741" s="27"/>
      <c r="AS741" s="27"/>
      <c r="AT741" s="41">
        <f t="shared" si="870"/>
        <v>0</v>
      </c>
      <c r="AU741" s="27"/>
      <c r="AV741" s="27"/>
      <c r="AW741" s="41">
        <f t="shared" si="860"/>
        <v>0</v>
      </c>
      <c r="AX741" s="27"/>
      <c r="AY741" s="27"/>
      <c r="AZ741" s="41">
        <f t="shared" si="871"/>
        <v>0</v>
      </c>
      <c r="BA741" s="27"/>
      <c r="BB741" s="27"/>
      <c r="BC741" s="41">
        <f t="shared" si="872"/>
        <v>0</v>
      </c>
      <c r="BD741" s="27"/>
      <c r="BE741" s="27"/>
      <c r="BF741" s="41">
        <f t="shared" si="873"/>
        <v>0</v>
      </c>
      <c r="BG741" s="27"/>
      <c r="BH741" s="27"/>
      <c r="BI741" s="41">
        <f t="shared" si="874"/>
        <v>0</v>
      </c>
      <c r="BJ741" s="26"/>
      <c r="BK741" s="26"/>
      <c r="BL741" s="42">
        <f t="shared" si="875"/>
        <v>0</v>
      </c>
      <c r="BM741" s="26"/>
      <c r="BN741" s="26"/>
      <c r="BO741" s="42">
        <f t="shared" si="876"/>
        <v>0</v>
      </c>
      <c r="BP741" s="85">
        <f t="shared" si="845"/>
        <v>0</v>
      </c>
      <c r="BQ741" s="83">
        <f t="shared" si="845"/>
        <v>0</v>
      </c>
      <c r="BR741" s="26"/>
      <c r="BS741" s="26"/>
      <c r="BT741" s="42">
        <f t="shared" si="877"/>
        <v>0</v>
      </c>
      <c r="BU741" s="26"/>
      <c r="BV741" s="26"/>
      <c r="BW741" s="42">
        <f t="shared" si="878"/>
        <v>0</v>
      </c>
      <c r="BX741" s="26"/>
      <c r="BY741" s="26"/>
      <c r="BZ741" s="42">
        <f t="shared" si="879"/>
        <v>0</v>
      </c>
      <c r="CA741" s="26"/>
      <c r="CB741" s="26"/>
      <c r="CC741" s="42">
        <f t="shared" si="880"/>
        <v>0</v>
      </c>
      <c r="CD741" s="26"/>
      <c r="CE741" s="26"/>
      <c r="CF741" s="42">
        <f t="shared" si="881"/>
        <v>0</v>
      </c>
      <c r="CG741" s="26"/>
      <c r="CH741" s="26"/>
      <c r="CI741" s="42">
        <f t="shared" si="882"/>
        <v>0</v>
      </c>
      <c r="CJ741" s="26"/>
      <c r="CK741" s="26"/>
      <c r="CL741" s="42">
        <f t="shared" si="883"/>
        <v>0</v>
      </c>
      <c r="CM741" s="26"/>
      <c r="CN741" s="26"/>
      <c r="CO741" s="42">
        <f t="shared" si="884"/>
        <v>0</v>
      </c>
      <c r="CP741" s="26"/>
      <c r="CQ741" s="26"/>
      <c r="CR741" s="42">
        <f t="shared" si="885"/>
        <v>0</v>
      </c>
      <c r="CS741" s="26"/>
      <c r="CT741" s="26"/>
      <c r="CU741" s="42">
        <f t="shared" si="886"/>
        <v>0</v>
      </c>
      <c r="CV741" s="26"/>
      <c r="CW741" s="26"/>
      <c r="CX741" s="42">
        <f t="shared" si="887"/>
        <v>0</v>
      </c>
      <c r="CY741" s="26"/>
      <c r="CZ741" s="26"/>
      <c r="DA741" s="42">
        <f t="shared" si="888"/>
        <v>0</v>
      </c>
      <c r="DB741" s="26"/>
      <c r="DC741" s="26"/>
      <c r="DD741" s="42">
        <f t="shared" si="889"/>
        <v>0</v>
      </c>
      <c r="DE741" s="26"/>
      <c r="DF741" s="26"/>
      <c r="DG741" s="42">
        <f t="shared" si="890"/>
        <v>0</v>
      </c>
      <c r="DH741" s="85">
        <f t="shared" si="846"/>
        <v>0</v>
      </c>
      <c r="DI741" s="83">
        <f t="shared" si="846"/>
        <v>0</v>
      </c>
      <c r="DJ741" s="26"/>
      <c r="DK741" s="26"/>
      <c r="DL741" s="42">
        <f t="shared" si="891"/>
        <v>0</v>
      </c>
      <c r="DM741" s="26"/>
      <c r="DN741" s="26"/>
      <c r="DO741" s="42">
        <f t="shared" si="892"/>
        <v>0</v>
      </c>
      <c r="DP741" s="26"/>
      <c r="DQ741" s="26"/>
      <c r="DR741" s="42">
        <f t="shared" si="893"/>
        <v>0</v>
      </c>
      <c r="DS741" s="26"/>
      <c r="DT741" s="26"/>
      <c r="DU741" s="42">
        <f t="shared" si="894"/>
        <v>0</v>
      </c>
      <c r="DV741" s="26"/>
      <c r="DW741" s="26"/>
      <c r="DX741" s="42">
        <f t="shared" si="896"/>
        <v>0</v>
      </c>
      <c r="DY741" s="26"/>
      <c r="DZ741" s="26"/>
      <c r="EA741" s="42">
        <f t="shared" si="897"/>
        <v>0</v>
      </c>
      <c r="EB741" s="26"/>
      <c r="EC741" s="26"/>
      <c r="ED741" s="42">
        <f t="shared" si="898"/>
        <v>0</v>
      </c>
      <c r="EE741" s="26"/>
      <c r="EF741" s="26"/>
      <c r="EG741" s="42">
        <f t="shared" si="899"/>
        <v>0</v>
      </c>
      <c r="EH741" s="26"/>
      <c r="EI741" s="26"/>
      <c r="EJ741" s="42">
        <f t="shared" si="900"/>
        <v>0</v>
      </c>
      <c r="EK741" s="26"/>
      <c r="EL741" s="46"/>
      <c r="EM741" s="86">
        <f t="shared" si="901"/>
        <v>0</v>
      </c>
      <c r="EN741" s="85">
        <f t="shared" si="849"/>
        <v>0</v>
      </c>
      <c r="EO741" s="94">
        <f t="shared" si="850"/>
        <v>0</v>
      </c>
      <c r="EP741" s="26"/>
      <c r="EQ741" s="26"/>
      <c r="ER741" s="26"/>
    </row>
    <row r="742" spans="1:148" s="3" customFormat="1">
      <c r="A742" s="10">
        <v>63199</v>
      </c>
      <c r="B742" s="11" t="s">
        <v>150</v>
      </c>
      <c r="C742" s="134"/>
      <c r="D742" s="135"/>
      <c r="E742" s="136">
        <f t="shared" si="902"/>
        <v>0</v>
      </c>
      <c r="F742" s="27"/>
      <c r="G742" s="27"/>
      <c r="H742" s="41">
        <f t="shared" si="861"/>
        <v>0</v>
      </c>
      <c r="I742" s="32"/>
      <c r="J742" s="32"/>
      <c r="K742" s="41">
        <f t="shared" si="862"/>
        <v>0</v>
      </c>
      <c r="L742" s="26"/>
      <c r="M742" s="26"/>
      <c r="N742" s="42">
        <f t="shared" si="863"/>
        <v>0</v>
      </c>
      <c r="O742" s="26"/>
      <c r="P742" s="26"/>
      <c r="Q742" s="42">
        <f t="shared" si="864"/>
        <v>0</v>
      </c>
      <c r="R742" s="26"/>
      <c r="S742" s="26"/>
      <c r="T742" s="42">
        <f t="shared" si="865"/>
        <v>0</v>
      </c>
      <c r="U742" s="26"/>
      <c r="V742" s="26"/>
      <c r="W742" s="42">
        <f t="shared" si="866"/>
        <v>0</v>
      </c>
      <c r="X742" s="26"/>
      <c r="Y742" s="26"/>
      <c r="Z742" s="42">
        <f t="shared" si="867"/>
        <v>0</v>
      </c>
      <c r="AA742" s="26"/>
      <c r="AB742" s="26"/>
      <c r="AC742" s="42">
        <f t="shared" si="868"/>
        <v>0</v>
      </c>
      <c r="AD742" s="26"/>
      <c r="AE742" s="26"/>
      <c r="AF742" s="26"/>
      <c r="AG742" s="26"/>
      <c r="AH742" s="26"/>
      <c r="AI742" s="26"/>
      <c r="AJ742" s="26"/>
      <c r="AK742" s="26"/>
      <c r="AL742" s="42">
        <f t="shared" si="869"/>
        <v>0</v>
      </c>
      <c r="AM742" s="27"/>
      <c r="AN742" s="27"/>
      <c r="AO742" s="41">
        <f t="shared" si="895"/>
        <v>0</v>
      </c>
      <c r="AP742" s="84">
        <f t="shared" si="847"/>
        <v>0</v>
      </c>
      <c r="AQ742" s="79">
        <f t="shared" si="848"/>
        <v>0</v>
      </c>
      <c r="AR742" s="27"/>
      <c r="AS742" s="27"/>
      <c r="AT742" s="41">
        <f t="shared" si="870"/>
        <v>0</v>
      </c>
      <c r="AU742" s="27"/>
      <c r="AV742" s="27"/>
      <c r="AW742" s="41">
        <f t="shared" si="860"/>
        <v>0</v>
      </c>
      <c r="AX742" s="27"/>
      <c r="AY742" s="27"/>
      <c r="AZ742" s="41">
        <f t="shared" si="871"/>
        <v>0</v>
      </c>
      <c r="BA742" s="27"/>
      <c r="BB742" s="27"/>
      <c r="BC742" s="41">
        <f t="shared" si="872"/>
        <v>0</v>
      </c>
      <c r="BD742" s="27"/>
      <c r="BE742" s="27"/>
      <c r="BF742" s="41">
        <f t="shared" si="873"/>
        <v>0</v>
      </c>
      <c r="BG742" s="27"/>
      <c r="BH742" s="27"/>
      <c r="BI742" s="41">
        <f t="shared" si="874"/>
        <v>0</v>
      </c>
      <c r="BJ742" s="26"/>
      <c r="BK742" s="26"/>
      <c r="BL742" s="42">
        <f t="shared" si="875"/>
        <v>0</v>
      </c>
      <c r="BM742" s="26"/>
      <c r="BN742" s="26"/>
      <c r="BO742" s="42">
        <f t="shared" si="876"/>
        <v>0</v>
      </c>
      <c r="BP742" s="85">
        <f t="shared" si="845"/>
        <v>0</v>
      </c>
      <c r="BQ742" s="83">
        <f t="shared" si="845"/>
        <v>0</v>
      </c>
      <c r="BR742" s="26"/>
      <c r="BS742" s="26"/>
      <c r="BT742" s="42">
        <f t="shared" si="877"/>
        <v>0</v>
      </c>
      <c r="BU742" s="26"/>
      <c r="BV742" s="26"/>
      <c r="BW742" s="42">
        <f t="shared" si="878"/>
        <v>0</v>
      </c>
      <c r="BX742" s="26"/>
      <c r="BY742" s="26"/>
      <c r="BZ742" s="42">
        <f t="shared" si="879"/>
        <v>0</v>
      </c>
      <c r="CA742" s="26"/>
      <c r="CB742" s="26"/>
      <c r="CC742" s="42">
        <f t="shared" si="880"/>
        <v>0</v>
      </c>
      <c r="CD742" s="26"/>
      <c r="CE742" s="26"/>
      <c r="CF742" s="42">
        <f t="shared" si="881"/>
        <v>0</v>
      </c>
      <c r="CG742" s="26"/>
      <c r="CH742" s="26"/>
      <c r="CI742" s="42">
        <f t="shared" si="882"/>
        <v>0</v>
      </c>
      <c r="CJ742" s="26"/>
      <c r="CK742" s="26"/>
      <c r="CL742" s="42">
        <f t="shared" si="883"/>
        <v>0</v>
      </c>
      <c r="CM742" s="26"/>
      <c r="CN742" s="26"/>
      <c r="CO742" s="42">
        <f t="shared" si="884"/>
        <v>0</v>
      </c>
      <c r="CP742" s="26"/>
      <c r="CQ742" s="26"/>
      <c r="CR742" s="42">
        <f t="shared" si="885"/>
        <v>0</v>
      </c>
      <c r="CS742" s="26"/>
      <c r="CT742" s="26"/>
      <c r="CU742" s="42">
        <f t="shared" si="886"/>
        <v>0</v>
      </c>
      <c r="CV742" s="26"/>
      <c r="CW742" s="26"/>
      <c r="CX742" s="42">
        <f t="shared" si="887"/>
        <v>0</v>
      </c>
      <c r="CY742" s="26"/>
      <c r="CZ742" s="26"/>
      <c r="DA742" s="42">
        <f t="shared" si="888"/>
        <v>0</v>
      </c>
      <c r="DB742" s="26"/>
      <c r="DC742" s="26"/>
      <c r="DD742" s="42">
        <f t="shared" si="889"/>
        <v>0</v>
      </c>
      <c r="DE742" s="26"/>
      <c r="DF742" s="26"/>
      <c r="DG742" s="42">
        <f t="shared" si="890"/>
        <v>0</v>
      </c>
      <c r="DH742" s="85">
        <f t="shared" si="846"/>
        <v>0</v>
      </c>
      <c r="DI742" s="83">
        <f t="shared" si="846"/>
        <v>0</v>
      </c>
      <c r="DJ742" s="26"/>
      <c r="DK742" s="26"/>
      <c r="DL742" s="42">
        <f t="shared" si="891"/>
        <v>0</v>
      </c>
      <c r="DM742" s="26"/>
      <c r="DN742" s="26"/>
      <c r="DO742" s="42">
        <f t="shared" si="892"/>
        <v>0</v>
      </c>
      <c r="DP742" s="26"/>
      <c r="DQ742" s="26"/>
      <c r="DR742" s="42">
        <f t="shared" si="893"/>
        <v>0</v>
      </c>
      <c r="DS742" s="26"/>
      <c r="DT742" s="26"/>
      <c r="DU742" s="42">
        <f t="shared" si="894"/>
        <v>0</v>
      </c>
      <c r="DV742" s="26"/>
      <c r="DW742" s="26"/>
      <c r="DX742" s="42">
        <f t="shared" si="896"/>
        <v>0</v>
      </c>
      <c r="DY742" s="26"/>
      <c r="DZ742" s="26"/>
      <c r="EA742" s="42">
        <f t="shared" si="897"/>
        <v>0</v>
      </c>
      <c r="EB742" s="26"/>
      <c r="EC742" s="26"/>
      <c r="ED742" s="42">
        <f t="shared" si="898"/>
        <v>0</v>
      </c>
      <c r="EE742" s="26"/>
      <c r="EF742" s="26"/>
      <c r="EG742" s="42">
        <f t="shared" si="899"/>
        <v>0</v>
      </c>
      <c r="EH742" s="26"/>
      <c r="EI742" s="26"/>
      <c r="EJ742" s="42">
        <f t="shared" si="900"/>
        <v>0</v>
      </c>
      <c r="EK742" s="26"/>
      <c r="EL742" s="46"/>
      <c r="EM742" s="86">
        <f t="shared" si="901"/>
        <v>0</v>
      </c>
      <c r="EN742" s="85">
        <f t="shared" si="849"/>
        <v>0</v>
      </c>
      <c r="EO742" s="94">
        <f t="shared" si="850"/>
        <v>0</v>
      </c>
      <c r="EP742" s="26"/>
      <c r="EQ742" s="26"/>
      <c r="ER742" s="26"/>
    </row>
    <row r="743" spans="1:148" s="3" customFormat="1">
      <c r="A743" s="6">
        <v>632</v>
      </c>
      <c r="B743" s="7" t="s">
        <v>151</v>
      </c>
      <c r="C743" s="130"/>
      <c r="D743" s="135"/>
      <c r="E743" s="136">
        <f t="shared" si="902"/>
        <v>0</v>
      </c>
      <c r="F743" s="27"/>
      <c r="G743" s="27"/>
      <c r="H743" s="41">
        <f t="shared" si="861"/>
        <v>0</v>
      </c>
      <c r="I743" s="32"/>
      <c r="J743" s="32"/>
      <c r="K743" s="41">
        <f t="shared" si="862"/>
        <v>0</v>
      </c>
      <c r="L743" s="26"/>
      <c r="M743" s="26"/>
      <c r="N743" s="42">
        <f t="shared" si="863"/>
        <v>0</v>
      </c>
      <c r="O743" s="26"/>
      <c r="P743" s="26"/>
      <c r="Q743" s="42">
        <f t="shared" si="864"/>
        <v>0</v>
      </c>
      <c r="R743" s="26"/>
      <c r="S743" s="26"/>
      <c r="T743" s="42">
        <f t="shared" si="865"/>
        <v>0</v>
      </c>
      <c r="U743" s="26"/>
      <c r="V743" s="26"/>
      <c r="W743" s="42">
        <f t="shared" si="866"/>
        <v>0</v>
      </c>
      <c r="X743" s="26"/>
      <c r="Y743" s="26"/>
      <c r="Z743" s="42">
        <f t="shared" si="867"/>
        <v>0</v>
      </c>
      <c r="AA743" s="26"/>
      <c r="AB743" s="26"/>
      <c r="AC743" s="42">
        <f t="shared" si="868"/>
        <v>0</v>
      </c>
      <c r="AD743" s="26"/>
      <c r="AE743" s="26"/>
      <c r="AF743" s="26"/>
      <c r="AG743" s="26"/>
      <c r="AH743" s="26"/>
      <c r="AI743" s="26"/>
      <c r="AJ743" s="26"/>
      <c r="AK743" s="26"/>
      <c r="AL743" s="42">
        <f t="shared" si="869"/>
        <v>0</v>
      </c>
      <c r="AM743" s="27"/>
      <c r="AN743" s="27"/>
      <c r="AO743" s="41">
        <f t="shared" si="895"/>
        <v>0</v>
      </c>
      <c r="AP743" s="84">
        <f t="shared" si="847"/>
        <v>0</v>
      </c>
      <c r="AQ743" s="79">
        <f t="shared" si="848"/>
        <v>0</v>
      </c>
      <c r="AR743" s="27"/>
      <c r="AS743" s="27"/>
      <c r="AT743" s="41">
        <f t="shared" si="870"/>
        <v>0</v>
      </c>
      <c r="AU743" s="27"/>
      <c r="AV743" s="27"/>
      <c r="AW743" s="41">
        <f t="shared" si="860"/>
        <v>0</v>
      </c>
      <c r="AX743" s="27"/>
      <c r="AY743" s="27"/>
      <c r="AZ743" s="41">
        <f t="shared" si="871"/>
        <v>0</v>
      </c>
      <c r="BA743" s="27"/>
      <c r="BB743" s="27"/>
      <c r="BC743" s="41">
        <f t="shared" si="872"/>
        <v>0</v>
      </c>
      <c r="BD743" s="27"/>
      <c r="BE743" s="27"/>
      <c r="BF743" s="41">
        <f t="shared" si="873"/>
        <v>0</v>
      </c>
      <c r="BG743" s="27"/>
      <c r="BH743" s="27"/>
      <c r="BI743" s="41">
        <f t="shared" si="874"/>
        <v>0</v>
      </c>
      <c r="BJ743" s="26"/>
      <c r="BK743" s="26"/>
      <c r="BL743" s="42">
        <f t="shared" si="875"/>
        <v>0</v>
      </c>
      <c r="BM743" s="26"/>
      <c r="BN743" s="26"/>
      <c r="BO743" s="42">
        <f t="shared" si="876"/>
        <v>0</v>
      </c>
      <c r="BP743" s="85">
        <f t="shared" si="845"/>
        <v>0</v>
      </c>
      <c r="BQ743" s="83">
        <f t="shared" si="845"/>
        <v>0</v>
      </c>
      <c r="BR743" s="26"/>
      <c r="BS743" s="26"/>
      <c r="BT743" s="42">
        <f t="shared" si="877"/>
        <v>0</v>
      </c>
      <c r="BU743" s="26"/>
      <c r="BV743" s="26"/>
      <c r="BW743" s="42">
        <f t="shared" si="878"/>
        <v>0</v>
      </c>
      <c r="BX743" s="26"/>
      <c r="BY743" s="26"/>
      <c r="BZ743" s="42">
        <f t="shared" si="879"/>
        <v>0</v>
      </c>
      <c r="CA743" s="26"/>
      <c r="CB743" s="26"/>
      <c r="CC743" s="42">
        <f t="shared" si="880"/>
        <v>0</v>
      </c>
      <c r="CD743" s="26"/>
      <c r="CE743" s="26"/>
      <c r="CF743" s="42">
        <f t="shared" si="881"/>
        <v>0</v>
      </c>
      <c r="CG743" s="26"/>
      <c r="CH743" s="26"/>
      <c r="CI743" s="42">
        <f t="shared" si="882"/>
        <v>0</v>
      </c>
      <c r="CJ743" s="26"/>
      <c r="CK743" s="26"/>
      <c r="CL743" s="42">
        <f t="shared" si="883"/>
        <v>0</v>
      </c>
      <c r="CM743" s="26"/>
      <c r="CN743" s="26"/>
      <c r="CO743" s="42">
        <f t="shared" si="884"/>
        <v>0</v>
      </c>
      <c r="CP743" s="26"/>
      <c r="CQ743" s="26"/>
      <c r="CR743" s="42">
        <f t="shared" si="885"/>
        <v>0</v>
      </c>
      <c r="CS743" s="26"/>
      <c r="CT743" s="26"/>
      <c r="CU743" s="42">
        <f t="shared" si="886"/>
        <v>0</v>
      </c>
      <c r="CV743" s="26"/>
      <c r="CW743" s="26"/>
      <c r="CX743" s="42">
        <f t="shared" si="887"/>
        <v>0</v>
      </c>
      <c r="CY743" s="26"/>
      <c r="CZ743" s="26"/>
      <c r="DA743" s="42">
        <f t="shared" si="888"/>
        <v>0</v>
      </c>
      <c r="DB743" s="26"/>
      <c r="DC743" s="26"/>
      <c r="DD743" s="42">
        <f t="shared" si="889"/>
        <v>0</v>
      </c>
      <c r="DE743" s="26"/>
      <c r="DF743" s="26"/>
      <c r="DG743" s="42">
        <f t="shared" si="890"/>
        <v>0</v>
      </c>
      <c r="DH743" s="85">
        <f t="shared" si="846"/>
        <v>0</v>
      </c>
      <c r="DI743" s="83">
        <f t="shared" si="846"/>
        <v>0</v>
      </c>
      <c r="DJ743" s="26"/>
      <c r="DK743" s="26"/>
      <c r="DL743" s="42">
        <f t="shared" si="891"/>
        <v>0</v>
      </c>
      <c r="DM743" s="26"/>
      <c r="DN743" s="26"/>
      <c r="DO743" s="42">
        <f t="shared" si="892"/>
        <v>0</v>
      </c>
      <c r="DP743" s="26"/>
      <c r="DQ743" s="26"/>
      <c r="DR743" s="42">
        <f t="shared" si="893"/>
        <v>0</v>
      </c>
      <c r="DS743" s="26"/>
      <c r="DT743" s="26"/>
      <c r="DU743" s="42">
        <f t="shared" si="894"/>
        <v>0</v>
      </c>
      <c r="DV743" s="26"/>
      <c r="DW743" s="26"/>
      <c r="DX743" s="42">
        <f t="shared" si="896"/>
        <v>0</v>
      </c>
      <c r="DY743" s="26"/>
      <c r="DZ743" s="26"/>
      <c r="EA743" s="42">
        <f t="shared" si="897"/>
        <v>0</v>
      </c>
      <c r="EB743" s="26"/>
      <c r="EC743" s="26"/>
      <c r="ED743" s="42">
        <f t="shared" si="898"/>
        <v>0</v>
      </c>
      <c r="EE743" s="26"/>
      <c r="EF743" s="26"/>
      <c r="EG743" s="42">
        <f t="shared" si="899"/>
        <v>0</v>
      </c>
      <c r="EH743" s="26"/>
      <c r="EI743" s="26"/>
      <c r="EJ743" s="42">
        <f t="shared" si="900"/>
        <v>0</v>
      </c>
      <c r="EK743" s="26"/>
      <c r="EL743" s="46"/>
      <c r="EM743" s="86">
        <f t="shared" si="901"/>
        <v>0</v>
      </c>
      <c r="EN743" s="85">
        <f t="shared" si="849"/>
        <v>0</v>
      </c>
      <c r="EO743" s="94">
        <f t="shared" si="850"/>
        <v>0</v>
      </c>
      <c r="EP743" s="26"/>
      <c r="EQ743" s="26"/>
      <c r="ER743" s="26"/>
    </row>
    <row r="744" spans="1:148" s="3" customFormat="1">
      <c r="A744" s="10">
        <v>63206</v>
      </c>
      <c r="B744" s="11" t="s">
        <v>152</v>
      </c>
      <c r="C744" s="134"/>
      <c r="D744" s="135"/>
      <c r="E744" s="136">
        <f t="shared" si="902"/>
        <v>0</v>
      </c>
      <c r="F744" s="27"/>
      <c r="G744" s="27"/>
      <c r="H744" s="41">
        <f t="shared" si="861"/>
        <v>0</v>
      </c>
      <c r="I744" s="32"/>
      <c r="J744" s="32"/>
      <c r="K744" s="41">
        <f t="shared" si="862"/>
        <v>0</v>
      </c>
      <c r="L744" s="26"/>
      <c r="M744" s="26"/>
      <c r="N744" s="42">
        <f t="shared" si="863"/>
        <v>0</v>
      </c>
      <c r="O744" s="26"/>
      <c r="P744" s="26"/>
      <c r="Q744" s="42">
        <f t="shared" si="864"/>
        <v>0</v>
      </c>
      <c r="R744" s="26"/>
      <c r="S744" s="26"/>
      <c r="T744" s="42">
        <f t="shared" si="865"/>
        <v>0</v>
      </c>
      <c r="U744" s="26"/>
      <c r="V744" s="26"/>
      <c r="W744" s="42">
        <f t="shared" si="866"/>
        <v>0</v>
      </c>
      <c r="X744" s="26"/>
      <c r="Y744" s="26"/>
      <c r="Z744" s="42">
        <f t="shared" si="867"/>
        <v>0</v>
      </c>
      <c r="AA744" s="26"/>
      <c r="AB744" s="26"/>
      <c r="AC744" s="42">
        <f t="shared" si="868"/>
        <v>0</v>
      </c>
      <c r="AD744" s="26"/>
      <c r="AE744" s="26"/>
      <c r="AF744" s="26"/>
      <c r="AG744" s="26"/>
      <c r="AH744" s="26"/>
      <c r="AI744" s="26"/>
      <c r="AJ744" s="26"/>
      <c r="AK744" s="26"/>
      <c r="AL744" s="42">
        <f t="shared" si="869"/>
        <v>0</v>
      </c>
      <c r="AM744" s="27"/>
      <c r="AN744" s="27"/>
      <c r="AO744" s="41">
        <f t="shared" si="895"/>
        <v>0</v>
      </c>
      <c r="AP744" s="84">
        <f t="shared" si="847"/>
        <v>0</v>
      </c>
      <c r="AQ744" s="79">
        <f t="shared" si="848"/>
        <v>0</v>
      </c>
      <c r="AR744" s="27"/>
      <c r="AS744" s="27"/>
      <c r="AT744" s="41">
        <f t="shared" si="870"/>
        <v>0</v>
      </c>
      <c r="AU744" s="27"/>
      <c r="AV744" s="27"/>
      <c r="AW744" s="41">
        <f t="shared" si="860"/>
        <v>0</v>
      </c>
      <c r="AX744" s="27"/>
      <c r="AY744" s="27"/>
      <c r="AZ744" s="41">
        <f t="shared" si="871"/>
        <v>0</v>
      </c>
      <c r="BA744" s="27"/>
      <c r="BB744" s="27"/>
      <c r="BC744" s="41">
        <f t="shared" si="872"/>
        <v>0</v>
      </c>
      <c r="BD744" s="27"/>
      <c r="BE744" s="27"/>
      <c r="BF744" s="41">
        <f t="shared" si="873"/>
        <v>0</v>
      </c>
      <c r="BG744" s="27"/>
      <c r="BH744" s="27"/>
      <c r="BI744" s="41">
        <f t="shared" si="874"/>
        <v>0</v>
      </c>
      <c r="BJ744" s="26"/>
      <c r="BK744" s="26"/>
      <c r="BL744" s="42">
        <f t="shared" si="875"/>
        <v>0</v>
      </c>
      <c r="BM744" s="26"/>
      <c r="BN744" s="26"/>
      <c r="BO744" s="42">
        <f t="shared" si="876"/>
        <v>0</v>
      </c>
      <c r="BP744" s="85">
        <f t="shared" si="845"/>
        <v>0</v>
      </c>
      <c r="BQ744" s="83">
        <f t="shared" si="845"/>
        <v>0</v>
      </c>
      <c r="BR744" s="26"/>
      <c r="BS744" s="26"/>
      <c r="BT744" s="42">
        <f t="shared" si="877"/>
        <v>0</v>
      </c>
      <c r="BU744" s="26"/>
      <c r="BV744" s="26"/>
      <c r="BW744" s="42">
        <f t="shared" si="878"/>
        <v>0</v>
      </c>
      <c r="BX744" s="26"/>
      <c r="BY744" s="26"/>
      <c r="BZ744" s="42">
        <f t="shared" si="879"/>
        <v>0</v>
      </c>
      <c r="CA744" s="26"/>
      <c r="CB744" s="26"/>
      <c r="CC744" s="42">
        <f t="shared" si="880"/>
        <v>0</v>
      </c>
      <c r="CD744" s="26"/>
      <c r="CE744" s="26"/>
      <c r="CF744" s="42">
        <f t="shared" si="881"/>
        <v>0</v>
      </c>
      <c r="CG744" s="26"/>
      <c r="CH744" s="26"/>
      <c r="CI744" s="42">
        <f t="shared" si="882"/>
        <v>0</v>
      </c>
      <c r="CJ744" s="26"/>
      <c r="CK744" s="26"/>
      <c r="CL744" s="42">
        <f t="shared" si="883"/>
        <v>0</v>
      </c>
      <c r="CM744" s="26"/>
      <c r="CN744" s="26"/>
      <c r="CO744" s="42">
        <f t="shared" si="884"/>
        <v>0</v>
      </c>
      <c r="CP744" s="26"/>
      <c r="CQ744" s="26"/>
      <c r="CR744" s="42">
        <f t="shared" si="885"/>
        <v>0</v>
      </c>
      <c r="CS744" s="26"/>
      <c r="CT744" s="26"/>
      <c r="CU744" s="42">
        <f t="shared" si="886"/>
        <v>0</v>
      </c>
      <c r="CV744" s="26"/>
      <c r="CW744" s="26"/>
      <c r="CX744" s="42">
        <f t="shared" si="887"/>
        <v>0</v>
      </c>
      <c r="CY744" s="26"/>
      <c r="CZ744" s="26"/>
      <c r="DA744" s="42">
        <f t="shared" si="888"/>
        <v>0</v>
      </c>
      <c r="DB744" s="26"/>
      <c r="DC744" s="26"/>
      <c r="DD744" s="42">
        <f t="shared" si="889"/>
        <v>0</v>
      </c>
      <c r="DE744" s="26"/>
      <c r="DF744" s="26"/>
      <c r="DG744" s="42">
        <f t="shared" si="890"/>
        <v>0</v>
      </c>
      <c r="DH744" s="85">
        <f t="shared" si="846"/>
        <v>0</v>
      </c>
      <c r="DI744" s="83">
        <f t="shared" si="846"/>
        <v>0</v>
      </c>
      <c r="DJ744" s="26"/>
      <c r="DK744" s="26"/>
      <c r="DL744" s="42">
        <f t="shared" si="891"/>
        <v>0</v>
      </c>
      <c r="DM744" s="26"/>
      <c r="DN744" s="26"/>
      <c r="DO744" s="42">
        <f t="shared" si="892"/>
        <v>0</v>
      </c>
      <c r="DP744" s="26"/>
      <c r="DQ744" s="26"/>
      <c r="DR744" s="42">
        <f t="shared" si="893"/>
        <v>0</v>
      </c>
      <c r="DS744" s="26"/>
      <c r="DT744" s="26"/>
      <c r="DU744" s="42">
        <f t="shared" si="894"/>
        <v>0</v>
      </c>
      <c r="DV744" s="26"/>
      <c r="DW744" s="26"/>
      <c r="DX744" s="42">
        <f t="shared" si="896"/>
        <v>0</v>
      </c>
      <c r="DY744" s="26"/>
      <c r="DZ744" s="26"/>
      <c r="EA744" s="42">
        <f t="shared" si="897"/>
        <v>0</v>
      </c>
      <c r="EB744" s="26"/>
      <c r="EC744" s="26"/>
      <c r="ED744" s="42">
        <f t="shared" si="898"/>
        <v>0</v>
      </c>
      <c r="EE744" s="26"/>
      <c r="EF744" s="26"/>
      <c r="EG744" s="42">
        <f t="shared" si="899"/>
        <v>0</v>
      </c>
      <c r="EH744" s="26"/>
      <c r="EI744" s="26"/>
      <c r="EJ744" s="42">
        <f t="shared" si="900"/>
        <v>0</v>
      </c>
      <c r="EK744" s="26"/>
      <c r="EL744" s="46"/>
      <c r="EM744" s="86">
        <f t="shared" si="901"/>
        <v>0</v>
      </c>
      <c r="EN744" s="85">
        <f t="shared" si="849"/>
        <v>0</v>
      </c>
      <c r="EO744" s="94">
        <f t="shared" si="850"/>
        <v>0</v>
      </c>
      <c r="EP744" s="26"/>
      <c r="EQ744" s="26"/>
      <c r="ER744" s="26"/>
    </row>
    <row r="745" spans="1:148" s="3" customFormat="1">
      <c r="A745" s="10">
        <v>63209</v>
      </c>
      <c r="B745" s="11" t="s">
        <v>68</v>
      </c>
      <c r="C745" s="134"/>
      <c r="D745" s="135"/>
      <c r="E745" s="136">
        <f t="shared" si="902"/>
        <v>0</v>
      </c>
      <c r="F745" s="27"/>
      <c r="G745" s="27"/>
      <c r="H745" s="41">
        <f t="shared" si="861"/>
        <v>0</v>
      </c>
      <c r="I745" s="32"/>
      <c r="J745" s="32"/>
      <c r="K745" s="41">
        <f t="shared" si="862"/>
        <v>0</v>
      </c>
      <c r="L745" s="26"/>
      <c r="M745" s="26"/>
      <c r="N745" s="42">
        <f t="shared" si="863"/>
        <v>0</v>
      </c>
      <c r="O745" s="26"/>
      <c r="P745" s="26"/>
      <c r="Q745" s="42">
        <f t="shared" si="864"/>
        <v>0</v>
      </c>
      <c r="R745" s="26"/>
      <c r="S745" s="26"/>
      <c r="T745" s="42">
        <f t="shared" si="865"/>
        <v>0</v>
      </c>
      <c r="U745" s="26"/>
      <c r="V745" s="26"/>
      <c r="W745" s="42">
        <f t="shared" si="866"/>
        <v>0</v>
      </c>
      <c r="X745" s="26"/>
      <c r="Y745" s="26"/>
      <c r="Z745" s="42">
        <f t="shared" si="867"/>
        <v>0</v>
      </c>
      <c r="AA745" s="26"/>
      <c r="AB745" s="26"/>
      <c r="AC745" s="42">
        <f t="shared" si="868"/>
        <v>0</v>
      </c>
      <c r="AD745" s="26"/>
      <c r="AE745" s="26"/>
      <c r="AF745" s="26"/>
      <c r="AG745" s="26"/>
      <c r="AH745" s="26"/>
      <c r="AI745" s="26"/>
      <c r="AJ745" s="26"/>
      <c r="AK745" s="26"/>
      <c r="AL745" s="42">
        <f t="shared" si="869"/>
        <v>0</v>
      </c>
      <c r="AM745" s="27"/>
      <c r="AN745" s="27"/>
      <c r="AO745" s="41">
        <f t="shared" si="895"/>
        <v>0</v>
      </c>
      <c r="AP745" s="84">
        <f t="shared" si="847"/>
        <v>0</v>
      </c>
      <c r="AQ745" s="79">
        <f t="shared" si="848"/>
        <v>0</v>
      </c>
      <c r="AR745" s="27"/>
      <c r="AS745" s="27"/>
      <c r="AT745" s="41">
        <f t="shared" si="870"/>
        <v>0</v>
      </c>
      <c r="AU745" s="27"/>
      <c r="AV745" s="27"/>
      <c r="AW745" s="41">
        <f t="shared" si="860"/>
        <v>0</v>
      </c>
      <c r="AX745" s="27"/>
      <c r="AY745" s="27"/>
      <c r="AZ745" s="41">
        <f t="shared" si="871"/>
        <v>0</v>
      </c>
      <c r="BA745" s="27"/>
      <c r="BB745" s="27"/>
      <c r="BC745" s="41">
        <f t="shared" si="872"/>
        <v>0</v>
      </c>
      <c r="BD745" s="27"/>
      <c r="BE745" s="27"/>
      <c r="BF745" s="41">
        <f t="shared" si="873"/>
        <v>0</v>
      </c>
      <c r="BG745" s="27"/>
      <c r="BH745" s="27"/>
      <c r="BI745" s="41">
        <f t="shared" si="874"/>
        <v>0</v>
      </c>
      <c r="BJ745" s="26"/>
      <c r="BK745" s="26"/>
      <c r="BL745" s="42">
        <f t="shared" si="875"/>
        <v>0</v>
      </c>
      <c r="BM745" s="26"/>
      <c r="BN745" s="26"/>
      <c r="BO745" s="42">
        <f t="shared" si="876"/>
        <v>0</v>
      </c>
      <c r="BP745" s="85">
        <f t="shared" ref="BP745:BQ775" si="903">BN745+BK745+BH745+BE745+BB745+AY745+AV745+AS745</f>
        <v>0</v>
      </c>
      <c r="BQ745" s="83">
        <f t="shared" si="903"/>
        <v>0</v>
      </c>
      <c r="BR745" s="26"/>
      <c r="BS745" s="26"/>
      <c r="BT745" s="42">
        <f t="shared" si="877"/>
        <v>0</v>
      </c>
      <c r="BU745" s="26"/>
      <c r="BV745" s="26"/>
      <c r="BW745" s="42">
        <f t="shared" si="878"/>
        <v>0</v>
      </c>
      <c r="BX745" s="26"/>
      <c r="BY745" s="26"/>
      <c r="BZ745" s="42">
        <f t="shared" si="879"/>
        <v>0</v>
      </c>
      <c r="CA745" s="26"/>
      <c r="CB745" s="26"/>
      <c r="CC745" s="42">
        <f t="shared" si="880"/>
        <v>0</v>
      </c>
      <c r="CD745" s="26"/>
      <c r="CE745" s="26"/>
      <c r="CF745" s="42">
        <f t="shared" si="881"/>
        <v>0</v>
      </c>
      <c r="CG745" s="26"/>
      <c r="CH745" s="26"/>
      <c r="CI745" s="42">
        <f t="shared" si="882"/>
        <v>0</v>
      </c>
      <c r="CJ745" s="26"/>
      <c r="CK745" s="26"/>
      <c r="CL745" s="42">
        <f t="shared" si="883"/>
        <v>0</v>
      </c>
      <c r="CM745" s="26"/>
      <c r="CN745" s="26"/>
      <c r="CO745" s="42">
        <f t="shared" si="884"/>
        <v>0</v>
      </c>
      <c r="CP745" s="26"/>
      <c r="CQ745" s="26"/>
      <c r="CR745" s="42">
        <f t="shared" si="885"/>
        <v>0</v>
      </c>
      <c r="CS745" s="26"/>
      <c r="CT745" s="26"/>
      <c r="CU745" s="42">
        <f t="shared" si="886"/>
        <v>0</v>
      </c>
      <c r="CV745" s="26"/>
      <c r="CW745" s="26"/>
      <c r="CX745" s="42">
        <f t="shared" si="887"/>
        <v>0</v>
      </c>
      <c r="CY745" s="26"/>
      <c r="CZ745" s="26"/>
      <c r="DA745" s="42">
        <f t="shared" si="888"/>
        <v>0</v>
      </c>
      <c r="DB745" s="26"/>
      <c r="DC745" s="26"/>
      <c r="DD745" s="42">
        <f t="shared" si="889"/>
        <v>0</v>
      </c>
      <c r="DE745" s="26"/>
      <c r="DF745" s="26"/>
      <c r="DG745" s="42">
        <f t="shared" si="890"/>
        <v>0</v>
      </c>
      <c r="DH745" s="85">
        <f t="shared" ref="DH745:DI775" si="904">+DF745+DC745+CZ745+CW745+CT745+CQ745+CN745+CK745+CH745+CE745+CB745+BY745+BV745+BS745</f>
        <v>0</v>
      </c>
      <c r="DI745" s="83">
        <f t="shared" si="904"/>
        <v>0</v>
      </c>
      <c r="DJ745" s="26"/>
      <c r="DK745" s="26"/>
      <c r="DL745" s="42">
        <f t="shared" si="891"/>
        <v>0</v>
      </c>
      <c r="DM745" s="26"/>
      <c r="DN745" s="26"/>
      <c r="DO745" s="42">
        <f t="shared" si="892"/>
        <v>0</v>
      </c>
      <c r="DP745" s="26"/>
      <c r="DQ745" s="26"/>
      <c r="DR745" s="42">
        <f t="shared" si="893"/>
        <v>0</v>
      </c>
      <c r="DS745" s="26"/>
      <c r="DT745" s="26"/>
      <c r="DU745" s="42">
        <f t="shared" si="894"/>
        <v>0</v>
      </c>
      <c r="DV745" s="26"/>
      <c r="DW745" s="26"/>
      <c r="DX745" s="42">
        <f t="shared" si="896"/>
        <v>0</v>
      </c>
      <c r="DY745" s="26"/>
      <c r="DZ745" s="26"/>
      <c r="EA745" s="42">
        <f t="shared" si="897"/>
        <v>0</v>
      </c>
      <c r="EB745" s="26"/>
      <c r="EC745" s="26"/>
      <c r="ED745" s="42">
        <f t="shared" si="898"/>
        <v>0</v>
      </c>
      <c r="EE745" s="26"/>
      <c r="EF745" s="26"/>
      <c r="EG745" s="42">
        <f t="shared" si="899"/>
        <v>0</v>
      </c>
      <c r="EH745" s="26"/>
      <c r="EI745" s="26"/>
      <c r="EJ745" s="42">
        <f t="shared" si="900"/>
        <v>0</v>
      </c>
      <c r="EK745" s="26"/>
      <c r="EL745" s="46"/>
      <c r="EM745" s="86">
        <f t="shared" si="901"/>
        <v>0</v>
      </c>
      <c r="EN745" s="85">
        <f t="shared" si="849"/>
        <v>0</v>
      </c>
      <c r="EO745" s="94">
        <f t="shared" si="850"/>
        <v>0</v>
      </c>
      <c r="EP745" s="26"/>
      <c r="EQ745" s="26"/>
      <c r="ER745" s="26"/>
    </row>
    <row r="746" spans="1:148" s="3" customFormat="1">
      <c r="A746" s="10">
        <v>63210</v>
      </c>
      <c r="B746" s="11" t="s">
        <v>69</v>
      </c>
      <c r="C746" s="134"/>
      <c r="D746" s="135"/>
      <c r="E746" s="136">
        <f t="shared" si="902"/>
        <v>0</v>
      </c>
      <c r="F746" s="27"/>
      <c r="G746" s="27"/>
      <c r="H746" s="41">
        <f t="shared" si="861"/>
        <v>0</v>
      </c>
      <c r="I746" s="32"/>
      <c r="J746" s="32"/>
      <c r="K746" s="41">
        <f t="shared" si="862"/>
        <v>0</v>
      </c>
      <c r="L746" s="26"/>
      <c r="M746" s="26"/>
      <c r="N746" s="42">
        <f t="shared" si="863"/>
        <v>0</v>
      </c>
      <c r="O746" s="26"/>
      <c r="P746" s="26"/>
      <c r="Q746" s="42">
        <f t="shared" si="864"/>
        <v>0</v>
      </c>
      <c r="R746" s="26"/>
      <c r="S746" s="26"/>
      <c r="T746" s="42">
        <f t="shared" si="865"/>
        <v>0</v>
      </c>
      <c r="U746" s="26"/>
      <c r="V746" s="26"/>
      <c r="W746" s="42">
        <f t="shared" si="866"/>
        <v>0</v>
      </c>
      <c r="X746" s="26"/>
      <c r="Y746" s="26"/>
      <c r="Z746" s="42">
        <f t="shared" si="867"/>
        <v>0</v>
      </c>
      <c r="AA746" s="26"/>
      <c r="AB746" s="26"/>
      <c r="AC746" s="42">
        <f t="shared" si="868"/>
        <v>0</v>
      </c>
      <c r="AD746" s="26"/>
      <c r="AE746" s="26"/>
      <c r="AF746" s="26"/>
      <c r="AG746" s="26"/>
      <c r="AH746" s="26"/>
      <c r="AI746" s="26"/>
      <c r="AJ746" s="26"/>
      <c r="AK746" s="26"/>
      <c r="AL746" s="42">
        <f t="shared" si="869"/>
        <v>0</v>
      </c>
      <c r="AM746" s="27"/>
      <c r="AN746" s="27"/>
      <c r="AO746" s="41">
        <f t="shared" si="895"/>
        <v>0</v>
      </c>
      <c r="AP746" s="84">
        <f t="shared" si="847"/>
        <v>0</v>
      </c>
      <c r="AQ746" s="79">
        <f t="shared" si="848"/>
        <v>0</v>
      </c>
      <c r="AR746" s="27"/>
      <c r="AS746" s="27"/>
      <c r="AT746" s="41">
        <f t="shared" si="870"/>
        <v>0</v>
      </c>
      <c r="AU746" s="27"/>
      <c r="AV746" s="27"/>
      <c r="AW746" s="41">
        <f t="shared" si="860"/>
        <v>0</v>
      </c>
      <c r="AX746" s="27"/>
      <c r="AY746" s="27"/>
      <c r="AZ746" s="41">
        <f t="shared" si="871"/>
        <v>0</v>
      </c>
      <c r="BA746" s="27"/>
      <c r="BB746" s="27"/>
      <c r="BC746" s="41">
        <f t="shared" si="872"/>
        <v>0</v>
      </c>
      <c r="BD746" s="27"/>
      <c r="BE746" s="27"/>
      <c r="BF746" s="41">
        <f t="shared" si="873"/>
        <v>0</v>
      </c>
      <c r="BG746" s="27"/>
      <c r="BH746" s="27"/>
      <c r="BI746" s="41">
        <f t="shared" si="874"/>
        <v>0</v>
      </c>
      <c r="BJ746" s="26"/>
      <c r="BK746" s="26"/>
      <c r="BL746" s="42">
        <f t="shared" si="875"/>
        <v>0</v>
      </c>
      <c r="BM746" s="26"/>
      <c r="BN746" s="26"/>
      <c r="BO746" s="42">
        <f t="shared" si="876"/>
        <v>0</v>
      </c>
      <c r="BP746" s="85">
        <f t="shared" si="903"/>
        <v>0</v>
      </c>
      <c r="BQ746" s="83">
        <f t="shared" si="903"/>
        <v>0</v>
      </c>
      <c r="BR746" s="26"/>
      <c r="BS746" s="26"/>
      <c r="BT746" s="42">
        <f t="shared" si="877"/>
        <v>0</v>
      </c>
      <c r="BU746" s="26"/>
      <c r="BV746" s="26"/>
      <c r="BW746" s="42">
        <f t="shared" si="878"/>
        <v>0</v>
      </c>
      <c r="BX746" s="26"/>
      <c r="BY746" s="26"/>
      <c r="BZ746" s="42">
        <f t="shared" si="879"/>
        <v>0</v>
      </c>
      <c r="CA746" s="26"/>
      <c r="CB746" s="26"/>
      <c r="CC746" s="42">
        <f t="shared" si="880"/>
        <v>0</v>
      </c>
      <c r="CD746" s="26"/>
      <c r="CE746" s="26"/>
      <c r="CF746" s="42">
        <f t="shared" si="881"/>
        <v>0</v>
      </c>
      <c r="CG746" s="26"/>
      <c r="CH746" s="26"/>
      <c r="CI746" s="42">
        <f t="shared" si="882"/>
        <v>0</v>
      </c>
      <c r="CJ746" s="26"/>
      <c r="CK746" s="26"/>
      <c r="CL746" s="42">
        <f t="shared" si="883"/>
        <v>0</v>
      </c>
      <c r="CM746" s="26"/>
      <c r="CN746" s="26"/>
      <c r="CO746" s="42">
        <f t="shared" si="884"/>
        <v>0</v>
      </c>
      <c r="CP746" s="26"/>
      <c r="CQ746" s="26"/>
      <c r="CR746" s="42">
        <f t="shared" si="885"/>
        <v>0</v>
      </c>
      <c r="CS746" s="26"/>
      <c r="CT746" s="26"/>
      <c r="CU746" s="42">
        <f t="shared" si="886"/>
        <v>0</v>
      </c>
      <c r="CV746" s="26"/>
      <c r="CW746" s="26"/>
      <c r="CX746" s="42">
        <f t="shared" si="887"/>
        <v>0</v>
      </c>
      <c r="CY746" s="26"/>
      <c r="CZ746" s="26"/>
      <c r="DA746" s="42">
        <f t="shared" si="888"/>
        <v>0</v>
      </c>
      <c r="DB746" s="26"/>
      <c r="DC746" s="26"/>
      <c r="DD746" s="42">
        <f t="shared" si="889"/>
        <v>0</v>
      </c>
      <c r="DE746" s="26"/>
      <c r="DF746" s="26"/>
      <c r="DG746" s="42">
        <f t="shared" si="890"/>
        <v>0</v>
      </c>
      <c r="DH746" s="85">
        <f t="shared" si="904"/>
        <v>0</v>
      </c>
      <c r="DI746" s="83">
        <f t="shared" si="904"/>
        <v>0</v>
      </c>
      <c r="DJ746" s="26"/>
      <c r="DK746" s="26"/>
      <c r="DL746" s="42">
        <f t="shared" si="891"/>
        <v>0</v>
      </c>
      <c r="DM746" s="26"/>
      <c r="DN746" s="26"/>
      <c r="DO746" s="42">
        <f t="shared" si="892"/>
        <v>0</v>
      </c>
      <c r="DP746" s="26"/>
      <c r="DQ746" s="26"/>
      <c r="DR746" s="42">
        <f t="shared" si="893"/>
        <v>0</v>
      </c>
      <c r="DS746" s="26"/>
      <c r="DT746" s="26"/>
      <c r="DU746" s="42">
        <f t="shared" si="894"/>
        <v>0</v>
      </c>
      <c r="DV746" s="26"/>
      <c r="DW746" s="26"/>
      <c r="DX746" s="42">
        <f t="shared" si="896"/>
        <v>0</v>
      </c>
      <c r="DY746" s="26"/>
      <c r="DZ746" s="26"/>
      <c r="EA746" s="42">
        <f t="shared" si="897"/>
        <v>0</v>
      </c>
      <c r="EB746" s="26"/>
      <c r="EC746" s="26"/>
      <c r="ED746" s="42">
        <f t="shared" si="898"/>
        <v>0</v>
      </c>
      <c r="EE746" s="26"/>
      <c r="EF746" s="26"/>
      <c r="EG746" s="42">
        <f t="shared" si="899"/>
        <v>0</v>
      </c>
      <c r="EH746" s="26"/>
      <c r="EI746" s="26"/>
      <c r="EJ746" s="42">
        <f t="shared" si="900"/>
        <v>0</v>
      </c>
      <c r="EK746" s="26"/>
      <c r="EL746" s="46"/>
      <c r="EM746" s="86">
        <f t="shared" si="901"/>
        <v>0</v>
      </c>
      <c r="EN746" s="85">
        <f t="shared" si="849"/>
        <v>0</v>
      </c>
      <c r="EO746" s="94">
        <f t="shared" si="850"/>
        <v>0</v>
      </c>
      <c r="EP746" s="26"/>
      <c r="EQ746" s="26"/>
      <c r="ER746" s="26"/>
    </row>
    <row r="747" spans="1:148" s="3" customFormat="1">
      <c r="A747" s="6">
        <v>71</v>
      </c>
      <c r="B747" s="7" t="s">
        <v>153</v>
      </c>
      <c r="C747" s="130"/>
      <c r="D747" s="135"/>
      <c r="E747" s="136">
        <f t="shared" si="902"/>
        <v>0</v>
      </c>
      <c r="F747" s="27"/>
      <c r="G747" s="27"/>
      <c r="H747" s="41">
        <f t="shared" si="861"/>
        <v>0</v>
      </c>
      <c r="I747" s="32"/>
      <c r="J747" s="32"/>
      <c r="K747" s="41">
        <f t="shared" si="862"/>
        <v>0</v>
      </c>
      <c r="L747" s="26"/>
      <c r="M747" s="26"/>
      <c r="N747" s="42">
        <f t="shared" si="863"/>
        <v>0</v>
      </c>
      <c r="O747" s="26"/>
      <c r="P747" s="26"/>
      <c r="Q747" s="42">
        <f t="shared" si="864"/>
        <v>0</v>
      </c>
      <c r="R747" s="26"/>
      <c r="S747" s="26"/>
      <c r="T747" s="42">
        <f t="shared" si="865"/>
        <v>0</v>
      </c>
      <c r="U747" s="26"/>
      <c r="V747" s="26"/>
      <c r="W747" s="42">
        <f t="shared" si="866"/>
        <v>0</v>
      </c>
      <c r="X747" s="26"/>
      <c r="Y747" s="26"/>
      <c r="Z747" s="42">
        <f t="shared" si="867"/>
        <v>0</v>
      </c>
      <c r="AA747" s="26"/>
      <c r="AB747" s="26"/>
      <c r="AC747" s="42">
        <f t="shared" si="868"/>
        <v>0</v>
      </c>
      <c r="AD747" s="26"/>
      <c r="AE747" s="26"/>
      <c r="AF747" s="26"/>
      <c r="AG747" s="26"/>
      <c r="AH747" s="26"/>
      <c r="AI747" s="26"/>
      <c r="AJ747" s="26"/>
      <c r="AK747" s="26"/>
      <c r="AL747" s="42">
        <f t="shared" si="869"/>
        <v>0</v>
      </c>
      <c r="AM747" s="27"/>
      <c r="AN747" s="27"/>
      <c r="AO747" s="41">
        <f t="shared" si="895"/>
        <v>0</v>
      </c>
      <c r="AP747" s="84">
        <f t="shared" si="847"/>
        <v>0</v>
      </c>
      <c r="AQ747" s="79">
        <f t="shared" si="848"/>
        <v>0</v>
      </c>
      <c r="AR747" s="27"/>
      <c r="AS747" s="27"/>
      <c r="AT747" s="41">
        <f t="shared" si="870"/>
        <v>0</v>
      </c>
      <c r="AU747" s="27"/>
      <c r="AV747" s="27"/>
      <c r="AW747" s="41">
        <f t="shared" si="860"/>
        <v>0</v>
      </c>
      <c r="AX747" s="27"/>
      <c r="AY747" s="27"/>
      <c r="AZ747" s="41">
        <f t="shared" si="871"/>
        <v>0</v>
      </c>
      <c r="BA747" s="27"/>
      <c r="BB747" s="27"/>
      <c r="BC747" s="41">
        <f t="shared" si="872"/>
        <v>0</v>
      </c>
      <c r="BD747" s="27"/>
      <c r="BE747" s="27"/>
      <c r="BF747" s="41">
        <f t="shared" si="873"/>
        <v>0</v>
      </c>
      <c r="BG747" s="27"/>
      <c r="BH747" s="27"/>
      <c r="BI747" s="41">
        <f t="shared" si="874"/>
        <v>0</v>
      </c>
      <c r="BJ747" s="26"/>
      <c r="BK747" s="26"/>
      <c r="BL747" s="42">
        <f t="shared" si="875"/>
        <v>0</v>
      </c>
      <c r="BM747" s="26"/>
      <c r="BN747" s="26"/>
      <c r="BO747" s="42">
        <f t="shared" si="876"/>
        <v>0</v>
      </c>
      <c r="BP747" s="85">
        <f t="shared" si="903"/>
        <v>0</v>
      </c>
      <c r="BQ747" s="83">
        <f t="shared" si="903"/>
        <v>0</v>
      </c>
      <c r="BR747" s="26"/>
      <c r="BS747" s="26"/>
      <c r="BT747" s="42">
        <f t="shared" si="877"/>
        <v>0</v>
      </c>
      <c r="BU747" s="26"/>
      <c r="BV747" s="26"/>
      <c r="BW747" s="42">
        <f t="shared" si="878"/>
        <v>0</v>
      </c>
      <c r="BX747" s="26"/>
      <c r="BY747" s="26"/>
      <c r="BZ747" s="42">
        <f t="shared" si="879"/>
        <v>0</v>
      </c>
      <c r="CA747" s="26"/>
      <c r="CB747" s="26"/>
      <c r="CC747" s="42">
        <f t="shared" si="880"/>
        <v>0</v>
      </c>
      <c r="CD747" s="26"/>
      <c r="CE747" s="26"/>
      <c r="CF747" s="42">
        <f t="shared" si="881"/>
        <v>0</v>
      </c>
      <c r="CG747" s="26"/>
      <c r="CH747" s="26"/>
      <c r="CI747" s="42">
        <f t="shared" si="882"/>
        <v>0</v>
      </c>
      <c r="CJ747" s="26"/>
      <c r="CK747" s="26"/>
      <c r="CL747" s="42">
        <f t="shared" si="883"/>
        <v>0</v>
      </c>
      <c r="CM747" s="26"/>
      <c r="CN747" s="26"/>
      <c r="CO747" s="42">
        <f t="shared" si="884"/>
        <v>0</v>
      </c>
      <c r="CP747" s="26"/>
      <c r="CQ747" s="26"/>
      <c r="CR747" s="42">
        <f t="shared" si="885"/>
        <v>0</v>
      </c>
      <c r="CS747" s="26"/>
      <c r="CT747" s="26"/>
      <c r="CU747" s="42">
        <f t="shared" si="886"/>
        <v>0</v>
      </c>
      <c r="CV747" s="26"/>
      <c r="CW747" s="26"/>
      <c r="CX747" s="42">
        <f t="shared" si="887"/>
        <v>0</v>
      </c>
      <c r="CY747" s="26"/>
      <c r="CZ747" s="26"/>
      <c r="DA747" s="42">
        <f t="shared" si="888"/>
        <v>0</v>
      </c>
      <c r="DB747" s="26"/>
      <c r="DC747" s="26"/>
      <c r="DD747" s="42">
        <f t="shared" si="889"/>
        <v>0</v>
      </c>
      <c r="DE747" s="26"/>
      <c r="DF747" s="26"/>
      <c r="DG747" s="42">
        <f t="shared" si="890"/>
        <v>0</v>
      </c>
      <c r="DH747" s="85">
        <f t="shared" si="904"/>
        <v>0</v>
      </c>
      <c r="DI747" s="83">
        <f t="shared" si="904"/>
        <v>0</v>
      </c>
      <c r="DJ747" s="26"/>
      <c r="DK747" s="26"/>
      <c r="DL747" s="42">
        <f t="shared" si="891"/>
        <v>0</v>
      </c>
      <c r="DM747" s="26"/>
      <c r="DN747" s="26"/>
      <c r="DO747" s="42">
        <f t="shared" si="892"/>
        <v>0</v>
      </c>
      <c r="DP747" s="26"/>
      <c r="DQ747" s="26"/>
      <c r="DR747" s="42">
        <f t="shared" si="893"/>
        <v>0</v>
      </c>
      <c r="DS747" s="26"/>
      <c r="DT747" s="26"/>
      <c r="DU747" s="42">
        <f t="shared" si="894"/>
        <v>0</v>
      </c>
      <c r="DV747" s="26"/>
      <c r="DW747" s="26"/>
      <c r="DX747" s="42">
        <f t="shared" si="896"/>
        <v>0</v>
      </c>
      <c r="DY747" s="26"/>
      <c r="DZ747" s="26"/>
      <c r="EA747" s="42">
        <f t="shared" si="897"/>
        <v>0</v>
      </c>
      <c r="EB747" s="26"/>
      <c r="EC747" s="26"/>
      <c r="ED747" s="42">
        <f t="shared" si="898"/>
        <v>0</v>
      </c>
      <c r="EE747" s="26"/>
      <c r="EF747" s="26"/>
      <c r="EG747" s="42">
        <f t="shared" si="899"/>
        <v>0</v>
      </c>
      <c r="EH747" s="26"/>
      <c r="EI747" s="26"/>
      <c r="EJ747" s="42">
        <f t="shared" si="900"/>
        <v>0</v>
      </c>
      <c r="EK747" s="26"/>
      <c r="EL747" s="46"/>
      <c r="EM747" s="86">
        <f t="shared" si="901"/>
        <v>0</v>
      </c>
      <c r="EN747" s="85">
        <f t="shared" si="849"/>
        <v>0</v>
      </c>
      <c r="EO747" s="94">
        <f t="shared" si="850"/>
        <v>0</v>
      </c>
      <c r="EP747" s="26"/>
      <c r="EQ747" s="26"/>
      <c r="ER747" s="26"/>
    </row>
    <row r="748" spans="1:148" s="3" customFormat="1">
      <c r="A748" s="6">
        <v>711</v>
      </c>
      <c r="B748" s="7" t="s">
        <v>154</v>
      </c>
      <c r="C748" s="130"/>
      <c r="D748" s="135"/>
      <c r="E748" s="136">
        <f t="shared" si="902"/>
        <v>0</v>
      </c>
      <c r="F748" s="27"/>
      <c r="G748" s="27"/>
      <c r="H748" s="41">
        <f t="shared" si="861"/>
        <v>0</v>
      </c>
      <c r="I748" s="32"/>
      <c r="J748" s="32"/>
      <c r="K748" s="41">
        <f t="shared" si="862"/>
        <v>0</v>
      </c>
      <c r="L748" s="26"/>
      <c r="M748" s="26"/>
      <c r="N748" s="42">
        <f t="shared" si="863"/>
        <v>0</v>
      </c>
      <c r="O748" s="26"/>
      <c r="P748" s="26"/>
      <c r="Q748" s="42">
        <f t="shared" si="864"/>
        <v>0</v>
      </c>
      <c r="R748" s="26"/>
      <c r="S748" s="26"/>
      <c r="T748" s="42">
        <f t="shared" si="865"/>
        <v>0</v>
      </c>
      <c r="U748" s="26"/>
      <c r="V748" s="26"/>
      <c r="W748" s="42">
        <f t="shared" si="866"/>
        <v>0</v>
      </c>
      <c r="X748" s="26"/>
      <c r="Y748" s="26"/>
      <c r="Z748" s="42">
        <f t="shared" si="867"/>
        <v>0</v>
      </c>
      <c r="AA748" s="26"/>
      <c r="AB748" s="26"/>
      <c r="AC748" s="42">
        <f t="shared" si="868"/>
        <v>0</v>
      </c>
      <c r="AD748" s="26"/>
      <c r="AE748" s="26"/>
      <c r="AF748" s="26"/>
      <c r="AG748" s="26"/>
      <c r="AH748" s="26"/>
      <c r="AI748" s="26"/>
      <c r="AJ748" s="26"/>
      <c r="AK748" s="26"/>
      <c r="AL748" s="42">
        <f t="shared" si="869"/>
        <v>0</v>
      </c>
      <c r="AM748" s="27"/>
      <c r="AN748" s="27"/>
      <c r="AO748" s="41">
        <f t="shared" si="895"/>
        <v>0</v>
      </c>
      <c r="AP748" s="84">
        <f t="shared" ref="AP748:AP774" si="905">AN748+AK748+AI748+AG748+AE748+AB748+Y748+V748+S748+P748+M748+J748+G748</f>
        <v>0</v>
      </c>
      <c r="AQ748" s="79">
        <f t="shared" ref="AQ748:AQ774" si="906">AO748+AL748+AC748+Z748+W748+T748+Q748+N748+K748+H748</f>
        <v>0</v>
      </c>
      <c r="AR748" s="27"/>
      <c r="AS748" s="27"/>
      <c r="AT748" s="41">
        <f t="shared" si="870"/>
        <v>0</v>
      </c>
      <c r="AU748" s="27"/>
      <c r="AV748" s="27"/>
      <c r="AW748" s="41">
        <f t="shared" si="860"/>
        <v>0</v>
      </c>
      <c r="AX748" s="27"/>
      <c r="AY748" s="27"/>
      <c r="AZ748" s="41">
        <f t="shared" si="871"/>
        <v>0</v>
      </c>
      <c r="BA748" s="27"/>
      <c r="BB748" s="27"/>
      <c r="BC748" s="41">
        <f t="shared" si="872"/>
        <v>0</v>
      </c>
      <c r="BD748" s="27"/>
      <c r="BE748" s="27"/>
      <c r="BF748" s="41">
        <f t="shared" si="873"/>
        <v>0</v>
      </c>
      <c r="BG748" s="27"/>
      <c r="BH748" s="27"/>
      <c r="BI748" s="41">
        <f t="shared" si="874"/>
        <v>0</v>
      </c>
      <c r="BJ748" s="26"/>
      <c r="BK748" s="26"/>
      <c r="BL748" s="42">
        <f t="shared" si="875"/>
        <v>0</v>
      </c>
      <c r="BM748" s="26"/>
      <c r="BN748" s="26"/>
      <c r="BO748" s="42">
        <f t="shared" si="876"/>
        <v>0</v>
      </c>
      <c r="BP748" s="85">
        <f t="shared" si="903"/>
        <v>0</v>
      </c>
      <c r="BQ748" s="83">
        <f t="shared" si="903"/>
        <v>0</v>
      </c>
      <c r="BR748" s="26"/>
      <c r="BS748" s="26"/>
      <c r="BT748" s="42">
        <f t="shared" si="877"/>
        <v>0</v>
      </c>
      <c r="BU748" s="26"/>
      <c r="BV748" s="26"/>
      <c r="BW748" s="42">
        <f t="shared" si="878"/>
        <v>0</v>
      </c>
      <c r="BX748" s="26"/>
      <c r="BY748" s="26"/>
      <c r="BZ748" s="42">
        <f t="shared" si="879"/>
        <v>0</v>
      </c>
      <c r="CA748" s="26"/>
      <c r="CB748" s="26"/>
      <c r="CC748" s="42">
        <f t="shared" si="880"/>
        <v>0</v>
      </c>
      <c r="CD748" s="26"/>
      <c r="CE748" s="26"/>
      <c r="CF748" s="42">
        <f t="shared" si="881"/>
        <v>0</v>
      </c>
      <c r="CG748" s="26"/>
      <c r="CH748" s="26"/>
      <c r="CI748" s="42">
        <f t="shared" si="882"/>
        <v>0</v>
      </c>
      <c r="CJ748" s="26"/>
      <c r="CK748" s="26"/>
      <c r="CL748" s="42">
        <f t="shared" si="883"/>
        <v>0</v>
      </c>
      <c r="CM748" s="26"/>
      <c r="CN748" s="26"/>
      <c r="CO748" s="42">
        <f t="shared" si="884"/>
        <v>0</v>
      </c>
      <c r="CP748" s="26"/>
      <c r="CQ748" s="26"/>
      <c r="CR748" s="42">
        <f t="shared" si="885"/>
        <v>0</v>
      </c>
      <c r="CS748" s="26"/>
      <c r="CT748" s="26"/>
      <c r="CU748" s="42">
        <f t="shared" si="886"/>
        <v>0</v>
      </c>
      <c r="CV748" s="26"/>
      <c r="CW748" s="26"/>
      <c r="CX748" s="42">
        <f t="shared" si="887"/>
        <v>0</v>
      </c>
      <c r="CY748" s="26"/>
      <c r="CZ748" s="26"/>
      <c r="DA748" s="42">
        <f t="shared" si="888"/>
        <v>0</v>
      </c>
      <c r="DB748" s="26"/>
      <c r="DC748" s="26"/>
      <c r="DD748" s="42">
        <f t="shared" si="889"/>
        <v>0</v>
      </c>
      <c r="DE748" s="26"/>
      <c r="DF748" s="26"/>
      <c r="DG748" s="42">
        <f t="shared" si="890"/>
        <v>0</v>
      </c>
      <c r="DH748" s="85">
        <f t="shared" si="904"/>
        <v>0</v>
      </c>
      <c r="DI748" s="83">
        <f t="shared" si="904"/>
        <v>0</v>
      </c>
      <c r="DJ748" s="26"/>
      <c r="DK748" s="26"/>
      <c r="DL748" s="42">
        <f t="shared" si="891"/>
        <v>0</v>
      </c>
      <c r="DM748" s="26"/>
      <c r="DN748" s="26"/>
      <c r="DO748" s="42">
        <f t="shared" si="892"/>
        <v>0</v>
      </c>
      <c r="DP748" s="26"/>
      <c r="DQ748" s="26"/>
      <c r="DR748" s="42">
        <f t="shared" si="893"/>
        <v>0</v>
      </c>
      <c r="DS748" s="26"/>
      <c r="DT748" s="26"/>
      <c r="DU748" s="42">
        <f t="shared" si="894"/>
        <v>0</v>
      </c>
      <c r="DV748" s="26"/>
      <c r="DW748" s="26"/>
      <c r="DX748" s="42">
        <f t="shared" si="896"/>
        <v>0</v>
      </c>
      <c r="DY748" s="26"/>
      <c r="DZ748" s="26"/>
      <c r="EA748" s="42">
        <f t="shared" si="897"/>
        <v>0</v>
      </c>
      <c r="EB748" s="26"/>
      <c r="EC748" s="26"/>
      <c r="ED748" s="42">
        <f t="shared" si="898"/>
        <v>0</v>
      </c>
      <c r="EE748" s="26"/>
      <c r="EF748" s="26"/>
      <c r="EG748" s="42">
        <f t="shared" si="899"/>
        <v>0</v>
      </c>
      <c r="EH748" s="26"/>
      <c r="EI748" s="26"/>
      <c r="EJ748" s="42">
        <f t="shared" si="900"/>
        <v>0</v>
      </c>
      <c r="EK748" s="26"/>
      <c r="EL748" s="46"/>
      <c r="EM748" s="86">
        <f t="shared" si="901"/>
        <v>0</v>
      </c>
      <c r="EN748" s="85">
        <f t="shared" ref="EN748:EN775" si="907">+EL748+EI748+EF748+EC748+DZ748+DW748+DT748+DQ748+DN748+DK748</f>
        <v>0</v>
      </c>
      <c r="EO748" s="94">
        <f t="shared" ref="EO748:EO774" si="908">EM748+EJ748+EG748+ED748+EA748+DX748+DU748+DR748+DO748+DL748</f>
        <v>0</v>
      </c>
      <c r="EP748" s="26"/>
      <c r="EQ748" s="26"/>
      <c r="ER748" s="26"/>
    </row>
    <row r="749" spans="1:148" s="3" customFormat="1">
      <c r="A749" s="10">
        <v>71101</v>
      </c>
      <c r="B749" s="11" t="s">
        <v>155</v>
      </c>
      <c r="C749" s="134"/>
      <c r="D749" s="135"/>
      <c r="E749" s="136">
        <f t="shared" si="902"/>
        <v>0</v>
      </c>
      <c r="F749" s="27"/>
      <c r="G749" s="27"/>
      <c r="H749" s="41">
        <f t="shared" si="861"/>
        <v>0</v>
      </c>
      <c r="I749" s="32"/>
      <c r="J749" s="32"/>
      <c r="K749" s="41">
        <f t="shared" si="862"/>
        <v>0</v>
      </c>
      <c r="L749" s="26"/>
      <c r="M749" s="26"/>
      <c r="N749" s="42">
        <f t="shared" si="863"/>
        <v>0</v>
      </c>
      <c r="O749" s="26"/>
      <c r="P749" s="26"/>
      <c r="Q749" s="42">
        <f t="shared" si="864"/>
        <v>0</v>
      </c>
      <c r="R749" s="26"/>
      <c r="S749" s="26"/>
      <c r="T749" s="42">
        <f t="shared" si="865"/>
        <v>0</v>
      </c>
      <c r="U749" s="26"/>
      <c r="V749" s="26"/>
      <c r="W749" s="42">
        <f t="shared" si="866"/>
        <v>0</v>
      </c>
      <c r="X749" s="26"/>
      <c r="Y749" s="26"/>
      <c r="Z749" s="42">
        <f t="shared" si="867"/>
        <v>0</v>
      </c>
      <c r="AA749" s="26"/>
      <c r="AB749" s="26"/>
      <c r="AC749" s="42">
        <f t="shared" si="868"/>
        <v>0</v>
      </c>
      <c r="AD749" s="26"/>
      <c r="AE749" s="26"/>
      <c r="AF749" s="26"/>
      <c r="AG749" s="26"/>
      <c r="AH749" s="26"/>
      <c r="AI749" s="26"/>
      <c r="AJ749" s="26"/>
      <c r="AK749" s="26"/>
      <c r="AL749" s="42">
        <f t="shared" si="869"/>
        <v>0</v>
      </c>
      <c r="AM749" s="27"/>
      <c r="AN749" s="27"/>
      <c r="AO749" s="41">
        <f t="shared" si="895"/>
        <v>0</v>
      </c>
      <c r="AP749" s="84">
        <f t="shared" si="905"/>
        <v>0</v>
      </c>
      <c r="AQ749" s="79">
        <f t="shared" si="906"/>
        <v>0</v>
      </c>
      <c r="AR749" s="27"/>
      <c r="AS749" s="27"/>
      <c r="AT749" s="41">
        <f t="shared" si="870"/>
        <v>0</v>
      </c>
      <c r="AU749" s="27"/>
      <c r="AV749" s="27"/>
      <c r="AW749" s="41">
        <f t="shared" si="860"/>
        <v>0</v>
      </c>
      <c r="AX749" s="27"/>
      <c r="AY749" s="27"/>
      <c r="AZ749" s="41">
        <f t="shared" si="871"/>
        <v>0</v>
      </c>
      <c r="BA749" s="27"/>
      <c r="BB749" s="27"/>
      <c r="BC749" s="41">
        <f t="shared" si="872"/>
        <v>0</v>
      </c>
      <c r="BD749" s="27"/>
      <c r="BE749" s="27"/>
      <c r="BF749" s="41">
        <f t="shared" si="873"/>
        <v>0</v>
      </c>
      <c r="BG749" s="27"/>
      <c r="BH749" s="27"/>
      <c r="BI749" s="41">
        <f t="shared" si="874"/>
        <v>0</v>
      </c>
      <c r="BJ749" s="26"/>
      <c r="BK749" s="26"/>
      <c r="BL749" s="42">
        <f t="shared" si="875"/>
        <v>0</v>
      </c>
      <c r="BM749" s="26"/>
      <c r="BN749" s="26"/>
      <c r="BO749" s="42">
        <f t="shared" si="876"/>
        <v>0</v>
      </c>
      <c r="BP749" s="85">
        <f t="shared" si="903"/>
        <v>0</v>
      </c>
      <c r="BQ749" s="83">
        <f t="shared" si="903"/>
        <v>0</v>
      </c>
      <c r="BR749" s="26"/>
      <c r="BS749" s="26"/>
      <c r="BT749" s="42">
        <f t="shared" si="877"/>
        <v>0</v>
      </c>
      <c r="BU749" s="26"/>
      <c r="BV749" s="26"/>
      <c r="BW749" s="42">
        <f t="shared" si="878"/>
        <v>0</v>
      </c>
      <c r="BX749" s="26"/>
      <c r="BY749" s="26"/>
      <c r="BZ749" s="42">
        <f t="shared" si="879"/>
        <v>0</v>
      </c>
      <c r="CA749" s="26"/>
      <c r="CB749" s="26"/>
      <c r="CC749" s="42">
        <f t="shared" si="880"/>
        <v>0</v>
      </c>
      <c r="CD749" s="26"/>
      <c r="CE749" s="26"/>
      <c r="CF749" s="42">
        <f t="shared" si="881"/>
        <v>0</v>
      </c>
      <c r="CG749" s="26"/>
      <c r="CH749" s="26"/>
      <c r="CI749" s="42">
        <f t="shared" si="882"/>
        <v>0</v>
      </c>
      <c r="CJ749" s="26"/>
      <c r="CK749" s="26"/>
      <c r="CL749" s="42">
        <f t="shared" si="883"/>
        <v>0</v>
      </c>
      <c r="CM749" s="26"/>
      <c r="CN749" s="26"/>
      <c r="CO749" s="42">
        <f t="shared" si="884"/>
        <v>0</v>
      </c>
      <c r="CP749" s="26"/>
      <c r="CQ749" s="26"/>
      <c r="CR749" s="42">
        <f t="shared" si="885"/>
        <v>0</v>
      </c>
      <c r="CS749" s="26"/>
      <c r="CT749" s="26"/>
      <c r="CU749" s="42">
        <f t="shared" si="886"/>
        <v>0</v>
      </c>
      <c r="CV749" s="26"/>
      <c r="CW749" s="26"/>
      <c r="CX749" s="42">
        <f t="shared" si="887"/>
        <v>0</v>
      </c>
      <c r="CY749" s="26"/>
      <c r="CZ749" s="26"/>
      <c r="DA749" s="42">
        <f t="shared" si="888"/>
        <v>0</v>
      </c>
      <c r="DB749" s="26"/>
      <c r="DC749" s="26"/>
      <c r="DD749" s="42">
        <f t="shared" si="889"/>
        <v>0</v>
      </c>
      <c r="DE749" s="26"/>
      <c r="DF749" s="26"/>
      <c r="DG749" s="42">
        <f t="shared" si="890"/>
        <v>0</v>
      </c>
      <c r="DH749" s="85">
        <f t="shared" si="904"/>
        <v>0</v>
      </c>
      <c r="DI749" s="83">
        <f t="shared" si="904"/>
        <v>0</v>
      </c>
      <c r="DJ749" s="26"/>
      <c r="DK749" s="26"/>
      <c r="DL749" s="42">
        <f t="shared" si="891"/>
        <v>0</v>
      </c>
      <c r="DM749" s="26"/>
      <c r="DN749" s="26"/>
      <c r="DO749" s="42">
        <f t="shared" si="892"/>
        <v>0</v>
      </c>
      <c r="DP749" s="26"/>
      <c r="DQ749" s="26"/>
      <c r="DR749" s="42">
        <f t="shared" si="893"/>
        <v>0</v>
      </c>
      <c r="DS749" s="26"/>
      <c r="DT749" s="26"/>
      <c r="DU749" s="42">
        <f t="shared" si="894"/>
        <v>0</v>
      </c>
      <c r="DV749" s="26"/>
      <c r="DW749" s="26"/>
      <c r="DX749" s="42">
        <f t="shared" si="896"/>
        <v>0</v>
      </c>
      <c r="DY749" s="26"/>
      <c r="DZ749" s="26"/>
      <c r="EA749" s="42">
        <f t="shared" si="897"/>
        <v>0</v>
      </c>
      <c r="EB749" s="26"/>
      <c r="EC749" s="26"/>
      <c r="ED749" s="42">
        <f t="shared" si="898"/>
        <v>0</v>
      </c>
      <c r="EE749" s="26"/>
      <c r="EF749" s="26"/>
      <c r="EG749" s="42">
        <f t="shared" si="899"/>
        <v>0</v>
      </c>
      <c r="EH749" s="26"/>
      <c r="EI749" s="26"/>
      <c r="EJ749" s="42">
        <f t="shared" si="900"/>
        <v>0</v>
      </c>
      <c r="EK749" s="26"/>
      <c r="EL749" s="46"/>
      <c r="EM749" s="86">
        <f t="shared" si="901"/>
        <v>0</v>
      </c>
      <c r="EN749" s="85">
        <f t="shared" si="907"/>
        <v>0</v>
      </c>
      <c r="EO749" s="94">
        <f t="shared" si="908"/>
        <v>0</v>
      </c>
      <c r="EP749" s="26"/>
      <c r="EQ749" s="26"/>
      <c r="ER749" s="26"/>
    </row>
    <row r="750" spans="1:148" s="3" customFormat="1">
      <c r="A750" s="10">
        <v>71199</v>
      </c>
      <c r="B750" s="11" t="s">
        <v>156</v>
      </c>
      <c r="C750" s="134"/>
      <c r="D750" s="135"/>
      <c r="E750" s="136">
        <f t="shared" si="902"/>
        <v>0</v>
      </c>
      <c r="F750" s="27"/>
      <c r="G750" s="27"/>
      <c r="H750" s="41">
        <f t="shared" si="861"/>
        <v>0</v>
      </c>
      <c r="I750" s="32"/>
      <c r="J750" s="32"/>
      <c r="K750" s="41">
        <f t="shared" si="862"/>
        <v>0</v>
      </c>
      <c r="L750" s="26"/>
      <c r="M750" s="26"/>
      <c r="N750" s="42">
        <f t="shared" si="863"/>
        <v>0</v>
      </c>
      <c r="O750" s="26"/>
      <c r="P750" s="26"/>
      <c r="Q750" s="42">
        <f t="shared" si="864"/>
        <v>0</v>
      </c>
      <c r="R750" s="26"/>
      <c r="S750" s="26"/>
      <c r="T750" s="42">
        <f t="shared" si="865"/>
        <v>0</v>
      </c>
      <c r="U750" s="26"/>
      <c r="V750" s="26"/>
      <c r="W750" s="42">
        <f t="shared" si="866"/>
        <v>0</v>
      </c>
      <c r="X750" s="26"/>
      <c r="Y750" s="26"/>
      <c r="Z750" s="42">
        <f t="shared" si="867"/>
        <v>0</v>
      </c>
      <c r="AA750" s="26"/>
      <c r="AB750" s="26"/>
      <c r="AC750" s="42">
        <f t="shared" si="868"/>
        <v>0</v>
      </c>
      <c r="AD750" s="26"/>
      <c r="AE750" s="26"/>
      <c r="AF750" s="26"/>
      <c r="AG750" s="26"/>
      <c r="AH750" s="26"/>
      <c r="AI750" s="26"/>
      <c r="AJ750" s="26"/>
      <c r="AK750" s="26"/>
      <c r="AL750" s="42">
        <f t="shared" si="869"/>
        <v>0</v>
      </c>
      <c r="AM750" s="27"/>
      <c r="AN750" s="27"/>
      <c r="AO750" s="41">
        <f t="shared" si="895"/>
        <v>0</v>
      </c>
      <c r="AP750" s="84">
        <f t="shared" si="905"/>
        <v>0</v>
      </c>
      <c r="AQ750" s="79">
        <f t="shared" si="906"/>
        <v>0</v>
      </c>
      <c r="AR750" s="27"/>
      <c r="AS750" s="27"/>
      <c r="AT750" s="41">
        <f t="shared" si="870"/>
        <v>0</v>
      </c>
      <c r="AU750" s="27"/>
      <c r="AV750" s="27"/>
      <c r="AW750" s="41">
        <f t="shared" si="860"/>
        <v>0</v>
      </c>
      <c r="AX750" s="27"/>
      <c r="AY750" s="27"/>
      <c r="AZ750" s="41">
        <f t="shared" si="871"/>
        <v>0</v>
      </c>
      <c r="BA750" s="27"/>
      <c r="BB750" s="27"/>
      <c r="BC750" s="41">
        <f t="shared" si="872"/>
        <v>0</v>
      </c>
      <c r="BD750" s="27"/>
      <c r="BE750" s="27"/>
      <c r="BF750" s="41">
        <f t="shared" si="873"/>
        <v>0</v>
      </c>
      <c r="BG750" s="27"/>
      <c r="BH750" s="27"/>
      <c r="BI750" s="41">
        <f t="shared" si="874"/>
        <v>0</v>
      </c>
      <c r="BJ750" s="26"/>
      <c r="BK750" s="26"/>
      <c r="BL750" s="42">
        <f t="shared" si="875"/>
        <v>0</v>
      </c>
      <c r="BM750" s="26"/>
      <c r="BN750" s="26"/>
      <c r="BO750" s="42">
        <f t="shared" si="876"/>
        <v>0</v>
      </c>
      <c r="BP750" s="85">
        <f t="shared" si="903"/>
        <v>0</v>
      </c>
      <c r="BQ750" s="83">
        <f t="shared" si="903"/>
        <v>0</v>
      </c>
      <c r="BR750" s="26"/>
      <c r="BS750" s="26"/>
      <c r="BT750" s="42">
        <f t="shared" si="877"/>
        <v>0</v>
      </c>
      <c r="BU750" s="26"/>
      <c r="BV750" s="26"/>
      <c r="BW750" s="42">
        <f t="shared" si="878"/>
        <v>0</v>
      </c>
      <c r="BX750" s="26"/>
      <c r="BY750" s="26"/>
      <c r="BZ750" s="42">
        <f t="shared" si="879"/>
        <v>0</v>
      </c>
      <c r="CA750" s="26"/>
      <c r="CB750" s="26"/>
      <c r="CC750" s="42">
        <f t="shared" si="880"/>
        <v>0</v>
      </c>
      <c r="CD750" s="26"/>
      <c r="CE750" s="26"/>
      <c r="CF750" s="42">
        <f t="shared" si="881"/>
        <v>0</v>
      </c>
      <c r="CG750" s="26"/>
      <c r="CH750" s="26"/>
      <c r="CI750" s="42">
        <f t="shared" si="882"/>
        <v>0</v>
      </c>
      <c r="CJ750" s="26"/>
      <c r="CK750" s="26"/>
      <c r="CL750" s="42">
        <f t="shared" si="883"/>
        <v>0</v>
      </c>
      <c r="CM750" s="26"/>
      <c r="CN750" s="26"/>
      <c r="CO750" s="42">
        <f t="shared" si="884"/>
        <v>0</v>
      </c>
      <c r="CP750" s="26"/>
      <c r="CQ750" s="26"/>
      <c r="CR750" s="42">
        <f t="shared" si="885"/>
        <v>0</v>
      </c>
      <c r="CS750" s="26"/>
      <c r="CT750" s="26"/>
      <c r="CU750" s="42">
        <f t="shared" si="886"/>
        <v>0</v>
      </c>
      <c r="CV750" s="26"/>
      <c r="CW750" s="26"/>
      <c r="CX750" s="42">
        <f t="shared" si="887"/>
        <v>0</v>
      </c>
      <c r="CY750" s="26"/>
      <c r="CZ750" s="26"/>
      <c r="DA750" s="42">
        <f t="shared" si="888"/>
        <v>0</v>
      </c>
      <c r="DB750" s="26"/>
      <c r="DC750" s="26"/>
      <c r="DD750" s="42">
        <f t="shared" si="889"/>
        <v>0</v>
      </c>
      <c r="DE750" s="26"/>
      <c r="DF750" s="26"/>
      <c r="DG750" s="42">
        <f t="shared" si="890"/>
        <v>0</v>
      </c>
      <c r="DH750" s="85">
        <f t="shared" si="904"/>
        <v>0</v>
      </c>
      <c r="DI750" s="83">
        <f t="shared" si="904"/>
        <v>0</v>
      </c>
      <c r="DJ750" s="26"/>
      <c r="DK750" s="26"/>
      <c r="DL750" s="42">
        <f t="shared" si="891"/>
        <v>0</v>
      </c>
      <c r="DM750" s="26"/>
      <c r="DN750" s="26"/>
      <c r="DO750" s="42">
        <f t="shared" si="892"/>
        <v>0</v>
      </c>
      <c r="DP750" s="26"/>
      <c r="DQ750" s="26"/>
      <c r="DR750" s="42">
        <f t="shared" si="893"/>
        <v>0</v>
      </c>
      <c r="DS750" s="26"/>
      <c r="DT750" s="26"/>
      <c r="DU750" s="42">
        <f t="shared" si="894"/>
        <v>0</v>
      </c>
      <c r="DV750" s="26"/>
      <c r="DW750" s="26"/>
      <c r="DX750" s="42">
        <f t="shared" si="896"/>
        <v>0</v>
      </c>
      <c r="DY750" s="26"/>
      <c r="DZ750" s="26"/>
      <c r="EA750" s="42">
        <f t="shared" si="897"/>
        <v>0</v>
      </c>
      <c r="EB750" s="26"/>
      <c r="EC750" s="26"/>
      <c r="ED750" s="42">
        <f t="shared" si="898"/>
        <v>0</v>
      </c>
      <c r="EE750" s="26"/>
      <c r="EF750" s="26"/>
      <c r="EG750" s="42">
        <f t="shared" si="899"/>
        <v>0</v>
      </c>
      <c r="EH750" s="26"/>
      <c r="EI750" s="26"/>
      <c r="EJ750" s="42">
        <f t="shared" si="900"/>
        <v>0</v>
      </c>
      <c r="EK750" s="26"/>
      <c r="EL750" s="46"/>
      <c r="EM750" s="86">
        <f t="shared" si="901"/>
        <v>0</v>
      </c>
      <c r="EN750" s="85">
        <f t="shared" si="907"/>
        <v>0</v>
      </c>
      <c r="EO750" s="94">
        <f t="shared" si="908"/>
        <v>0</v>
      </c>
      <c r="EP750" s="26"/>
      <c r="EQ750" s="26"/>
      <c r="ER750" s="26"/>
    </row>
    <row r="751" spans="1:148" s="3" customFormat="1">
      <c r="A751" s="6">
        <v>712</v>
      </c>
      <c r="B751" s="7" t="s">
        <v>157</v>
      </c>
      <c r="C751" s="130"/>
      <c r="D751" s="135"/>
      <c r="E751" s="136">
        <f t="shared" si="902"/>
        <v>0</v>
      </c>
      <c r="F751" s="27"/>
      <c r="G751" s="27"/>
      <c r="H751" s="41">
        <f t="shared" si="861"/>
        <v>0</v>
      </c>
      <c r="I751" s="32"/>
      <c r="J751" s="32"/>
      <c r="K751" s="41">
        <f t="shared" si="862"/>
        <v>0</v>
      </c>
      <c r="L751" s="26"/>
      <c r="M751" s="26"/>
      <c r="N751" s="42">
        <f t="shared" si="863"/>
        <v>0</v>
      </c>
      <c r="O751" s="26"/>
      <c r="P751" s="26"/>
      <c r="Q751" s="42">
        <f t="shared" si="864"/>
        <v>0</v>
      </c>
      <c r="R751" s="26"/>
      <c r="S751" s="26"/>
      <c r="T751" s="42">
        <f t="shared" si="865"/>
        <v>0</v>
      </c>
      <c r="U751" s="26"/>
      <c r="V751" s="26"/>
      <c r="W751" s="42">
        <f t="shared" si="866"/>
        <v>0</v>
      </c>
      <c r="X751" s="26"/>
      <c r="Y751" s="26"/>
      <c r="Z751" s="42">
        <f t="shared" si="867"/>
        <v>0</v>
      </c>
      <c r="AA751" s="26"/>
      <c r="AB751" s="26"/>
      <c r="AC751" s="42">
        <f t="shared" si="868"/>
        <v>0</v>
      </c>
      <c r="AD751" s="26"/>
      <c r="AE751" s="26"/>
      <c r="AF751" s="26"/>
      <c r="AG751" s="26"/>
      <c r="AH751" s="26"/>
      <c r="AI751" s="26"/>
      <c r="AJ751" s="26"/>
      <c r="AK751" s="26"/>
      <c r="AL751" s="42">
        <f t="shared" si="869"/>
        <v>0</v>
      </c>
      <c r="AM751" s="27"/>
      <c r="AN751" s="27"/>
      <c r="AO751" s="41">
        <f t="shared" si="895"/>
        <v>0</v>
      </c>
      <c r="AP751" s="84">
        <f t="shared" si="905"/>
        <v>0</v>
      </c>
      <c r="AQ751" s="79">
        <f t="shared" si="906"/>
        <v>0</v>
      </c>
      <c r="AR751" s="27"/>
      <c r="AS751" s="27"/>
      <c r="AT751" s="41">
        <f t="shared" si="870"/>
        <v>0</v>
      </c>
      <c r="AU751" s="27"/>
      <c r="AV751" s="27"/>
      <c r="AW751" s="41">
        <f t="shared" si="860"/>
        <v>0</v>
      </c>
      <c r="AX751" s="27"/>
      <c r="AY751" s="27"/>
      <c r="AZ751" s="41">
        <f t="shared" si="871"/>
        <v>0</v>
      </c>
      <c r="BA751" s="27"/>
      <c r="BB751" s="27"/>
      <c r="BC751" s="41">
        <f t="shared" si="872"/>
        <v>0</v>
      </c>
      <c r="BD751" s="27"/>
      <c r="BE751" s="27"/>
      <c r="BF751" s="41">
        <f t="shared" si="873"/>
        <v>0</v>
      </c>
      <c r="BG751" s="27"/>
      <c r="BH751" s="27"/>
      <c r="BI751" s="41">
        <f t="shared" si="874"/>
        <v>0</v>
      </c>
      <c r="BJ751" s="26"/>
      <c r="BK751" s="26"/>
      <c r="BL751" s="42">
        <f t="shared" si="875"/>
        <v>0</v>
      </c>
      <c r="BM751" s="26"/>
      <c r="BN751" s="26"/>
      <c r="BO751" s="42">
        <f t="shared" si="876"/>
        <v>0</v>
      </c>
      <c r="BP751" s="85">
        <f t="shared" si="903"/>
        <v>0</v>
      </c>
      <c r="BQ751" s="83">
        <f t="shared" si="903"/>
        <v>0</v>
      </c>
      <c r="BR751" s="26"/>
      <c r="BS751" s="26"/>
      <c r="BT751" s="42">
        <f t="shared" si="877"/>
        <v>0</v>
      </c>
      <c r="BU751" s="26"/>
      <c r="BV751" s="26"/>
      <c r="BW751" s="42">
        <f t="shared" si="878"/>
        <v>0</v>
      </c>
      <c r="BX751" s="26"/>
      <c r="BY751" s="26"/>
      <c r="BZ751" s="42">
        <f t="shared" si="879"/>
        <v>0</v>
      </c>
      <c r="CA751" s="26"/>
      <c r="CB751" s="26"/>
      <c r="CC751" s="42">
        <f t="shared" si="880"/>
        <v>0</v>
      </c>
      <c r="CD751" s="26"/>
      <c r="CE751" s="26"/>
      <c r="CF751" s="42">
        <f t="shared" si="881"/>
        <v>0</v>
      </c>
      <c r="CG751" s="26"/>
      <c r="CH751" s="26"/>
      <c r="CI751" s="42">
        <f t="shared" si="882"/>
        <v>0</v>
      </c>
      <c r="CJ751" s="26"/>
      <c r="CK751" s="26"/>
      <c r="CL751" s="42">
        <f t="shared" si="883"/>
        <v>0</v>
      </c>
      <c r="CM751" s="26"/>
      <c r="CN751" s="26"/>
      <c r="CO751" s="42">
        <f t="shared" si="884"/>
        <v>0</v>
      </c>
      <c r="CP751" s="26"/>
      <c r="CQ751" s="26"/>
      <c r="CR751" s="42">
        <f t="shared" si="885"/>
        <v>0</v>
      </c>
      <c r="CS751" s="26"/>
      <c r="CT751" s="26"/>
      <c r="CU751" s="42">
        <f t="shared" si="886"/>
        <v>0</v>
      </c>
      <c r="CV751" s="26"/>
      <c r="CW751" s="26"/>
      <c r="CX751" s="42">
        <f t="shared" si="887"/>
        <v>0</v>
      </c>
      <c r="CY751" s="26"/>
      <c r="CZ751" s="26"/>
      <c r="DA751" s="42">
        <f t="shared" si="888"/>
        <v>0</v>
      </c>
      <c r="DB751" s="26"/>
      <c r="DC751" s="26"/>
      <c r="DD751" s="42">
        <f t="shared" si="889"/>
        <v>0</v>
      </c>
      <c r="DE751" s="26"/>
      <c r="DF751" s="26"/>
      <c r="DG751" s="42">
        <f t="shared" si="890"/>
        <v>0</v>
      </c>
      <c r="DH751" s="85">
        <f t="shared" si="904"/>
        <v>0</v>
      </c>
      <c r="DI751" s="83">
        <f t="shared" si="904"/>
        <v>0</v>
      </c>
      <c r="DJ751" s="26"/>
      <c r="DK751" s="26"/>
      <c r="DL751" s="42">
        <f t="shared" si="891"/>
        <v>0</v>
      </c>
      <c r="DM751" s="26"/>
      <c r="DN751" s="26"/>
      <c r="DO751" s="42">
        <f t="shared" si="892"/>
        <v>0</v>
      </c>
      <c r="DP751" s="26"/>
      <c r="DQ751" s="26"/>
      <c r="DR751" s="42">
        <f t="shared" si="893"/>
        <v>0</v>
      </c>
      <c r="DS751" s="26"/>
      <c r="DT751" s="26"/>
      <c r="DU751" s="42">
        <f t="shared" si="894"/>
        <v>0</v>
      </c>
      <c r="DV751" s="26"/>
      <c r="DW751" s="26"/>
      <c r="DX751" s="42">
        <f t="shared" si="896"/>
        <v>0</v>
      </c>
      <c r="DY751" s="26"/>
      <c r="DZ751" s="26"/>
      <c r="EA751" s="42">
        <f t="shared" si="897"/>
        <v>0</v>
      </c>
      <c r="EB751" s="26"/>
      <c r="EC751" s="26"/>
      <c r="ED751" s="42">
        <f t="shared" si="898"/>
        <v>0</v>
      </c>
      <c r="EE751" s="26"/>
      <c r="EF751" s="26"/>
      <c r="EG751" s="42">
        <f t="shared" si="899"/>
        <v>0</v>
      </c>
      <c r="EH751" s="26"/>
      <c r="EI751" s="26"/>
      <c r="EJ751" s="42">
        <f t="shared" si="900"/>
        <v>0</v>
      </c>
      <c r="EK751" s="26"/>
      <c r="EL751" s="46"/>
      <c r="EM751" s="86">
        <f t="shared" si="901"/>
        <v>0</v>
      </c>
      <c r="EN751" s="85">
        <f t="shared" si="907"/>
        <v>0</v>
      </c>
      <c r="EO751" s="94">
        <f t="shared" si="908"/>
        <v>0</v>
      </c>
      <c r="EP751" s="26"/>
      <c r="EQ751" s="26"/>
      <c r="ER751" s="26"/>
    </row>
    <row r="752" spans="1:148" s="3" customFormat="1">
      <c r="A752" s="10">
        <v>71201</v>
      </c>
      <c r="B752" s="11" t="s">
        <v>155</v>
      </c>
      <c r="C752" s="134"/>
      <c r="D752" s="135"/>
      <c r="E752" s="136">
        <f t="shared" si="902"/>
        <v>0</v>
      </c>
      <c r="F752" s="27"/>
      <c r="G752" s="27"/>
      <c r="H752" s="41">
        <f t="shared" si="861"/>
        <v>0</v>
      </c>
      <c r="I752" s="32"/>
      <c r="J752" s="32"/>
      <c r="K752" s="41">
        <f t="shared" si="862"/>
        <v>0</v>
      </c>
      <c r="L752" s="26"/>
      <c r="M752" s="26"/>
      <c r="N752" s="42">
        <f t="shared" si="863"/>
        <v>0</v>
      </c>
      <c r="O752" s="26"/>
      <c r="P752" s="26"/>
      <c r="Q752" s="42">
        <f t="shared" si="864"/>
        <v>0</v>
      </c>
      <c r="R752" s="26"/>
      <c r="S752" s="26"/>
      <c r="T752" s="42">
        <f t="shared" si="865"/>
        <v>0</v>
      </c>
      <c r="U752" s="26"/>
      <c r="V752" s="26"/>
      <c r="W752" s="42">
        <f t="shared" si="866"/>
        <v>0</v>
      </c>
      <c r="X752" s="26"/>
      <c r="Y752" s="26"/>
      <c r="Z752" s="42">
        <f t="shared" si="867"/>
        <v>0</v>
      </c>
      <c r="AA752" s="26"/>
      <c r="AB752" s="26"/>
      <c r="AC752" s="42">
        <f t="shared" si="868"/>
        <v>0</v>
      </c>
      <c r="AD752" s="26"/>
      <c r="AE752" s="26"/>
      <c r="AF752" s="26"/>
      <c r="AG752" s="26"/>
      <c r="AH752" s="26"/>
      <c r="AI752" s="26"/>
      <c r="AJ752" s="26"/>
      <c r="AK752" s="26"/>
      <c r="AL752" s="42">
        <f t="shared" si="869"/>
        <v>0</v>
      </c>
      <c r="AM752" s="27"/>
      <c r="AN752" s="27"/>
      <c r="AO752" s="41">
        <f t="shared" si="895"/>
        <v>0</v>
      </c>
      <c r="AP752" s="84">
        <f t="shared" si="905"/>
        <v>0</v>
      </c>
      <c r="AQ752" s="79">
        <f t="shared" si="906"/>
        <v>0</v>
      </c>
      <c r="AR752" s="27"/>
      <c r="AS752" s="27"/>
      <c r="AT752" s="41">
        <f t="shared" si="870"/>
        <v>0</v>
      </c>
      <c r="AU752" s="27"/>
      <c r="AV752" s="27"/>
      <c r="AW752" s="41">
        <f t="shared" si="860"/>
        <v>0</v>
      </c>
      <c r="AX752" s="27"/>
      <c r="AY752" s="27"/>
      <c r="AZ752" s="41">
        <f t="shared" si="871"/>
        <v>0</v>
      </c>
      <c r="BA752" s="27"/>
      <c r="BB752" s="27"/>
      <c r="BC752" s="41">
        <f t="shared" si="872"/>
        <v>0</v>
      </c>
      <c r="BD752" s="27"/>
      <c r="BE752" s="27"/>
      <c r="BF752" s="41">
        <f t="shared" si="873"/>
        <v>0</v>
      </c>
      <c r="BG752" s="27"/>
      <c r="BH752" s="27"/>
      <c r="BI752" s="41">
        <f t="shared" si="874"/>
        <v>0</v>
      </c>
      <c r="BJ752" s="26"/>
      <c r="BK752" s="26"/>
      <c r="BL752" s="42">
        <f t="shared" si="875"/>
        <v>0</v>
      </c>
      <c r="BM752" s="26"/>
      <c r="BN752" s="26"/>
      <c r="BO752" s="42">
        <f t="shared" si="876"/>
        <v>0</v>
      </c>
      <c r="BP752" s="85">
        <f t="shared" si="903"/>
        <v>0</v>
      </c>
      <c r="BQ752" s="83">
        <f t="shared" si="903"/>
        <v>0</v>
      </c>
      <c r="BR752" s="26"/>
      <c r="BS752" s="26"/>
      <c r="BT752" s="42">
        <f t="shared" si="877"/>
        <v>0</v>
      </c>
      <c r="BU752" s="26"/>
      <c r="BV752" s="26"/>
      <c r="BW752" s="42">
        <f t="shared" si="878"/>
        <v>0</v>
      </c>
      <c r="BX752" s="26"/>
      <c r="BY752" s="26"/>
      <c r="BZ752" s="42">
        <f t="shared" si="879"/>
        <v>0</v>
      </c>
      <c r="CA752" s="26"/>
      <c r="CB752" s="26"/>
      <c r="CC752" s="42">
        <f t="shared" si="880"/>
        <v>0</v>
      </c>
      <c r="CD752" s="26"/>
      <c r="CE752" s="26"/>
      <c r="CF752" s="42">
        <f t="shared" si="881"/>
        <v>0</v>
      </c>
      <c r="CG752" s="26"/>
      <c r="CH752" s="26"/>
      <c r="CI752" s="42">
        <f t="shared" si="882"/>
        <v>0</v>
      </c>
      <c r="CJ752" s="26"/>
      <c r="CK752" s="26"/>
      <c r="CL752" s="42">
        <f t="shared" si="883"/>
        <v>0</v>
      </c>
      <c r="CM752" s="26"/>
      <c r="CN752" s="26"/>
      <c r="CO752" s="42">
        <f t="shared" si="884"/>
        <v>0</v>
      </c>
      <c r="CP752" s="26"/>
      <c r="CQ752" s="26"/>
      <c r="CR752" s="42">
        <f t="shared" si="885"/>
        <v>0</v>
      </c>
      <c r="CS752" s="26"/>
      <c r="CT752" s="26"/>
      <c r="CU752" s="42">
        <f t="shared" si="886"/>
        <v>0</v>
      </c>
      <c r="CV752" s="26"/>
      <c r="CW752" s="26"/>
      <c r="CX752" s="42">
        <f t="shared" si="887"/>
        <v>0</v>
      </c>
      <c r="CY752" s="26"/>
      <c r="CZ752" s="26"/>
      <c r="DA752" s="42">
        <f t="shared" si="888"/>
        <v>0</v>
      </c>
      <c r="DB752" s="26"/>
      <c r="DC752" s="26"/>
      <c r="DD752" s="42">
        <f t="shared" si="889"/>
        <v>0</v>
      </c>
      <c r="DE752" s="26"/>
      <c r="DF752" s="26"/>
      <c r="DG752" s="42">
        <f t="shared" si="890"/>
        <v>0</v>
      </c>
      <c r="DH752" s="85">
        <f t="shared" si="904"/>
        <v>0</v>
      </c>
      <c r="DI752" s="83">
        <f t="shared" si="904"/>
        <v>0</v>
      </c>
      <c r="DJ752" s="26"/>
      <c r="DK752" s="26"/>
      <c r="DL752" s="42">
        <f t="shared" si="891"/>
        <v>0</v>
      </c>
      <c r="DM752" s="26"/>
      <c r="DN752" s="26"/>
      <c r="DO752" s="42">
        <f t="shared" si="892"/>
        <v>0</v>
      </c>
      <c r="DP752" s="26"/>
      <c r="DQ752" s="26"/>
      <c r="DR752" s="42">
        <f t="shared" si="893"/>
        <v>0</v>
      </c>
      <c r="DS752" s="26"/>
      <c r="DT752" s="26"/>
      <c r="DU752" s="42">
        <f t="shared" si="894"/>
        <v>0</v>
      </c>
      <c r="DV752" s="26"/>
      <c r="DW752" s="26"/>
      <c r="DX752" s="42">
        <f t="shared" si="896"/>
        <v>0</v>
      </c>
      <c r="DY752" s="26"/>
      <c r="DZ752" s="26"/>
      <c r="EA752" s="42">
        <f t="shared" si="897"/>
        <v>0</v>
      </c>
      <c r="EB752" s="26"/>
      <c r="EC752" s="26"/>
      <c r="ED752" s="42">
        <f t="shared" si="898"/>
        <v>0</v>
      </c>
      <c r="EE752" s="26"/>
      <c r="EF752" s="26"/>
      <c r="EG752" s="42">
        <f t="shared" si="899"/>
        <v>0</v>
      </c>
      <c r="EH752" s="26"/>
      <c r="EI752" s="26"/>
      <c r="EJ752" s="42">
        <f t="shared" si="900"/>
        <v>0</v>
      </c>
      <c r="EK752" s="26"/>
      <c r="EL752" s="46"/>
      <c r="EM752" s="86">
        <f t="shared" si="901"/>
        <v>0</v>
      </c>
      <c r="EN752" s="85">
        <f t="shared" si="907"/>
        <v>0</v>
      </c>
      <c r="EO752" s="94">
        <f t="shared" si="908"/>
        <v>0</v>
      </c>
      <c r="EP752" s="26"/>
      <c r="EQ752" s="26"/>
      <c r="ER752" s="26"/>
    </row>
    <row r="753" spans="1:148" s="3" customFormat="1">
      <c r="A753" s="10">
        <v>71299</v>
      </c>
      <c r="B753" s="11" t="s">
        <v>158</v>
      </c>
      <c r="C753" s="134"/>
      <c r="D753" s="135"/>
      <c r="E753" s="136">
        <f t="shared" si="902"/>
        <v>0</v>
      </c>
      <c r="F753" s="27"/>
      <c r="G753" s="27"/>
      <c r="H753" s="41">
        <f t="shared" si="861"/>
        <v>0</v>
      </c>
      <c r="I753" s="32"/>
      <c r="J753" s="32"/>
      <c r="K753" s="41">
        <f t="shared" si="862"/>
        <v>0</v>
      </c>
      <c r="L753" s="26"/>
      <c r="M753" s="26"/>
      <c r="N753" s="42">
        <f t="shared" si="863"/>
        <v>0</v>
      </c>
      <c r="O753" s="26"/>
      <c r="P753" s="26"/>
      <c r="Q753" s="42">
        <f t="shared" si="864"/>
        <v>0</v>
      </c>
      <c r="R753" s="26"/>
      <c r="S753" s="26"/>
      <c r="T753" s="42">
        <f t="shared" si="865"/>
        <v>0</v>
      </c>
      <c r="U753" s="26"/>
      <c r="V753" s="26"/>
      <c r="W753" s="42">
        <f t="shared" si="866"/>
        <v>0</v>
      </c>
      <c r="X753" s="26"/>
      <c r="Y753" s="26"/>
      <c r="Z753" s="42">
        <f t="shared" si="867"/>
        <v>0</v>
      </c>
      <c r="AA753" s="26"/>
      <c r="AB753" s="26"/>
      <c r="AC753" s="42">
        <f t="shared" si="868"/>
        <v>0</v>
      </c>
      <c r="AD753" s="26"/>
      <c r="AE753" s="26"/>
      <c r="AF753" s="26"/>
      <c r="AG753" s="26"/>
      <c r="AH753" s="26"/>
      <c r="AI753" s="26"/>
      <c r="AJ753" s="26"/>
      <c r="AK753" s="26"/>
      <c r="AL753" s="42">
        <f t="shared" si="869"/>
        <v>0</v>
      </c>
      <c r="AM753" s="27"/>
      <c r="AN753" s="27"/>
      <c r="AO753" s="41">
        <f t="shared" si="895"/>
        <v>0</v>
      </c>
      <c r="AP753" s="84">
        <f t="shared" si="905"/>
        <v>0</v>
      </c>
      <c r="AQ753" s="79">
        <f t="shared" si="906"/>
        <v>0</v>
      </c>
      <c r="AR753" s="27"/>
      <c r="AS753" s="27"/>
      <c r="AT753" s="41">
        <f t="shared" si="870"/>
        <v>0</v>
      </c>
      <c r="AU753" s="27"/>
      <c r="AV753" s="27"/>
      <c r="AW753" s="41">
        <f t="shared" si="860"/>
        <v>0</v>
      </c>
      <c r="AX753" s="27"/>
      <c r="AY753" s="27"/>
      <c r="AZ753" s="41">
        <f t="shared" si="871"/>
        <v>0</v>
      </c>
      <c r="BA753" s="27"/>
      <c r="BB753" s="27"/>
      <c r="BC753" s="41">
        <f t="shared" si="872"/>
        <v>0</v>
      </c>
      <c r="BD753" s="27"/>
      <c r="BE753" s="27"/>
      <c r="BF753" s="41">
        <f t="shared" si="873"/>
        <v>0</v>
      </c>
      <c r="BG753" s="27"/>
      <c r="BH753" s="27"/>
      <c r="BI753" s="41">
        <f t="shared" si="874"/>
        <v>0</v>
      </c>
      <c r="BJ753" s="26"/>
      <c r="BK753" s="26"/>
      <c r="BL753" s="42">
        <f t="shared" si="875"/>
        <v>0</v>
      </c>
      <c r="BM753" s="26"/>
      <c r="BN753" s="26"/>
      <c r="BO753" s="42">
        <f t="shared" si="876"/>
        <v>0</v>
      </c>
      <c r="BP753" s="85">
        <f t="shared" si="903"/>
        <v>0</v>
      </c>
      <c r="BQ753" s="83">
        <f t="shared" si="903"/>
        <v>0</v>
      </c>
      <c r="BR753" s="26"/>
      <c r="BS753" s="26"/>
      <c r="BT753" s="42">
        <f t="shared" si="877"/>
        <v>0</v>
      </c>
      <c r="BU753" s="26"/>
      <c r="BV753" s="26"/>
      <c r="BW753" s="42">
        <f t="shared" si="878"/>
        <v>0</v>
      </c>
      <c r="BX753" s="26"/>
      <c r="BY753" s="26"/>
      <c r="BZ753" s="42">
        <f t="shared" si="879"/>
        <v>0</v>
      </c>
      <c r="CA753" s="26"/>
      <c r="CB753" s="26"/>
      <c r="CC753" s="42">
        <f t="shared" si="880"/>
        <v>0</v>
      </c>
      <c r="CD753" s="26"/>
      <c r="CE753" s="26"/>
      <c r="CF753" s="42">
        <f t="shared" si="881"/>
        <v>0</v>
      </c>
      <c r="CG753" s="26"/>
      <c r="CH753" s="26"/>
      <c r="CI753" s="42">
        <f t="shared" si="882"/>
        <v>0</v>
      </c>
      <c r="CJ753" s="26"/>
      <c r="CK753" s="26"/>
      <c r="CL753" s="42">
        <f t="shared" si="883"/>
        <v>0</v>
      </c>
      <c r="CM753" s="26"/>
      <c r="CN753" s="26"/>
      <c r="CO753" s="42">
        <f t="shared" si="884"/>
        <v>0</v>
      </c>
      <c r="CP753" s="26"/>
      <c r="CQ753" s="26"/>
      <c r="CR753" s="42">
        <f t="shared" si="885"/>
        <v>0</v>
      </c>
      <c r="CS753" s="26"/>
      <c r="CT753" s="26"/>
      <c r="CU753" s="42">
        <f t="shared" si="886"/>
        <v>0</v>
      </c>
      <c r="CV753" s="26"/>
      <c r="CW753" s="26"/>
      <c r="CX753" s="42">
        <f t="shared" si="887"/>
        <v>0</v>
      </c>
      <c r="CY753" s="26"/>
      <c r="CZ753" s="26"/>
      <c r="DA753" s="42">
        <f t="shared" si="888"/>
        <v>0</v>
      </c>
      <c r="DB753" s="26"/>
      <c r="DC753" s="26"/>
      <c r="DD753" s="42">
        <f t="shared" si="889"/>
        <v>0</v>
      </c>
      <c r="DE753" s="26"/>
      <c r="DF753" s="26"/>
      <c r="DG753" s="42">
        <f t="shared" si="890"/>
        <v>0</v>
      </c>
      <c r="DH753" s="85">
        <f t="shared" si="904"/>
        <v>0</v>
      </c>
      <c r="DI753" s="83">
        <f t="shared" si="904"/>
        <v>0</v>
      </c>
      <c r="DJ753" s="26"/>
      <c r="DK753" s="26"/>
      <c r="DL753" s="42">
        <f t="shared" si="891"/>
        <v>0</v>
      </c>
      <c r="DM753" s="26"/>
      <c r="DN753" s="26"/>
      <c r="DO753" s="42">
        <f t="shared" si="892"/>
        <v>0</v>
      </c>
      <c r="DP753" s="26"/>
      <c r="DQ753" s="26"/>
      <c r="DR753" s="42">
        <f t="shared" si="893"/>
        <v>0</v>
      </c>
      <c r="DS753" s="26"/>
      <c r="DT753" s="26"/>
      <c r="DU753" s="42">
        <f t="shared" si="894"/>
        <v>0</v>
      </c>
      <c r="DV753" s="26"/>
      <c r="DW753" s="26"/>
      <c r="DX753" s="42">
        <f t="shared" si="896"/>
        <v>0</v>
      </c>
      <c r="DY753" s="26"/>
      <c r="DZ753" s="26"/>
      <c r="EA753" s="42">
        <f t="shared" si="897"/>
        <v>0</v>
      </c>
      <c r="EB753" s="26"/>
      <c r="EC753" s="26"/>
      <c r="ED753" s="42">
        <f t="shared" si="898"/>
        <v>0</v>
      </c>
      <c r="EE753" s="26"/>
      <c r="EF753" s="26"/>
      <c r="EG753" s="42">
        <f t="shared" si="899"/>
        <v>0</v>
      </c>
      <c r="EH753" s="26"/>
      <c r="EI753" s="26"/>
      <c r="EJ753" s="42">
        <f t="shared" si="900"/>
        <v>0</v>
      </c>
      <c r="EK753" s="26"/>
      <c r="EL753" s="46"/>
      <c r="EM753" s="86">
        <f t="shared" si="901"/>
        <v>0</v>
      </c>
      <c r="EN753" s="85">
        <f t="shared" si="907"/>
        <v>0</v>
      </c>
      <c r="EO753" s="94">
        <f t="shared" si="908"/>
        <v>0</v>
      </c>
      <c r="EP753" s="26"/>
      <c r="EQ753" s="26"/>
      <c r="ER753" s="26"/>
    </row>
    <row r="754" spans="1:148" s="3" customFormat="1">
      <c r="A754" s="6">
        <v>713</v>
      </c>
      <c r="B754" s="7" t="s">
        <v>82</v>
      </c>
      <c r="C754" s="130"/>
      <c r="D754" s="135"/>
      <c r="E754" s="136">
        <f t="shared" si="902"/>
        <v>0</v>
      </c>
      <c r="F754" s="27"/>
      <c r="G754" s="27"/>
      <c r="H754" s="41">
        <f t="shared" si="861"/>
        <v>0</v>
      </c>
      <c r="I754" s="32"/>
      <c r="J754" s="32"/>
      <c r="K754" s="41">
        <f t="shared" si="862"/>
        <v>0</v>
      </c>
      <c r="L754" s="26"/>
      <c r="M754" s="26"/>
      <c r="N754" s="42">
        <f t="shared" si="863"/>
        <v>0</v>
      </c>
      <c r="O754" s="26"/>
      <c r="P754" s="26"/>
      <c r="Q754" s="42">
        <f t="shared" si="864"/>
        <v>0</v>
      </c>
      <c r="R754" s="26"/>
      <c r="S754" s="26"/>
      <c r="T754" s="42">
        <f t="shared" si="865"/>
        <v>0</v>
      </c>
      <c r="U754" s="26"/>
      <c r="V754" s="26"/>
      <c r="W754" s="42">
        <f t="shared" si="866"/>
        <v>0</v>
      </c>
      <c r="X754" s="26"/>
      <c r="Y754" s="26"/>
      <c r="Z754" s="42">
        <f t="shared" si="867"/>
        <v>0</v>
      </c>
      <c r="AA754" s="26"/>
      <c r="AB754" s="26"/>
      <c r="AC754" s="42">
        <f t="shared" si="868"/>
        <v>0</v>
      </c>
      <c r="AD754" s="26"/>
      <c r="AE754" s="26"/>
      <c r="AF754" s="26"/>
      <c r="AG754" s="26"/>
      <c r="AH754" s="26"/>
      <c r="AI754" s="26"/>
      <c r="AJ754" s="26"/>
      <c r="AK754" s="26"/>
      <c r="AL754" s="42">
        <f t="shared" si="869"/>
        <v>0</v>
      </c>
      <c r="AM754" s="27"/>
      <c r="AN754" s="27"/>
      <c r="AO754" s="41">
        <f t="shared" si="895"/>
        <v>0</v>
      </c>
      <c r="AP754" s="84">
        <f t="shared" si="905"/>
        <v>0</v>
      </c>
      <c r="AQ754" s="79">
        <f t="shared" si="906"/>
        <v>0</v>
      </c>
      <c r="AR754" s="27"/>
      <c r="AS754" s="27"/>
      <c r="AT754" s="41">
        <f t="shared" si="870"/>
        <v>0</v>
      </c>
      <c r="AU754" s="27"/>
      <c r="AV754" s="27"/>
      <c r="AW754" s="41">
        <f t="shared" si="860"/>
        <v>0</v>
      </c>
      <c r="AX754" s="27"/>
      <c r="AY754" s="27"/>
      <c r="AZ754" s="41">
        <f t="shared" si="871"/>
        <v>0</v>
      </c>
      <c r="BA754" s="27"/>
      <c r="BB754" s="27"/>
      <c r="BC754" s="41">
        <f t="shared" si="872"/>
        <v>0</v>
      </c>
      <c r="BD754" s="27"/>
      <c r="BE754" s="27"/>
      <c r="BF754" s="41">
        <f t="shared" si="873"/>
        <v>0</v>
      </c>
      <c r="BG754" s="27"/>
      <c r="BH754" s="27"/>
      <c r="BI754" s="41">
        <f t="shared" si="874"/>
        <v>0</v>
      </c>
      <c r="BJ754" s="26"/>
      <c r="BK754" s="26"/>
      <c r="BL754" s="42">
        <f t="shared" si="875"/>
        <v>0</v>
      </c>
      <c r="BM754" s="26"/>
      <c r="BN754" s="26"/>
      <c r="BO754" s="42">
        <f t="shared" si="876"/>
        <v>0</v>
      </c>
      <c r="BP754" s="85">
        <f t="shared" si="903"/>
        <v>0</v>
      </c>
      <c r="BQ754" s="83">
        <f t="shared" si="903"/>
        <v>0</v>
      </c>
      <c r="BR754" s="26"/>
      <c r="BS754" s="26"/>
      <c r="BT754" s="42">
        <f t="shared" si="877"/>
        <v>0</v>
      </c>
      <c r="BU754" s="26"/>
      <c r="BV754" s="26"/>
      <c r="BW754" s="42">
        <f t="shared" si="878"/>
        <v>0</v>
      </c>
      <c r="BX754" s="26"/>
      <c r="BY754" s="26"/>
      <c r="BZ754" s="42">
        <f t="shared" si="879"/>
        <v>0</v>
      </c>
      <c r="CA754" s="26"/>
      <c r="CB754" s="26"/>
      <c r="CC754" s="42">
        <f t="shared" si="880"/>
        <v>0</v>
      </c>
      <c r="CD754" s="26"/>
      <c r="CE754" s="26"/>
      <c r="CF754" s="42">
        <f t="shared" si="881"/>
        <v>0</v>
      </c>
      <c r="CG754" s="26"/>
      <c r="CH754" s="26"/>
      <c r="CI754" s="42">
        <f t="shared" si="882"/>
        <v>0</v>
      </c>
      <c r="CJ754" s="26"/>
      <c r="CK754" s="26"/>
      <c r="CL754" s="42">
        <f t="shared" si="883"/>
        <v>0</v>
      </c>
      <c r="CM754" s="26"/>
      <c r="CN754" s="26"/>
      <c r="CO754" s="42">
        <f t="shared" si="884"/>
        <v>0</v>
      </c>
      <c r="CP754" s="26"/>
      <c r="CQ754" s="26"/>
      <c r="CR754" s="42">
        <f t="shared" si="885"/>
        <v>0</v>
      </c>
      <c r="CS754" s="26"/>
      <c r="CT754" s="26"/>
      <c r="CU754" s="42">
        <f t="shared" si="886"/>
        <v>0</v>
      </c>
      <c r="CV754" s="26"/>
      <c r="CW754" s="26"/>
      <c r="CX754" s="42">
        <f t="shared" si="887"/>
        <v>0</v>
      </c>
      <c r="CY754" s="26"/>
      <c r="CZ754" s="26"/>
      <c r="DA754" s="42">
        <f t="shared" si="888"/>
        <v>0</v>
      </c>
      <c r="DB754" s="26"/>
      <c r="DC754" s="26"/>
      <c r="DD754" s="42">
        <f t="shared" si="889"/>
        <v>0</v>
      </c>
      <c r="DE754" s="26"/>
      <c r="DF754" s="26"/>
      <c r="DG754" s="42">
        <f t="shared" si="890"/>
        <v>0</v>
      </c>
      <c r="DH754" s="85">
        <f t="shared" si="904"/>
        <v>0</v>
      </c>
      <c r="DI754" s="83">
        <f t="shared" si="904"/>
        <v>0</v>
      </c>
      <c r="DJ754" s="26"/>
      <c r="DK754" s="26"/>
      <c r="DL754" s="42">
        <f t="shared" si="891"/>
        <v>0</v>
      </c>
      <c r="DM754" s="26"/>
      <c r="DN754" s="26"/>
      <c r="DO754" s="42">
        <f t="shared" si="892"/>
        <v>0</v>
      </c>
      <c r="DP754" s="26"/>
      <c r="DQ754" s="26"/>
      <c r="DR754" s="42">
        <f t="shared" si="893"/>
        <v>0</v>
      </c>
      <c r="DS754" s="26"/>
      <c r="DT754" s="26"/>
      <c r="DU754" s="42">
        <f t="shared" si="894"/>
        <v>0</v>
      </c>
      <c r="DV754" s="26"/>
      <c r="DW754" s="26"/>
      <c r="DX754" s="42">
        <f t="shared" si="896"/>
        <v>0</v>
      </c>
      <c r="DY754" s="26"/>
      <c r="DZ754" s="26"/>
      <c r="EA754" s="42">
        <f t="shared" si="897"/>
        <v>0</v>
      </c>
      <c r="EB754" s="26"/>
      <c r="EC754" s="26"/>
      <c r="ED754" s="42">
        <f t="shared" si="898"/>
        <v>0</v>
      </c>
      <c r="EE754" s="26"/>
      <c r="EF754" s="26"/>
      <c r="EG754" s="42">
        <f t="shared" si="899"/>
        <v>0</v>
      </c>
      <c r="EH754" s="26"/>
      <c r="EI754" s="26"/>
      <c r="EJ754" s="42">
        <f t="shared" si="900"/>
        <v>0</v>
      </c>
      <c r="EK754" s="26"/>
      <c r="EL754" s="46"/>
      <c r="EM754" s="86">
        <f t="shared" si="901"/>
        <v>0</v>
      </c>
      <c r="EN754" s="85">
        <f t="shared" si="907"/>
        <v>0</v>
      </c>
      <c r="EO754" s="94">
        <f t="shared" si="908"/>
        <v>0</v>
      </c>
      <c r="EP754" s="26"/>
      <c r="EQ754" s="26"/>
      <c r="ER754" s="26"/>
    </row>
    <row r="755" spans="1:148" s="3" customFormat="1">
      <c r="A755" s="10">
        <v>71301</v>
      </c>
      <c r="B755" s="11" t="s">
        <v>45</v>
      </c>
      <c r="C755" s="134"/>
      <c r="D755" s="135"/>
      <c r="E755" s="136">
        <f t="shared" si="902"/>
        <v>0</v>
      </c>
      <c r="F755" s="27"/>
      <c r="G755" s="27"/>
      <c r="H755" s="41">
        <f t="shared" si="861"/>
        <v>0</v>
      </c>
      <c r="I755" s="32"/>
      <c r="J755" s="32"/>
      <c r="K755" s="41">
        <f t="shared" si="862"/>
        <v>0</v>
      </c>
      <c r="L755" s="26"/>
      <c r="M755" s="26"/>
      <c r="N755" s="42">
        <f t="shared" si="863"/>
        <v>0</v>
      </c>
      <c r="O755" s="26"/>
      <c r="P755" s="26"/>
      <c r="Q755" s="42">
        <f t="shared" si="864"/>
        <v>0</v>
      </c>
      <c r="R755" s="26"/>
      <c r="S755" s="26"/>
      <c r="T755" s="42">
        <f t="shared" si="865"/>
        <v>0</v>
      </c>
      <c r="U755" s="26"/>
      <c r="V755" s="26"/>
      <c r="W755" s="42">
        <f t="shared" si="866"/>
        <v>0</v>
      </c>
      <c r="X755" s="26"/>
      <c r="Y755" s="26"/>
      <c r="Z755" s="42">
        <f t="shared" si="867"/>
        <v>0</v>
      </c>
      <c r="AA755" s="26"/>
      <c r="AB755" s="26"/>
      <c r="AC755" s="42">
        <f t="shared" si="868"/>
        <v>0</v>
      </c>
      <c r="AD755" s="26"/>
      <c r="AE755" s="26"/>
      <c r="AF755" s="26"/>
      <c r="AG755" s="26"/>
      <c r="AH755" s="26"/>
      <c r="AI755" s="26"/>
      <c r="AJ755" s="26"/>
      <c r="AK755" s="26"/>
      <c r="AL755" s="42">
        <f t="shared" si="869"/>
        <v>0</v>
      </c>
      <c r="AM755" s="27"/>
      <c r="AN755" s="27"/>
      <c r="AO755" s="41">
        <f t="shared" si="895"/>
        <v>0</v>
      </c>
      <c r="AP755" s="84">
        <f t="shared" si="905"/>
        <v>0</v>
      </c>
      <c r="AQ755" s="79">
        <f t="shared" si="906"/>
        <v>0</v>
      </c>
      <c r="AR755" s="27"/>
      <c r="AS755" s="27"/>
      <c r="AT755" s="41">
        <f t="shared" si="870"/>
        <v>0</v>
      </c>
      <c r="AU755" s="27"/>
      <c r="AV755" s="27"/>
      <c r="AW755" s="41">
        <f t="shared" si="860"/>
        <v>0</v>
      </c>
      <c r="AX755" s="27"/>
      <c r="AY755" s="27"/>
      <c r="AZ755" s="41">
        <f t="shared" si="871"/>
        <v>0</v>
      </c>
      <c r="BA755" s="27"/>
      <c r="BB755" s="27"/>
      <c r="BC755" s="41">
        <f t="shared" si="872"/>
        <v>0</v>
      </c>
      <c r="BD755" s="27"/>
      <c r="BE755" s="27"/>
      <c r="BF755" s="41">
        <f t="shared" si="873"/>
        <v>0</v>
      </c>
      <c r="BG755" s="27"/>
      <c r="BH755" s="27"/>
      <c r="BI755" s="41">
        <f t="shared" si="874"/>
        <v>0</v>
      </c>
      <c r="BJ755" s="26"/>
      <c r="BK755" s="26"/>
      <c r="BL755" s="42">
        <f t="shared" si="875"/>
        <v>0</v>
      </c>
      <c r="BM755" s="26"/>
      <c r="BN755" s="26"/>
      <c r="BO755" s="42">
        <f t="shared" si="876"/>
        <v>0</v>
      </c>
      <c r="BP755" s="85">
        <f t="shared" si="903"/>
        <v>0</v>
      </c>
      <c r="BQ755" s="83">
        <f t="shared" si="903"/>
        <v>0</v>
      </c>
      <c r="BR755" s="26"/>
      <c r="BS755" s="26"/>
      <c r="BT755" s="42">
        <f t="shared" si="877"/>
        <v>0</v>
      </c>
      <c r="BU755" s="26"/>
      <c r="BV755" s="26"/>
      <c r="BW755" s="42">
        <f t="shared" si="878"/>
        <v>0</v>
      </c>
      <c r="BX755" s="26"/>
      <c r="BY755" s="26"/>
      <c r="BZ755" s="42">
        <f t="shared" si="879"/>
        <v>0</v>
      </c>
      <c r="CA755" s="26"/>
      <c r="CB755" s="26"/>
      <c r="CC755" s="42">
        <f t="shared" si="880"/>
        <v>0</v>
      </c>
      <c r="CD755" s="26"/>
      <c r="CE755" s="26"/>
      <c r="CF755" s="42">
        <f t="shared" si="881"/>
        <v>0</v>
      </c>
      <c r="CG755" s="26"/>
      <c r="CH755" s="26"/>
      <c r="CI755" s="42">
        <f t="shared" si="882"/>
        <v>0</v>
      </c>
      <c r="CJ755" s="26"/>
      <c r="CK755" s="26"/>
      <c r="CL755" s="42">
        <f t="shared" si="883"/>
        <v>0</v>
      </c>
      <c r="CM755" s="26"/>
      <c r="CN755" s="26"/>
      <c r="CO755" s="42">
        <f t="shared" si="884"/>
        <v>0</v>
      </c>
      <c r="CP755" s="26"/>
      <c r="CQ755" s="26"/>
      <c r="CR755" s="42">
        <f t="shared" si="885"/>
        <v>0</v>
      </c>
      <c r="CS755" s="26"/>
      <c r="CT755" s="26"/>
      <c r="CU755" s="42">
        <f t="shared" si="886"/>
        <v>0</v>
      </c>
      <c r="CV755" s="26"/>
      <c r="CW755" s="26"/>
      <c r="CX755" s="42">
        <f t="shared" si="887"/>
        <v>0</v>
      </c>
      <c r="CY755" s="26"/>
      <c r="CZ755" s="26"/>
      <c r="DA755" s="42">
        <f t="shared" si="888"/>
        <v>0</v>
      </c>
      <c r="DB755" s="26"/>
      <c r="DC755" s="26"/>
      <c r="DD755" s="42">
        <f t="shared" si="889"/>
        <v>0</v>
      </c>
      <c r="DE755" s="26"/>
      <c r="DF755" s="26"/>
      <c r="DG755" s="42">
        <f t="shared" si="890"/>
        <v>0</v>
      </c>
      <c r="DH755" s="85">
        <f t="shared" si="904"/>
        <v>0</v>
      </c>
      <c r="DI755" s="83">
        <f t="shared" si="904"/>
        <v>0</v>
      </c>
      <c r="DJ755" s="26"/>
      <c r="DK755" s="26"/>
      <c r="DL755" s="42">
        <f t="shared" si="891"/>
        <v>0</v>
      </c>
      <c r="DM755" s="26"/>
      <c r="DN755" s="26"/>
      <c r="DO755" s="42">
        <f t="shared" si="892"/>
        <v>0</v>
      </c>
      <c r="DP755" s="26"/>
      <c r="DQ755" s="26"/>
      <c r="DR755" s="42">
        <f t="shared" si="893"/>
        <v>0</v>
      </c>
      <c r="DS755" s="26"/>
      <c r="DT755" s="26"/>
      <c r="DU755" s="42">
        <f t="shared" si="894"/>
        <v>0</v>
      </c>
      <c r="DV755" s="26"/>
      <c r="DW755" s="26"/>
      <c r="DX755" s="42">
        <f t="shared" si="896"/>
        <v>0</v>
      </c>
      <c r="DY755" s="26"/>
      <c r="DZ755" s="26"/>
      <c r="EA755" s="42">
        <f t="shared" si="897"/>
        <v>0</v>
      </c>
      <c r="EB755" s="26"/>
      <c r="EC755" s="26"/>
      <c r="ED755" s="42">
        <f t="shared" si="898"/>
        <v>0</v>
      </c>
      <c r="EE755" s="26"/>
      <c r="EF755" s="26"/>
      <c r="EG755" s="42">
        <f t="shared" si="899"/>
        <v>0</v>
      </c>
      <c r="EH755" s="26"/>
      <c r="EI755" s="26"/>
      <c r="EJ755" s="42">
        <f t="shared" si="900"/>
        <v>0</v>
      </c>
      <c r="EK755" s="26"/>
      <c r="EL755" s="46"/>
      <c r="EM755" s="86">
        <f t="shared" si="901"/>
        <v>0</v>
      </c>
      <c r="EN755" s="85">
        <f t="shared" si="907"/>
        <v>0</v>
      </c>
      <c r="EO755" s="94">
        <f t="shared" si="908"/>
        <v>0</v>
      </c>
      <c r="EP755" s="26"/>
      <c r="EQ755" s="26"/>
      <c r="ER755" s="26"/>
    </row>
    <row r="756" spans="1:148" s="3" customFormat="1">
      <c r="A756" s="10">
        <v>71302</v>
      </c>
      <c r="B756" s="11" t="s">
        <v>46</v>
      </c>
      <c r="C756" s="134"/>
      <c r="D756" s="135"/>
      <c r="E756" s="136">
        <f t="shared" si="902"/>
        <v>0</v>
      </c>
      <c r="F756" s="27"/>
      <c r="G756" s="27"/>
      <c r="H756" s="41">
        <f t="shared" si="861"/>
        <v>0</v>
      </c>
      <c r="I756" s="32"/>
      <c r="J756" s="32"/>
      <c r="K756" s="41">
        <f t="shared" si="862"/>
        <v>0</v>
      </c>
      <c r="L756" s="26"/>
      <c r="M756" s="26"/>
      <c r="N756" s="42">
        <f t="shared" si="863"/>
        <v>0</v>
      </c>
      <c r="O756" s="26"/>
      <c r="P756" s="26"/>
      <c r="Q756" s="42">
        <f t="shared" si="864"/>
        <v>0</v>
      </c>
      <c r="R756" s="26"/>
      <c r="S756" s="26"/>
      <c r="T756" s="42">
        <f t="shared" si="865"/>
        <v>0</v>
      </c>
      <c r="U756" s="26"/>
      <c r="V756" s="26"/>
      <c r="W756" s="42">
        <f t="shared" si="866"/>
        <v>0</v>
      </c>
      <c r="X756" s="26"/>
      <c r="Y756" s="26"/>
      <c r="Z756" s="42">
        <f t="shared" si="867"/>
        <v>0</v>
      </c>
      <c r="AA756" s="26"/>
      <c r="AB756" s="26"/>
      <c r="AC756" s="42">
        <f t="shared" si="868"/>
        <v>0</v>
      </c>
      <c r="AD756" s="26"/>
      <c r="AE756" s="26"/>
      <c r="AF756" s="26"/>
      <c r="AG756" s="26"/>
      <c r="AH756" s="26"/>
      <c r="AI756" s="26"/>
      <c r="AJ756" s="26"/>
      <c r="AK756" s="26"/>
      <c r="AL756" s="42">
        <f t="shared" si="869"/>
        <v>0</v>
      </c>
      <c r="AM756" s="27"/>
      <c r="AN756" s="27"/>
      <c r="AO756" s="41">
        <f t="shared" si="895"/>
        <v>0</v>
      </c>
      <c r="AP756" s="84">
        <f t="shared" si="905"/>
        <v>0</v>
      </c>
      <c r="AQ756" s="79">
        <f t="shared" si="906"/>
        <v>0</v>
      </c>
      <c r="AR756" s="27"/>
      <c r="AS756" s="27"/>
      <c r="AT756" s="41">
        <f t="shared" si="870"/>
        <v>0</v>
      </c>
      <c r="AU756" s="27"/>
      <c r="AV756" s="27"/>
      <c r="AW756" s="41">
        <f t="shared" si="860"/>
        <v>0</v>
      </c>
      <c r="AX756" s="27"/>
      <c r="AY756" s="27"/>
      <c r="AZ756" s="41">
        <f t="shared" si="871"/>
        <v>0</v>
      </c>
      <c r="BA756" s="27"/>
      <c r="BB756" s="27"/>
      <c r="BC756" s="41">
        <f t="shared" si="872"/>
        <v>0</v>
      </c>
      <c r="BD756" s="27"/>
      <c r="BE756" s="27"/>
      <c r="BF756" s="41">
        <f t="shared" si="873"/>
        <v>0</v>
      </c>
      <c r="BG756" s="27"/>
      <c r="BH756" s="27"/>
      <c r="BI756" s="41">
        <f t="shared" si="874"/>
        <v>0</v>
      </c>
      <c r="BJ756" s="26"/>
      <c r="BK756" s="26"/>
      <c r="BL756" s="42">
        <f t="shared" si="875"/>
        <v>0</v>
      </c>
      <c r="BM756" s="26"/>
      <c r="BN756" s="26"/>
      <c r="BO756" s="42">
        <f t="shared" si="876"/>
        <v>0</v>
      </c>
      <c r="BP756" s="85">
        <f t="shared" si="903"/>
        <v>0</v>
      </c>
      <c r="BQ756" s="83">
        <f t="shared" si="903"/>
        <v>0</v>
      </c>
      <c r="BR756" s="26"/>
      <c r="BS756" s="26"/>
      <c r="BT756" s="42">
        <f t="shared" si="877"/>
        <v>0</v>
      </c>
      <c r="BU756" s="26"/>
      <c r="BV756" s="26"/>
      <c r="BW756" s="42">
        <f t="shared" si="878"/>
        <v>0</v>
      </c>
      <c r="BX756" s="26"/>
      <c r="BY756" s="26"/>
      <c r="BZ756" s="42">
        <f t="shared" si="879"/>
        <v>0</v>
      </c>
      <c r="CA756" s="26"/>
      <c r="CB756" s="26"/>
      <c r="CC756" s="42">
        <f t="shared" si="880"/>
        <v>0</v>
      </c>
      <c r="CD756" s="26"/>
      <c r="CE756" s="26"/>
      <c r="CF756" s="42">
        <f t="shared" si="881"/>
        <v>0</v>
      </c>
      <c r="CG756" s="26"/>
      <c r="CH756" s="26"/>
      <c r="CI756" s="42">
        <f t="shared" si="882"/>
        <v>0</v>
      </c>
      <c r="CJ756" s="26"/>
      <c r="CK756" s="26"/>
      <c r="CL756" s="42">
        <f t="shared" si="883"/>
        <v>0</v>
      </c>
      <c r="CM756" s="26"/>
      <c r="CN756" s="26"/>
      <c r="CO756" s="42">
        <f t="shared" si="884"/>
        <v>0</v>
      </c>
      <c r="CP756" s="26"/>
      <c r="CQ756" s="26"/>
      <c r="CR756" s="42">
        <f t="shared" si="885"/>
        <v>0</v>
      </c>
      <c r="CS756" s="26"/>
      <c r="CT756" s="26"/>
      <c r="CU756" s="42">
        <f t="shared" si="886"/>
        <v>0</v>
      </c>
      <c r="CV756" s="26"/>
      <c r="CW756" s="26"/>
      <c r="CX756" s="42">
        <f t="shared" si="887"/>
        <v>0</v>
      </c>
      <c r="CY756" s="26"/>
      <c r="CZ756" s="26"/>
      <c r="DA756" s="42">
        <f t="shared" si="888"/>
        <v>0</v>
      </c>
      <c r="DB756" s="26"/>
      <c r="DC756" s="26"/>
      <c r="DD756" s="42">
        <f t="shared" si="889"/>
        <v>0</v>
      </c>
      <c r="DE756" s="26"/>
      <c r="DF756" s="26"/>
      <c r="DG756" s="42">
        <f t="shared" si="890"/>
        <v>0</v>
      </c>
      <c r="DH756" s="85">
        <f t="shared" si="904"/>
        <v>0</v>
      </c>
      <c r="DI756" s="83">
        <f t="shared" si="904"/>
        <v>0</v>
      </c>
      <c r="DJ756" s="26"/>
      <c r="DK756" s="26"/>
      <c r="DL756" s="42">
        <f t="shared" si="891"/>
        <v>0</v>
      </c>
      <c r="DM756" s="26"/>
      <c r="DN756" s="26"/>
      <c r="DO756" s="42">
        <f t="shared" si="892"/>
        <v>0</v>
      </c>
      <c r="DP756" s="26"/>
      <c r="DQ756" s="26"/>
      <c r="DR756" s="42">
        <f t="shared" si="893"/>
        <v>0</v>
      </c>
      <c r="DS756" s="26"/>
      <c r="DT756" s="26"/>
      <c r="DU756" s="42">
        <f t="shared" si="894"/>
        <v>0</v>
      </c>
      <c r="DV756" s="26"/>
      <c r="DW756" s="26"/>
      <c r="DX756" s="42">
        <f t="shared" si="896"/>
        <v>0</v>
      </c>
      <c r="DY756" s="26"/>
      <c r="DZ756" s="26"/>
      <c r="EA756" s="42">
        <f t="shared" si="897"/>
        <v>0</v>
      </c>
      <c r="EB756" s="26"/>
      <c r="EC756" s="26"/>
      <c r="ED756" s="42">
        <f t="shared" si="898"/>
        <v>0</v>
      </c>
      <c r="EE756" s="26"/>
      <c r="EF756" s="26"/>
      <c r="EG756" s="42">
        <f t="shared" si="899"/>
        <v>0</v>
      </c>
      <c r="EH756" s="26"/>
      <c r="EI756" s="26"/>
      <c r="EJ756" s="42">
        <f t="shared" si="900"/>
        <v>0</v>
      </c>
      <c r="EK756" s="26"/>
      <c r="EL756" s="46"/>
      <c r="EM756" s="86">
        <f t="shared" si="901"/>
        <v>0</v>
      </c>
      <c r="EN756" s="85">
        <f t="shared" si="907"/>
        <v>0</v>
      </c>
      <c r="EO756" s="94">
        <f t="shared" si="908"/>
        <v>0</v>
      </c>
      <c r="EP756" s="26"/>
      <c r="EQ756" s="26"/>
      <c r="ER756" s="26"/>
    </row>
    <row r="757" spans="1:148" s="3" customFormat="1">
      <c r="A757" s="10">
        <v>71303</v>
      </c>
      <c r="B757" s="11" t="s">
        <v>83</v>
      </c>
      <c r="C757" s="134"/>
      <c r="D757" s="135"/>
      <c r="E757" s="136">
        <f t="shared" si="902"/>
        <v>0</v>
      </c>
      <c r="F757" s="27"/>
      <c r="G757" s="27"/>
      <c r="H757" s="41">
        <f t="shared" si="861"/>
        <v>0</v>
      </c>
      <c r="I757" s="32"/>
      <c r="J757" s="32"/>
      <c r="K757" s="41">
        <f t="shared" si="862"/>
        <v>0</v>
      </c>
      <c r="L757" s="26"/>
      <c r="M757" s="26"/>
      <c r="N757" s="42">
        <f t="shared" si="863"/>
        <v>0</v>
      </c>
      <c r="O757" s="26"/>
      <c r="P757" s="26"/>
      <c r="Q757" s="42">
        <f t="shared" si="864"/>
        <v>0</v>
      </c>
      <c r="R757" s="26"/>
      <c r="S757" s="26"/>
      <c r="T757" s="42">
        <f t="shared" si="865"/>
        <v>0</v>
      </c>
      <c r="U757" s="26"/>
      <c r="V757" s="26"/>
      <c r="W757" s="42">
        <f t="shared" si="866"/>
        <v>0</v>
      </c>
      <c r="X757" s="26"/>
      <c r="Y757" s="26"/>
      <c r="Z757" s="42">
        <f t="shared" si="867"/>
        <v>0</v>
      </c>
      <c r="AA757" s="26"/>
      <c r="AB757" s="26"/>
      <c r="AC757" s="42">
        <f t="shared" si="868"/>
        <v>0</v>
      </c>
      <c r="AD757" s="26"/>
      <c r="AE757" s="26"/>
      <c r="AF757" s="26"/>
      <c r="AG757" s="26"/>
      <c r="AH757" s="26"/>
      <c r="AI757" s="26"/>
      <c r="AJ757" s="26"/>
      <c r="AK757" s="26"/>
      <c r="AL757" s="42">
        <f t="shared" si="869"/>
        <v>0</v>
      </c>
      <c r="AM757" s="27"/>
      <c r="AN757" s="27"/>
      <c r="AO757" s="41">
        <f t="shared" si="895"/>
        <v>0</v>
      </c>
      <c r="AP757" s="84">
        <f t="shared" si="905"/>
        <v>0</v>
      </c>
      <c r="AQ757" s="79">
        <f t="shared" si="906"/>
        <v>0</v>
      </c>
      <c r="AR757" s="27"/>
      <c r="AS757" s="27"/>
      <c r="AT757" s="41">
        <f t="shared" si="870"/>
        <v>0</v>
      </c>
      <c r="AU757" s="27"/>
      <c r="AV757" s="27"/>
      <c r="AW757" s="41">
        <f t="shared" si="860"/>
        <v>0</v>
      </c>
      <c r="AX757" s="27"/>
      <c r="AY757" s="27"/>
      <c r="AZ757" s="41">
        <f t="shared" si="871"/>
        <v>0</v>
      </c>
      <c r="BA757" s="27"/>
      <c r="BB757" s="27"/>
      <c r="BC757" s="41">
        <f t="shared" si="872"/>
        <v>0</v>
      </c>
      <c r="BD757" s="27"/>
      <c r="BE757" s="27"/>
      <c r="BF757" s="41">
        <f t="shared" si="873"/>
        <v>0</v>
      </c>
      <c r="BG757" s="27"/>
      <c r="BH757" s="27"/>
      <c r="BI757" s="41">
        <f t="shared" si="874"/>
        <v>0</v>
      </c>
      <c r="BJ757" s="26"/>
      <c r="BK757" s="26"/>
      <c r="BL757" s="42">
        <f t="shared" si="875"/>
        <v>0</v>
      </c>
      <c r="BM757" s="26"/>
      <c r="BN757" s="26"/>
      <c r="BO757" s="42">
        <f t="shared" si="876"/>
        <v>0</v>
      </c>
      <c r="BP757" s="85">
        <f t="shared" si="903"/>
        <v>0</v>
      </c>
      <c r="BQ757" s="83">
        <f t="shared" si="903"/>
        <v>0</v>
      </c>
      <c r="BR757" s="26"/>
      <c r="BS757" s="26"/>
      <c r="BT757" s="42">
        <f t="shared" si="877"/>
        <v>0</v>
      </c>
      <c r="BU757" s="26"/>
      <c r="BV757" s="26"/>
      <c r="BW757" s="42">
        <f t="shared" si="878"/>
        <v>0</v>
      </c>
      <c r="BX757" s="26"/>
      <c r="BY757" s="26"/>
      <c r="BZ757" s="42">
        <f t="shared" si="879"/>
        <v>0</v>
      </c>
      <c r="CA757" s="26"/>
      <c r="CB757" s="26"/>
      <c r="CC757" s="42">
        <f t="shared" si="880"/>
        <v>0</v>
      </c>
      <c r="CD757" s="26"/>
      <c r="CE757" s="26"/>
      <c r="CF757" s="42">
        <f t="shared" si="881"/>
        <v>0</v>
      </c>
      <c r="CG757" s="26"/>
      <c r="CH757" s="26"/>
      <c r="CI757" s="42">
        <f t="shared" si="882"/>
        <v>0</v>
      </c>
      <c r="CJ757" s="26"/>
      <c r="CK757" s="26"/>
      <c r="CL757" s="42">
        <f t="shared" si="883"/>
        <v>0</v>
      </c>
      <c r="CM757" s="26"/>
      <c r="CN757" s="26"/>
      <c r="CO757" s="42">
        <f t="shared" si="884"/>
        <v>0</v>
      </c>
      <c r="CP757" s="26"/>
      <c r="CQ757" s="26"/>
      <c r="CR757" s="42">
        <f t="shared" si="885"/>
        <v>0</v>
      </c>
      <c r="CS757" s="26"/>
      <c r="CT757" s="26"/>
      <c r="CU757" s="42">
        <f t="shared" si="886"/>
        <v>0</v>
      </c>
      <c r="CV757" s="26"/>
      <c r="CW757" s="26"/>
      <c r="CX757" s="42">
        <f t="shared" si="887"/>
        <v>0</v>
      </c>
      <c r="CY757" s="26"/>
      <c r="CZ757" s="26"/>
      <c r="DA757" s="42">
        <f t="shared" si="888"/>
        <v>0</v>
      </c>
      <c r="DB757" s="26"/>
      <c r="DC757" s="26"/>
      <c r="DD757" s="42">
        <f t="shared" si="889"/>
        <v>0</v>
      </c>
      <c r="DE757" s="26"/>
      <c r="DF757" s="26"/>
      <c r="DG757" s="42">
        <f t="shared" si="890"/>
        <v>0</v>
      </c>
      <c r="DH757" s="85">
        <f t="shared" si="904"/>
        <v>0</v>
      </c>
      <c r="DI757" s="83">
        <f t="shared" si="904"/>
        <v>0</v>
      </c>
      <c r="DJ757" s="26"/>
      <c r="DK757" s="26"/>
      <c r="DL757" s="42">
        <f t="shared" si="891"/>
        <v>0</v>
      </c>
      <c r="DM757" s="26"/>
      <c r="DN757" s="26"/>
      <c r="DO757" s="42">
        <f t="shared" si="892"/>
        <v>0</v>
      </c>
      <c r="DP757" s="26"/>
      <c r="DQ757" s="26"/>
      <c r="DR757" s="42">
        <f t="shared" si="893"/>
        <v>0</v>
      </c>
      <c r="DS757" s="26"/>
      <c r="DT757" s="26"/>
      <c r="DU757" s="42">
        <f t="shared" si="894"/>
        <v>0</v>
      </c>
      <c r="DV757" s="26"/>
      <c r="DW757" s="26"/>
      <c r="DX757" s="42">
        <f t="shared" si="896"/>
        <v>0</v>
      </c>
      <c r="DY757" s="26"/>
      <c r="DZ757" s="26"/>
      <c r="EA757" s="42">
        <f t="shared" si="897"/>
        <v>0</v>
      </c>
      <c r="EB757" s="26"/>
      <c r="EC757" s="26"/>
      <c r="ED757" s="42">
        <f t="shared" si="898"/>
        <v>0</v>
      </c>
      <c r="EE757" s="26"/>
      <c r="EF757" s="26"/>
      <c r="EG757" s="42">
        <f t="shared" si="899"/>
        <v>0</v>
      </c>
      <c r="EH757" s="26"/>
      <c r="EI757" s="26"/>
      <c r="EJ757" s="42">
        <f t="shared" si="900"/>
        <v>0</v>
      </c>
      <c r="EK757" s="26"/>
      <c r="EL757" s="46"/>
      <c r="EM757" s="86">
        <f t="shared" si="901"/>
        <v>0</v>
      </c>
      <c r="EN757" s="85">
        <f t="shared" si="907"/>
        <v>0</v>
      </c>
      <c r="EO757" s="94">
        <f t="shared" si="908"/>
        <v>0</v>
      </c>
      <c r="EP757" s="26"/>
      <c r="EQ757" s="26"/>
      <c r="ER757" s="26"/>
    </row>
    <row r="758" spans="1:148" s="3" customFormat="1">
      <c r="A758" s="10">
        <v>71304</v>
      </c>
      <c r="B758" s="11" t="s">
        <v>84</v>
      </c>
      <c r="C758" s="134"/>
      <c r="D758" s="135"/>
      <c r="E758" s="136">
        <f t="shared" si="902"/>
        <v>0</v>
      </c>
      <c r="F758" s="27"/>
      <c r="G758" s="27"/>
      <c r="H758" s="41">
        <f t="shared" si="861"/>
        <v>0</v>
      </c>
      <c r="I758" s="32"/>
      <c r="J758" s="32"/>
      <c r="K758" s="41">
        <f t="shared" si="862"/>
        <v>0</v>
      </c>
      <c r="L758" s="26"/>
      <c r="M758" s="26"/>
      <c r="N758" s="42">
        <f t="shared" si="863"/>
        <v>0</v>
      </c>
      <c r="O758" s="26"/>
      <c r="P758" s="26"/>
      <c r="Q758" s="42">
        <f t="shared" si="864"/>
        <v>0</v>
      </c>
      <c r="R758" s="26"/>
      <c r="S758" s="26"/>
      <c r="T758" s="42">
        <f t="shared" si="865"/>
        <v>0</v>
      </c>
      <c r="U758" s="26"/>
      <c r="V758" s="26"/>
      <c r="W758" s="42">
        <f t="shared" si="866"/>
        <v>0</v>
      </c>
      <c r="X758" s="26"/>
      <c r="Y758" s="26"/>
      <c r="Z758" s="42">
        <f t="shared" si="867"/>
        <v>0</v>
      </c>
      <c r="AA758" s="26"/>
      <c r="AB758" s="26"/>
      <c r="AC758" s="42">
        <f t="shared" si="868"/>
        <v>0</v>
      </c>
      <c r="AD758" s="26"/>
      <c r="AE758" s="26"/>
      <c r="AF758" s="26"/>
      <c r="AG758" s="26"/>
      <c r="AH758" s="26"/>
      <c r="AI758" s="26"/>
      <c r="AJ758" s="26"/>
      <c r="AK758" s="26"/>
      <c r="AL758" s="42">
        <f t="shared" si="869"/>
        <v>0</v>
      </c>
      <c r="AM758" s="27"/>
      <c r="AN758" s="27"/>
      <c r="AO758" s="41">
        <f t="shared" si="895"/>
        <v>0</v>
      </c>
      <c r="AP758" s="84">
        <f t="shared" si="905"/>
        <v>0</v>
      </c>
      <c r="AQ758" s="79">
        <f t="shared" si="906"/>
        <v>0</v>
      </c>
      <c r="AR758" s="27"/>
      <c r="AS758" s="27"/>
      <c r="AT758" s="41">
        <f t="shared" si="870"/>
        <v>0</v>
      </c>
      <c r="AU758" s="27"/>
      <c r="AV758" s="27"/>
      <c r="AW758" s="41">
        <f t="shared" si="860"/>
        <v>0</v>
      </c>
      <c r="AX758" s="27"/>
      <c r="AY758" s="27"/>
      <c r="AZ758" s="41">
        <f t="shared" si="871"/>
        <v>0</v>
      </c>
      <c r="BA758" s="27"/>
      <c r="BB758" s="27"/>
      <c r="BC758" s="41">
        <f t="shared" si="872"/>
        <v>0</v>
      </c>
      <c r="BD758" s="27"/>
      <c r="BE758" s="27"/>
      <c r="BF758" s="41">
        <f t="shared" si="873"/>
        <v>0</v>
      </c>
      <c r="BG758" s="27"/>
      <c r="BH758" s="27"/>
      <c r="BI758" s="41">
        <f t="shared" si="874"/>
        <v>0</v>
      </c>
      <c r="BJ758" s="26"/>
      <c r="BK758" s="26"/>
      <c r="BL758" s="42">
        <f t="shared" si="875"/>
        <v>0</v>
      </c>
      <c r="BM758" s="26"/>
      <c r="BN758" s="26"/>
      <c r="BO758" s="42">
        <f t="shared" si="876"/>
        <v>0</v>
      </c>
      <c r="BP758" s="85">
        <f t="shared" si="903"/>
        <v>0</v>
      </c>
      <c r="BQ758" s="83">
        <f t="shared" si="903"/>
        <v>0</v>
      </c>
      <c r="BR758" s="26"/>
      <c r="BS758" s="26"/>
      <c r="BT758" s="42">
        <f t="shared" si="877"/>
        <v>0</v>
      </c>
      <c r="BU758" s="26"/>
      <c r="BV758" s="26"/>
      <c r="BW758" s="42">
        <f t="shared" si="878"/>
        <v>0</v>
      </c>
      <c r="BX758" s="26"/>
      <c r="BY758" s="26"/>
      <c r="BZ758" s="42">
        <f t="shared" si="879"/>
        <v>0</v>
      </c>
      <c r="CA758" s="26"/>
      <c r="CB758" s="26"/>
      <c r="CC758" s="42">
        <f t="shared" si="880"/>
        <v>0</v>
      </c>
      <c r="CD758" s="26"/>
      <c r="CE758" s="26"/>
      <c r="CF758" s="42">
        <f t="shared" si="881"/>
        <v>0</v>
      </c>
      <c r="CG758" s="26"/>
      <c r="CH758" s="26"/>
      <c r="CI758" s="42">
        <f t="shared" si="882"/>
        <v>0</v>
      </c>
      <c r="CJ758" s="26"/>
      <c r="CK758" s="26"/>
      <c r="CL758" s="42">
        <f t="shared" si="883"/>
        <v>0</v>
      </c>
      <c r="CM758" s="26"/>
      <c r="CN758" s="26"/>
      <c r="CO758" s="42">
        <f t="shared" si="884"/>
        <v>0</v>
      </c>
      <c r="CP758" s="26"/>
      <c r="CQ758" s="26"/>
      <c r="CR758" s="42">
        <f t="shared" si="885"/>
        <v>0</v>
      </c>
      <c r="CS758" s="26"/>
      <c r="CT758" s="26"/>
      <c r="CU758" s="42">
        <f t="shared" si="886"/>
        <v>0</v>
      </c>
      <c r="CV758" s="26"/>
      <c r="CW758" s="26"/>
      <c r="CX758" s="42">
        <f t="shared" si="887"/>
        <v>0</v>
      </c>
      <c r="CY758" s="26"/>
      <c r="CZ758" s="26"/>
      <c r="DA758" s="42">
        <f t="shared" si="888"/>
        <v>0</v>
      </c>
      <c r="DB758" s="26"/>
      <c r="DC758" s="26"/>
      <c r="DD758" s="42">
        <f t="shared" si="889"/>
        <v>0</v>
      </c>
      <c r="DE758" s="26"/>
      <c r="DF758" s="26"/>
      <c r="DG758" s="42">
        <f t="shared" si="890"/>
        <v>0</v>
      </c>
      <c r="DH758" s="85">
        <f t="shared" si="904"/>
        <v>0</v>
      </c>
      <c r="DI758" s="83">
        <f t="shared" si="904"/>
        <v>0</v>
      </c>
      <c r="DJ758" s="26"/>
      <c r="DK758" s="26"/>
      <c r="DL758" s="42">
        <f t="shared" si="891"/>
        <v>0</v>
      </c>
      <c r="DM758" s="26"/>
      <c r="DN758" s="26"/>
      <c r="DO758" s="42">
        <f t="shared" si="892"/>
        <v>0</v>
      </c>
      <c r="DP758" s="26"/>
      <c r="DQ758" s="26"/>
      <c r="DR758" s="42">
        <f t="shared" si="893"/>
        <v>0</v>
      </c>
      <c r="DS758" s="26"/>
      <c r="DT758" s="26"/>
      <c r="DU758" s="42">
        <f t="shared" si="894"/>
        <v>0</v>
      </c>
      <c r="DV758" s="26"/>
      <c r="DW758" s="26"/>
      <c r="DX758" s="42">
        <f t="shared" si="896"/>
        <v>0</v>
      </c>
      <c r="DY758" s="26"/>
      <c r="DZ758" s="26"/>
      <c r="EA758" s="42">
        <f t="shared" si="897"/>
        <v>0</v>
      </c>
      <c r="EB758" s="26"/>
      <c r="EC758" s="26"/>
      <c r="ED758" s="42">
        <f t="shared" si="898"/>
        <v>0</v>
      </c>
      <c r="EE758" s="26"/>
      <c r="EF758" s="26"/>
      <c r="EG758" s="42">
        <f t="shared" si="899"/>
        <v>0</v>
      </c>
      <c r="EH758" s="26"/>
      <c r="EI758" s="26"/>
      <c r="EJ758" s="42">
        <f t="shared" si="900"/>
        <v>0</v>
      </c>
      <c r="EK758" s="26"/>
      <c r="EL758" s="46"/>
      <c r="EM758" s="86">
        <f t="shared" si="901"/>
        <v>0</v>
      </c>
      <c r="EN758" s="85">
        <f t="shared" si="907"/>
        <v>0</v>
      </c>
      <c r="EO758" s="94">
        <f t="shared" si="908"/>
        <v>0</v>
      </c>
      <c r="EP758" s="26"/>
      <c r="EQ758" s="26"/>
      <c r="ER758" s="26"/>
    </row>
    <row r="759" spans="1:148" s="3" customFormat="1">
      <c r="A759" s="10">
        <v>71306</v>
      </c>
      <c r="B759" s="11" t="s">
        <v>85</v>
      </c>
      <c r="C759" s="134"/>
      <c r="D759" s="135"/>
      <c r="E759" s="136">
        <f t="shared" si="902"/>
        <v>0</v>
      </c>
      <c r="F759" s="27"/>
      <c r="G759" s="27"/>
      <c r="H759" s="41">
        <f t="shared" si="861"/>
        <v>0</v>
      </c>
      <c r="I759" s="32"/>
      <c r="J759" s="32"/>
      <c r="K759" s="41">
        <f t="shared" si="862"/>
        <v>0</v>
      </c>
      <c r="L759" s="26"/>
      <c r="M759" s="26"/>
      <c r="N759" s="42">
        <f t="shared" si="863"/>
        <v>0</v>
      </c>
      <c r="O759" s="26"/>
      <c r="P759" s="26"/>
      <c r="Q759" s="42">
        <f t="shared" si="864"/>
        <v>0</v>
      </c>
      <c r="R759" s="26"/>
      <c r="S759" s="26"/>
      <c r="T759" s="42">
        <f t="shared" si="865"/>
        <v>0</v>
      </c>
      <c r="U759" s="26"/>
      <c r="V759" s="26"/>
      <c r="W759" s="42">
        <f t="shared" si="866"/>
        <v>0</v>
      </c>
      <c r="X759" s="26"/>
      <c r="Y759" s="26"/>
      <c r="Z759" s="42">
        <f t="shared" si="867"/>
        <v>0</v>
      </c>
      <c r="AA759" s="26"/>
      <c r="AB759" s="26"/>
      <c r="AC759" s="42">
        <f t="shared" si="868"/>
        <v>0</v>
      </c>
      <c r="AD759" s="26"/>
      <c r="AE759" s="26"/>
      <c r="AF759" s="26"/>
      <c r="AG759" s="26"/>
      <c r="AH759" s="26"/>
      <c r="AI759" s="26"/>
      <c r="AJ759" s="26"/>
      <c r="AK759" s="26"/>
      <c r="AL759" s="42">
        <f t="shared" si="869"/>
        <v>0</v>
      </c>
      <c r="AM759" s="27"/>
      <c r="AN759" s="27"/>
      <c r="AO759" s="41">
        <f t="shared" si="895"/>
        <v>0</v>
      </c>
      <c r="AP759" s="84">
        <f t="shared" si="905"/>
        <v>0</v>
      </c>
      <c r="AQ759" s="79">
        <f t="shared" si="906"/>
        <v>0</v>
      </c>
      <c r="AR759" s="27"/>
      <c r="AS759" s="27"/>
      <c r="AT759" s="41">
        <f t="shared" si="870"/>
        <v>0</v>
      </c>
      <c r="AU759" s="27"/>
      <c r="AV759" s="27"/>
      <c r="AW759" s="41">
        <f t="shared" si="860"/>
        <v>0</v>
      </c>
      <c r="AX759" s="27"/>
      <c r="AY759" s="27"/>
      <c r="AZ759" s="41">
        <f t="shared" si="871"/>
        <v>0</v>
      </c>
      <c r="BA759" s="27"/>
      <c r="BB759" s="27"/>
      <c r="BC759" s="41">
        <f t="shared" si="872"/>
        <v>0</v>
      </c>
      <c r="BD759" s="27"/>
      <c r="BE759" s="27"/>
      <c r="BF759" s="41">
        <f t="shared" si="873"/>
        <v>0</v>
      </c>
      <c r="BG759" s="27"/>
      <c r="BH759" s="27"/>
      <c r="BI759" s="41">
        <f t="shared" si="874"/>
        <v>0</v>
      </c>
      <c r="BJ759" s="26"/>
      <c r="BK759" s="26"/>
      <c r="BL759" s="42">
        <f t="shared" si="875"/>
        <v>0</v>
      </c>
      <c r="BM759" s="26"/>
      <c r="BN759" s="26"/>
      <c r="BO759" s="42">
        <f t="shared" si="876"/>
        <v>0</v>
      </c>
      <c r="BP759" s="85">
        <f t="shared" si="903"/>
        <v>0</v>
      </c>
      <c r="BQ759" s="83">
        <f t="shared" si="903"/>
        <v>0</v>
      </c>
      <c r="BR759" s="26"/>
      <c r="BS759" s="26"/>
      <c r="BT759" s="42">
        <f t="shared" si="877"/>
        <v>0</v>
      </c>
      <c r="BU759" s="26"/>
      <c r="BV759" s="26"/>
      <c r="BW759" s="42">
        <f t="shared" si="878"/>
        <v>0</v>
      </c>
      <c r="BX759" s="26"/>
      <c r="BY759" s="26"/>
      <c r="BZ759" s="42">
        <f t="shared" si="879"/>
        <v>0</v>
      </c>
      <c r="CA759" s="26"/>
      <c r="CB759" s="26"/>
      <c r="CC759" s="42">
        <f t="shared" si="880"/>
        <v>0</v>
      </c>
      <c r="CD759" s="26"/>
      <c r="CE759" s="26"/>
      <c r="CF759" s="42">
        <f t="shared" si="881"/>
        <v>0</v>
      </c>
      <c r="CG759" s="26"/>
      <c r="CH759" s="26"/>
      <c r="CI759" s="42">
        <f t="shared" si="882"/>
        <v>0</v>
      </c>
      <c r="CJ759" s="26"/>
      <c r="CK759" s="26"/>
      <c r="CL759" s="42">
        <f t="shared" si="883"/>
        <v>0</v>
      </c>
      <c r="CM759" s="26"/>
      <c r="CN759" s="26"/>
      <c r="CO759" s="42">
        <f t="shared" si="884"/>
        <v>0</v>
      </c>
      <c r="CP759" s="26"/>
      <c r="CQ759" s="26"/>
      <c r="CR759" s="42">
        <f t="shared" si="885"/>
        <v>0</v>
      </c>
      <c r="CS759" s="26"/>
      <c r="CT759" s="26"/>
      <c r="CU759" s="42">
        <f t="shared" si="886"/>
        <v>0</v>
      </c>
      <c r="CV759" s="26"/>
      <c r="CW759" s="26"/>
      <c r="CX759" s="42">
        <f t="shared" si="887"/>
        <v>0</v>
      </c>
      <c r="CY759" s="26"/>
      <c r="CZ759" s="26"/>
      <c r="DA759" s="42">
        <f t="shared" si="888"/>
        <v>0</v>
      </c>
      <c r="DB759" s="26"/>
      <c r="DC759" s="26"/>
      <c r="DD759" s="42">
        <f t="shared" si="889"/>
        <v>0</v>
      </c>
      <c r="DE759" s="26"/>
      <c r="DF759" s="26"/>
      <c r="DG759" s="42">
        <f t="shared" si="890"/>
        <v>0</v>
      </c>
      <c r="DH759" s="85">
        <f t="shared" si="904"/>
        <v>0</v>
      </c>
      <c r="DI759" s="83">
        <f t="shared" si="904"/>
        <v>0</v>
      </c>
      <c r="DJ759" s="26"/>
      <c r="DK759" s="26"/>
      <c r="DL759" s="42">
        <f t="shared" si="891"/>
        <v>0</v>
      </c>
      <c r="DM759" s="26"/>
      <c r="DN759" s="26"/>
      <c r="DO759" s="42">
        <f t="shared" si="892"/>
        <v>0</v>
      </c>
      <c r="DP759" s="26"/>
      <c r="DQ759" s="26"/>
      <c r="DR759" s="42">
        <f t="shared" si="893"/>
        <v>0</v>
      </c>
      <c r="DS759" s="26"/>
      <c r="DT759" s="26"/>
      <c r="DU759" s="42">
        <f t="shared" si="894"/>
        <v>0</v>
      </c>
      <c r="DV759" s="26"/>
      <c r="DW759" s="26"/>
      <c r="DX759" s="42">
        <f t="shared" si="896"/>
        <v>0</v>
      </c>
      <c r="DY759" s="26"/>
      <c r="DZ759" s="26"/>
      <c r="EA759" s="42">
        <f t="shared" si="897"/>
        <v>0</v>
      </c>
      <c r="EB759" s="26"/>
      <c r="EC759" s="26"/>
      <c r="ED759" s="42">
        <f t="shared" si="898"/>
        <v>0</v>
      </c>
      <c r="EE759" s="26"/>
      <c r="EF759" s="26"/>
      <c r="EG759" s="42">
        <f t="shared" si="899"/>
        <v>0</v>
      </c>
      <c r="EH759" s="26"/>
      <c r="EI759" s="26"/>
      <c r="EJ759" s="42">
        <f t="shared" si="900"/>
        <v>0</v>
      </c>
      <c r="EK759" s="26"/>
      <c r="EL759" s="46"/>
      <c r="EM759" s="86">
        <f t="shared" si="901"/>
        <v>0</v>
      </c>
      <c r="EN759" s="85">
        <f t="shared" si="907"/>
        <v>0</v>
      </c>
      <c r="EO759" s="94">
        <f t="shared" si="908"/>
        <v>0</v>
      </c>
      <c r="EP759" s="26"/>
      <c r="EQ759" s="26"/>
      <c r="ER759" s="26"/>
    </row>
    <row r="760" spans="1:148" s="3" customFormat="1">
      <c r="A760" s="10">
        <v>71307</v>
      </c>
      <c r="B760" s="11" t="s">
        <v>47</v>
      </c>
      <c r="C760" s="134"/>
      <c r="D760" s="135"/>
      <c r="E760" s="136">
        <f t="shared" si="902"/>
        <v>0</v>
      </c>
      <c r="F760" s="27"/>
      <c r="G760" s="27"/>
      <c r="H760" s="41">
        <f t="shared" si="861"/>
        <v>0</v>
      </c>
      <c r="I760" s="32"/>
      <c r="J760" s="32"/>
      <c r="K760" s="41">
        <f t="shared" si="862"/>
        <v>0</v>
      </c>
      <c r="L760" s="26"/>
      <c r="M760" s="26"/>
      <c r="N760" s="42">
        <f t="shared" si="863"/>
        <v>0</v>
      </c>
      <c r="O760" s="26"/>
      <c r="P760" s="26"/>
      <c r="Q760" s="42">
        <f t="shared" si="864"/>
        <v>0</v>
      </c>
      <c r="R760" s="26"/>
      <c r="S760" s="26"/>
      <c r="T760" s="42">
        <f t="shared" si="865"/>
        <v>0</v>
      </c>
      <c r="U760" s="26"/>
      <c r="V760" s="26"/>
      <c r="W760" s="42">
        <f t="shared" si="866"/>
        <v>0</v>
      </c>
      <c r="X760" s="26"/>
      <c r="Y760" s="26"/>
      <c r="Z760" s="42">
        <f t="shared" si="867"/>
        <v>0</v>
      </c>
      <c r="AA760" s="26"/>
      <c r="AB760" s="26"/>
      <c r="AC760" s="42">
        <f t="shared" si="868"/>
        <v>0</v>
      </c>
      <c r="AD760" s="26"/>
      <c r="AE760" s="26"/>
      <c r="AF760" s="26"/>
      <c r="AG760" s="26"/>
      <c r="AH760" s="26"/>
      <c r="AI760" s="26"/>
      <c r="AJ760" s="26"/>
      <c r="AK760" s="26"/>
      <c r="AL760" s="42">
        <f t="shared" si="869"/>
        <v>0</v>
      </c>
      <c r="AM760" s="27"/>
      <c r="AN760" s="27"/>
      <c r="AO760" s="41">
        <f t="shared" si="895"/>
        <v>0</v>
      </c>
      <c r="AP760" s="84">
        <f t="shared" si="905"/>
        <v>0</v>
      </c>
      <c r="AQ760" s="79">
        <f t="shared" si="906"/>
        <v>0</v>
      </c>
      <c r="AR760" s="27"/>
      <c r="AS760" s="27"/>
      <c r="AT760" s="41">
        <f t="shared" si="870"/>
        <v>0</v>
      </c>
      <c r="AU760" s="27"/>
      <c r="AV760" s="27"/>
      <c r="AW760" s="41">
        <f t="shared" si="860"/>
        <v>0</v>
      </c>
      <c r="AX760" s="27"/>
      <c r="AY760" s="27"/>
      <c r="AZ760" s="41">
        <f t="shared" si="871"/>
        <v>0</v>
      </c>
      <c r="BA760" s="27"/>
      <c r="BB760" s="27"/>
      <c r="BC760" s="41">
        <f t="shared" si="872"/>
        <v>0</v>
      </c>
      <c r="BD760" s="27"/>
      <c r="BE760" s="27"/>
      <c r="BF760" s="41">
        <f t="shared" si="873"/>
        <v>0</v>
      </c>
      <c r="BG760" s="27"/>
      <c r="BH760" s="27"/>
      <c r="BI760" s="41">
        <f t="shared" si="874"/>
        <v>0</v>
      </c>
      <c r="BJ760" s="26"/>
      <c r="BK760" s="26"/>
      <c r="BL760" s="42">
        <f t="shared" si="875"/>
        <v>0</v>
      </c>
      <c r="BM760" s="26"/>
      <c r="BN760" s="26"/>
      <c r="BO760" s="42">
        <f t="shared" si="876"/>
        <v>0</v>
      </c>
      <c r="BP760" s="85">
        <f t="shared" si="903"/>
        <v>0</v>
      </c>
      <c r="BQ760" s="83">
        <f t="shared" si="903"/>
        <v>0</v>
      </c>
      <c r="BR760" s="26"/>
      <c r="BS760" s="26"/>
      <c r="BT760" s="42">
        <f t="shared" si="877"/>
        <v>0</v>
      </c>
      <c r="BU760" s="26"/>
      <c r="BV760" s="26"/>
      <c r="BW760" s="42">
        <f t="shared" si="878"/>
        <v>0</v>
      </c>
      <c r="BX760" s="26"/>
      <c r="BY760" s="26"/>
      <c r="BZ760" s="42">
        <f t="shared" si="879"/>
        <v>0</v>
      </c>
      <c r="CA760" s="26"/>
      <c r="CB760" s="26"/>
      <c r="CC760" s="42">
        <f t="shared" si="880"/>
        <v>0</v>
      </c>
      <c r="CD760" s="26"/>
      <c r="CE760" s="26"/>
      <c r="CF760" s="42">
        <f t="shared" si="881"/>
        <v>0</v>
      </c>
      <c r="CG760" s="26"/>
      <c r="CH760" s="26"/>
      <c r="CI760" s="42">
        <f t="shared" si="882"/>
        <v>0</v>
      </c>
      <c r="CJ760" s="26"/>
      <c r="CK760" s="26"/>
      <c r="CL760" s="42">
        <f t="shared" si="883"/>
        <v>0</v>
      </c>
      <c r="CM760" s="26"/>
      <c r="CN760" s="26"/>
      <c r="CO760" s="42">
        <f t="shared" si="884"/>
        <v>0</v>
      </c>
      <c r="CP760" s="26"/>
      <c r="CQ760" s="26"/>
      <c r="CR760" s="42">
        <f t="shared" si="885"/>
        <v>0</v>
      </c>
      <c r="CS760" s="26"/>
      <c r="CT760" s="26"/>
      <c r="CU760" s="42">
        <f t="shared" si="886"/>
        <v>0</v>
      </c>
      <c r="CV760" s="26"/>
      <c r="CW760" s="26"/>
      <c r="CX760" s="42">
        <f t="shared" si="887"/>
        <v>0</v>
      </c>
      <c r="CY760" s="26"/>
      <c r="CZ760" s="26"/>
      <c r="DA760" s="42">
        <f t="shared" si="888"/>
        <v>0</v>
      </c>
      <c r="DB760" s="26"/>
      <c r="DC760" s="26"/>
      <c r="DD760" s="42">
        <f t="shared" si="889"/>
        <v>0</v>
      </c>
      <c r="DE760" s="26"/>
      <c r="DF760" s="26"/>
      <c r="DG760" s="42">
        <f t="shared" si="890"/>
        <v>0</v>
      </c>
      <c r="DH760" s="85">
        <f t="shared" si="904"/>
        <v>0</v>
      </c>
      <c r="DI760" s="83">
        <f t="shared" si="904"/>
        <v>0</v>
      </c>
      <c r="DJ760" s="26"/>
      <c r="DK760" s="26"/>
      <c r="DL760" s="42">
        <f t="shared" si="891"/>
        <v>0</v>
      </c>
      <c r="DM760" s="26"/>
      <c r="DN760" s="26"/>
      <c r="DO760" s="42">
        <f t="shared" si="892"/>
        <v>0</v>
      </c>
      <c r="DP760" s="26"/>
      <c r="DQ760" s="26"/>
      <c r="DR760" s="42">
        <f t="shared" si="893"/>
        <v>0</v>
      </c>
      <c r="DS760" s="26"/>
      <c r="DT760" s="26"/>
      <c r="DU760" s="42">
        <f t="shared" si="894"/>
        <v>0</v>
      </c>
      <c r="DV760" s="26"/>
      <c r="DW760" s="26"/>
      <c r="DX760" s="42">
        <f t="shared" si="896"/>
        <v>0</v>
      </c>
      <c r="DY760" s="26"/>
      <c r="DZ760" s="26"/>
      <c r="EA760" s="42">
        <f t="shared" si="897"/>
        <v>0</v>
      </c>
      <c r="EB760" s="26"/>
      <c r="EC760" s="26"/>
      <c r="ED760" s="42">
        <f t="shared" si="898"/>
        <v>0</v>
      </c>
      <c r="EE760" s="26"/>
      <c r="EF760" s="26"/>
      <c r="EG760" s="42">
        <f t="shared" si="899"/>
        <v>0</v>
      </c>
      <c r="EH760" s="26"/>
      <c r="EI760" s="26"/>
      <c r="EJ760" s="42">
        <f t="shared" si="900"/>
        <v>0</v>
      </c>
      <c r="EK760" s="26"/>
      <c r="EL760" s="46"/>
      <c r="EM760" s="86">
        <f t="shared" si="901"/>
        <v>0</v>
      </c>
      <c r="EN760" s="85">
        <f t="shared" si="907"/>
        <v>0</v>
      </c>
      <c r="EO760" s="94">
        <f t="shared" si="908"/>
        <v>0</v>
      </c>
      <c r="EP760" s="26"/>
      <c r="EQ760" s="26"/>
      <c r="ER760" s="26"/>
    </row>
    <row r="761" spans="1:148" s="3" customFormat="1">
      <c r="A761" s="10">
        <v>71308</v>
      </c>
      <c r="B761" s="11" t="s">
        <v>86</v>
      </c>
      <c r="C761" s="190">
        <v>192000</v>
      </c>
      <c r="D761" s="135">
        <v>1</v>
      </c>
      <c r="E761" s="195">
        <f t="shared" si="902"/>
        <v>192000</v>
      </c>
      <c r="F761" s="27"/>
      <c r="G761" s="27"/>
      <c r="H761" s="41">
        <f t="shared" si="861"/>
        <v>0</v>
      </c>
      <c r="I761" s="32"/>
      <c r="J761" s="32"/>
      <c r="K761" s="41">
        <f t="shared" si="862"/>
        <v>0</v>
      </c>
      <c r="L761" s="26"/>
      <c r="M761" s="26"/>
      <c r="N761" s="42">
        <f t="shared" si="863"/>
        <v>0</v>
      </c>
      <c r="O761" s="26"/>
      <c r="P761" s="26"/>
      <c r="Q761" s="42">
        <f t="shared" si="864"/>
        <v>0</v>
      </c>
      <c r="R761" s="26"/>
      <c r="S761" s="26"/>
      <c r="T761" s="42">
        <f t="shared" si="865"/>
        <v>0</v>
      </c>
      <c r="U761" s="26"/>
      <c r="V761" s="26"/>
      <c r="W761" s="42">
        <f t="shared" si="866"/>
        <v>0</v>
      </c>
      <c r="X761" s="26"/>
      <c r="Y761" s="26"/>
      <c r="Z761" s="42">
        <f t="shared" si="867"/>
        <v>0</v>
      </c>
      <c r="AA761" s="26"/>
      <c r="AB761" s="26"/>
      <c r="AC761" s="42">
        <f t="shared" si="868"/>
        <v>0</v>
      </c>
      <c r="AD761" s="26"/>
      <c r="AE761" s="26"/>
      <c r="AF761" s="26"/>
      <c r="AG761" s="26"/>
      <c r="AH761" s="26"/>
      <c r="AI761" s="26"/>
      <c r="AJ761" s="26"/>
      <c r="AK761" s="26"/>
      <c r="AL761" s="42">
        <f t="shared" si="869"/>
        <v>0</v>
      </c>
      <c r="AM761" s="27"/>
      <c r="AN761" s="27"/>
      <c r="AO761" s="41">
        <f t="shared" si="895"/>
        <v>0</v>
      </c>
      <c r="AP761" s="84">
        <f t="shared" si="905"/>
        <v>0</v>
      </c>
      <c r="AQ761" s="79">
        <f t="shared" si="906"/>
        <v>0</v>
      </c>
      <c r="AR761" s="27"/>
      <c r="AS761" s="27"/>
      <c r="AT761" s="41">
        <f t="shared" si="870"/>
        <v>0</v>
      </c>
      <c r="AU761" s="27"/>
      <c r="AV761" s="27"/>
      <c r="AW761" s="41">
        <f t="shared" si="860"/>
        <v>0</v>
      </c>
      <c r="AX761" s="27"/>
      <c r="AY761" s="27"/>
      <c r="AZ761" s="41">
        <f t="shared" si="871"/>
        <v>0</v>
      </c>
      <c r="BA761" s="27"/>
      <c r="BB761" s="27"/>
      <c r="BC761" s="41">
        <f t="shared" si="872"/>
        <v>0</v>
      </c>
      <c r="BD761" s="27"/>
      <c r="BE761" s="27"/>
      <c r="BF761" s="41">
        <f t="shared" si="873"/>
        <v>0</v>
      </c>
      <c r="BG761" s="27"/>
      <c r="BH761" s="27"/>
      <c r="BI761" s="41">
        <f t="shared" si="874"/>
        <v>0</v>
      </c>
      <c r="BJ761" s="26"/>
      <c r="BK761" s="26"/>
      <c r="BL761" s="42">
        <f t="shared" si="875"/>
        <v>0</v>
      </c>
      <c r="BM761" s="26"/>
      <c r="BN761" s="26"/>
      <c r="BO761" s="42">
        <f t="shared" si="876"/>
        <v>0</v>
      </c>
      <c r="BP761" s="85">
        <f t="shared" si="903"/>
        <v>0</v>
      </c>
      <c r="BQ761" s="83">
        <f t="shared" si="903"/>
        <v>0</v>
      </c>
      <c r="BR761" s="26"/>
      <c r="BS761" s="26"/>
      <c r="BT761" s="42">
        <f t="shared" si="877"/>
        <v>0</v>
      </c>
      <c r="BU761" s="26"/>
      <c r="BV761" s="26"/>
      <c r="BW761" s="42">
        <f t="shared" si="878"/>
        <v>0</v>
      </c>
      <c r="BX761" s="26"/>
      <c r="BY761" s="26"/>
      <c r="BZ761" s="42">
        <f t="shared" si="879"/>
        <v>0</v>
      </c>
      <c r="CA761" s="26"/>
      <c r="CB761" s="26"/>
      <c r="CC761" s="42">
        <f t="shared" si="880"/>
        <v>0</v>
      </c>
      <c r="CD761" s="26"/>
      <c r="CE761" s="26"/>
      <c r="CF761" s="42">
        <f t="shared" si="881"/>
        <v>0</v>
      </c>
      <c r="CG761" s="26"/>
      <c r="CH761" s="26"/>
      <c r="CI761" s="42">
        <f t="shared" si="882"/>
        <v>0</v>
      </c>
      <c r="CJ761" s="26"/>
      <c r="CK761" s="26"/>
      <c r="CL761" s="42">
        <f t="shared" si="883"/>
        <v>0</v>
      </c>
      <c r="CM761" s="26"/>
      <c r="CN761" s="26"/>
      <c r="CO761" s="42">
        <f t="shared" si="884"/>
        <v>0</v>
      </c>
      <c r="CP761" s="26"/>
      <c r="CQ761" s="26"/>
      <c r="CR761" s="42">
        <f t="shared" si="885"/>
        <v>0</v>
      </c>
      <c r="CS761" s="26"/>
      <c r="CT761" s="26"/>
      <c r="CU761" s="42">
        <f t="shared" si="886"/>
        <v>0</v>
      </c>
      <c r="CV761" s="26"/>
      <c r="CW761" s="26"/>
      <c r="CX761" s="42">
        <f t="shared" si="887"/>
        <v>0</v>
      </c>
      <c r="CY761" s="26"/>
      <c r="CZ761" s="26"/>
      <c r="DA761" s="42">
        <f t="shared" si="888"/>
        <v>0</v>
      </c>
      <c r="DB761" s="26"/>
      <c r="DC761" s="26"/>
      <c r="DD761" s="42">
        <f t="shared" si="889"/>
        <v>0</v>
      </c>
      <c r="DE761" s="26"/>
      <c r="DF761" s="26"/>
      <c r="DG761" s="42">
        <f t="shared" si="890"/>
        <v>0</v>
      </c>
      <c r="DH761" s="85">
        <f t="shared" si="904"/>
        <v>0</v>
      </c>
      <c r="DI761" s="83">
        <f t="shared" si="904"/>
        <v>0</v>
      </c>
      <c r="DJ761" s="26"/>
      <c r="DK761" s="26"/>
      <c r="DL761" s="42">
        <f t="shared" si="891"/>
        <v>0</v>
      </c>
      <c r="DM761" s="26"/>
      <c r="DN761" s="26"/>
      <c r="DO761" s="42">
        <f t="shared" si="892"/>
        <v>0</v>
      </c>
      <c r="DP761" s="26"/>
      <c r="DQ761" s="26"/>
      <c r="DR761" s="42">
        <f t="shared" si="893"/>
        <v>0</v>
      </c>
      <c r="DS761" s="26"/>
      <c r="DT761" s="26"/>
      <c r="DU761" s="42">
        <f t="shared" si="894"/>
        <v>0</v>
      </c>
      <c r="DV761" s="26"/>
      <c r="DW761" s="26"/>
      <c r="DX761" s="42">
        <f t="shared" si="896"/>
        <v>0</v>
      </c>
      <c r="DY761" s="26"/>
      <c r="DZ761" s="26"/>
      <c r="EA761" s="42">
        <f t="shared" si="897"/>
        <v>0</v>
      </c>
      <c r="EB761" s="26"/>
      <c r="EC761" s="26"/>
      <c r="ED761" s="42">
        <f t="shared" si="898"/>
        <v>0</v>
      </c>
      <c r="EE761" s="26"/>
      <c r="EF761" s="26"/>
      <c r="EG761" s="42">
        <f t="shared" si="899"/>
        <v>0</v>
      </c>
      <c r="EH761" s="26"/>
      <c r="EI761" s="26"/>
      <c r="EJ761" s="42">
        <f t="shared" si="900"/>
        <v>0</v>
      </c>
      <c r="EK761" s="26"/>
      <c r="EL761" s="46"/>
      <c r="EM761" s="86">
        <f t="shared" si="901"/>
        <v>0</v>
      </c>
      <c r="EN761" s="85">
        <f t="shared" si="907"/>
        <v>0</v>
      </c>
      <c r="EO761" s="94">
        <f t="shared" si="908"/>
        <v>0</v>
      </c>
      <c r="EP761" s="26"/>
      <c r="EQ761" s="26"/>
      <c r="ER761" s="26"/>
    </row>
    <row r="762" spans="1:148" s="3" customFormat="1">
      <c r="A762" s="10">
        <v>71309</v>
      </c>
      <c r="B762" s="11" t="s">
        <v>50</v>
      </c>
      <c r="C762" s="134"/>
      <c r="D762" s="135"/>
      <c r="E762" s="136">
        <f t="shared" si="902"/>
        <v>0</v>
      </c>
      <c r="F762" s="27"/>
      <c r="G762" s="27"/>
      <c r="H762" s="41">
        <f t="shared" si="861"/>
        <v>0</v>
      </c>
      <c r="I762" s="32"/>
      <c r="J762" s="32"/>
      <c r="K762" s="41">
        <f t="shared" si="862"/>
        <v>0</v>
      </c>
      <c r="L762" s="26"/>
      <c r="M762" s="26"/>
      <c r="N762" s="42">
        <f t="shared" si="863"/>
        <v>0</v>
      </c>
      <c r="O762" s="26"/>
      <c r="P762" s="26"/>
      <c r="Q762" s="42">
        <f t="shared" si="864"/>
        <v>0</v>
      </c>
      <c r="R762" s="26"/>
      <c r="S762" s="26"/>
      <c r="T762" s="42">
        <f t="shared" si="865"/>
        <v>0</v>
      </c>
      <c r="U762" s="26"/>
      <c r="V762" s="26"/>
      <c r="W762" s="42">
        <f t="shared" si="866"/>
        <v>0</v>
      </c>
      <c r="X762" s="26"/>
      <c r="Y762" s="26"/>
      <c r="Z762" s="42">
        <f t="shared" si="867"/>
        <v>0</v>
      </c>
      <c r="AA762" s="26"/>
      <c r="AB762" s="26"/>
      <c r="AC762" s="42">
        <f t="shared" si="868"/>
        <v>0</v>
      </c>
      <c r="AD762" s="26"/>
      <c r="AE762" s="26"/>
      <c r="AF762" s="26"/>
      <c r="AG762" s="26"/>
      <c r="AH762" s="26"/>
      <c r="AI762" s="26"/>
      <c r="AJ762" s="26"/>
      <c r="AK762" s="26"/>
      <c r="AL762" s="42">
        <f t="shared" si="869"/>
        <v>0</v>
      </c>
      <c r="AM762" s="27"/>
      <c r="AN762" s="27"/>
      <c r="AO762" s="41">
        <f t="shared" si="895"/>
        <v>0</v>
      </c>
      <c r="AP762" s="84">
        <f t="shared" si="905"/>
        <v>0</v>
      </c>
      <c r="AQ762" s="79">
        <f t="shared" si="906"/>
        <v>0</v>
      </c>
      <c r="AR762" s="27"/>
      <c r="AS762" s="27"/>
      <c r="AT762" s="41">
        <f t="shared" si="870"/>
        <v>0</v>
      </c>
      <c r="AU762" s="27"/>
      <c r="AV762" s="27"/>
      <c r="AW762" s="41">
        <f t="shared" si="860"/>
        <v>0</v>
      </c>
      <c r="AX762" s="27"/>
      <c r="AY762" s="27"/>
      <c r="AZ762" s="41">
        <f t="shared" si="871"/>
        <v>0</v>
      </c>
      <c r="BA762" s="27"/>
      <c r="BB762" s="27"/>
      <c r="BC762" s="41">
        <f t="shared" si="872"/>
        <v>0</v>
      </c>
      <c r="BD762" s="27"/>
      <c r="BE762" s="27"/>
      <c r="BF762" s="41">
        <f t="shared" si="873"/>
        <v>0</v>
      </c>
      <c r="BG762" s="27"/>
      <c r="BH762" s="27"/>
      <c r="BI762" s="41">
        <f t="shared" si="874"/>
        <v>0</v>
      </c>
      <c r="BJ762" s="26"/>
      <c r="BK762" s="26"/>
      <c r="BL762" s="42">
        <f t="shared" si="875"/>
        <v>0</v>
      </c>
      <c r="BM762" s="26"/>
      <c r="BN762" s="26"/>
      <c r="BO762" s="42">
        <f t="shared" si="876"/>
        <v>0</v>
      </c>
      <c r="BP762" s="85">
        <f t="shared" si="903"/>
        <v>0</v>
      </c>
      <c r="BQ762" s="83">
        <f t="shared" si="903"/>
        <v>0</v>
      </c>
      <c r="BR762" s="26"/>
      <c r="BS762" s="26"/>
      <c r="BT762" s="42">
        <f t="shared" si="877"/>
        <v>0</v>
      </c>
      <c r="BU762" s="26"/>
      <c r="BV762" s="26"/>
      <c r="BW762" s="42">
        <f t="shared" si="878"/>
        <v>0</v>
      </c>
      <c r="BX762" s="26"/>
      <c r="BY762" s="26"/>
      <c r="BZ762" s="42">
        <f t="shared" si="879"/>
        <v>0</v>
      </c>
      <c r="CA762" s="26"/>
      <c r="CB762" s="26"/>
      <c r="CC762" s="42">
        <f t="shared" si="880"/>
        <v>0</v>
      </c>
      <c r="CD762" s="26"/>
      <c r="CE762" s="26"/>
      <c r="CF762" s="42">
        <f t="shared" si="881"/>
        <v>0</v>
      </c>
      <c r="CG762" s="26"/>
      <c r="CH762" s="26"/>
      <c r="CI762" s="42">
        <f t="shared" si="882"/>
        <v>0</v>
      </c>
      <c r="CJ762" s="26"/>
      <c r="CK762" s="26"/>
      <c r="CL762" s="42">
        <f t="shared" si="883"/>
        <v>0</v>
      </c>
      <c r="CM762" s="26"/>
      <c r="CN762" s="26"/>
      <c r="CO762" s="42">
        <f t="shared" si="884"/>
        <v>0</v>
      </c>
      <c r="CP762" s="26"/>
      <c r="CQ762" s="26"/>
      <c r="CR762" s="42">
        <f t="shared" si="885"/>
        <v>0</v>
      </c>
      <c r="CS762" s="26"/>
      <c r="CT762" s="26"/>
      <c r="CU762" s="42">
        <f t="shared" si="886"/>
        <v>0</v>
      </c>
      <c r="CV762" s="26"/>
      <c r="CW762" s="26"/>
      <c r="CX762" s="42">
        <f t="shared" si="887"/>
        <v>0</v>
      </c>
      <c r="CY762" s="26"/>
      <c r="CZ762" s="26"/>
      <c r="DA762" s="42">
        <f t="shared" si="888"/>
        <v>0</v>
      </c>
      <c r="DB762" s="26"/>
      <c r="DC762" s="26"/>
      <c r="DD762" s="42">
        <f t="shared" si="889"/>
        <v>0</v>
      </c>
      <c r="DE762" s="26"/>
      <c r="DF762" s="26"/>
      <c r="DG762" s="42">
        <f t="shared" si="890"/>
        <v>0</v>
      </c>
      <c r="DH762" s="85">
        <f t="shared" si="904"/>
        <v>0</v>
      </c>
      <c r="DI762" s="83">
        <f t="shared" si="904"/>
        <v>0</v>
      </c>
      <c r="DJ762" s="26"/>
      <c r="DK762" s="26"/>
      <c r="DL762" s="42">
        <f t="shared" si="891"/>
        <v>0</v>
      </c>
      <c r="DM762" s="26"/>
      <c r="DN762" s="26"/>
      <c r="DO762" s="42">
        <f t="shared" si="892"/>
        <v>0</v>
      </c>
      <c r="DP762" s="26"/>
      <c r="DQ762" s="26"/>
      <c r="DR762" s="42">
        <f t="shared" si="893"/>
        <v>0</v>
      </c>
      <c r="DS762" s="26"/>
      <c r="DT762" s="26"/>
      <c r="DU762" s="42">
        <f t="shared" si="894"/>
        <v>0</v>
      </c>
      <c r="DV762" s="26"/>
      <c r="DW762" s="26"/>
      <c r="DX762" s="42">
        <f t="shared" si="896"/>
        <v>0</v>
      </c>
      <c r="DY762" s="26"/>
      <c r="DZ762" s="26"/>
      <c r="EA762" s="42">
        <f t="shared" si="897"/>
        <v>0</v>
      </c>
      <c r="EB762" s="26"/>
      <c r="EC762" s="26"/>
      <c r="ED762" s="42">
        <f t="shared" si="898"/>
        <v>0</v>
      </c>
      <c r="EE762" s="26"/>
      <c r="EF762" s="26"/>
      <c r="EG762" s="42">
        <f t="shared" si="899"/>
        <v>0</v>
      </c>
      <c r="EH762" s="26"/>
      <c r="EI762" s="26"/>
      <c r="EJ762" s="42">
        <f t="shared" si="900"/>
        <v>0</v>
      </c>
      <c r="EK762" s="26"/>
      <c r="EL762" s="46"/>
      <c r="EM762" s="86">
        <f t="shared" si="901"/>
        <v>0</v>
      </c>
      <c r="EN762" s="85">
        <f t="shared" si="907"/>
        <v>0</v>
      </c>
      <c r="EO762" s="94">
        <f t="shared" si="908"/>
        <v>0</v>
      </c>
      <c r="EP762" s="26"/>
      <c r="EQ762" s="26"/>
      <c r="ER762" s="26"/>
    </row>
    <row r="763" spans="1:148" s="3" customFormat="1">
      <c r="A763" s="10">
        <v>71310</v>
      </c>
      <c r="B763" s="11" t="s">
        <v>87</v>
      </c>
      <c r="C763" s="134"/>
      <c r="D763" s="135"/>
      <c r="E763" s="136">
        <f t="shared" si="902"/>
        <v>0</v>
      </c>
      <c r="F763" s="27"/>
      <c r="G763" s="27"/>
      <c r="H763" s="41">
        <f>G763*C763</f>
        <v>0</v>
      </c>
      <c r="I763" s="32"/>
      <c r="J763" s="32"/>
      <c r="K763" s="41">
        <f t="shared" si="862"/>
        <v>0</v>
      </c>
      <c r="L763" s="26"/>
      <c r="M763" s="26"/>
      <c r="N763" s="42">
        <f t="shared" si="863"/>
        <v>0</v>
      </c>
      <c r="O763" s="26"/>
      <c r="P763" s="26"/>
      <c r="Q763" s="42">
        <f t="shared" si="864"/>
        <v>0</v>
      </c>
      <c r="R763" s="26"/>
      <c r="S763" s="26"/>
      <c r="T763" s="42">
        <f t="shared" si="865"/>
        <v>0</v>
      </c>
      <c r="U763" s="26"/>
      <c r="V763" s="26"/>
      <c r="W763" s="42">
        <f t="shared" si="866"/>
        <v>0</v>
      </c>
      <c r="X763" s="26"/>
      <c r="Y763" s="26"/>
      <c r="Z763" s="42">
        <f t="shared" si="867"/>
        <v>0</v>
      </c>
      <c r="AA763" s="26"/>
      <c r="AB763" s="26"/>
      <c r="AC763" s="42">
        <f t="shared" si="868"/>
        <v>0</v>
      </c>
      <c r="AD763" s="26"/>
      <c r="AE763" s="26"/>
      <c r="AF763" s="26"/>
      <c r="AG763" s="26"/>
      <c r="AH763" s="26"/>
      <c r="AI763" s="26"/>
      <c r="AJ763" s="26"/>
      <c r="AK763" s="26"/>
      <c r="AL763" s="42">
        <f t="shared" si="869"/>
        <v>0</v>
      </c>
      <c r="AM763" s="27"/>
      <c r="AN763" s="27"/>
      <c r="AO763" s="41">
        <f t="shared" si="895"/>
        <v>0</v>
      </c>
      <c r="AP763" s="84">
        <f t="shared" si="905"/>
        <v>0</v>
      </c>
      <c r="AQ763" s="79">
        <f t="shared" si="906"/>
        <v>0</v>
      </c>
      <c r="AR763" s="27"/>
      <c r="AS763" s="27"/>
      <c r="AT763" s="41">
        <f t="shared" si="870"/>
        <v>0</v>
      </c>
      <c r="AU763" s="27"/>
      <c r="AV763" s="27"/>
      <c r="AW763" s="41">
        <f t="shared" si="860"/>
        <v>0</v>
      </c>
      <c r="AX763" s="27"/>
      <c r="AY763" s="27"/>
      <c r="AZ763" s="41">
        <f t="shared" si="871"/>
        <v>0</v>
      </c>
      <c r="BA763" s="27"/>
      <c r="BB763" s="27"/>
      <c r="BC763" s="41">
        <f t="shared" si="872"/>
        <v>0</v>
      </c>
      <c r="BD763" s="27"/>
      <c r="BE763" s="27"/>
      <c r="BF763" s="41">
        <f t="shared" si="873"/>
        <v>0</v>
      </c>
      <c r="BG763" s="27"/>
      <c r="BH763" s="27"/>
      <c r="BI763" s="41">
        <f t="shared" si="874"/>
        <v>0</v>
      </c>
      <c r="BJ763" s="26"/>
      <c r="BK763" s="26"/>
      <c r="BL763" s="42">
        <f t="shared" si="875"/>
        <v>0</v>
      </c>
      <c r="BM763" s="26"/>
      <c r="BN763" s="26"/>
      <c r="BO763" s="42">
        <f t="shared" si="876"/>
        <v>0</v>
      </c>
      <c r="BP763" s="85">
        <f t="shared" si="903"/>
        <v>0</v>
      </c>
      <c r="BQ763" s="83">
        <f t="shared" si="903"/>
        <v>0</v>
      </c>
      <c r="BR763" s="26"/>
      <c r="BS763" s="26"/>
      <c r="BT763" s="42">
        <f t="shared" si="877"/>
        <v>0</v>
      </c>
      <c r="BU763" s="26"/>
      <c r="BV763" s="26"/>
      <c r="BW763" s="42">
        <f t="shared" si="878"/>
        <v>0</v>
      </c>
      <c r="BX763" s="26"/>
      <c r="BY763" s="26"/>
      <c r="BZ763" s="42">
        <f t="shared" si="879"/>
        <v>0</v>
      </c>
      <c r="CA763" s="26"/>
      <c r="CB763" s="26"/>
      <c r="CC763" s="42">
        <f t="shared" si="880"/>
        <v>0</v>
      </c>
      <c r="CD763" s="26"/>
      <c r="CE763" s="26"/>
      <c r="CF763" s="42">
        <f t="shared" si="881"/>
        <v>0</v>
      </c>
      <c r="CG763" s="26"/>
      <c r="CH763" s="26"/>
      <c r="CI763" s="42">
        <f t="shared" si="882"/>
        <v>0</v>
      </c>
      <c r="CJ763" s="26"/>
      <c r="CK763" s="26"/>
      <c r="CL763" s="42">
        <f t="shared" si="883"/>
        <v>0</v>
      </c>
      <c r="CM763" s="26"/>
      <c r="CN763" s="26"/>
      <c r="CO763" s="42">
        <f t="shared" si="884"/>
        <v>0</v>
      </c>
      <c r="CP763" s="26"/>
      <c r="CQ763" s="26"/>
      <c r="CR763" s="42">
        <f t="shared" si="885"/>
        <v>0</v>
      </c>
      <c r="CS763" s="26"/>
      <c r="CT763" s="26"/>
      <c r="CU763" s="42">
        <f t="shared" si="886"/>
        <v>0</v>
      </c>
      <c r="CV763" s="26"/>
      <c r="CW763" s="26"/>
      <c r="CX763" s="42">
        <f t="shared" si="887"/>
        <v>0</v>
      </c>
      <c r="CY763" s="26"/>
      <c r="CZ763" s="26"/>
      <c r="DA763" s="42">
        <f t="shared" si="888"/>
        <v>0</v>
      </c>
      <c r="DB763" s="26"/>
      <c r="DC763" s="26"/>
      <c r="DD763" s="42">
        <f t="shared" si="889"/>
        <v>0</v>
      </c>
      <c r="DE763" s="26"/>
      <c r="DF763" s="26"/>
      <c r="DG763" s="42">
        <f t="shared" si="890"/>
        <v>0</v>
      </c>
      <c r="DH763" s="85">
        <f t="shared" si="904"/>
        <v>0</v>
      </c>
      <c r="DI763" s="83">
        <f t="shared" si="904"/>
        <v>0</v>
      </c>
      <c r="DJ763" s="26"/>
      <c r="DK763" s="26"/>
      <c r="DL763" s="42">
        <f t="shared" si="891"/>
        <v>0</v>
      </c>
      <c r="DM763" s="26"/>
      <c r="DN763" s="26"/>
      <c r="DO763" s="42">
        <f t="shared" si="892"/>
        <v>0</v>
      </c>
      <c r="DP763" s="26"/>
      <c r="DQ763" s="26"/>
      <c r="DR763" s="42">
        <f t="shared" si="893"/>
        <v>0</v>
      </c>
      <c r="DS763" s="26"/>
      <c r="DT763" s="26"/>
      <c r="DU763" s="42">
        <f t="shared" si="894"/>
        <v>0</v>
      </c>
      <c r="DV763" s="26"/>
      <c r="DW763" s="26"/>
      <c r="DX763" s="42">
        <f t="shared" si="896"/>
        <v>0</v>
      </c>
      <c r="DY763" s="26"/>
      <c r="DZ763" s="26"/>
      <c r="EA763" s="42">
        <f t="shared" si="897"/>
        <v>0</v>
      </c>
      <c r="EB763" s="26"/>
      <c r="EC763" s="26"/>
      <c r="ED763" s="42">
        <f t="shared" si="898"/>
        <v>0</v>
      </c>
      <c r="EE763" s="26"/>
      <c r="EF763" s="26"/>
      <c r="EG763" s="42">
        <f t="shared" si="899"/>
        <v>0</v>
      </c>
      <c r="EH763" s="26"/>
      <c r="EI763" s="26"/>
      <c r="EJ763" s="42">
        <f t="shared" si="900"/>
        <v>0</v>
      </c>
      <c r="EK763" s="26"/>
      <c r="EL763" s="46"/>
      <c r="EM763" s="86">
        <f t="shared" si="901"/>
        <v>0</v>
      </c>
      <c r="EN763" s="85">
        <f t="shared" si="907"/>
        <v>0</v>
      </c>
      <c r="EO763" s="94">
        <f t="shared" si="908"/>
        <v>0</v>
      </c>
      <c r="EP763" s="26"/>
      <c r="EQ763" s="26"/>
      <c r="ER763" s="26"/>
    </row>
    <row r="764" spans="1:148" s="3" customFormat="1">
      <c r="A764" s="6">
        <v>714</v>
      </c>
      <c r="B764" s="7" t="s">
        <v>88</v>
      </c>
      <c r="C764" s="130"/>
      <c r="D764" s="135"/>
      <c r="E764" s="136">
        <f t="shared" si="902"/>
        <v>0</v>
      </c>
      <c r="F764" s="27"/>
      <c r="G764" s="27"/>
      <c r="H764" s="41">
        <f t="shared" si="861"/>
        <v>0</v>
      </c>
      <c r="I764" s="32"/>
      <c r="J764" s="32"/>
      <c r="K764" s="41">
        <f t="shared" si="862"/>
        <v>0</v>
      </c>
      <c r="L764" s="26"/>
      <c r="M764" s="26"/>
      <c r="N764" s="42">
        <f t="shared" si="863"/>
        <v>0</v>
      </c>
      <c r="O764" s="26"/>
      <c r="P764" s="26"/>
      <c r="Q764" s="42">
        <f t="shared" si="864"/>
        <v>0</v>
      </c>
      <c r="R764" s="26"/>
      <c r="S764" s="26"/>
      <c r="T764" s="42">
        <f t="shared" si="865"/>
        <v>0</v>
      </c>
      <c r="U764" s="26"/>
      <c r="V764" s="26"/>
      <c r="W764" s="42">
        <f t="shared" si="866"/>
        <v>0</v>
      </c>
      <c r="X764" s="26"/>
      <c r="Y764" s="26"/>
      <c r="Z764" s="42">
        <f t="shared" si="867"/>
        <v>0</v>
      </c>
      <c r="AA764" s="26"/>
      <c r="AB764" s="26"/>
      <c r="AC764" s="42">
        <f t="shared" si="868"/>
        <v>0</v>
      </c>
      <c r="AD764" s="26"/>
      <c r="AE764" s="26"/>
      <c r="AF764" s="26"/>
      <c r="AG764" s="26"/>
      <c r="AH764" s="26"/>
      <c r="AI764" s="26"/>
      <c r="AJ764" s="26"/>
      <c r="AK764" s="26"/>
      <c r="AL764" s="42">
        <f t="shared" si="869"/>
        <v>0</v>
      </c>
      <c r="AM764" s="27"/>
      <c r="AN764" s="27"/>
      <c r="AO764" s="41">
        <f t="shared" si="895"/>
        <v>0</v>
      </c>
      <c r="AP764" s="84">
        <f t="shared" si="905"/>
        <v>0</v>
      </c>
      <c r="AQ764" s="79">
        <f t="shared" si="906"/>
        <v>0</v>
      </c>
      <c r="AR764" s="27"/>
      <c r="AS764" s="27"/>
      <c r="AT764" s="41">
        <f t="shared" si="870"/>
        <v>0</v>
      </c>
      <c r="AU764" s="27"/>
      <c r="AV764" s="27"/>
      <c r="AW764" s="41">
        <f t="shared" si="860"/>
        <v>0</v>
      </c>
      <c r="AX764" s="27"/>
      <c r="AY764" s="27"/>
      <c r="AZ764" s="41">
        <f t="shared" si="871"/>
        <v>0</v>
      </c>
      <c r="BA764" s="27"/>
      <c r="BB764" s="27"/>
      <c r="BC764" s="41">
        <f t="shared" si="872"/>
        <v>0</v>
      </c>
      <c r="BD764" s="27"/>
      <c r="BE764" s="27"/>
      <c r="BF764" s="41">
        <f t="shared" si="873"/>
        <v>0</v>
      </c>
      <c r="BG764" s="27"/>
      <c r="BH764" s="27"/>
      <c r="BI764" s="41">
        <f t="shared" si="874"/>
        <v>0</v>
      </c>
      <c r="BJ764" s="26"/>
      <c r="BK764" s="26"/>
      <c r="BL764" s="42">
        <f t="shared" si="875"/>
        <v>0</v>
      </c>
      <c r="BM764" s="26"/>
      <c r="BN764" s="26"/>
      <c r="BO764" s="42">
        <f t="shared" si="876"/>
        <v>0</v>
      </c>
      <c r="BP764" s="85">
        <f t="shared" si="903"/>
        <v>0</v>
      </c>
      <c r="BQ764" s="83">
        <f t="shared" si="903"/>
        <v>0</v>
      </c>
      <c r="BR764" s="26"/>
      <c r="BS764" s="26"/>
      <c r="BT764" s="42">
        <f t="shared" si="877"/>
        <v>0</v>
      </c>
      <c r="BU764" s="26"/>
      <c r="BV764" s="26"/>
      <c r="BW764" s="42">
        <f t="shared" si="878"/>
        <v>0</v>
      </c>
      <c r="BX764" s="26"/>
      <c r="BY764" s="26"/>
      <c r="BZ764" s="42">
        <f t="shared" si="879"/>
        <v>0</v>
      </c>
      <c r="CA764" s="26"/>
      <c r="CB764" s="26"/>
      <c r="CC764" s="42">
        <f t="shared" si="880"/>
        <v>0</v>
      </c>
      <c r="CD764" s="26"/>
      <c r="CE764" s="26"/>
      <c r="CF764" s="42">
        <f t="shared" si="881"/>
        <v>0</v>
      </c>
      <c r="CG764" s="26"/>
      <c r="CH764" s="26"/>
      <c r="CI764" s="42">
        <f t="shared" si="882"/>
        <v>0</v>
      </c>
      <c r="CJ764" s="26"/>
      <c r="CK764" s="26"/>
      <c r="CL764" s="42">
        <f t="shared" si="883"/>
        <v>0</v>
      </c>
      <c r="CM764" s="26"/>
      <c r="CN764" s="26"/>
      <c r="CO764" s="42">
        <f t="shared" si="884"/>
        <v>0</v>
      </c>
      <c r="CP764" s="26"/>
      <c r="CQ764" s="26"/>
      <c r="CR764" s="42">
        <f t="shared" si="885"/>
        <v>0</v>
      </c>
      <c r="CS764" s="26"/>
      <c r="CT764" s="26"/>
      <c r="CU764" s="42">
        <f t="shared" si="886"/>
        <v>0</v>
      </c>
      <c r="CV764" s="26"/>
      <c r="CW764" s="26"/>
      <c r="CX764" s="42">
        <f t="shared" si="887"/>
        <v>0</v>
      </c>
      <c r="CY764" s="26"/>
      <c r="CZ764" s="26"/>
      <c r="DA764" s="42">
        <f t="shared" si="888"/>
        <v>0</v>
      </c>
      <c r="DB764" s="26"/>
      <c r="DC764" s="26"/>
      <c r="DD764" s="42">
        <f t="shared" si="889"/>
        <v>0</v>
      </c>
      <c r="DE764" s="26"/>
      <c r="DF764" s="26"/>
      <c r="DG764" s="42">
        <f t="shared" si="890"/>
        <v>0</v>
      </c>
      <c r="DH764" s="85">
        <f t="shared" si="904"/>
        <v>0</v>
      </c>
      <c r="DI764" s="83">
        <f t="shared" si="904"/>
        <v>0</v>
      </c>
      <c r="DJ764" s="26"/>
      <c r="DK764" s="26"/>
      <c r="DL764" s="42">
        <f t="shared" si="891"/>
        <v>0</v>
      </c>
      <c r="DM764" s="26"/>
      <c r="DN764" s="26"/>
      <c r="DO764" s="42">
        <f t="shared" si="892"/>
        <v>0</v>
      </c>
      <c r="DP764" s="26"/>
      <c r="DQ764" s="26"/>
      <c r="DR764" s="42">
        <f t="shared" si="893"/>
        <v>0</v>
      </c>
      <c r="DS764" s="26"/>
      <c r="DT764" s="26"/>
      <c r="DU764" s="42">
        <f t="shared" si="894"/>
        <v>0</v>
      </c>
      <c r="DV764" s="26"/>
      <c r="DW764" s="26"/>
      <c r="DX764" s="42">
        <f t="shared" si="896"/>
        <v>0</v>
      </c>
      <c r="DY764" s="26"/>
      <c r="DZ764" s="26"/>
      <c r="EA764" s="42">
        <f t="shared" si="897"/>
        <v>0</v>
      </c>
      <c r="EB764" s="26"/>
      <c r="EC764" s="26"/>
      <c r="ED764" s="42">
        <f t="shared" si="898"/>
        <v>0</v>
      </c>
      <c r="EE764" s="26"/>
      <c r="EF764" s="26"/>
      <c r="EG764" s="42">
        <f t="shared" si="899"/>
        <v>0</v>
      </c>
      <c r="EH764" s="26"/>
      <c r="EI764" s="26"/>
      <c r="EJ764" s="42">
        <f t="shared" si="900"/>
        <v>0</v>
      </c>
      <c r="EK764" s="26"/>
      <c r="EL764" s="46"/>
      <c r="EM764" s="86">
        <f t="shared" si="901"/>
        <v>0</v>
      </c>
      <c r="EN764" s="85">
        <f t="shared" si="907"/>
        <v>0</v>
      </c>
      <c r="EO764" s="94">
        <f t="shared" si="908"/>
        <v>0</v>
      </c>
      <c r="EP764" s="26"/>
      <c r="EQ764" s="26"/>
      <c r="ER764" s="26"/>
    </row>
    <row r="765" spans="1:148" s="3" customFormat="1">
      <c r="A765" s="10">
        <v>71401</v>
      </c>
      <c r="B765" s="11" t="s">
        <v>48</v>
      </c>
      <c r="C765" s="134"/>
      <c r="D765" s="135"/>
      <c r="E765" s="136">
        <f t="shared" si="902"/>
        <v>0</v>
      </c>
      <c r="F765" s="27"/>
      <c r="G765" s="27"/>
      <c r="H765" s="41">
        <f t="shared" si="861"/>
        <v>0</v>
      </c>
      <c r="I765" s="32"/>
      <c r="J765" s="32"/>
      <c r="K765" s="41">
        <f t="shared" si="862"/>
        <v>0</v>
      </c>
      <c r="L765" s="26"/>
      <c r="M765" s="26"/>
      <c r="N765" s="42">
        <f t="shared" si="863"/>
        <v>0</v>
      </c>
      <c r="O765" s="26"/>
      <c r="P765" s="26"/>
      <c r="Q765" s="42">
        <f t="shared" si="864"/>
        <v>0</v>
      </c>
      <c r="R765" s="26"/>
      <c r="S765" s="26"/>
      <c r="T765" s="42">
        <f t="shared" si="865"/>
        <v>0</v>
      </c>
      <c r="U765" s="26"/>
      <c r="V765" s="26"/>
      <c r="W765" s="42">
        <f t="shared" si="866"/>
        <v>0</v>
      </c>
      <c r="X765" s="26"/>
      <c r="Y765" s="26"/>
      <c r="Z765" s="42">
        <f t="shared" si="867"/>
        <v>0</v>
      </c>
      <c r="AA765" s="26"/>
      <c r="AB765" s="26"/>
      <c r="AC765" s="42">
        <f t="shared" si="868"/>
        <v>0</v>
      </c>
      <c r="AD765" s="26"/>
      <c r="AE765" s="26"/>
      <c r="AF765" s="26"/>
      <c r="AG765" s="26"/>
      <c r="AH765" s="26"/>
      <c r="AI765" s="26"/>
      <c r="AJ765" s="26"/>
      <c r="AK765" s="26"/>
      <c r="AL765" s="42">
        <f t="shared" si="869"/>
        <v>0</v>
      </c>
      <c r="AM765" s="27"/>
      <c r="AN765" s="27"/>
      <c r="AO765" s="41">
        <f t="shared" si="895"/>
        <v>0</v>
      </c>
      <c r="AP765" s="84">
        <f t="shared" si="905"/>
        <v>0</v>
      </c>
      <c r="AQ765" s="79">
        <f t="shared" si="906"/>
        <v>0</v>
      </c>
      <c r="AR765" s="27"/>
      <c r="AS765" s="27"/>
      <c r="AT765" s="41">
        <f t="shared" si="870"/>
        <v>0</v>
      </c>
      <c r="AU765" s="27"/>
      <c r="AV765" s="27"/>
      <c r="AW765" s="41">
        <f t="shared" si="860"/>
        <v>0</v>
      </c>
      <c r="AX765" s="27"/>
      <c r="AY765" s="27"/>
      <c r="AZ765" s="41">
        <f t="shared" si="871"/>
        <v>0</v>
      </c>
      <c r="BA765" s="27"/>
      <c r="BB765" s="27"/>
      <c r="BC765" s="41">
        <f t="shared" si="872"/>
        <v>0</v>
      </c>
      <c r="BD765" s="27"/>
      <c r="BE765" s="27"/>
      <c r="BF765" s="41">
        <f t="shared" si="873"/>
        <v>0</v>
      </c>
      <c r="BG765" s="27"/>
      <c r="BH765" s="27"/>
      <c r="BI765" s="41">
        <f t="shared" si="874"/>
        <v>0</v>
      </c>
      <c r="BJ765" s="26"/>
      <c r="BK765" s="26"/>
      <c r="BL765" s="42">
        <f t="shared" si="875"/>
        <v>0</v>
      </c>
      <c r="BM765" s="26"/>
      <c r="BN765" s="26"/>
      <c r="BO765" s="42">
        <f t="shared" si="876"/>
        <v>0</v>
      </c>
      <c r="BP765" s="85">
        <f t="shared" si="903"/>
        <v>0</v>
      </c>
      <c r="BQ765" s="83">
        <f t="shared" si="903"/>
        <v>0</v>
      </c>
      <c r="BR765" s="26"/>
      <c r="BS765" s="26"/>
      <c r="BT765" s="42">
        <f t="shared" si="877"/>
        <v>0</v>
      </c>
      <c r="BU765" s="26"/>
      <c r="BV765" s="26"/>
      <c r="BW765" s="42">
        <f t="shared" si="878"/>
        <v>0</v>
      </c>
      <c r="BX765" s="26"/>
      <c r="BY765" s="26"/>
      <c r="BZ765" s="42">
        <f t="shared" si="879"/>
        <v>0</v>
      </c>
      <c r="CA765" s="26"/>
      <c r="CB765" s="26"/>
      <c r="CC765" s="42">
        <f t="shared" si="880"/>
        <v>0</v>
      </c>
      <c r="CD765" s="26"/>
      <c r="CE765" s="26"/>
      <c r="CF765" s="42">
        <f t="shared" si="881"/>
        <v>0</v>
      </c>
      <c r="CG765" s="26"/>
      <c r="CH765" s="26"/>
      <c r="CI765" s="42">
        <f t="shared" si="882"/>
        <v>0</v>
      </c>
      <c r="CJ765" s="26"/>
      <c r="CK765" s="26"/>
      <c r="CL765" s="42">
        <f t="shared" si="883"/>
        <v>0</v>
      </c>
      <c r="CM765" s="26"/>
      <c r="CN765" s="26"/>
      <c r="CO765" s="42">
        <f t="shared" si="884"/>
        <v>0</v>
      </c>
      <c r="CP765" s="26"/>
      <c r="CQ765" s="26"/>
      <c r="CR765" s="42">
        <f t="shared" si="885"/>
        <v>0</v>
      </c>
      <c r="CS765" s="26"/>
      <c r="CT765" s="26"/>
      <c r="CU765" s="42">
        <f t="shared" si="886"/>
        <v>0</v>
      </c>
      <c r="CV765" s="26"/>
      <c r="CW765" s="26"/>
      <c r="CX765" s="42">
        <f t="shared" si="887"/>
        <v>0</v>
      </c>
      <c r="CY765" s="26"/>
      <c r="CZ765" s="26"/>
      <c r="DA765" s="42">
        <f t="shared" si="888"/>
        <v>0</v>
      </c>
      <c r="DB765" s="26"/>
      <c r="DC765" s="26"/>
      <c r="DD765" s="42">
        <f t="shared" si="889"/>
        <v>0</v>
      </c>
      <c r="DE765" s="26"/>
      <c r="DF765" s="26"/>
      <c r="DG765" s="42">
        <f t="shared" si="890"/>
        <v>0</v>
      </c>
      <c r="DH765" s="85">
        <f t="shared" si="904"/>
        <v>0</v>
      </c>
      <c r="DI765" s="83">
        <f t="shared" si="904"/>
        <v>0</v>
      </c>
      <c r="DJ765" s="26"/>
      <c r="DK765" s="26"/>
      <c r="DL765" s="42">
        <f t="shared" si="891"/>
        <v>0</v>
      </c>
      <c r="DM765" s="26"/>
      <c r="DN765" s="26"/>
      <c r="DO765" s="42">
        <f t="shared" si="892"/>
        <v>0</v>
      </c>
      <c r="DP765" s="26"/>
      <c r="DQ765" s="26"/>
      <c r="DR765" s="42">
        <f t="shared" si="893"/>
        <v>0</v>
      </c>
      <c r="DS765" s="26"/>
      <c r="DT765" s="26"/>
      <c r="DU765" s="42">
        <f t="shared" si="894"/>
        <v>0</v>
      </c>
      <c r="DV765" s="26"/>
      <c r="DW765" s="26"/>
      <c r="DX765" s="42">
        <f t="shared" si="896"/>
        <v>0</v>
      </c>
      <c r="DY765" s="26"/>
      <c r="DZ765" s="26"/>
      <c r="EA765" s="42">
        <f t="shared" si="897"/>
        <v>0</v>
      </c>
      <c r="EB765" s="26"/>
      <c r="EC765" s="26"/>
      <c r="ED765" s="42">
        <f t="shared" si="898"/>
        <v>0</v>
      </c>
      <c r="EE765" s="26"/>
      <c r="EF765" s="26"/>
      <c r="EG765" s="42">
        <f t="shared" si="899"/>
        <v>0</v>
      </c>
      <c r="EH765" s="26"/>
      <c r="EI765" s="26"/>
      <c r="EJ765" s="42">
        <f t="shared" si="900"/>
        <v>0</v>
      </c>
      <c r="EK765" s="26"/>
      <c r="EL765" s="46"/>
      <c r="EM765" s="86">
        <f t="shared" si="901"/>
        <v>0</v>
      </c>
      <c r="EN765" s="85">
        <f t="shared" si="907"/>
        <v>0</v>
      </c>
      <c r="EO765" s="94">
        <f t="shared" si="908"/>
        <v>0</v>
      </c>
      <c r="EP765" s="26"/>
      <c r="EQ765" s="26"/>
      <c r="ER765" s="26"/>
    </row>
    <row r="766" spans="1:148" s="3" customFormat="1" ht="15.75">
      <c r="A766" s="59">
        <v>71402</v>
      </c>
      <c r="B766" s="60" t="s">
        <v>86</v>
      </c>
      <c r="C766" s="37"/>
      <c r="D766" s="53"/>
      <c r="E766" s="157">
        <f>SUM(E767)</f>
        <v>192000</v>
      </c>
      <c r="F766" s="58">
        <f t="shared" ref="F766:BQ766" si="909">SUM(F767)</f>
        <v>1</v>
      </c>
      <c r="G766" s="58">
        <f t="shared" si="909"/>
        <v>12</v>
      </c>
      <c r="H766" s="58">
        <f t="shared" si="909"/>
        <v>192000</v>
      </c>
      <c r="I766" s="58">
        <f t="shared" si="909"/>
        <v>0</v>
      </c>
      <c r="J766" s="58">
        <f t="shared" si="909"/>
        <v>0</v>
      </c>
      <c r="K766" s="58">
        <f t="shared" si="909"/>
        <v>0</v>
      </c>
      <c r="L766" s="58">
        <f t="shared" si="909"/>
        <v>0</v>
      </c>
      <c r="M766" s="58">
        <f t="shared" si="909"/>
        <v>0</v>
      </c>
      <c r="N766" s="58">
        <f t="shared" si="909"/>
        <v>0</v>
      </c>
      <c r="O766" s="58">
        <f t="shared" si="909"/>
        <v>0</v>
      </c>
      <c r="P766" s="58">
        <f t="shared" si="909"/>
        <v>0</v>
      </c>
      <c r="Q766" s="58">
        <f t="shared" si="909"/>
        <v>0</v>
      </c>
      <c r="R766" s="58">
        <f t="shared" si="909"/>
        <v>0</v>
      </c>
      <c r="S766" s="58">
        <f t="shared" si="909"/>
        <v>0</v>
      </c>
      <c r="T766" s="58">
        <f t="shared" si="909"/>
        <v>0</v>
      </c>
      <c r="U766" s="58">
        <f t="shared" si="909"/>
        <v>0</v>
      </c>
      <c r="V766" s="58">
        <f t="shared" si="909"/>
        <v>0</v>
      </c>
      <c r="W766" s="58">
        <f t="shared" si="909"/>
        <v>0</v>
      </c>
      <c r="X766" s="58">
        <f t="shared" si="909"/>
        <v>0</v>
      </c>
      <c r="Y766" s="58">
        <f t="shared" si="909"/>
        <v>0</v>
      </c>
      <c r="Z766" s="58">
        <f t="shared" si="909"/>
        <v>0</v>
      </c>
      <c r="AA766" s="58">
        <f t="shared" si="909"/>
        <v>0</v>
      </c>
      <c r="AB766" s="58">
        <f t="shared" si="909"/>
        <v>0</v>
      </c>
      <c r="AC766" s="58">
        <f t="shared" si="909"/>
        <v>0</v>
      </c>
      <c r="AD766" s="58">
        <f t="shared" si="909"/>
        <v>0</v>
      </c>
      <c r="AE766" s="58">
        <f t="shared" si="909"/>
        <v>0</v>
      </c>
      <c r="AF766" s="58">
        <f t="shared" si="909"/>
        <v>0</v>
      </c>
      <c r="AG766" s="58">
        <f t="shared" si="909"/>
        <v>0</v>
      </c>
      <c r="AH766" s="58">
        <f t="shared" si="909"/>
        <v>0</v>
      </c>
      <c r="AI766" s="58">
        <f t="shared" si="909"/>
        <v>0</v>
      </c>
      <c r="AJ766" s="58">
        <f t="shared" si="909"/>
        <v>0</v>
      </c>
      <c r="AK766" s="58">
        <f t="shared" si="909"/>
        <v>0</v>
      </c>
      <c r="AL766" s="58">
        <f t="shared" si="909"/>
        <v>0</v>
      </c>
      <c r="AM766" s="58">
        <f t="shared" si="909"/>
        <v>0</v>
      </c>
      <c r="AN766" s="58">
        <f t="shared" si="909"/>
        <v>0</v>
      </c>
      <c r="AO766" s="58">
        <f t="shared" si="909"/>
        <v>0</v>
      </c>
      <c r="AP766" s="58">
        <f t="shared" si="909"/>
        <v>12</v>
      </c>
      <c r="AQ766" s="58">
        <f t="shared" si="909"/>
        <v>192000</v>
      </c>
      <c r="AR766" s="58">
        <f t="shared" si="909"/>
        <v>0</v>
      </c>
      <c r="AS766" s="58">
        <f t="shared" si="909"/>
        <v>0</v>
      </c>
      <c r="AT766" s="58">
        <f t="shared" si="909"/>
        <v>0</v>
      </c>
      <c r="AU766" s="58">
        <f t="shared" si="909"/>
        <v>0</v>
      </c>
      <c r="AV766" s="58">
        <f t="shared" si="909"/>
        <v>0</v>
      </c>
      <c r="AW766" s="58">
        <f t="shared" si="909"/>
        <v>0</v>
      </c>
      <c r="AX766" s="58">
        <f t="shared" si="909"/>
        <v>0</v>
      </c>
      <c r="AY766" s="58">
        <f t="shared" si="909"/>
        <v>0</v>
      </c>
      <c r="AZ766" s="58">
        <f t="shared" si="909"/>
        <v>0</v>
      </c>
      <c r="BA766" s="58">
        <f t="shared" si="909"/>
        <v>0</v>
      </c>
      <c r="BB766" s="58">
        <f t="shared" si="909"/>
        <v>0</v>
      </c>
      <c r="BC766" s="58">
        <f t="shared" si="909"/>
        <v>0</v>
      </c>
      <c r="BD766" s="58">
        <f t="shared" si="909"/>
        <v>0</v>
      </c>
      <c r="BE766" s="58">
        <f t="shared" si="909"/>
        <v>0</v>
      </c>
      <c r="BF766" s="58">
        <f t="shared" si="909"/>
        <v>0</v>
      </c>
      <c r="BG766" s="58">
        <f t="shared" si="909"/>
        <v>0</v>
      </c>
      <c r="BH766" s="58">
        <f t="shared" si="909"/>
        <v>0</v>
      </c>
      <c r="BI766" s="58">
        <f t="shared" si="909"/>
        <v>0</v>
      </c>
      <c r="BJ766" s="58">
        <f t="shared" si="909"/>
        <v>0</v>
      </c>
      <c r="BK766" s="58">
        <f t="shared" si="909"/>
        <v>0</v>
      </c>
      <c r="BL766" s="58">
        <f t="shared" si="909"/>
        <v>0</v>
      </c>
      <c r="BM766" s="58">
        <f t="shared" si="909"/>
        <v>0</v>
      </c>
      <c r="BN766" s="58">
        <f t="shared" si="909"/>
        <v>0</v>
      </c>
      <c r="BO766" s="58">
        <f t="shared" si="909"/>
        <v>0</v>
      </c>
      <c r="BP766" s="58">
        <f t="shared" si="909"/>
        <v>0</v>
      </c>
      <c r="BQ766" s="58">
        <f t="shared" si="909"/>
        <v>0</v>
      </c>
      <c r="BR766" s="58">
        <f t="shared" ref="BR766:EC766" si="910">SUM(BR767)</f>
        <v>0</v>
      </c>
      <c r="BS766" s="58">
        <f t="shared" si="910"/>
        <v>0</v>
      </c>
      <c r="BT766" s="58">
        <f t="shared" si="910"/>
        <v>0</v>
      </c>
      <c r="BU766" s="58">
        <f t="shared" si="910"/>
        <v>0</v>
      </c>
      <c r="BV766" s="58">
        <f t="shared" si="910"/>
        <v>0</v>
      </c>
      <c r="BW766" s="58">
        <f t="shared" si="910"/>
        <v>0</v>
      </c>
      <c r="BX766" s="58">
        <f t="shared" si="910"/>
        <v>0</v>
      </c>
      <c r="BY766" s="58">
        <f t="shared" si="910"/>
        <v>0</v>
      </c>
      <c r="BZ766" s="58">
        <f t="shared" si="910"/>
        <v>0</v>
      </c>
      <c r="CA766" s="58">
        <f t="shared" si="910"/>
        <v>0</v>
      </c>
      <c r="CB766" s="58">
        <f t="shared" si="910"/>
        <v>0</v>
      </c>
      <c r="CC766" s="58">
        <f t="shared" si="910"/>
        <v>0</v>
      </c>
      <c r="CD766" s="58">
        <f t="shared" si="910"/>
        <v>0</v>
      </c>
      <c r="CE766" s="58">
        <f t="shared" si="910"/>
        <v>0</v>
      </c>
      <c r="CF766" s="58">
        <f t="shared" si="910"/>
        <v>0</v>
      </c>
      <c r="CG766" s="58">
        <f t="shared" si="910"/>
        <v>0</v>
      </c>
      <c r="CH766" s="58">
        <f t="shared" si="910"/>
        <v>0</v>
      </c>
      <c r="CI766" s="58">
        <f t="shared" si="910"/>
        <v>0</v>
      </c>
      <c r="CJ766" s="58">
        <f t="shared" si="910"/>
        <v>0</v>
      </c>
      <c r="CK766" s="58">
        <f t="shared" si="910"/>
        <v>0</v>
      </c>
      <c r="CL766" s="58">
        <f t="shared" si="910"/>
        <v>0</v>
      </c>
      <c r="CM766" s="58">
        <f t="shared" si="910"/>
        <v>0</v>
      </c>
      <c r="CN766" s="58">
        <f t="shared" si="910"/>
        <v>0</v>
      </c>
      <c r="CO766" s="58">
        <f t="shared" si="910"/>
        <v>0</v>
      </c>
      <c r="CP766" s="58">
        <f t="shared" si="910"/>
        <v>0</v>
      </c>
      <c r="CQ766" s="58">
        <f t="shared" si="910"/>
        <v>0</v>
      </c>
      <c r="CR766" s="58">
        <f t="shared" si="910"/>
        <v>0</v>
      </c>
      <c r="CS766" s="58">
        <f t="shared" si="910"/>
        <v>0</v>
      </c>
      <c r="CT766" s="58">
        <f t="shared" si="910"/>
        <v>0</v>
      </c>
      <c r="CU766" s="58">
        <f t="shared" si="910"/>
        <v>0</v>
      </c>
      <c r="CV766" s="58">
        <f t="shared" si="910"/>
        <v>0</v>
      </c>
      <c r="CW766" s="58">
        <f t="shared" si="910"/>
        <v>0</v>
      </c>
      <c r="CX766" s="58">
        <f t="shared" si="910"/>
        <v>0</v>
      </c>
      <c r="CY766" s="58">
        <f t="shared" si="910"/>
        <v>0</v>
      </c>
      <c r="CZ766" s="58">
        <f t="shared" si="910"/>
        <v>0</v>
      </c>
      <c r="DA766" s="58">
        <f t="shared" si="910"/>
        <v>0</v>
      </c>
      <c r="DB766" s="58">
        <f t="shared" si="910"/>
        <v>0</v>
      </c>
      <c r="DC766" s="58">
        <f t="shared" si="910"/>
        <v>0</v>
      </c>
      <c r="DD766" s="58">
        <f t="shared" si="910"/>
        <v>0</v>
      </c>
      <c r="DE766" s="58">
        <f t="shared" si="910"/>
        <v>0</v>
      </c>
      <c r="DF766" s="58">
        <f t="shared" si="910"/>
        <v>0</v>
      </c>
      <c r="DG766" s="58">
        <f t="shared" si="910"/>
        <v>0</v>
      </c>
      <c r="DH766" s="58">
        <f t="shared" si="910"/>
        <v>0</v>
      </c>
      <c r="DI766" s="58">
        <f t="shared" si="910"/>
        <v>0</v>
      </c>
      <c r="DJ766" s="58">
        <f t="shared" si="910"/>
        <v>0</v>
      </c>
      <c r="DK766" s="58">
        <f t="shared" si="910"/>
        <v>0</v>
      </c>
      <c r="DL766" s="58">
        <f t="shared" si="910"/>
        <v>0</v>
      </c>
      <c r="DM766" s="58">
        <f t="shared" si="910"/>
        <v>0</v>
      </c>
      <c r="DN766" s="58">
        <f t="shared" si="910"/>
        <v>0</v>
      </c>
      <c r="DO766" s="58">
        <f t="shared" si="910"/>
        <v>0</v>
      </c>
      <c r="DP766" s="58">
        <f t="shared" si="910"/>
        <v>0</v>
      </c>
      <c r="DQ766" s="58">
        <f t="shared" si="910"/>
        <v>0</v>
      </c>
      <c r="DR766" s="58">
        <f t="shared" si="910"/>
        <v>0</v>
      </c>
      <c r="DS766" s="58">
        <f t="shared" si="910"/>
        <v>0</v>
      </c>
      <c r="DT766" s="58">
        <f t="shared" si="910"/>
        <v>0</v>
      </c>
      <c r="DU766" s="58">
        <f t="shared" si="910"/>
        <v>0</v>
      </c>
      <c r="DV766" s="58">
        <f t="shared" si="910"/>
        <v>0</v>
      </c>
      <c r="DW766" s="58">
        <f t="shared" si="910"/>
        <v>0</v>
      </c>
      <c r="DX766" s="58">
        <f t="shared" si="910"/>
        <v>0</v>
      </c>
      <c r="DY766" s="58">
        <f t="shared" si="910"/>
        <v>0</v>
      </c>
      <c r="DZ766" s="58">
        <f t="shared" si="910"/>
        <v>0</v>
      </c>
      <c r="EA766" s="58">
        <f t="shared" si="910"/>
        <v>0</v>
      </c>
      <c r="EB766" s="58">
        <f t="shared" si="910"/>
        <v>0</v>
      </c>
      <c r="EC766" s="58">
        <f t="shared" si="910"/>
        <v>0</v>
      </c>
      <c r="ED766" s="58">
        <f t="shared" ref="ED766:EO766" si="911">SUM(ED767)</f>
        <v>0</v>
      </c>
      <c r="EE766" s="58">
        <f t="shared" si="911"/>
        <v>0</v>
      </c>
      <c r="EF766" s="58">
        <f t="shared" si="911"/>
        <v>0</v>
      </c>
      <c r="EG766" s="58">
        <f t="shared" si="911"/>
        <v>0</v>
      </c>
      <c r="EH766" s="58">
        <f t="shared" si="911"/>
        <v>0</v>
      </c>
      <c r="EI766" s="58">
        <f t="shared" si="911"/>
        <v>0</v>
      </c>
      <c r="EJ766" s="58">
        <f t="shared" si="911"/>
        <v>0</v>
      </c>
      <c r="EK766" s="58">
        <f t="shared" si="911"/>
        <v>0</v>
      </c>
      <c r="EL766" s="58">
        <f t="shared" si="911"/>
        <v>0</v>
      </c>
      <c r="EM766" s="58">
        <f t="shared" si="911"/>
        <v>0</v>
      </c>
      <c r="EN766" s="58">
        <f t="shared" si="911"/>
        <v>0</v>
      </c>
      <c r="EO766" s="96">
        <f t="shared" si="911"/>
        <v>0</v>
      </c>
      <c r="EP766" s="26"/>
      <c r="EQ766" s="26"/>
      <c r="ER766" s="26"/>
    </row>
    <row r="767" spans="1:148" s="3" customFormat="1">
      <c r="A767" s="10"/>
      <c r="B767" s="21" t="s">
        <v>717</v>
      </c>
      <c r="C767" s="134">
        <v>16000</v>
      </c>
      <c r="D767" s="135">
        <f>+G767+J767+M767+P767+S767+V767+Y767+AB767+AK767+AN767+AS767+AV767+AY767+BB767+BE767+BH767+BK767+BN767+BS767+BV767+BY767+CB767+CE767+CH767+CK767+CN767+CQ767+CT767+CW767+DC767+CZ767+DF767+DK767+DN767+DQ767+DT767+DW767+DZ767+EC767+EF767+EI767+EL767</f>
        <v>12</v>
      </c>
      <c r="E767" s="194">
        <f t="shared" si="902"/>
        <v>192000</v>
      </c>
      <c r="F767" s="27">
        <v>1</v>
      </c>
      <c r="G767" s="27">
        <v>12</v>
      </c>
      <c r="H767" s="41">
        <f t="shared" si="861"/>
        <v>192000</v>
      </c>
      <c r="I767" s="32"/>
      <c r="J767" s="32"/>
      <c r="K767" s="41"/>
      <c r="L767" s="26"/>
      <c r="M767" s="26"/>
      <c r="N767" s="42"/>
      <c r="O767" s="26"/>
      <c r="P767" s="26"/>
      <c r="Q767" s="42">
        <f t="shared" si="864"/>
        <v>0</v>
      </c>
      <c r="R767" s="26"/>
      <c r="S767" s="26"/>
      <c r="T767" s="42">
        <f t="shared" si="865"/>
        <v>0</v>
      </c>
      <c r="U767" s="26"/>
      <c r="V767" s="26"/>
      <c r="W767" s="42">
        <f t="shared" si="866"/>
        <v>0</v>
      </c>
      <c r="X767" s="26"/>
      <c r="Y767" s="26"/>
      <c r="Z767" s="42">
        <f t="shared" si="867"/>
        <v>0</v>
      </c>
      <c r="AA767" s="26"/>
      <c r="AB767" s="26"/>
      <c r="AC767" s="42"/>
      <c r="AD767" s="26"/>
      <c r="AE767" s="26"/>
      <c r="AF767" s="26"/>
      <c r="AG767" s="26"/>
      <c r="AH767" s="26"/>
      <c r="AI767" s="26"/>
      <c r="AJ767" s="26"/>
      <c r="AK767" s="26"/>
      <c r="AL767" s="42"/>
      <c r="AM767" s="27"/>
      <c r="AN767" s="27"/>
      <c r="AO767" s="41"/>
      <c r="AP767" s="84">
        <f t="shared" si="905"/>
        <v>12</v>
      </c>
      <c r="AQ767" s="79">
        <f t="shared" si="906"/>
        <v>192000</v>
      </c>
      <c r="AR767" s="27"/>
      <c r="AS767" s="27"/>
      <c r="AT767" s="41"/>
      <c r="AU767" s="27"/>
      <c r="AV767" s="27"/>
      <c r="AW767" s="41"/>
      <c r="AX767" s="27"/>
      <c r="AY767" s="27"/>
      <c r="AZ767" s="41"/>
      <c r="BA767" s="27"/>
      <c r="BB767" s="27"/>
      <c r="BC767" s="41"/>
      <c r="BD767" s="27"/>
      <c r="BE767" s="27"/>
      <c r="BF767" s="41"/>
      <c r="BG767" s="27"/>
      <c r="BH767" s="27"/>
      <c r="BI767" s="41"/>
      <c r="BJ767" s="26"/>
      <c r="BK767" s="26"/>
      <c r="BL767" s="42"/>
      <c r="BM767" s="26"/>
      <c r="BN767" s="26"/>
      <c r="BO767" s="42"/>
      <c r="BP767" s="85">
        <f t="shared" si="903"/>
        <v>0</v>
      </c>
      <c r="BQ767" s="83">
        <f t="shared" si="903"/>
        <v>0</v>
      </c>
      <c r="BR767" s="26"/>
      <c r="BS767" s="26"/>
      <c r="BT767" s="42">
        <f t="shared" si="877"/>
        <v>0</v>
      </c>
      <c r="BU767" s="26"/>
      <c r="BV767" s="26"/>
      <c r="BW767" s="42"/>
      <c r="BX767" s="26"/>
      <c r="BY767" s="26"/>
      <c r="BZ767" s="42"/>
      <c r="CA767" s="26"/>
      <c r="CB767" s="26"/>
      <c r="CC767" s="42"/>
      <c r="CD767" s="26"/>
      <c r="CE767" s="26"/>
      <c r="CF767" s="42"/>
      <c r="CG767" s="26"/>
      <c r="CH767" s="26"/>
      <c r="CI767" s="42"/>
      <c r="CJ767" s="26"/>
      <c r="CK767" s="26"/>
      <c r="CL767" s="42"/>
      <c r="CM767" s="26"/>
      <c r="CN767" s="26"/>
      <c r="CO767" s="42"/>
      <c r="CP767" s="26"/>
      <c r="CQ767" s="26"/>
      <c r="CR767" s="42"/>
      <c r="CS767" s="26"/>
      <c r="CT767" s="26"/>
      <c r="CU767" s="42"/>
      <c r="CV767" s="26"/>
      <c r="CW767" s="26"/>
      <c r="CX767" s="42"/>
      <c r="CY767" s="26"/>
      <c r="CZ767" s="26"/>
      <c r="DA767" s="42"/>
      <c r="DB767" s="26"/>
      <c r="DC767" s="26"/>
      <c r="DD767" s="42"/>
      <c r="DE767" s="26"/>
      <c r="DF767" s="26"/>
      <c r="DG767" s="42"/>
      <c r="DH767" s="85">
        <f t="shared" si="904"/>
        <v>0</v>
      </c>
      <c r="DI767" s="83">
        <f t="shared" si="904"/>
        <v>0</v>
      </c>
      <c r="DJ767" s="26"/>
      <c r="DK767" s="26"/>
      <c r="DL767" s="42"/>
      <c r="DM767" s="26"/>
      <c r="DN767" s="26"/>
      <c r="DO767" s="42"/>
      <c r="DP767" s="26"/>
      <c r="DQ767" s="26"/>
      <c r="DR767" s="42"/>
      <c r="DS767" s="26"/>
      <c r="DT767" s="26"/>
      <c r="DU767" s="42"/>
      <c r="DV767" s="26"/>
      <c r="DW767" s="26"/>
      <c r="DX767" s="42"/>
      <c r="DY767" s="26"/>
      <c r="DZ767" s="26"/>
      <c r="EA767" s="42"/>
      <c r="EB767" s="26"/>
      <c r="EC767" s="26"/>
      <c r="ED767" s="42"/>
      <c r="EE767" s="26"/>
      <c r="EF767" s="26"/>
      <c r="EG767" s="42"/>
      <c r="EH767" s="26"/>
      <c r="EI767" s="26"/>
      <c r="EJ767" s="42"/>
      <c r="EK767" s="26"/>
      <c r="EL767" s="46"/>
      <c r="EM767" s="86"/>
      <c r="EN767" s="85">
        <f t="shared" si="907"/>
        <v>0</v>
      </c>
      <c r="EO767" s="94">
        <f t="shared" si="908"/>
        <v>0</v>
      </c>
      <c r="EP767" s="26"/>
      <c r="EQ767" s="26"/>
      <c r="ER767" s="26"/>
    </row>
    <row r="768" spans="1:148" s="3" customFormat="1">
      <c r="A768" s="10">
        <v>71403</v>
      </c>
      <c r="B768" s="11" t="s">
        <v>49</v>
      </c>
      <c r="C768" s="134"/>
      <c r="D768" s="135"/>
      <c r="E768" s="136">
        <f t="shared" si="902"/>
        <v>0</v>
      </c>
      <c r="F768" s="27"/>
      <c r="G768" s="27"/>
      <c r="H768" s="41">
        <f t="shared" si="861"/>
        <v>0</v>
      </c>
      <c r="I768" s="32"/>
      <c r="J768" s="32"/>
      <c r="K768" s="41">
        <f t="shared" si="862"/>
        <v>0</v>
      </c>
      <c r="L768" s="26"/>
      <c r="M768" s="26"/>
      <c r="N768" s="42">
        <f t="shared" si="863"/>
        <v>0</v>
      </c>
      <c r="O768" s="26"/>
      <c r="P768" s="26"/>
      <c r="Q768" s="42">
        <f t="shared" si="864"/>
        <v>0</v>
      </c>
      <c r="R768" s="26"/>
      <c r="S768" s="26"/>
      <c r="T768" s="42">
        <f t="shared" si="865"/>
        <v>0</v>
      </c>
      <c r="U768" s="26"/>
      <c r="V768" s="26"/>
      <c r="W768" s="42">
        <f t="shared" si="866"/>
        <v>0</v>
      </c>
      <c r="X768" s="26"/>
      <c r="Y768" s="26"/>
      <c r="Z768" s="42">
        <f t="shared" si="867"/>
        <v>0</v>
      </c>
      <c r="AA768" s="26"/>
      <c r="AB768" s="26"/>
      <c r="AC768" s="42">
        <f t="shared" si="868"/>
        <v>0</v>
      </c>
      <c r="AD768" s="26"/>
      <c r="AE768" s="26"/>
      <c r="AF768" s="26"/>
      <c r="AG768" s="26"/>
      <c r="AH768" s="26"/>
      <c r="AI768" s="26"/>
      <c r="AJ768" s="26"/>
      <c r="AK768" s="26"/>
      <c r="AL768" s="42">
        <f t="shared" si="869"/>
        <v>0</v>
      </c>
      <c r="AM768" s="27"/>
      <c r="AN768" s="27"/>
      <c r="AO768" s="41">
        <f t="shared" si="895"/>
        <v>0</v>
      </c>
      <c r="AP768" s="84">
        <f t="shared" si="905"/>
        <v>0</v>
      </c>
      <c r="AQ768" s="79">
        <f t="shared" si="906"/>
        <v>0</v>
      </c>
      <c r="AR768" s="27"/>
      <c r="AS768" s="27"/>
      <c r="AT768" s="41">
        <f t="shared" si="870"/>
        <v>0</v>
      </c>
      <c r="AU768" s="27"/>
      <c r="AV768" s="27"/>
      <c r="AW768" s="41">
        <f t="shared" si="860"/>
        <v>0</v>
      </c>
      <c r="AX768" s="27"/>
      <c r="AY768" s="27"/>
      <c r="AZ768" s="41">
        <f t="shared" si="871"/>
        <v>0</v>
      </c>
      <c r="BA768" s="27"/>
      <c r="BB768" s="27"/>
      <c r="BC768" s="41">
        <f t="shared" si="872"/>
        <v>0</v>
      </c>
      <c r="BD768" s="27"/>
      <c r="BE768" s="27"/>
      <c r="BF768" s="41">
        <f t="shared" si="873"/>
        <v>0</v>
      </c>
      <c r="BG768" s="27"/>
      <c r="BH768" s="27"/>
      <c r="BI768" s="41">
        <f t="shared" si="874"/>
        <v>0</v>
      </c>
      <c r="BJ768" s="26"/>
      <c r="BK768" s="26"/>
      <c r="BL768" s="42">
        <f t="shared" si="875"/>
        <v>0</v>
      </c>
      <c r="BM768" s="26"/>
      <c r="BN768" s="26"/>
      <c r="BO768" s="42">
        <f t="shared" si="876"/>
        <v>0</v>
      </c>
      <c r="BP768" s="85">
        <f t="shared" si="903"/>
        <v>0</v>
      </c>
      <c r="BQ768" s="83">
        <f t="shared" si="903"/>
        <v>0</v>
      </c>
      <c r="BR768" s="26"/>
      <c r="BS768" s="26"/>
      <c r="BT768" s="42">
        <f t="shared" si="877"/>
        <v>0</v>
      </c>
      <c r="BU768" s="26"/>
      <c r="BV768" s="26"/>
      <c r="BW768" s="42">
        <f t="shared" si="878"/>
        <v>0</v>
      </c>
      <c r="BX768" s="26"/>
      <c r="BY768" s="26"/>
      <c r="BZ768" s="42">
        <f t="shared" si="879"/>
        <v>0</v>
      </c>
      <c r="CA768" s="26"/>
      <c r="CB768" s="26"/>
      <c r="CC768" s="42">
        <f t="shared" si="880"/>
        <v>0</v>
      </c>
      <c r="CD768" s="26"/>
      <c r="CE768" s="26"/>
      <c r="CF768" s="42">
        <f t="shared" si="881"/>
        <v>0</v>
      </c>
      <c r="CG768" s="26"/>
      <c r="CH768" s="26"/>
      <c r="CI768" s="42">
        <f t="shared" si="882"/>
        <v>0</v>
      </c>
      <c r="CJ768" s="26"/>
      <c r="CK768" s="26"/>
      <c r="CL768" s="42">
        <f t="shared" si="883"/>
        <v>0</v>
      </c>
      <c r="CM768" s="26"/>
      <c r="CN768" s="26"/>
      <c r="CO768" s="42">
        <f t="shared" si="884"/>
        <v>0</v>
      </c>
      <c r="CP768" s="26"/>
      <c r="CQ768" s="26"/>
      <c r="CR768" s="42">
        <f t="shared" si="885"/>
        <v>0</v>
      </c>
      <c r="CS768" s="26"/>
      <c r="CT768" s="26"/>
      <c r="CU768" s="42">
        <f t="shared" si="886"/>
        <v>0</v>
      </c>
      <c r="CV768" s="26"/>
      <c r="CW768" s="26"/>
      <c r="CX768" s="42">
        <f t="shared" si="887"/>
        <v>0</v>
      </c>
      <c r="CY768" s="26"/>
      <c r="CZ768" s="26"/>
      <c r="DA768" s="42">
        <f t="shared" si="888"/>
        <v>0</v>
      </c>
      <c r="DB768" s="26"/>
      <c r="DC768" s="26"/>
      <c r="DD768" s="42">
        <f t="shared" si="889"/>
        <v>0</v>
      </c>
      <c r="DE768" s="26"/>
      <c r="DF768" s="26"/>
      <c r="DG768" s="42">
        <f t="shared" si="890"/>
        <v>0</v>
      </c>
      <c r="DH768" s="85">
        <f t="shared" si="904"/>
        <v>0</v>
      </c>
      <c r="DI768" s="83">
        <f t="shared" si="904"/>
        <v>0</v>
      </c>
      <c r="DJ768" s="26"/>
      <c r="DK768" s="26"/>
      <c r="DL768" s="42">
        <f t="shared" si="891"/>
        <v>0</v>
      </c>
      <c r="DM768" s="26"/>
      <c r="DN768" s="26"/>
      <c r="DO768" s="42">
        <f t="shared" si="892"/>
        <v>0</v>
      </c>
      <c r="DP768" s="26"/>
      <c r="DQ768" s="26"/>
      <c r="DR768" s="42">
        <f t="shared" si="893"/>
        <v>0</v>
      </c>
      <c r="DS768" s="26"/>
      <c r="DT768" s="26"/>
      <c r="DU768" s="42">
        <f t="shared" si="894"/>
        <v>0</v>
      </c>
      <c r="DV768" s="26"/>
      <c r="DW768" s="26"/>
      <c r="DX768" s="42">
        <f t="shared" si="896"/>
        <v>0</v>
      </c>
      <c r="DY768" s="26"/>
      <c r="DZ768" s="26"/>
      <c r="EA768" s="42">
        <f t="shared" si="897"/>
        <v>0</v>
      </c>
      <c r="EB768" s="26"/>
      <c r="EC768" s="26"/>
      <c r="ED768" s="42">
        <f t="shared" si="898"/>
        <v>0</v>
      </c>
      <c r="EE768" s="26"/>
      <c r="EF768" s="26"/>
      <c r="EG768" s="42">
        <f t="shared" si="899"/>
        <v>0</v>
      </c>
      <c r="EH768" s="26"/>
      <c r="EI768" s="26"/>
      <c r="EJ768" s="42">
        <f t="shared" si="900"/>
        <v>0</v>
      </c>
      <c r="EK768" s="26"/>
      <c r="EL768" s="46"/>
      <c r="EM768" s="86">
        <f t="shared" si="901"/>
        <v>0</v>
      </c>
      <c r="EN768" s="85">
        <f t="shared" si="907"/>
        <v>0</v>
      </c>
      <c r="EO768" s="94">
        <f t="shared" si="908"/>
        <v>0</v>
      </c>
      <c r="EP768" s="26"/>
      <c r="EQ768" s="26"/>
      <c r="ER768" s="26"/>
    </row>
    <row r="769" spans="1:148" s="3" customFormat="1">
      <c r="A769" s="10">
        <v>71404</v>
      </c>
      <c r="B769" s="11" t="s">
        <v>89</v>
      </c>
      <c r="C769" s="134"/>
      <c r="D769" s="135"/>
      <c r="E769" s="136">
        <f t="shared" si="902"/>
        <v>0</v>
      </c>
      <c r="F769" s="27"/>
      <c r="G769" s="27"/>
      <c r="H769" s="41">
        <f t="shared" si="861"/>
        <v>0</v>
      </c>
      <c r="I769" s="32"/>
      <c r="J769" s="32"/>
      <c r="K769" s="41">
        <f t="shared" si="862"/>
        <v>0</v>
      </c>
      <c r="L769" s="26"/>
      <c r="M769" s="26"/>
      <c r="N769" s="42">
        <f t="shared" si="863"/>
        <v>0</v>
      </c>
      <c r="O769" s="26"/>
      <c r="P769" s="26"/>
      <c r="Q769" s="42">
        <f t="shared" si="864"/>
        <v>0</v>
      </c>
      <c r="R769" s="26"/>
      <c r="S769" s="26"/>
      <c r="T769" s="42">
        <f t="shared" si="865"/>
        <v>0</v>
      </c>
      <c r="U769" s="26"/>
      <c r="V769" s="26"/>
      <c r="W769" s="42">
        <f t="shared" si="866"/>
        <v>0</v>
      </c>
      <c r="X769" s="26"/>
      <c r="Y769" s="26"/>
      <c r="Z769" s="42">
        <f t="shared" si="867"/>
        <v>0</v>
      </c>
      <c r="AA769" s="26"/>
      <c r="AB769" s="26"/>
      <c r="AC769" s="42">
        <f t="shared" si="868"/>
        <v>0</v>
      </c>
      <c r="AD769" s="26"/>
      <c r="AE769" s="26"/>
      <c r="AF769" s="26"/>
      <c r="AG769" s="26"/>
      <c r="AH769" s="26"/>
      <c r="AI769" s="26"/>
      <c r="AJ769" s="26"/>
      <c r="AK769" s="26"/>
      <c r="AL769" s="42">
        <f t="shared" si="869"/>
        <v>0</v>
      </c>
      <c r="AM769" s="27"/>
      <c r="AN769" s="27"/>
      <c r="AO769" s="41">
        <f t="shared" si="895"/>
        <v>0</v>
      </c>
      <c r="AP769" s="84">
        <f t="shared" si="905"/>
        <v>0</v>
      </c>
      <c r="AQ769" s="79">
        <f t="shared" si="906"/>
        <v>0</v>
      </c>
      <c r="AR769" s="27"/>
      <c r="AS769" s="27"/>
      <c r="AT769" s="41">
        <f t="shared" si="870"/>
        <v>0</v>
      </c>
      <c r="AU769" s="27"/>
      <c r="AV769" s="27"/>
      <c r="AW769" s="41">
        <f t="shared" si="860"/>
        <v>0</v>
      </c>
      <c r="AX769" s="27"/>
      <c r="AY769" s="27"/>
      <c r="AZ769" s="41">
        <f t="shared" si="871"/>
        <v>0</v>
      </c>
      <c r="BA769" s="27"/>
      <c r="BB769" s="27"/>
      <c r="BC769" s="41">
        <f t="shared" si="872"/>
        <v>0</v>
      </c>
      <c r="BD769" s="27"/>
      <c r="BE769" s="27"/>
      <c r="BF769" s="41">
        <f t="shared" si="873"/>
        <v>0</v>
      </c>
      <c r="BG769" s="27"/>
      <c r="BH769" s="27"/>
      <c r="BI769" s="41">
        <f t="shared" si="874"/>
        <v>0</v>
      </c>
      <c r="BJ769" s="26"/>
      <c r="BK769" s="26"/>
      <c r="BL769" s="42">
        <f t="shared" si="875"/>
        <v>0</v>
      </c>
      <c r="BM769" s="26"/>
      <c r="BN769" s="26"/>
      <c r="BO769" s="42">
        <f t="shared" si="876"/>
        <v>0</v>
      </c>
      <c r="BP769" s="85">
        <f t="shared" si="903"/>
        <v>0</v>
      </c>
      <c r="BQ769" s="83">
        <f t="shared" si="903"/>
        <v>0</v>
      </c>
      <c r="BR769" s="26"/>
      <c r="BS769" s="26"/>
      <c r="BT769" s="42">
        <f t="shared" si="877"/>
        <v>0</v>
      </c>
      <c r="BU769" s="26"/>
      <c r="BV769" s="26"/>
      <c r="BW769" s="42">
        <f t="shared" si="878"/>
        <v>0</v>
      </c>
      <c r="BX769" s="26"/>
      <c r="BY769" s="26"/>
      <c r="BZ769" s="42">
        <f t="shared" si="879"/>
        <v>0</v>
      </c>
      <c r="CA769" s="26"/>
      <c r="CB769" s="26"/>
      <c r="CC769" s="42">
        <f t="shared" si="880"/>
        <v>0</v>
      </c>
      <c r="CD769" s="26"/>
      <c r="CE769" s="26"/>
      <c r="CF769" s="42">
        <f t="shared" si="881"/>
        <v>0</v>
      </c>
      <c r="CG769" s="26"/>
      <c r="CH769" s="26"/>
      <c r="CI769" s="42">
        <f t="shared" si="882"/>
        <v>0</v>
      </c>
      <c r="CJ769" s="26"/>
      <c r="CK769" s="26"/>
      <c r="CL769" s="42">
        <f t="shared" si="883"/>
        <v>0</v>
      </c>
      <c r="CM769" s="26"/>
      <c r="CN769" s="26"/>
      <c r="CO769" s="42">
        <f t="shared" si="884"/>
        <v>0</v>
      </c>
      <c r="CP769" s="26"/>
      <c r="CQ769" s="26"/>
      <c r="CR769" s="42">
        <f t="shared" si="885"/>
        <v>0</v>
      </c>
      <c r="CS769" s="26"/>
      <c r="CT769" s="26"/>
      <c r="CU769" s="42">
        <f t="shared" si="886"/>
        <v>0</v>
      </c>
      <c r="CV769" s="26"/>
      <c r="CW769" s="26"/>
      <c r="CX769" s="42">
        <f t="shared" si="887"/>
        <v>0</v>
      </c>
      <c r="CY769" s="26"/>
      <c r="CZ769" s="26"/>
      <c r="DA769" s="42">
        <f t="shared" si="888"/>
        <v>0</v>
      </c>
      <c r="DB769" s="26"/>
      <c r="DC769" s="26"/>
      <c r="DD769" s="42">
        <f t="shared" si="889"/>
        <v>0</v>
      </c>
      <c r="DE769" s="26"/>
      <c r="DF769" s="26"/>
      <c r="DG769" s="42">
        <f t="shared" si="890"/>
        <v>0</v>
      </c>
      <c r="DH769" s="85">
        <f t="shared" si="904"/>
        <v>0</v>
      </c>
      <c r="DI769" s="83">
        <f t="shared" si="904"/>
        <v>0</v>
      </c>
      <c r="DJ769" s="26"/>
      <c r="DK769" s="26"/>
      <c r="DL769" s="42">
        <f t="shared" si="891"/>
        <v>0</v>
      </c>
      <c r="DM769" s="26"/>
      <c r="DN769" s="26"/>
      <c r="DO769" s="42">
        <f t="shared" si="892"/>
        <v>0</v>
      </c>
      <c r="DP769" s="26"/>
      <c r="DQ769" s="26"/>
      <c r="DR769" s="42">
        <f t="shared" si="893"/>
        <v>0</v>
      </c>
      <c r="DS769" s="26"/>
      <c r="DT769" s="26"/>
      <c r="DU769" s="42">
        <f t="shared" si="894"/>
        <v>0</v>
      </c>
      <c r="DV769" s="26"/>
      <c r="DW769" s="26"/>
      <c r="DX769" s="42">
        <f t="shared" si="896"/>
        <v>0</v>
      </c>
      <c r="DY769" s="26"/>
      <c r="DZ769" s="26"/>
      <c r="EA769" s="42">
        <f t="shared" si="897"/>
        <v>0</v>
      </c>
      <c r="EB769" s="26"/>
      <c r="EC769" s="26"/>
      <c r="ED769" s="42">
        <f t="shared" si="898"/>
        <v>0</v>
      </c>
      <c r="EE769" s="26"/>
      <c r="EF769" s="26"/>
      <c r="EG769" s="42">
        <f t="shared" si="899"/>
        <v>0</v>
      </c>
      <c r="EH769" s="26"/>
      <c r="EI769" s="26"/>
      <c r="EJ769" s="42">
        <f t="shared" si="900"/>
        <v>0</v>
      </c>
      <c r="EK769" s="26"/>
      <c r="EL769" s="46"/>
      <c r="EM769" s="86">
        <f t="shared" si="901"/>
        <v>0</v>
      </c>
      <c r="EN769" s="85">
        <f t="shared" si="907"/>
        <v>0</v>
      </c>
      <c r="EO769" s="94">
        <f t="shared" si="908"/>
        <v>0</v>
      </c>
      <c r="EP769" s="26"/>
      <c r="EQ769" s="26"/>
      <c r="ER769" s="26"/>
    </row>
    <row r="770" spans="1:148" s="3" customFormat="1">
      <c r="A770" s="10">
        <v>71405</v>
      </c>
      <c r="B770" s="11" t="s">
        <v>50</v>
      </c>
      <c r="C770" s="134"/>
      <c r="D770" s="135"/>
      <c r="E770" s="136">
        <f t="shared" si="902"/>
        <v>0</v>
      </c>
      <c r="F770" s="27"/>
      <c r="G770" s="27"/>
      <c r="H770" s="41">
        <f t="shared" si="861"/>
        <v>0</v>
      </c>
      <c r="I770" s="32"/>
      <c r="J770" s="32"/>
      <c r="K770" s="41">
        <f t="shared" si="862"/>
        <v>0</v>
      </c>
      <c r="L770" s="26"/>
      <c r="M770" s="26"/>
      <c r="N770" s="42">
        <f t="shared" si="863"/>
        <v>0</v>
      </c>
      <c r="O770" s="26"/>
      <c r="P770" s="26"/>
      <c r="Q770" s="42">
        <f t="shared" si="864"/>
        <v>0</v>
      </c>
      <c r="R770" s="26"/>
      <c r="S770" s="26"/>
      <c r="T770" s="42">
        <f t="shared" si="865"/>
        <v>0</v>
      </c>
      <c r="U770" s="26"/>
      <c r="V770" s="26"/>
      <c r="W770" s="42">
        <f t="shared" si="866"/>
        <v>0</v>
      </c>
      <c r="X770" s="26"/>
      <c r="Y770" s="26"/>
      <c r="Z770" s="42">
        <f t="shared" si="867"/>
        <v>0</v>
      </c>
      <c r="AA770" s="26"/>
      <c r="AB770" s="26"/>
      <c r="AC770" s="42">
        <f t="shared" si="868"/>
        <v>0</v>
      </c>
      <c r="AD770" s="26"/>
      <c r="AE770" s="26"/>
      <c r="AF770" s="26"/>
      <c r="AG770" s="26"/>
      <c r="AH770" s="26"/>
      <c r="AI770" s="26"/>
      <c r="AJ770" s="26"/>
      <c r="AK770" s="26"/>
      <c r="AL770" s="42">
        <f t="shared" si="869"/>
        <v>0</v>
      </c>
      <c r="AM770" s="27"/>
      <c r="AN770" s="27"/>
      <c r="AO770" s="41">
        <f t="shared" si="895"/>
        <v>0</v>
      </c>
      <c r="AP770" s="84">
        <f t="shared" si="905"/>
        <v>0</v>
      </c>
      <c r="AQ770" s="79">
        <f t="shared" si="906"/>
        <v>0</v>
      </c>
      <c r="AR770" s="27"/>
      <c r="AS770" s="27"/>
      <c r="AT770" s="41">
        <f t="shared" si="870"/>
        <v>0</v>
      </c>
      <c r="AU770" s="27"/>
      <c r="AV770" s="27"/>
      <c r="AW770" s="41">
        <f t="shared" si="860"/>
        <v>0</v>
      </c>
      <c r="AX770" s="27"/>
      <c r="AY770" s="27"/>
      <c r="AZ770" s="41">
        <f t="shared" si="871"/>
        <v>0</v>
      </c>
      <c r="BA770" s="27"/>
      <c r="BB770" s="27"/>
      <c r="BC770" s="41">
        <f t="shared" si="872"/>
        <v>0</v>
      </c>
      <c r="BD770" s="27"/>
      <c r="BE770" s="27"/>
      <c r="BF770" s="41">
        <f t="shared" si="873"/>
        <v>0</v>
      </c>
      <c r="BG770" s="27"/>
      <c r="BH770" s="27"/>
      <c r="BI770" s="41">
        <f t="shared" si="874"/>
        <v>0</v>
      </c>
      <c r="BJ770" s="26"/>
      <c r="BK770" s="26"/>
      <c r="BL770" s="42">
        <f t="shared" si="875"/>
        <v>0</v>
      </c>
      <c r="BM770" s="26"/>
      <c r="BN770" s="26"/>
      <c r="BO770" s="42">
        <f t="shared" si="876"/>
        <v>0</v>
      </c>
      <c r="BP770" s="85">
        <f t="shared" si="903"/>
        <v>0</v>
      </c>
      <c r="BQ770" s="83">
        <f t="shared" si="903"/>
        <v>0</v>
      </c>
      <c r="BR770" s="26"/>
      <c r="BS770" s="26"/>
      <c r="BT770" s="42">
        <f t="shared" si="877"/>
        <v>0</v>
      </c>
      <c r="BU770" s="26"/>
      <c r="BV770" s="26"/>
      <c r="BW770" s="42">
        <f t="shared" si="878"/>
        <v>0</v>
      </c>
      <c r="BX770" s="26"/>
      <c r="BY770" s="26"/>
      <c r="BZ770" s="42">
        <f t="shared" si="879"/>
        <v>0</v>
      </c>
      <c r="CA770" s="26"/>
      <c r="CB770" s="26"/>
      <c r="CC770" s="42">
        <f t="shared" si="880"/>
        <v>0</v>
      </c>
      <c r="CD770" s="26"/>
      <c r="CE770" s="26"/>
      <c r="CF770" s="42">
        <f t="shared" si="881"/>
        <v>0</v>
      </c>
      <c r="CG770" s="26"/>
      <c r="CH770" s="26"/>
      <c r="CI770" s="42">
        <f t="shared" si="882"/>
        <v>0</v>
      </c>
      <c r="CJ770" s="26"/>
      <c r="CK770" s="26"/>
      <c r="CL770" s="42">
        <f t="shared" si="883"/>
        <v>0</v>
      </c>
      <c r="CM770" s="26"/>
      <c r="CN770" s="26"/>
      <c r="CO770" s="42">
        <f t="shared" si="884"/>
        <v>0</v>
      </c>
      <c r="CP770" s="26"/>
      <c r="CQ770" s="26"/>
      <c r="CR770" s="42">
        <f t="shared" si="885"/>
        <v>0</v>
      </c>
      <c r="CS770" s="26"/>
      <c r="CT770" s="26"/>
      <c r="CU770" s="42">
        <f t="shared" si="886"/>
        <v>0</v>
      </c>
      <c r="CV770" s="26"/>
      <c r="CW770" s="26"/>
      <c r="CX770" s="42">
        <f t="shared" si="887"/>
        <v>0</v>
      </c>
      <c r="CY770" s="26"/>
      <c r="CZ770" s="26"/>
      <c r="DA770" s="42">
        <f t="shared" si="888"/>
        <v>0</v>
      </c>
      <c r="DB770" s="26"/>
      <c r="DC770" s="26"/>
      <c r="DD770" s="42">
        <f t="shared" si="889"/>
        <v>0</v>
      </c>
      <c r="DE770" s="26"/>
      <c r="DF770" s="26"/>
      <c r="DG770" s="42">
        <f t="shared" si="890"/>
        <v>0</v>
      </c>
      <c r="DH770" s="85">
        <f t="shared" si="904"/>
        <v>0</v>
      </c>
      <c r="DI770" s="83">
        <f t="shared" si="904"/>
        <v>0</v>
      </c>
      <c r="DJ770" s="26"/>
      <c r="DK770" s="26"/>
      <c r="DL770" s="42">
        <f t="shared" si="891"/>
        <v>0</v>
      </c>
      <c r="DM770" s="26"/>
      <c r="DN770" s="26"/>
      <c r="DO770" s="42">
        <f t="shared" si="892"/>
        <v>0</v>
      </c>
      <c r="DP770" s="26"/>
      <c r="DQ770" s="26"/>
      <c r="DR770" s="42">
        <f t="shared" si="893"/>
        <v>0</v>
      </c>
      <c r="DS770" s="26"/>
      <c r="DT770" s="26"/>
      <c r="DU770" s="42">
        <f t="shared" si="894"/>
        <v>0</v>
      </c>
      <c r="DV770" s="26"/>
      <c r="DW770" s="26"/>
      <c r="DX770" s="42">
        <f t="shared" si="896"/>
        <v>0</v>
      </c>
      <c r="DY770" s="26"/>
      <c r="DZ770" s="26"/>
      <c r="EA770" s="42">
        <f t="shared" si="897"/>
        <v>0</v>
      </c>
      <c r="EB770" s="26"/>
      <c r="EC770" s="26"/>
      <c r="ED770" s="42">
        <f t="shared" si="898"/>
        <v>0</v>
      </c>
      <c r="EE770" s="26"/>
      <c r="EF770" s="26"/>
      <c r="EG770" s="42">
        <f t="shared" si="899"/>
        <v>0</v>
      </c>
      <c r="EH770" s="26"/>
      <c r="EI770" s="26"/>
      <c r="EJ770" s="42">
        <f t="shared" si="900"/>
        <v>0</v>
      </c>
      <c r="EK770" s="26"/>
      <c r="EL770" s="46"/>
      <c r="EM770" s="86">
        <f t="shared" si="901"/>
        <v>0</v>
      </c>
      <c r="EN770" s="85">
        <f t="shared" si="907"/>
        <v>0</v>
      </c>
      <c r="EO770" s="94">
        <f t="shared" si="908"/>
        <v>0</v>
      </c>
      <c r="EP770" s="26"/>
      <c r="EQ770" s="26"/>
      <c r="ER770" s="26"/>
    </row>
    <row r="771" spans="1:148" s="3" customFormat="1">
      <c r="A771" s="10">
        <v>71406</v>
      </c>
      <c r="B771" s="11" t="s">
        <v>87</v>
      </c>
      <c r="C771" s="134"/>
      <c r="D771" s="135"/>
      <c r="E771" s="136">
        <f t="shared" si="902"/>
        <v>0</v>
      </c>
      <c r="F771" s="27"/>
      <c r="G771" s="27"/>
      <c r="H771" s="41">
        <f t="shared" si="861"/>
        <v>0</v>
      </c>
      <c r="I771" s="32"/>
      <c r="J771" s="32"/>
      <c r="K771" s="41">
        <f t="shared" si="862"/>
        <v>0</v>
      </c>
      <c r="L771" s="26"/>
      <c r="M771" s="26"/>
      <c r="N771" s="42">
        <f t="shared" si="863"/>
        <v>0</v>
      </c>
      <c r="O771" s="26"/>
      <c r="P771" s="26"/>
      <c r="Q771" s="42">
        <f t="shared" si="864"/>
        <v>0</v>
      </c>
      <c r="R771" s="26"/>
      <c r="S771" s="26"/>
      <c r="T771" s="42">
        <f t="shared" si="865"/>
        <v>0</v>
      </c>
      <c r="U771" s="26"/>
      <c r="V771" s="26"/>
      <c r="W771" s="42">
        <f t="shared" si="866"/>
        <v>0</v>
      </c>
      <c r="X771" s="26"/>
      <c r="Y771" s="26"/>
      <c r="Z771" s="42">
        <f t="shared" si="867"/>
        <v>0</v>
      </c>
      <c r="AA771" s="26"/>
      <c r="AB771" s="26"/>
      <c r="AC771" s="42">
        <f t="shared" si="868"/>
        <v>0</v>
      </c>
      <c r="AD771" s="26"/>
      <c r="AE771" s="26"/>
      <c r="AF771" s="26"/>
      <c r="AG771" s="26"/>
      <c r="AH771" s="26"/>
      <c r="AI771" s="26"/>
      <c r="AJ771" s="26"/>
      <c r="AK771" s="26"/>
      <c r="AL771" s="42">
        <f t="shared" si="869"/>
        <v>0</v>
      </c>
      <c r="AM771" s="27"/>
      <c r="AN771" s="27"/>
      <c r="AO771" s="41">
        <f t="shared" si="895"/>
        <v>0</v>
      </c>
      <c r="AP771" s="84">
        <f t="shared" si="905"/>
        <v>0</v>
      </c>
      <c r="AQ771" s="79">
        <f t="shared" si="906"/>
        <v>0</v>
      </c>
      <c r="AR771" s="27"/>
      <c r="AS771" s="27"/>
      <c r="AT771" s="41">
        <f t="shared" si="870"/>
        <v>0</v>
      </c>
      <c r="AU771" s="27"/>
      <c r="AV771" s="27"/>
      <c r="AW771" s="41">
        <f t="shared" si="860"/>
        <v>0</v>
      </c>
      <c r="AX771" s="27"/>
      <c r="AY771" s="27"/>
      <c r="AZ771" s="41">
        <f t="shared" si="871"/>
        <v>0</v>
      </c>
      <c r="BA771" s="27"/>
      <c r="BB771" s="27"/>
      <c r="BC771" s="41">
        <f t="shared" si="872"/>
        <v>0</v>
      </c>
      <c r="BD771" s="27"/>
      <c r="BE771" s="27"/>
      <c r="BF771" s="41">
        <f t="shared" si="873"/>
        <v>0</v>
      </c>
      <c r="BG771" s="27"/>
      <c r="BH771" s="27"/>
      <c r="BI771" s="41">
        <f t="shared" si="874"/>
        <v>0</v>
      </c>
      <c r="BJ771" s="26"/>
      <c r="BK771" s="26"/>
      <c r="BL771" s="42">
        <f t="shared" si="875"/>
        <v>0</v>
      </c>
      <c r="BM771" s="26"/>
      <c r="BN771" s="26"/>
      <c r="BO771" s="42">
        <f t="shared" si="876"/>
        <v>0</v>
      </c>
      <c r="BP771" s="85">
        <f t="shared" si="903"/>
        <v>0</v>
      </c>
      <c r="BQ771" s="83">
        <f t="shared" si="903"/>
        <v>0</v>
      </c>
      <c r="BR771" s="26"/>
      <c r="BS771" s="26"/>
      <c r="BT771" s="42">
        <f t="shared" si="877"/>
        <v>0</v>
      </c>
      <c r="BU771" s="26"/>
      <c r="BV771" s="26"/>
      <c r="BW771" s="42">
        <f t="shared" si="878"/>
        <v>0</v>
      </c>
      <c r="BX771" s="26"/>
      <c r="BY771" s="26"/>
      <c r="BZ771" s="42">
        <f t="shared" si="879"/>
        <v>0</v>
      </c>
      <c r="CA771" s="26"/>
      <c r="CB771" s="26"/>
      <c r="CC771" s="42">
        <f t="shared" si="880"/>
        <v>0</v>
      </c>
      <c r="CD771" s="26"/>
      <c r="CE771" s="26"/>
      <c r="CF771" s="42">
        <f t="shared" si="881"/>
        <v>0</v>
      </c>
      <c r="CG771" s="26"/>
      <c r="CH771" s="26"/>
      <c r="CI771" s="42">
        <f t="shared" si="882"/>
        <v>0</v>
      </c>
      <c r="CJ771" s="26"/>
      <c r="CK771" s="26"/>
      <c r="CL771" s="42">
        <f t="shared" si="883"/>
        <v>0</v>
      </c>
      <c r="CM771" s="26"/>
      <c r="CN771" s="26"/>
      <c r="CO771" s="42">
        <f t="shared" si="884"/>
        <v>0</v>
      </c>
      <c r="CP771" s="26"/>
      <c r="CQ771" s="26"/>
      <c r="CR771" s="42">
        <f t="shared" si="885"/>
        <v>0</v>
      </c>
      <c r="CS771" s="26"/>
      <c r="CT771" s="26"/>
      <c r="CU771" s="42">
        <f t="shared" si="886"/>
        <v>0</v>
      </c>
      <c r="CV771" s="26"/>
      <c r="CW771" s="26"/>
      <c r="CX771" s="42">
        <f t="shared" si="887"/>
        <v>0</v>
      </c>
      <c r="CY771" s="26"/>
      <c r="CZ771" s="26"/>
      <c r="DA771" s="42">
        <f t="shared" si="888"/>
        <v>0</v>
      </c>
      <c r="DB771" s="26"/>
      <c r="DC771" s="26"/>
      <c r="DD771" s="42">
        <f t="shared" si="889"/>
        <v>0</v>
      </c>
      <c r="DE771" s="26"/>
      <c r="DF771" s="26"/>
      <c r="DG771" s="42">
        <f t="shared" si="890"/>
        <v>0</v>
      </c>
      <c r="DH771" s="85">
        <f t="shared" si="904"/>
        <v>0</v>
      </c>
      <c r="DI771" s="83">
        <f t="shared" si="904"/>
        <v>0</v>
      </c>
      <c r="DJ771" s="26"/>
      <c r="DK771" s="26"/>
      <c r="DL771" s="42">
        <f t="shared" si="891"/>
        <v>0</v>
      </c>
      <c r="DM771" s="26"/>
      <c r="DN771" s="26"/>
      <c r="DO771" s="42">
        <f t="shared" si="892"/>
        <v>0</v>
      </c>
      <c r="DP771" s="26"/>
      <c r="DQ771" s="26"/>
      <c r="DR771" s="42">
        <f t="shared" si="893"/>
        <v>0</v>
      </c>
      <c r="DS771" s="26"/>
      <c r="DT771" s="26"/>
      <c r="DU771" s="42">
        <f t="shared" si="894"/>
        <v>0</v>
      </c>
      <c r="DV771" s="26"/>
      <c r="DW771" s="26"/>
      <c r="DX771" s="42">
        <f t="shared" si="896"/>
        <v>0</v>
      </c>
      <c r="DY771" s="26"/>
      <c r="DZ771" s="26"/>
      <c r="EA771" s="42">
        <f t="shared" si="897"/>
        <v>0</v>
      </c>
      <c r="EB771" s="26"/>
      <c r="EC771" s="26"/>
      <c r="ED771" s="42">
        <f t="shared" si="898"/>
        <v>0</v>
      </c>
      <c r="EE771" s="26"/>
      <c r="EF771" s="26"/>
      <c r="EG771" s="42">
        <f t="shared" si="899"/>
        <v>0</v>
      </c>
      <c r="EH771" s="26"/>
      <c r="EI771" s="26"/>
      <c r="EJ771" s="42">
        <f t="shared" si="900"/>
        <v>0</v>
      </c>
      <c r="EK771" s="26"/>
      <c r="EL771" s="46"/>
      <c r="EM771" s="86">
        <f t="shared" si="901"/>
        <v>0</v>
      </c>
      <c r="EN771" s="85">
        <f t="shared" si="907"/>
        <v>0</v>
      </c>
      <c r="EO771" s="94">
        <f t="shared" si="908"/>
        <v>0</v>
      </c>
      <c r="EP771" s="26"/>
      <c r="EQ771" s="26"/>
      <c r="ER771" s="26"/>
    </row>
    <row r="772" spans="1:148" s="3" customFormat="1">
      <c r="A772" s="4">
        <v>72</v>
      </c>
      <c r="B772" s="15" t="s">
        <v>159</v>
      </c>
      <c r="C772" s="127"/>
      <c r="D772" s="135"/>
      <c r="E772" s="136">
        <f t="shared" si="902"/>
        <v>0</v>
      </c>
      <c r="F772" s="27"/>
      <c r="G772" s="27"/>
      <c r="H772" s="41">
        <f t="shared" si="861"/>
        <v>0</v>
      </c>
      <c r="I772" s="32"/>
      <c r="J772" s="32"/>
      <c r="K772" s="41">
        <f t="shared" si="862"/>
        <v>0</v>
      </c>
      <c r="L772" s="26"/>
      <c r="M772" s="26"/>
      <c r="N772" s="42">
        <f t="shared" si="863"/>
        <v>0</v>
      </c>
      <c r="O772" s="26"/>
      <c r="P772" s="26"/>
      <c r="Q772" s="42">
        <f t="shared" si="864"/>
        <v>0</v>
      </c>
      <c r="R772" s="26"/>
      <c r="S772" s="26"/>
      <c r="T772" s="42">
        <f t="shared" si="865"/>
        <v>0</v>
      </c>
      <c r="U772" s="26"/>
      <c r="V772" s="26"/>
      <c r="W772" s="42">
        <f t="shared" si="866"/>
        <v>0</v>
      </c>
      <c r="X772" s="26"/>
      <c r="Y772" s="26"/>
      <c r="Z772" s="42">
        <f t="shared" si="867"/>
        <v>0</v>
      </c>
      <c r="AA772" s="26"/>
      <c r="AB772" s="26"/>
      <c r="AC772" s="42">
        <f t="shared" si="868"/>
        <v>0</v>
      </c>
      <c r="AD772" s="26"/>
      <c r="AE772" s="26"/>
      <c r="AF772" s="26"/>
      <c r="AG772" s="26"/>
      <c r="AH772" s="26"/>
      <c r="AI772" s="26"/>
      <c r="AJ772" s="26"/>
      <c r="AK772" s="26"/>
      <c r="AL772" s="42">
        <f t="shared" si="869"/>
        <v>0</v>
      </c>
      <c r="AM772" s="27"/>
      <c r="AN772" s="27"/>
      <c r="AO772" s="41">
        <f t="shared" si="895"/>
        <v>0</v>
      </c>
      <c r="AP772" s="84">
        <f t="shared" si="905"/>
        <v>0</v>
      </c>
      <c r="AQ772" s="79">
        <f t="shared" si="906"/>
        <v>0</v>
      </c>
      <c r="AR772" s="27"/>
      <c r="AS772" s="27"/>
      <c r="AT772" s="41">
        <f t="shared" si="870"/>
        <v>0</v>
      </c>
      <c r="AU772" s="27"/>
      <c r="AV772" s="27"/>
      <c r="AW772" s="41">
        <f t="shared" si="860"/>
        <v>0</v>
      </c>
      <c r="AX772" s="27"/>
      <c r="AY772" s="27"/>
      <c r="AZ772" s="41">
        <f t="shared" si="871"/>
        <v>0</v>
      </c>
      <c r="BA772" s="27"/>
      <c r="BB772" s="27"/>
      <c r="BC772" s="41">
        <f t="shared" si="872"/>
        <v>0</v>
      </c>
      <c r="BD772" s="27"/>
      <c r="BE772" s="27"/>
      <c r="BF772" s="41">
        <f t="shared" si="873"/>
        <v>0</v>
      </c>
      <c r="BG772" s="27"/>
      <c r="BH772" s="27"/>
      <c r="BI772" s="41">
        <f t="shared" si="874"/>
        <v>0</v>
      </c>
      <c r="BJ772" s="26"/>
      <c r="BK772" s="26"/>
      <c r="BL772" s="42">
        <f t="shared" si="875"/>
        <v>0</v>
      </c>
      <c r="BM772" s="26"/>
      <c r="BN772" s="26"/>
      <c r="BO772" s="42">
        <f t="shared" si="876"/>
        <v>0</v>
      </c>
      <c r="BP772" s="85">
        <f t="shared" si="903"/>
        <v>0</v>
      </c>
      <c r="BQ772" s="83">
        <f t="shared" si="903"/>
        <v>0</v>
      </c>
      <c r="BR772" s="26"/>
      <c r="BS772" s="26"/>
      <c r="BT772" s="42">
        <f t="shared" si="877"/>
        <v>0</v>
      </c>
      <c r="BU772" s="26"/>
      <c r="BV772" s="26"/>
      <c r="BW772" s="42">
        <f t="shared" si="878"/>
        <v>0</v>
      </c>
      <c r="BX772" s="26"/>
      <c r="BY772" s="26"/>
      <c r="BZ772" s="42">
        <f t="shared" si="879"/>
        <v>0</v>
      </c>
      <c r="CA772" s="26"/>
      <c r="CB772" s="26"/>
      <c r="CC772" s="42">
        <f t="shared" si="880"/>
        <v>0</v>
      </c>
      <c r="CD772" s="26"/>
      <c r="CE772" s="26"/>
      <c r="CF772" s="42">
        <f t="shared" si="881"/>
        <v>0</v>
      </c>
      <c r="CG772" s="26"/>
      <c r="CH772" s="26"/>
      <c r="CI772" s="42">
        <f t="shared" si="882"/>
        <v>0</v>
      </c>
      <c r="CJ772" s="26"/>
      <c r="CK772" s="26"/>
      <c r="CL772" s="42">
        <f t="shared" si="883"/>
        <v>0</v>
      </c>
      <c r="CM772" s="26"/>
      <c r="CN772" s="26"/>
      <c r="CO772" s="42">
        <f t="shared" si="884"/>
        <v>0</v>
      </c>
      <c r="CP772" s="26"/>
      <c r="CQ772" s="26"/>
      <c r="CR772" s="42">
        <f t="shared" si="885"/>
        <v>0</v>
      </c>
      <c r="CS772" s="26"/>
      <c r="CT772" s="26"/>
      <c r="CU772" s="42">
        <f t="shared" si="886"/>
        <v>0</v>
      </c>
      <c r="CV772" s="26"/>
      <c r="CW772" s="26"/>
      <c r="CX772" s="42">
        <f t="shared" si="887"/>
        <v>0</v>
      </c>
      <c r="CY772" s="26"/>
      <c r="CZ772" s="26"/>
      <c r="DA772" s="42">
        <f t="shared" si="888"/>
        <v>0</v>
      </c>
      <c r="DB772" s="26"/>
      <c r="DC772" s="26"/>
      <c r="DD772" s="42">
        <f t="shared" si="889"/>
        <v>0</v>
      </c>
      <c r="DE772" s="26"/>
      <c r="DF772" s="26"/>
      <c r="DG772" s="42">
        <f t="shared" si="890"/>
        <v>0</v>
      </c>
      <c r="DH772" s="85">
        <f t="shared" si="904"/>
        <v>0</v>
      </c>
      <c r="DI772" s="83">
        <f t="shared" si="904"/>
        <v>0</v>
      </c>
      <c r="DJ772" s="26"/>
      <c r="DK772" s="26"/>
      <c r="DL772" s="42">
        <f t="shared" si="891"/>
        <v>0</v>
      </c>
      <c r="DM772" s="26"/>
      <c r="DN772" s="26"/>
      <c r="DO772" s="42">
        <f t="shared" si="892"/>
        <v>0</v>
      </c>
      <c r="DP772" s="26"/>
      <c r="DQ772" s="26"/>
      <c r="DR772" s="42">
        <f t="shared" si="893"/>
        <v>0</v>
      </c>
      <c r="DS772" s="26"/>
      <c r="DT772" s="26"/>
      <c r="DU772" s="42">
        <f t="shared" si="894"/>
        <v>0</v>
      </c>
      <c r="DV772" s="26"/>
      <c r="DW772" s="26"/>
      <c r="DX772" s="42">
        <f t="shared" si="896"/>
        <v>0</v>
      </c>
      <c r="DY772" s="26"/>
      <c r="DZ772" s="26"/>
      <c r="EA772" s="42">
        <f t="shared" si="897"/>
        <v>0</v>
      </c>
      <c r="EB772" s="26"/>
      <c r="EC772" s="26"/>
      <c r="ED772" s="42">
        <f t="shared" si="898"/>
        <v>0</v>
      </c>
      <c r="EE772" s="26"/>
      <c r="EF772" s="26"/>
      <c r="EG772" s="42">
        <f t="shared" si="899"/>
        <v>0</v>
      </c>
      <c r="EH772" s="26"/>
      <c r="EI772" s="26"/>
      <c r="EJ772" s="42">
        <f t="shared" si="900"/>
        <v>0</v>
      </c>
      <c r="EK772" s="26"/>
      <c r="EL772" s="46"/>
      <c r="EM772" s="86">
        <f t="shared" si="901"/>
        <v>0</v>
      </c>
      <c r="EN772" s="85">
        <f t="shared" si="907"/>
        <v>0</v>
      </c>
      <c r="EO772" s="94">
        <f t="shared" si="908"/>
        <v>0</v>
      </c>
      <c r="EP772" s="26"/>
      <c r="EQ772" s="26"/>
      <c r="ER772" s="26"/>
    </row>
    <row r="773" spans="1:148" s="3" customFormat="1">
      <c r="A773" s="4">
        <v>721</v>
      </c>
      <c r="B773" s="15" t="s">
        <v>160</v>
      </c>
      <c r="C773" s="127"/>
      <c r="D773" s="135"/>
      <c r="E773" s="136">
        <f t="shared" si="902"/>
        <v>0</v>
      </c>
      <c r="F773" s="27"/>
      <c r="G773" s="27"/>
      <c r="H773" s="41">
        <f t="shared" si="861"/>
        <v>0</v>
      </c>
      <c r="I773" s="32"/>
      <c r="J773" s="32"/>
      <c r="K773" s="41">
        <f t="shared" si="862"/>
        <v>0</v>
      </c>
      <c r="L773" s="26"/>
      <c r="M773" s="26"/>
      <c r="N773" s="42">
        <f t="shared" si="863"/>
        <v>0</v>
      </c>
      <c r="O773" s="26"/>
      <c r="P773" s="26"/>
      <c r="Q773" s="42">
        <f t="shared" si="864"/>
        <v>0</v>
      </c>
      <c r="R773" s="26"/>
      <c r="S773" s="26"/>
      <c r="T773" s="42">
        <f t="shared" si="865"/>
        <v>0</v>
      </c>
      <c r="U773" s="26"/>
      <c r="V773" s="26"/>
      <c r="W773" s="42">
        <f t="shared" si="866"/>
        <v>0</v>
      </c>
      <c r="X773" s="26"/>
      <c r="Y773" s="26"/>
      <c r="Z773" s="42">
        <f t="shared" si="867"/>
        <v>0</v>
      </c>
      <c r="AA773" s="26"/>
      <c r="AB773" s="26"/>
      <c r="AC773" s="42">
        <f t="shared" si="868"/>
        <v>0</v>
      </c>
      <c r="AD773" s="26"/>
      <c r="AE773" s="26"/>
      <c r="AF773" s="26"/>
      <c r="AG773" s="26"/>
      <c r="AH773" s="26"/>
      <c r="AI773" s="26"/>
      <c r="AJ773" s="26"/>
      <c r="AK773" s="26"/>
      <c r="AL773" s="42">
        <f t="shared" si="869"/>
        <v>0</v>
      </c>
      <c r="AM773" s="27"/>
      <c r="AN773" s="27"/>
      <c r="AO773" s="41">
        <f t="shared" si="895"/>
        <v>0</v>
      </c>
      <c r="AP773" s="84">
        <f t="shared" si="905"/>
        <v>0</v>
      </c>
      <c r="AQ773" s="79">
        <f t="shared" si="906"/>
        <v>0</v>
      </c>
      <c r="AR773" s="27"/>
      <c r="AS773" s="27"/>
      <c r="AT773" s="41">
        <f t="shared" si="870"/>
        <v>0</v>
      </c>
      <c r="AU773" s="27"/>
      <c r="AV773" s="27"/>
      <c r="AW773" s="41">
        <f t="shared" si="860"/>
        <v>0</v>
      </c>
      <c r="AX773" s="27"/>
      <c r="AY773" s="27"/>
      <c r="AZ773" s="41">
        <f t="shared" si="871"/>
        <v>0</v>
      </c>
      <c r="BA773" s="27"/>
      <c r="BB773" s="27"/>
      <c r="BC773" s="41">
        <f t="shared" si="872"/>
        <v>0</v>
      </c>
      <c r="BD773" s="27"/>
      <c r="BE773" s="27"/>
      <c r="BF773" s="41">
        <f t="shared" si="873"/>
        <v>0</v>
      </c>
      <c r="BG773" s="27"/>
      <c r="BH773" s="27"/>
      <c r="BI773" s="41">
        <f t="shared" si="874"/>
        <v>0</v>
      </c>
      <c r="BJ773" s="26"/>
      <c r="BK773" s="26"/>
      <c r="BL773" s="42">
        <f t="shared" si="875"/>
        <v>0</v>
      </c>
      <c r="BM773" s="26"/>
      <c r="BN773" s="26"/>
      <c r="BO773" s="42">
        <f t="shared" si="876"/>
        <v>0</v>
      </c>
      <c r="BP773" s="85">
        <f t="shared" si="903"/>
        <v>0</v>
      </c>
      <c r="BQ773" s="83">
        <f t="shared" si="903"/>
        <v>0</v>
      </c>
      <c r="BR773" s="26"/>
      <c r="BS773" s="26"/>
      <c r="BT773" s="42">
        <f t="shared" si="877"/>
        <v>0</v>
      </c>
      <c r="BU773" s="26"/>
      <c r="BV773" s="26"/>
      <c r="BW773" s="42">
        <f t="shared" si="878"/>
        <v>0</v>
      </c>
      <c r="BX773" s="26"/>
      <c r="BY773" s="26"/>
      <c r="BZ773" s="42">
        <f t="shared" si="879"/>
        <v>0</v>
      </c>
      <c r="CA773" s="26"/>
      <c r="CB773" s="26"/>
      <c r="CC773" s="42">
        <f t="shared" si="880"/>
        <v>0</v>
      </c>
      <c r="CD773" s="26"/>
      <c r="CE773" s="26"/>
      <c r="CF773" s="42">
        <f t="shared" si="881"/>
        <v>0</v>
      </c>
      <c r="CG773" s="26"/>
      <c r="CH773" s="26"/>
      <c r="CI773" s="42">
        <f t="shared" si="882"/>
        <v>0</v>
      </c>
      <c r="CJ773" s="26"/>
      <c r="CK773" s="26"/>
      <c r="CL773" s="42">
        <f t="shared" si="883"/>
        <v>0</v>
      </c>
      <c r="CM773" s="26"/>
      <c r="CN773" s="26"/>
      <c r="CO773" s="42">
        <f t="shared" si="884"/>
        <v>0</v>
      </c>
      <c r="CP773" s="26"/>
      <c r="CQ773" s="26"/>
      <c r="CR773" s="42">
        <f t="shared" si="885"/>
        <v>0</v>
      </c>
      <c r="CS773" s="26"/>
      <c r="CT773" s="26"/>
      <c r="CU773" s="42">
        <f t="shared" si="886"/>
        <v>0</v>
      </c>
      <c r="CV773" s="26"/>
      <c r="CW773" s="26"/>
      <c r="CX773" s="42">
        <f t="shared" si="887"/>
        <v>0</v>
      </c>
      <c r="CY773" s="26"/>
      <c r="CZ773" s="26"/>
      <c r="DA773" s="42">
        <f t="shared" si="888"/>
        <v>0</v>
      </c>
      <c r="DB773" s="26"/>
      <c r="DC773" s="26"/>
      <c r="DD773" s="42">
        <f t="shared" si="889"/>
        <v>0</v>
      </c>
      <c r="DE773" s="26"/>
      <c r="DF773" s="26"/>
      <c r="DG773" s="42">
        <f t="shared" si="890"/>
        <v>0</v>
      </c>
      <c r="DH773" s="85">
        <f t="shared" si="904"/>
        <v>0</v>
      </c>
      <c r="DI773" s="83">
        <f t="shared" si="904"/>
        <v>0</v>
      </c>
      <c r="DJ773" s="26"/>
      <c r="DK773" s="26"/>
      <c r="DL773" s="42">
        <f t="shared" si="891"/>
        <v>0</v>
      </c>
      <c r="DM773" s="26"/>
      <c r="DN773" s="26"/>
      <c r="DO773" s="42">
        <f t="shared" si="892"/>
        <v>0</v>
      </c>
      <c r="DP773" s="26"/>
      <c r="DQ773" s="26"/>
      <c r="DR773" s="42">
        <f t="shared" si="893"/>
        <v>0</v>
      </c>
      <c r="DS773" s="26"/>
      <c r="DT773" s="26"/>
      <c r="DU773" s="42">
        <f t="shared" si="894"/>
        <v>0</v>
      </c>
      <c r="DV773" s="26"/>
      <c r="DW773" s="26"/>
      <c r="DX773" s="42">
        <f t="shared" si="896"/>
        <v>0</v>
      </c>
      <c r="DY773" s="26"/>
      <c r="DZ773" s="26"/>
      <c r="EA773" s="42">
        <f t="shared" si="897"/>
        <v>0</v>
      </c>
      <c r="EB773" s="26"/>
      <c r="EC773" s="26"/>
      <c r="ED773" s="42">
        <f t="shared" si="898"/>
        <v>0</v>
      </c>
      <c r="EE773" s="26"/>
      <c r="EF773" s="26"/>
      <c r="EG773" s="42">
        <f t="shared" si="899"/>
        <v>0</v>
      </c>
      <c r="EH773" s="26"/>
      <c r="EI773" s="26"/>
      <c r="EJ773" s="42">
        <f t="shared" si="900"/>
        <v>0</v>
      </c>
      <c r="EK773" s="26"/>
      <c r="EL773" s="46"/>
      <c r="EM773" s="86">
        <f t="shared" si="901"/>
        <v>0</v>
      </c>
      <c r="EN773" s="85">
        <f t="shared" si="907"/>
        <v>0</v>
      </c>
      <c r="EO773" s="94">
        <f t="shared" si="908"/>
        <v>0</v>
      </c>
      <c r="EP773" s="26"/>
      <c r="EQ773" s="26"/>
      <c r="ER773" s="26"/>
    </row>
    <row r="774" spans="1:148" s="3" customFormat="1">
      <c r="A774" s="5">
        <v>72101</v>
      </c>
      <c r="B774" s="16" t="s">
        <v>160</v>
      </c>
      <c r="C774" s="128"/>
      <c r="D774" s="135"/>
      <c r="E774" s="136">
        <f t="shared" si="902"/>
        <v>0</v>
      </c>
      <c r="F774" s="27"/>
      <c r="G774" s="27"/>
      <c r="H774" s="41">
        <f t="shared" si="861"/>
        <v>0</v>
      </c>
      <c r="I774" s="32"/>
      <c r="J774" s="32"/>
      <c r="K774" s="41">
        <f t="shared" si="862"/>
        <v>0</v>
      </c>
      <c r="L774" s="26"/>
      <c r="M774" s="26"/>
      <c r="N774" s="42">
        <f t="shared" si="863"/>
        <v>0</v>
      </c>
      <c r="O774" s="26"/>
      <c r="P774" s="26"/>
      <c r="Q774" s="42">
        <f t="shared" si="864"/>
        <v>0</v>
      </c>
      <c r="R774" s="26"/>
      <c r="S774" s="26"/>
      <c r="T774" s="42">
        <f t="shared" si="865"/>
        <v>0</v>
      </c>
      <c r="U774" s="26"/>
      <c r="V774" s="26"/>
      <c r="W774" s="42">
        <f t="shared" si="866"/>
        <v>0</v>
      </c>
      <c r="X774" s="26"/>
      <c r="Y774" s="26"/>
      <c r="Z774" s="42">
        <f t="shared" si="867"/>
        <v>0</v>
      </c>
      <c r="AA774" s="26"/>
      <c r="AB774" s="26"/>
      <c r="AC774" s="42">
        <f t="shared" si="868"/>
        <v>0</v>
      </c>
      <c r="AD774" s="26"/>
      <c r="AE774" s="26"/>
      <c r="AF774" s="26"/>
      <c r="AG774" s="26"/>
      <c r="AH774" s="26"/>
      <c r="AI774" s="26"/>
      <c r="AJ774" s="26"/>
      <c r="AK774" s="26"/>
      <c r="AL774" s="42">
        <f t="shared" si="869"/>
        <v>0</v>
      </c>
      <c r="AM774" s="27"/>
      <c r="AN774" s="27"/>
      <c r="AO774" s="41">
        <f t="shared" si="895"/>
        <v>0</v>
      </c>
      <c r="AP774" s="84">
        <f t="shared" si="905"/>
        <v>0</v>
      </c>
      <c r="AQ774" s="79">
        <f t="shared" si="906"/>
        <v>0</v>
      </c>
      <c r="AR774" s="27"/>
      <c r="AS774" s="27"/>
      <c r="AT774" s="41">
        <f t="shared" si="870"/>
        <v>0</v>
      </c>
      <c r="AU774" s="27"/>
      <c r="AV774" s="27"/>
      <c r="AW774" s="41">
        <f t="shared" si="860"/>
        <v>0</v>
      </c>
      <c r="AX774" s="27"/>
      <c r="AY774" s="27"/>
      <c r="AZ774" s="41">
        <f t="shared" si="871"/>
        <v>0</v>
      </c>
      <c r="BA774" s="27"/>
      <c r="BB774" s="27"/>
      <c r="BC774" s="41">
        <f t="shared" si="872"/>
        <v>0</v>
      </c>
      <c r="BD774" s="27"/>
      <c r="BE774" s="27"/>
      <c r="BF774" s="41">
        <f t="shared" si="873"/>
        <v>0</v>
      </c>
      <c r="BG774" s="27"/>
      <c r="BH774" s="27"/>
      <c r="BI774" s="41">
        <f t="shared" si="874"/>
        <v>0</v>
      </c>
      <c r="BJ774" s="26"/>
      <c r="BK774" s="26"/>
      <c r="BL774" s="42">
        <f t="shared" si="875"/>
        <v>0</v>
      </c>
      <c r="BM774" s="26"/>
      <c r="BN774" s="26"/>
      <c r="BO774" s="42">
        <f t="shared" si="876"/>
        <v>0</v>
      </c>
      <c r="BP774" s="85">
        <f t="shared" si="903"/>
        <v>0</v>
      </c>
      <c r="BQ774" s="83">
        <f t="shared" si="903"/>
        <v>0</v>
      </c>
      <c r="BR774" s="26"/>
      <c r="BS774" s="26"/>
      <c r="BT774" s="42">
        <f t="shared" si="877"/>
        <v>0</v>
      </c>
      <c r="BU774" s="26"/>
      <c r="BV774" s="26"/>
      <c r="BW774" s="42">
        <f t="shared" si="878"/>
        <v>0</v>
      </c>
      <c r="BX774" s="26"/>
      <c r="BY774" s="26"/>
      <c r="BZ774" s="42">
        <f t="shared" si="879"/>
        <v>0</v>
      </c>
      <c r="CA774" s="26"/>
      <c r="CB774" s="26"/>
      <c r="CC774" s="42">
        <f t="shared" si="880"/>
        <v>0</v>
      </c>
      <c r="CD774" s="26"/>
      <c r="CE774" s="26"/>
      <c r="CF774" s="42">
        <f t="shared" si="881"/>
        <v>0</v>
      </c>
      <c r="CG774" s="26"/>
      <c r="CH774" s="26"/>
      <c r="CI774" s="42">
        <f t="shared" si="882"/>
        <v>0</v>
      </c>
      <c r="CJ774" s="26"/>
      <c r="CK774" s="26"/>
      <c r="CL774" s="42">
        <f t="shared" si="883"/>
        <v>0</v>
      </c>
      <c r="CM774" s="26"/>
      <c r="CN774" s="26"/>
      <c r="CO774" s="42">
        <f t="shared" si="884"/>
        <v>0</v>
      </c>
      <c r="CP774" s="26"/>
      <c r="CQ774" s="26"/>
      <c r="CR774" s="42">
        <f t="shared" si="885"/>
        <v>0</v>
      </c>
      <c r="CS774" s="26"/>
      <c r="CT774" s="26"/>
      <c r="CU774" s="42">
        <f t="shared" si="886"/>
        <v>0</v>
      </c>
      <c r="CV774" s="26"/>
      <c r="CW774" s="26"/>
      <c r="CX774" s="42">
        <f t="shared" si="887"/>
        <v>0</v>
      </c>
      <c r="CY774" s="26"/>
      <c r="CZ774" s="26"/>
      <c r="DA774" s="42">
        <f t="shared" si="888"/>
        <v>0</v>
      </c>
      <c r="DB774" s="26"/>
      <c r="DC774" s="26"/>
      <c r="DD774" s="42">
        <f t="shared" si="889"/>
        <v>0</v>
      </c>
      <c r="DE774" s="26"/>
      <c r="DF774" s="26"/>
      <c r="DG774" s="42">
        <f t="shared" si="890"/>
        <v>0</v>
      </c>
      <c r="DH774" s="85">
        <f t="shared" si="904"/>
        <v>0</v>
      </c>
      <c r="DI774" s="83">
        <f t="shared" si="904"/>
        <v>0</v>
      </c>
      <c r="DJ774" s="26"/>
      <c r="DK774" s="26"/>
      <c r="DL774" s="42">
        <f t="shared" si="891"/>
        <v>0</v>
      </c>
      <c r="DM774" s="26"/>
      <c r="DN774" s="26"/>
      <c r="DO774" s="42">
        <f t="shared" si="892"/>
        <v>0</v>
      </c>
      <c r="DP774" s="26"/>
      <c r="DQ774" s="26"/>
      <c r="DR774" s="42">
        <f t="shared" si="893"/>
        <v>0</v>
      </c>
      <c r="DS774" s="26"/>
      <c r="DT774" s="26"/>
      <c r="DU774" s="42">
        <f t="shared" si="894"/>
        <v>0</v>
      </c>
      <c r="DV774" s="26"/>
      <c r="DW774" s="26"/>
      <c r="DX774" s="42">
        <f t="shared" si="896"/>
        <v>0</v>
      </c>
      <c r="DY774" s="26"/>
      <c r="DZ774" s="26"/>
      <c r="EA774" s="42">
        <f t="shared" si="897"/>
        <v>0</v>
      </c>
      <c r="EB774" s="26"/>
      <c r="EC774" s="26"/>
      <c r="ED774" s="42">
        <f t="shared" si="898"/>
        <v>0</v>
      </c>
      <c r="EE774" s="26"/>
      <c r="EF774" s="26"/>
      <c r="EG774" s="42">
        <f t="shared" si="899"/>
        <v>0</v>
      </c>
      <c r="EH774" s="26"/>
      <c r="EI774" s="26"/>
      <c r="EJ774" s="42">
        <f t="shared" si="900"/>
        <v>0</v>
      </c>
      <c r="EK774" s="26"/>
      <c r="EL774" s="46"/>
      <c r="EM774" s="86">
        <f t="shared" si="901"/>
        <v>0</v>
      </c>
      <c r="EN774" s="85">
        <f t="shared" si="907"/>
        <v>0</v>
      </c>
      <c r="EO774" s="94">
        <f t="shared" si="908"/>
        <v>0</v>
      </c>
      <c r="EP774" s="26"/>
      <c r="EQ774" s="26"/>
      <c r="ER774" s="26"/>
    </row>
    <row r="775" spans="1:148" s="19" customFormat="1" ht="15.75">
      <c r="A775" s="17"/>
      <c r="B775" s="18" t="s">
        <v>161</v>
      </c>
      <c r="C775" s="130"/>
      <c r="D775" s="135"/>
      <c r="E775" s="168">
        <f>E766+E700+E692+E689+E672+E649+E623+E617+E614+E610+E604+E597+E595+E592+E589+E587+E578+E560+E553+E547+E545+E543+E538+E534+E530+E524+E522+E506+E497+E492+E488+E477+E472+E470+E465+E462+E460+E412+E410+E396+E321+E313+E288+E228+E210+E206+E196+E192+E108+E101+E66+E44+E34+E14+E8</f>
        <v>2621975.0600000005</v>
      </c>
      <c r="F775" s="38"/>
      <c r="G775" s="38"/>
      <c r="H775" s="163">
        <f>H766+H700+H692+H689+H672+H649+H623+H617+H614+H610+H604+H597+H595+H592+H589+H587+H578+H560+H553+H547+H545+H543+H538+H534+H530+H524+H522+H506+H497+H492+H488+H477+H472+H470+H465+H462+H460+H412+H410+H396+H321+H313+H288+H228+H210+H206+H196+H192+H108+H101+H66+H44+H34+H14+H8</f>
        <v>1511845.5199999998</v>
      </c>
      <c r="I775" s="34"/>
      <c r="J775" s="34"/>
      <c r="K775" s="163">
        <f>K766+K700+K692+K689+K672+K649+K623+K617+K614+K610+K604+K597+K595+K592+K589+K587+K578+K560+K553+K547+K545+K543+K538+K534+K530+K524+K522+K506+K497+K492+K488+K477+K472+K470+K465+K462+K460+K412+K410+K396+K321+K313+K288+K228+K210+K206+K196+K192+K108+K101+K66+K44+K34+K14+K8</f>
        <v>8375.74</v>
      </c>
      <c r="L775" s="28"/>
      <c r="M775" s="28"/>
      <c r="N775" s="163">
        <f>N766+N700+N692+N689+N672+N649+N623+N617+N614+N610+N604+N597+N595+N592+N589+N587+N578+N560+N553+N547+N545+N543+N538+N534+N530+N524+N522+N506+N497+N492+N488+N477+N472+N470+N465+N462+N460+N412+N410+N396+N321+N313+N288+N228+N210+N206+N196+N192+N108+N101+N66+N44+N34+N14+N8</f>
        <v>2997.9600000000005</v>
      </c>
      <c r="O775" s="28"/>
      <c r="P775" s="28"/>
      <c r="Q775" s="163">
        <f>Q766+Q700+Q692+Q689+Q672+Q649+Q623+Q617+Q614+Q610+Q604+Q597+Q595+Q592+Q589+Q587+Q578+Q560+Q553+Q547+Q545+Q543+Q538+Q534+Q530+Q524+Q522+Q506+Q497+Q492+Q488+Q477+Q472+Q470+Q465+Q462+Q460+Q412+Q410+Q396+Q321+Q313+Q288+Q228+Q210+Q206+Q196+Q192+Q108+Q101+Q66+Q44+Q34+Q14+Q8</f>
        <v>4993.51</v>
      </c>
      <c r="R775" s="28"/>
      <c r="S775" s="28"/>
      <c r="T775" s="163">
        <f>T766+T700+T692+T689+T672+T649+T623+T617+T614+T610+T604+T597+T595+T592+T589+T587+T578+T560+T553+T547+T545+T543+T538+T534+T530+T524+T522+T506+T497+T492+T488+T477+T472+T470+T465+T462+T460+T412+T410+T396+T321+T313+T288+T228+T210+T206+T196+T192+T108+T101+T66+T44+T34+T14+T8</f>
        <v>1715.73</v>
      </c>
      <c r="U775" s="28"/>
      <c r="V775" s="28"/>
      <c r="W775" s="163">
        <f>W766+W700+W692+W689+W672+W649+W623+W617+W614+W610+W604+W597+W595+W592+W589+W587+W578+W560+W553+W547+W545+W543+W538+W534+W530+W524+W522+W506+W497+W492+W488+W477+W472+W470+W465+W462+W460+W412+W410+W396+W321+W313+W288+W228+W210+W206+W196+W192+W108+W101+W66+W44+W34+W14+W8</f>
        <v>38622.25</v>
      </c>
      <c r="X775" s="28"/>
      <c r="Y775" s="28"/>
      <c r="Z775" s="163">
        <f>Z766+Z700+Z692+Z689+Z672+Z649+Z623+Z617+Z614+Z610+Z604+Z597+Z595+Z592+Z589+Z587+Z578+Z560+Z553+Z547+Z545+Z543+Z538+Z534+Z530+Z524+Z522+Z506+Z497+Z492+Z488+Z477+Z472+Z470+Z465+Z462+Z460+Z412+Z410+Z396+Z321+Z313+Z288+Z228+Z210+Z206+Z196+Z192+Z108+Z101+Z66+Z44+Z34+Z14+Z8</f>
        <v>1044.44</v>
      </c>
      <c r="AA775" s="28"/>
      <c r="AB775" s="28"/>
      <c r="AC775" s="163">
        <f>AC766+AC700+AC692+AC689+AC672+AC649+AC623+AC617+AC614+AC610+AC604+AC597+AC595+AC592+AC589+AC587+AC578+AC560+AC553+AC547+AC545+AC543+AC538+AC534+AC530+AC524+AC522+AC506+AC497+AC492+AC488+AC477+AC472+AC470+AC465+AC462+AC460+AC412+AC410+AC396+AC321+AC313+AC288+AC228+AC210+AC206+AC196+AC192+AC108+AC101+AC66+AC44+AC34+AC14+AC8</f>
        <v>46927.34</v>
      </c>
      <c r="AD775" s="28"/>
      <c r="AE775" s="28"/>
      <c r="AF775" s="28"/>
      <c r="AG775" s="28"/>
      <c r="AH775" s="28"/>
      <c r="AI775" s="28"/>
      <c r="AJ775" s="28"/>
      <c r="AK775" s="28"/>
      <c r="AL775" s="163">
        <f>AL766+AL700+AL692+AL689+AL672+AL649+AL623+AL617+AL614+AL610+AL604+AL597+AL595+AL592+AL589+AL587+AL578+AL560+AL553+AL547+AL545+AL543+AL538+AL534+AL530+AL524+AL522+AL506+AL497+AL492+AL488+AL477+AL472+AL470+AL465+AL462+AL460+AL412+AL410+AL396+AL321+AL313+AL288+AL228+AL210+AL206+AL196+AL192+AL108+AL101+AL66+AL44+AL34+AL14+AL8</f>
        <v>3224.81</v>
      </c>
      <c r="AM775" s="38"/>
      <c r="AN775" s="38"/>
      <c r="AO775" s="163">
        <f>AO766+AO700+AO692+AO689+AO672+AO649+AO623+AO617+AO614+AO610+AO604+AO597+AO595+AO592+AO589+AO587+AO578+AO560+AO553+AO547+AO545+AO543+AO538+AO534+AO530+AO524+AO522+AO506+AO497+AO492+AO488+AO477+AO472+AO470+AO465+AO462+AO460+AO412+AO410+AO396+AO321+AO313+AO288+AO228+AO210+AO206+AO196+AO192+AO108+AO101+AO66+AO44+AO34+AO14+AO8</f>
        <v>43425.549999999996</v>
      </c>
      <c r="AP775" s="80"/>
      <c r="AQ775" s="163">
        <f>AQ766+AQ700+AQ692+AQ689+AQ672+AQ649+AQ623+AQ617+AQ614+AQ610+AQ604+AQ597+AQ595+AQ592+AQ589+AQ587+AQ578+AQ560+AQ553+AQ547+AQ545+AQ543+AQ538+AQ534+AQ530+AQ524+AQ522+AQ506+AQ497+AQ492+AQ488+AQ477+AQ472+AQ470+AQ465+AQ462+AQ460+AQ412+AQ410+AQ396+AQ321+AQ313+AQ288+AQ228+AQ210+AQ206+AQ196+AQ192+AQ108+AQ101+AQ66+AQ44+AQ34+AQ14+AQ8</f>
        <v>1649650.03</v>
      </c>
      <c r="AR775" s="38"/>
      <c r="AS775" s="38"/>
      <c r="AT775" s="163">
        <f>AT766+AT700+AT692+AT689+AT672+AT649+AT623+AT617+AT614+AT610+AT604+AT597+AT595+AT592+AT589+AT587+AT578+AT560+AT553+AT547+AT545+AT543+AT538+AT534+AT530+AT524+AT522+AT506+AT497+AT492+AT488+AT477+AT472+AT470+AT465+AT462+AT460+AT412+AT410+AT396+AT321+AT313+AT288+AT228+AT210+AT206+AT196+AT192+AT108+AT101+AT66+AT44+AT34+AT14+AT8</f>
        <v>3105.7799999999997</v>
      </c>
      <c r="AU775" s="38"/>
      <c r="AV775" s="38"/>
      <c r="AW775" s="163">
        <f>AW766+AW700+AW692+AW689+AW672+AW649+AW623+AW617+AW614+AW610+AW604+AW597+AW595+AW592+AW589+AW587+AW578+AW560+AW553+AW547+AW545+AW543+AW538+AW534+AW530+AW524+AW522+AW506+AW497+AW492+AW488+AW477+AW472+AW470+AW465+AW462+AW460+AW412+AW410+AW396+AW321+AW313+AW288+AW228+AW210+AW206+AW196+AW192+AW108+AW101+AW66+AW44+AW34+AW14+AW8</f>
        <v>31786.720000000001</v>
      </c>
      <c r="AX775" s="38"/>
      <c r="AY775" s="38"/>
      <c r="AZ775" s="163">
        <f>AZ766+AZ700+AZ692+AZ689+AZ672+AZ649+AZ623+AZ617+AZ614+AZ610+AZ604+AZ597+AZ595+AZ592+AZ589+AZ587+AZ578+AZ560+AZ553+AZ547+AZ545+AZ543+AZ538+AZ534+AZ530+AZ524+AZ522+AZ506+AZ497+AZ492+AZ488+AZ477+AZ472+AZ470+AZ465+AZ462+AZ460+AZ412+AZ410+AZ396+AZ321+AZ313+AZ288+AZ228+AZ210+AZ206+AZ196+AZ192+AZ108+AZ101+AZ66+AZ44+AZ34+AZ14+AZ8</f>
        <v>3549.45</v>
      </c>
      <c r="BA775" s="38"/>
      <c r="BB775" s="38"/>
      <c r="BC775" s="163">
        <f>BC766+BC700+BC692+BC689+BC672+BC649+BC623+BC617+BC614+BC610+BC604+BC597+BC595+BC592+BC589+BC587+BC578+BC560+BC553+BC547+BC545+BC543+BC538+BC534+BC530+BC524+BC522+BC506+BC497+BC492+BC488+BC477+BC472+BC470+BC465+BC462+BC460+BC412+BC410+BC396+BC321+BC313+BC288+BC228+BC210+BC206+BC196+BC192+BC108+BC101+BC66+BC44+BC34+BC14+BC8</f>
        <v>3963.31</v>
      </c>
      <c r="BD775" s="38"/>
      <c r="BE775" s="38"/>
      <c r="BF775" s="163">
        <f>BF766+BF700+BF692+BF689+BF672+BF649+BF623+BF617+BF614+BF610+BF604+BF597+BF595+BF592+BF589+BF587+BF578+BF560+BF553+BF547+BF545+BF543+BF538+BF534+BF530+BF524+BF522+BF506+BF497+BF492+BF488+BF477+BF472+BF470+BF465+BF462+BF460+BF412+BF410+BF396+BF321+BF313+BF288+BF228+BF210+BF206+BF196+BF192+BF108+BF101+BF66+BF44+BF34+BF14+BF8</f>
        <v>1482.87</v>
      </c>
      <c r="BG775" s="38"/>
      <c r="BH775" s="38"/>
      <c r="BI775" s="163">
        <f>BI766+BI700+BI692+BI689+BI672+BI649+BI623+BI617+BI614+BI610+BI604+BI597+BI595+BI592+BI589+BI587+BI578+BI560+BI553+BI547+BI545+BI543+BI538+BI534+BI530+BI524+BI522+BI506+BI497+BI492+BI488+BI477+BI472+BI470+BI465+BI462+BI460+BI412+BI410+BI396+BI321+BI313+BI288+BI228+BI210+BI206+BI196+BI192+BI108+BI101+BI66+BI44+BI34+BI14+BI8</f>
        <v>2128.4500000000003</v>
      </c>
      <c r="BJ775" s="28"/>
      <c r="BK775" s="28"/>
      <c r="BL775" s="163">
        <f>BL766+BL700+BL692+BL689+BL672+BL649+BL623+BL617+BL614+BL610+BL604+BL597+BL595+BL592+BL589+BL587+BL578+BL560+BL553+BL547+BL545+BL543+BL538+BL534+BL530+BL524+BL522+BL506+BL497+BL492+BL488+BL477+BL472+BL470+BL465+BL462+BL460+BL412+BL410+BL396+BL321+BL313+BL288+BL228+BL210+BL206+BL196+BL192+BL108+BL101+BL66+BL44+BL34+BL14+BL8</f>
        <v>12321.8</v>
      </c>
      <c r="BM775" s="28"/>
      <c r="BN775" s="28"/>
      <c r="BO775" s="163">
        <f>BO766+BO700+BO692+BO689+BO672+BO649+BO623+BO617+BO614+BO610+BO604+BO597+BO595+BO592+BO589+BO587+BO578+BO560+BO553+BO547+BO545+BO543+BO538+BO534+BO530+BO524+BO522+BO506+BO497+BO492+BO488+BO477+BO472+BO470+BO465+BO462+BO460+BO412+BO410+BO396+BO321+BO313+BO288+BO228+BO210+BO206+BO196+BO192+BO108+BO101+BO66+BO44+BO34+BO14+BO8</f>
        <v>74917.090000000011</v>
      </c>
      <c r="BP775" s="85">
        <f t="shared" si="903"/>
        <v>0</v>
      </c>
      <c r="BQ775" s="163">
        <f>BQ766+BQ700+BQ692+BQ689+BQ672+BQ649+BQ623+BQ617+BQ614+BQ610+BQ604+BQ597+BQ595+BQ592+BQ589+BQ587+BQ578+BQ560+BQ553+BQ547+BQ545+BQ543+BQ538+BQ534+BQ530+BQ524+BQ522+BQ506+BQ497+BQ492+BQ488+BQ477+BQ472+BQ470+BQ465+BQ462+BQ460+BQ412+BQ410+BQ396+BQ321+BQ313+BQ288+BQ228+BQ210+BQ206+BQ196+BQ192+BQ108+BQ101+BQ66+BQ44+BQ34+BQ14+BQ8</f>
        <v>133255.47000000003</v>
      </c>
      <c r="BR775" s="28"/>
      <c r="BS775" s="28"/>
      <c r="BT775" s="163">
        <f>BT766+BT700+BT692+BT689+BT672+BT649+BT623+BT617+BT614+BT610+BT604+BT597+BT595+BT592+BT589+BT587+BT578+BT560+BT553+BT547+BT545+BT543+BT538+BT534+BT530+BT524+BT522+BT506+BT497+BT492+BT488+BT477+BT472+BT470+BT465+BT462+BT460+BT412+BT410+BT396+BT321+BT313+BT288+BT228+BT210+BT206+BT196+BT192+BT108+BT101+BT66+BT44+BT34+BT14+BT8</f>
        <v>187033.12000000002</v>
      </c>
      <c r="BU775" s="28"/>
      <c r="BV775" s="28"/>
      <c r="BW775" s="163">
        <f>BW766+BW700+BW692+BW689+BW672+BW649+BW623+BW617+BW614+BW610+BW604+BW597+BW595+BW592+BW589+BW587+BW578+BW560+BW553+BW547+BW545+BW543+BW538+BW534+BW530+BW524+BW522+BW506+BW497+BW492+BW488+BW477+BW472+BW470+BW465+BW462+BW460+BW412+BW410+BW396+BW321+BW313+BW288+BW228+BW210+BW206+BW196+BW192+BW108+BW101+BW66+BW44+BW34+BW14+BW8</f>
        <v>372.69000000000005</v>
      </c>
      <c r="BX775" s="28"/>
      <c r="BY775" s="28"/>
      <c r="BZ775" s="163">
        <f>BZ766+BZ700+BZ692+BZ689+BZ672+BZ649+BZ623+BZ617+BZ614+BZ610+BZ604+BZ597+BZ595+BZ592+BZ589+BZ587+BZ578+BZ560+BZ553+BZ547+BZ545+BZ543+BZ538+BZ534+BZ530+BZ524+BZ522+BZ506+BZ497+BZ492+BZ488+BZ477+BZ472+BZ470+BZ465+BZ462+BZ460+BZ412+BZ410+BZ396+BZ321+BZ313+BZ288+BZ228+BZ210+BZ206+BZ196+BZ192+BZ108+BZ101+BZ66+BZ44+BZ34+BZ14+BZ8</f>
        <v>5211.3099999999995</v>
      </c>
      <c r="CA775" s="28"/>
      <c r="CB775" s="28"/>
      <c r="CC775" s="163">
        <f>CC766+CC700+CC692+CC689+CC672+CC649+CC623+CC617+CC614+CC610+CC604+CC597+CC595+CC592+CC589+CC587+CC578+CC560+CC553+CC547+CC545+CC543+CC538+CC534+CC530+CC524+CC522+CC506+CC497+CC492+CC488+CC477+CC472+CC470+CC465+CC462+CC460+CC412+CC410+CC396+CC321+CC313+CC288+CC228+CC210+CC206+CC196+CC192+CC108+CC101+CC66+CC44+CC34+CC14+CC8</f>
        <v>574.57999999999993</v>
      </c>
      <c r="CD775" s="28"/>
      <c r="CE775" s="28"/>
      <c r="CF775" s="163">
        <f>CF766+CF700+CF692+CF689+CF672+CF649+CF623+CF617+CF614+CF610+CF604+CF597+CF595+CF592+CF589+CF587+CF578+CF560+CF553+CF547+CF545+CF543+CF538+CF534+CF530+CF524+CF522+CF506+CF497+CF492+CF488+CF477+CF472+CF470+CF465+CF462+CF460+CF412+CF410+CF396+CF321+CF313+CF288+CF228+CF210+CF206+CF196+CF192+CF108+CF101+CF66+CF44+CF34+CF14+CF8</f>
        <v>1013.81</v>
      </c>
      <c r="CG775" s="28"/>
      <c r="CH775" s="28"/>
      <c r="CI775" s="163">
        <f>CI766+CI700+CI692+CI689+CI672+CI649+CI623+CI617+CI614+CI610+CI604+CI597+CI595+CI592+CI589+CI587+CI578+CI560+CI553+CI547+CI545+CI543+CI538+CI534+CI530+CI524+CI522+CI506+CI497+CI492+CI488+CI477+CI472+CI470+CI465+CI462+CI460+CI412+CI410+CI396+CI321+CI313+CI288+CI228+CI210+CI206+CI196+CI192+CI108+CI101+CI66+CI44+CI34+CI14+CI8</f>
        <v>24178.769999999997</v>
      </c>
      <c r="CJ775" s="28"/>
      <c r="CK775" s="28"/>
      <c r="CL775" s="163">
        <f>CL766+CL700+CL692+CL689+CL672+CL649+CL623+CL617+CL614+CL610+CL604+CL597+CL595+CL592+CL589+CL587+CL578+CL560+CL553+CL547+CL545+CL543+CL538+CL534+CL530+CL524+CL522+CL506+CL497+CL492+CL488+CL477+CL472+CL470+CL465+CL462+CL460+CL412+CL410+CL396+CL321+CL313+CL288+CL228+CL210+CL206+CL196+CL192+CL108+CL101+CL66+CL44+CL34+CL14+CL8</f>
        <v>1589.4199999999998</v>
      </c>
      <c r="CM775" s="28"/>
      <c r="CN775" s="28"/>
      <c r="CO775" s="163">
        <f>CO766+CO700+CO692+CO689+CO672+CO649+CO623+CO617+CO614+CO610+CO604+CO597+CO595+CO592+CO589+CO587+CO578+CO560+CO553+CO547+CO545+CO543+CO538+CO534+CO530+CO524+CO522+CO506+CO497+CO492+CO488+CO477+CO472+CO470+CO465+CO462+CO460+CO412+CO410+CO396+CO321+CO313+CO288+CO228+CO210+CO206+CO196+CO192+CO108+CO101+CO66+CO44+CO34+CO14+CO8</f>
        <v>3652.85</v>
      </c>
      <c r="CP775" s="28"/>
      <c r="CQ775" s="28"/>
      <c r="CR775" s="163">
        <f>CR766+CR700+CR692+CR689+CR672+CR649+CR623+CR617+CR614+CR610+CR604+CR597+CR595+CR592+CR589+CR587+CR578+CR560+CR553+CR547+CR545+CR543+CR538+CR534+CR530+CR524+CR522+CR506+CR497+CR492+CR488+CR477+CR472+CR470+CR465+CR462+CR460+CR412+CR410+CR396+CR321+CR313+CR288+CR228+CR210+CR206+CR196+CR192+CR108+CR101+CR66+CR44+CR34+CR14+CR8</f>
        <v>27396.079999999998</v>
      </c>
      <c r="CS775" s="28"/>
      <c r="CT775" s="28"/>
      <c r="CU775" s="163">
        <f>CU766+CU700+CU692+CU689+CU672+CU649+CU623+CU617+CU614+CU610+CU604+CU597+CU595+CU592+CU589+CU587+CU578+CU560+CU553+CU547+CU545+CU543+CU538+CU534+CU530+CU524+CU522+CU506+CU497+CU492+CU488+CU477+CU472+CU470+CU465+CU462+CU460+CU412+CU410+CU396+CU321+CU313+CU288+CU228+CU210+CU206+CU196+CU192+CU108+CU101+CU66+CU44+CU34+CU14+CU8</f>
        <v>12449.33</v>
      </c>
      <c r="CV775" s="28"/>
      <c r="CW775" s="28"/>
      <c r="CX775" s="163">
        <f>CX766+CX700+CX692+CX689+CX672+CX649+CX623+CX617+CX614+CX610+CX604+CX597+CX595+CX592+CX589+CX587+CX578+CX560+CX553+CX547+CX545+CX543+CX538+CX534+CX530+CX524+CX522+CX506+CX497+CX492+CX488+CX477+CX472+CX470+CX465+CX462+CX460+CX412+CX410+CX396+CX321+CX313+CX288+CX228+CX210+CX206+CX196+CX192+CX108+CX101+CX66+CX44+CX34+CX14+CX8</f>
        <v>45261.149999999994</v>
      </c>
      <c r="CY775" s="28"/>
      <c r="CZ775" s="28"/>
      <c r="DA775" s="163">
        <f>DA766+DA700+DA692+DA689+DA672+DA649+DA623+DA617+DA614+DA610+DA604+DA597+DA595+DA592+DA589+DA587+DA578+DA560+DA553+DA547+DA545+DA543+DA538+DA534+DA530+DA524+DA522+DA506+DA497+DA492+DA488+DA477+DA472+DA470+DA465+DA462+DA460+DA412+DA410+DA396+DA321+DA313+DA288+DA228+DA210+DA206+DA196+DA192+DA108+DA101+DA66+DA44+DA34+DA14+DA8</f>
        <v>3343.5699999999997</v>
      </c>
      <c r="DB775" s="28"/>
      <c r="DC775" s="28"/>
      <c r="DD775" s="163">
        <f>DD766+DD700+DD692+DD689+DD672+DD649+DD623+DD617+DD614+DD610+DD604+DD597+DD595+DD592+DD589+DD587+DD578+DD560+DD553+DD547+DD545+DD543+DD538+DD534+DD530+DD524+DD522+DD506+DD497+DD492+DD488+DD477+DD472+DD470+DD465+DD462+DD460+DD412+DD410+DD396+DD321+DD313+DD288+DD228+DD210+DD206+DD196+DD192+DD108+DD101+DD66+DD44+DD34+DD14+DD8</f>
        <v>4114.67</v>
      </c>
      <c r="DE775" s="28"/>
      <c r="DF775" s="28"/>
      <c r="DG775" s="163">
        <f>DG766+DG700+DG692+DG689+DG672+DG649+DG623+DG617+DG614+DG610+DG604+DG597+DG595+DG592+DG589+DG587+DG578+DG560+DG553+DG547+DG545+DG543+DG538+DG534+DG530+DG524+DG522+DG506+DG497+DG492+DG488+DG477+DG472+DG470+DG465+DG462+DG460+DG412+DG410+DG396+DG321+DG313+DG288+DG228+DG210+DG206+DG196+DG192+DG108+DG101+DG66+DG44+DG34+DG14+DG8</f>
        <v>15005.43</v>
      </c>
      <c r="DH775" s="85">
        <f t="shared" si="904"/>
        <v>0</v>
      </c>
      <c r="DI775" s="163">
        <f>DI766+DI700+DI692+DI689+DI672+DI649+DI623+DI617+DI614+DI610+DI604+DI597+DI595+DI592+DI589+DI587+DI578+DI560+DI553+DI547+DI545+DI543+DI538+DI534+DI530+DI524+DI522+DI506+DI497+DI492+DI488+DI477+DI472+DI470+DI465+DI462+DI460+DI412+DI410+DI396+DI321+DI313+DI288+DI228+DI210+DI206+DI196+DI192+DI108+DI101+DI66+DI44+DI34+DI14+DI8</f>
        <v>331196.77999999997</v>
      </c>
      <c r="DJ775" s="28"/>
      <c r="DK775" s="28"/>
      <c r="DL775" s="163">
        <f>DL766+DL700+DL692+DL689+DL672+DL649+DL623+DL617+DL614+DL610+DL604+DL597+DL595+DL589+DL587+DL578+DL560+DL553+DL547+DL545+DL543+DL538+DL534+DL530+DL524+DL522+DL506+DL497+DL492+DL488+DL477+DL472+DL470+DL465+DL462+DL460+DL412+DL410+DL396+DL321+DL313+DL288+DL228+DL210+DL206+DL196+DL192+DL108+DL101+DL66+DL44+DL34+DL14+DL8</f>
        <v>1558.2</v>
      </c>
      <c r="DM775" s="28"/>
      <c r="DN775" s="28"/>
      <c r="DO775" s="163">
        <f>DO766+DO700+DO692+DO689+DO672+DO649+DO623+DO617+DO614+DO610+DO604+DO597+DO595+DO589+DO587+DO578+DO560+DO553+DO547+DO545+DO543+DO538+DO534+DO530+DO524+DO522+DO506+DO497+DO492+DO488+DO477+DO472+DO470+DO465+DO462+DO460+DO412+DO410+DO396+DO321+DO313+DO288+DO228+DO210+DO206+DO196+DO192+DO108+DO101+DO66+DO44+DO34+DO14+DO8</f>
        <v>61823.4</v>
      </c>
      <c r="DP775" s="28"/>
      <c r="DQ775" s="28"/>
      <c r="DR775" s="163">
        <f>DR766+DR700+DR692+DR689+DR672+DR649+DR623+DR617+DR614+DR610+DR604+DR597+DR595+DR589+DR587+DR578+DR560+DR553+DR547+DR545+DR543+DR538+DR534+DR530+DR524+DR522+DR506+DR497+DR492+DR488+DR477+DR472+DR470+DR465+DR462+DR460+DR412+DR410+DR396+DR321+DR313+DR288+DR228+DR210+DR206+DR196+DR192+DR108+DR101+DR66+DR44+DR34+DR14+DR8</f>
        <v>25265.41</v>
      </c>
      <c r="DS775" s="28"/>
      <c r="DT775" s="28"/>
      <c r="DU775" s="163">
        <f>DU766+DU700+DU692+DU689+DU672+DU649+DU623+DU617+DU614+DU610+DU604+DU597+DU595+DU589+DU587+DU578+DU560+DU553+DU547+DU545+DU543+DU538+DU534+DU530+DU524+DU522+DU506+DU497+DU492+DU488+DU477+DU472+DU470+DU465+DU462+DU460+DU412+DU410+DU396+DU321+DU313+DU288+DU228+DU210+DU206+DU196+DU192+DU108+DU101+DU66+DU44+DU34+DU14+DU8</f>
        <v>15606.9</v>
      </c>
      <c r="DV775" s="28"/>
      <c r="DW775" s="28"/>
      <c r="DX775" s="163">
        <f>DX766+DX700+DX692+DX689+DX672+DX649+DX623+DX617+DX614+DX610+DX604+DX597+DX595+DX589+DX587+DX578+DX560+DX553+DX547+DX545+DX543+DX538+DX534+DX530+DX524+DX522+DX506+DX497+DX492+DX488+DX477+DX472+DX470+DX465+DX462+DX460+DX412+DX410+DX396+DX321+DX313+DX288+DX228+DX210+DX206+DX196+DX192+DX108+DX101+DX66+DX44+DX34+DX14+DX8</f>
        <v>1481.4499999999998</v>
      </c>
      <c r="DY775" s="28"/>
      <c r="DZ775" s="28"/>
      <c r="EA775" s="163">
        <f>EA766+EA700+EA692+EA689+EA672+EA649+EA623+EA617+EA614+EA610+EA604+EA597+EA595+EA589+EA587+EA578+EA560+EA553+EA547+EA545+EA543+EA538+EA534+EA530+EA524+EA522+EA506+EA497+EA492+EA488+EA477+EA472+EA470+EA465+EA462+EA460+EA412+EA410+EA396+EA321+EA313+EA288+EA228+EA210+EA206+EA196+EA192+EA108+EA101+EA66+EA44+EA34+EA14+EA8</f>
        <v>1606.3899999999999</v>
      </c>
      <c r="EB775" s="28"/>
      <c r="EC775" s="28"/>
      <c r="ED775" s="163">
        <f>ED766+ED700+ED692+ED689+ED672+ED649+ED623+ED617+ED614+ED610+ED604+ED597+ED595+ED589+ED587+ED578+ED560+ED553+ED547+ED545+ED543+ED538+ED534+ED530+ED524+ED522+ED506+ED497+ED492+ED488+ED477+ED472+ED470+ED465+ED462+ED460+ED412+ED410+ED396+ED321+ED313+ED288+ED228+ED210+ED206+ED196+ED192+ED108+ED101+ED66+ED44+ED34+ED14+ED8</f>
        <v>2850.35</v>
      </c>
      <c r="EE775" s="28"/>
      <c r="EF775" s="28"/>
      <c r="EG775" s="163">
        <f>EG766+EG700+EG692+EG689+EG672+EG649+EG623+EG617+EG614+EG610+EG604+EG597+EG595+EG589+EG587+EG578+EG560+EG553+EG547+EG545+EG543+EG538+EG534+EG530+EG524+EG522+EG506+EG497+EG492+EG488+EG477+EG472+EG470+EG465+EG462+EG460+EG412+EG410+EG396+EG321+EG313+EG288+EG228+EG210+EG206+EG196+EG192+EG108+EG101+EG66+EG44+EG34+EG14+EG8</f>
        <v>20553.170000000002</v>
      </c>
      <c r="EH775" s="28"/>
      <c r="EI775" s="28"/>
      <c r="EJ775" s="163">
        <f>EJ766+EJ700+EJ692+EJ689+EJ672+EJ649+EJ623+EJ617+EJ614+EJ610+EJ604+EJ597+EJ595+EJ589+EJ587+EJ578+EJ560+EJ553+EJ547+EJ545+EJ543+EJ538+EJ534+EJ530+EJ524+EJ522+EJ506+EJ497+EJ492+EJ488+EJ477+EJ472+EJ470+EJ465+EJ462+EJ460+EJ412+EJ410+EJ396+EJ321+EJ313+EJ288+EJ228+EJ210+EJ206+EJ196+EJ192+EJ108+EJ101+EJ66+EJ44+EJ34+EJ14+EJ8</f>
        <v>11152.41</v>
      </c>
      <c r="EK775" s="28"/>
      <c r="EL775" s="48"/>
      <c r="EM775" s="163">
        <f>EM766+EM700+EM692+EM689+EM672+EM649+EM623+EM617+EM614+EM610+EM604+EM597+EM595+EM589+EM587+EM578+EM560+EM553+EM547+EM545+EM543+EM538+EM534+EM530+EM524+EM522+EM506+EM497+EM492+EM488+EM477+EM472+EM470+EM465+EM462+EM460+EM412+EM410+EM396+EM321+EM313+EM288+EM228+EM210+EM206+EM196+EM192+EM108+EM101+EM66+EM44+EM34+EM14+EM8</f>
        <v>594.49</v>
      </c>
      <c r="EN775" s="85">
        <f t="shared" si="907"/>
        <v>0</v>
      </c>
      <c r="EO775" s="163">
        <f>EO766+EO700+EO692+EO689+EO672+EO649+EO623+EO617+EO614+EO610+EO604+EO597+EO595+EO589+EO587+EO578+EO560+EO553+EO547+EO545+EO543+EO538+EO534+EO530+EO524+EO522+EO506+EO497+EO492+EO488+EO477+EO472+EO470+EO465+EO462+EO460+EO412+EO410+EO396+EO321+EO313+EO288+EO228+EO210+EO206+EO196+EO192+EO108+EO101+EO66+EO44+EO34+EO14+EO8</f>
        <v>171492.17</v>
      </c>
      <c r="EP775" s="67"/>
      <c r="EQ775" s="28"/>
      <c r="ER775" s="28"/>
    </row>
    <row r="776" spans="1:148">
      <c r="A776" s="24"/>
      <c r="B776" s="24"/>
      <c r="C776" s="164" t="s">
        <v>759</v>
      </c>
      <c r="D776" s="165"/>
      <c r="E776" s="166">
        <f>AQ775+BQ775+DI775+EO775</f>
        <v>2285594.4499999997</v>
      </c>
      <c r="AQ776" s="92"/>
    </row>
    <row r="777" spans="1:148">
      <c r="E777" s="145"/>
      <c r="F777" s="91">
        <f>+F766+F700+F692+F689+F672+F649+F623+F617+F614+F610+F604+F597+F595+F592+F587+F578+F560+F553+F547+F545+F543+F538+F534+F530+F522+F506+F497+F492+F488+F477+F472+F470+F465+F462+F460+F412+F410+F396+F321+F313+F288+F228+F210+F206+F196+F192+F108+F101+F66+F44+F34+F14</f>
        <v>117</v>
      </c>
      <c r="G777" s="91">
        <f>+G766+G700+G692+G689+G672+G649+G623+G617+G614+G610+G604+G597+G595+G592+G587+G578+G560+G553+G547+G545+G543+G538+G534+G530+G522+G506+G497+G492+G488+G477+G472+G470+G465+G462+G460+G412+G410+G396+G321+G313+G288+G228+G210+G206+G196+G192+G108+G101+G66+G44+G34+G14</f>
        <v>2863</v>
      </c>
      <c r="H777" s="91">
        <f>+H766+H700+H692+H689+H672+H649+H623+H617+H614+H610+H604+H597+H595+H592+H587+H578+H560+H553+H547+H545+H543+H538+H534+H530+H522+H506+H497+H492+H488+H477+H472+H470+H465+H462+H460+H412+H410+H396+H321+H313+H288+H228+H210+H206+H196+H192+H108+H101+H66+H44+H34+H14+H8</f>
        <v>1511845.5199999998</v>
      </c>
      <c r="I777" s="91">
        <f t="shared" ref="I777:V777" si="912">+I766+I700+I692+I689+I672+I649+I623+I617+I614+I610+I604+I597+I595+I592+I587+I578+I560+I553+I547+I545+I543+I538+I534+I530+I522+I506+I497+I492+I488+I477+I472+I470+I465+I462+I460+I412+I410+I396+I321+I313+I288+I228+I210+I206+I196+I192+I108+I101+I66+I44+I34+I14</f>
        <v>152</v>
      </c>
      <c r="J777" s="91">
        <f t="shared" si="912"/>
        <v>2374</v>
      </c>
      <c r="K777" s="91">
        <f t="shared" si="912"/>
        <v>8375.74</v>
      </c>
      <c r="L777" s="91">
        <f t="shared" si="912"/>
        <v>67</v>
      </c>
      <c r="M777" s="91">
        <f t="shared" si="912"/>
        <v>1301</v>
      </c>
      <c r="N777" s="91">
        <f t="shared" si="912"/>
        <v>2997.9600000000005</v>
      </c>
      <c r="O777" s="91">
        <f t="shared" si="912"/>
        <v>263</v>
      </c>
      <c r="P777" s="91">
        <f t="shared" si="912"/>
        <v>3426</v>
      </c>
      <c r="Q777" s="91">
        <f t="shared" si="912"/>
        <v>4993.51</v>
      </c>
      <c r="R777" s="91">
        <f t="shared" si="912"/>
        <v>0</v>
      </c>
      <c r="S777" s="91">
        <f t="shared" si="912"/>
        <v>53</v>
      </c>
      <c r="T777" s="91">
        <f t="shared" si="912"/>
        <v>1715.73</v>
      </c>
      <c r="U777" s="91">
        <f t="shared" si="912"/>
        <v>76</v>
      </c>
      <c r="V777" s="91">
        <f t="shared" si="912"/>
        <v>1261</v>
      </c>
      <c r="W777" s="91">
        <f>+W766+W700+W692+W689+W672+W649+W623+W617+W614+W610+W604+W597+W595+W592+W589+W587+W578+W560+W553+W547+W545+W543+W538+W534+W530+W522+W506+W497+W492+W488+W477+W472+W470+W465+W462+W460+W412+W410+W396+W321+W313+W288+W228+W210+W206+W196+W192+W108+W101+W66+W44+W34+W14</f>
        <v>38622.25</v>
      </c>
      <c r="X777" s="91">
        <f>+X766+X700+X692+X689+X672+X649+X623+X617+X614+X610+X604+X597+X595+X592+X587+X578+X560+X553+X547+X545+X543+X538+X534+X530+X522+X506+X497+X492+X488+X477+X472+X470+X465+X462+X460+X412+X410+X396+X321+X313+X288+X228+X210+X206+X196+X192+X108+X101+X66+X44+X34+X14</f>
        <v>6</v>
      </c>
      <c r="Y777" s="91">
        <f>+Y766+Y700+Y692+Y689+Y672+Y649+Y623+Y617+Y614+Y610+Y604+Y597+Y595+Y592+Y587+Y578+Y560+Y553+Y547+Y545+Y543+Y538+Y534+Y530+Y522+Y506+Y497+Y492+Y488+Y477+Y472+Y470+Y465+Y462+Y460+Y412+Y410+Y396+Y321+Y313+Y288+Y228+Y210+Y206+Y196+Y192+Y108+Y101+Y66+Y44+Y34+Y14</f>
        <v>352</v>
      </c>
      <c r="Z777" s="91">
        <f>+Z766+Z700+Z692+Z689+Z672+Z649+Z623+Z617+Z614+Z610+Z604+Z597+Z595+Z592+Z587+Z578+Z560+Z553+Z547+Z545+Z543+Z538+Z534+Z530+Z522+Z506+Z497+Z492+Z488+Z477+Z472+Z470+Z465+Z462+Z460+Z412+Z410+Z396+Z321+Z313+Z288+Z228+Z210+Z206+Z196+Z192+Z108+Z101+Z66+Z44+Z34+Z14</f>
        <v>1044.44</v>
      </c>
      <c r="AA777" s="91">
        <f>+AA766+AA700+AA692+AA689+AA672+AA649+AA623+AA617+AA614+AA610+AA604+AA597+AA595+AA592+AA587+AA578+AA560+AA553+AA547+AA545+AA543+AA538+AA534+AA530+AA522+AA506+AA497+AA492+AA488+AA477+AA472+AA470+AA465+AA462+AA460+AA412+AA410+AA396+AA321+AA313+AA288+AA228+AA210+AA206+AA196+AA192+AA108+AA101+AA66+AA44+AA34+AA14</f>
        <v>22</v>
      </c>
      <c r="AB777" s="91">
        <f>+AB766+AB700+AB692+AB689+AB672+AB649+AB623+AB617+AB614+AB610+AB604+AB597+AB595+AB592+AB587+AB578+AB560+AB553+AB547+AB545+AB543+AB538+AB534+AB530+AB522+AB506+AB497+AB492+AB488+AB477+AB472+AB470+AB465+AB462+AB460+AB412+AB410+AB396+AB321+AB313+AB288+AB228+AB210+AB206+AB196+AB192+AB108+AB101+AB66+AB44+AB34+AB14</f>
        <v>6765</v>
      </c>
      <c r="AC777" s="91">
        <f>+AC766+AC700+AC692+AC689+AC672+AC649+AC623+AC617+AC614+AC610+AC604+AC597+AC595+AC592+AC587+AC578+AC560+AC553+AC547+AC545+AC543+AC538+AC534+AC530+AC524+AC522+AC506+AC497+AC492+AC488+AC477+AC472+AC470+AC465+AC462+AC460+AC412+AC410+AC396+AC321+AC313+AC288+AC228+AC210+AC206+AC196+AC192+AC108+AC101+AC66+AC44+AC34+AC14</f>
        <v>46927.34</v>
      </c>
      <c r="AD777" s="91">
        <f t="shared" ref="AD777:AP777" si="913">+AD766+AD700+AD692+AD689+AD672+AD649+AD623+AD617+AD614+AD610+AD604+AD597+AD595+AD592+AD587+AD578+AD560+AD553+AD547+AD545+AD543+AD538+AD534+AD530+AD522+AD506+AD497+AD492+AD488+AD477+AD472+AD470+AD465+AD462+AD460+AD412+AD410+AD396+AD321+AD313+AD288+AD228+AD210+AD206+AD196+AD192+AD108+AD101+AD66+AD44+AD34+AD14</f>
        <v>0</v>
      </c>
      <c r="AE777" s="91">
        <f t="shared" si="913"/>
        <v>0</v>
      </c>
      <c r="AF777" s="91">
        <f t="shared" si="913"/>
        <v>0</v>
      </c>
      <c r="AG777" s="91">
        <f t="shared" si="913"/>
        <v>0</v>
      </c>
      <c r="AH777" s="91">
        <f t="shared" si="913"/>
        <v>0</v>
      </c>
      <c r="AI777" s="91">
        <f t="shared" si="913"/>
        <v>0</v>
      </c>
      <c r="AJ777" s="91">
        <f t="shared" si="913"/>
        <v>93</v>
      </c>
      <c r="AK777" s="91">
        <f t="shared" si="913"/>
        <v>2516</v>
      </c>
      <c r="AL777" s="91">
        <f t="shared" si="913"/>
        <v>3224.81</v>
      </c>
      <c r="AM777" s="91">
        <f t="shared" si="913"/>
        <v>73</v>
      </c>
      <c r="AN777" s="91">
        <f t="shared" si="913"/>
        <v>9816.4</v>
      </c>
      <c r="AO777" s="91">
        <f t="shared" si="913"/>
        <v>43425.549999999996</v>
      </c>
      <c r="AP777" s="91">
        <f t="shared" si="913"/>
        <v>30713.4</v>
      </c>
      <c r="AQ777" s="91">
        <f>+AQ766+AQ700+AQ692+AQ689+AQ672+AQ649+AQ623+AQ617+AQ614+AQ610+AQ604+AQ597+AQ595+AQ592+AQ589+AQ587+AQ578+AQ560+AQ553+AQ547+AQ545+AQ543+AQ538+AQ534+AQ530+AQ524+AQ522+AQ506+AQ497+AQ492+AQ488+AQ477+AQ472+AQ470+AQ465+AQ462+AQ460+AQ412+AQ410+AQ396+AQ321+AQ313+AQ288+AQ228+AQ210+AQ206+AQ196+AQ192+AQ108+AQ101+AQ66+AQ44+AQ34+AQ14+AQ8</f>
        <v>1649650.03</v>
      </c>
      <c r="AR777" s="91">
        <f t="shared" ref="AR777:BW777" si="914">+AR766+AR700+AR692+AR689+AR672+AR649+AR623+AR617+AR614+AR610+AR604+AR597+AR595+AR592+AR587+AR578+AR560+AR553+AR547+AR545+AR543+AR538+AR534+AR530+AR522+AR506+AR497+AR492+AR488+AR477+AR472+AR470+AR465+AR462+AR460+AR412+AR410+AR396+AR321+AR313+AR288+AR228+AR210+AR206+AR196+AR192+AR108+AR101+AR66+AR44+AR34+AR14</f>
        <v>4</v>
      </c>
      <c r="AS777" s="91">
        <f t="shared" si="914"/>
        <v>288</v>
      </c>
      <c r="AT777" s="91">
        <f t="shared" si="914"/>
        <v>3105.7799999999997</v>
      </c>
      <c r="AU777" s="91">
        <f t="shared" si="914"/>
        <v>151</v>
      </c>
      <c r="AV777" s="91">
        <f t="shared" si="914"/>
        <v>2189</v>
      </c>
      <c r="AW777" s="91">
        <f t="shared" si="914"/>
        <v>31786.720000000001</v>
      </c>
      <c r="AX777" s="91">
        <f t="shared" si="914"/>
        <v>33</v>
      </c>
      <c r="AY777" s="91">
        <f t="shared" si="914"/>
        <v>732</v>
      </c>
      <c r="AZ777" s="91">
        <f t="shared" si="914"/>
        <v>3549.45</v>
      </c>
      <c r="BA777" s="91">
        <f t="shared" si="914"/>
        <v>104</v>
      </c>
      <c r="BB777" s="91">
        <f t="shared" si="914"/>
        <v>1500</v>
      </c>
      <c r="BC777" s="91">
        <f t="shared" si="914"/>
        <v>3963.31</v>
      </c>
      <c r="BD777" s="91">
        <f t="shared" si="914"/>
        <v>78</v>
      </c>
      <c r="BE777" s="91">
        <f t="shared" si="914"/>
        <v>1104</v>
      </c>
      <c r="BF777" s="91">
        <f t="shared" si="914"/>
        <v>1482.87</v>
      </c>
      <c r="BG777" s="91">
        <f t="shared" si="914"/>
        <v>54</v>
      </c>
      <c r="BH777" s="91">
        <f t="shared" si="914"/>
        <v>850</v>
      </c>
      <c r="BI777" s="91">
        <f t="shared" si="914"/>
        <v>2128.4500000000003</v>
      </c>
      <c r="BJ777" s="91">
        <f t="shared" si="914"/>
        <v>53</v>
      </c>
      <c r="BK777" s="91">
        <f t="shared" si="914"/>
        <v>3791</v>
      </c>
      <c r="BL777" s="91">
        <f t="shared" si="914"/>
        <v>12321.8</v>
      </c>
      <c r="BM777" s="91">
        <f t="shared" si="914"/>
        <v>1156</v>
      </c>
      <c r="BN777" s="91">
        <f t="shared" si="914"/>
        <v>15697</v>
      </c>
      <c r="BO777" s="91">
        <f t="shared" si="914"/>
        <v>74917.090000000011</v>
      </c>
      <c r="BP777" s="91">
        <f t="shared" si="914"/>
        <v>26091</v>
      </c>
      <c r="BQ777" s="91">
        <f t="shared" si="914"/>
        <v>133255.47000000003</v>
      </c>
      <c r="BR777" s="91">
        <f t="shared" si="914"/>
        <v>77</v>
      </c>
      <c r="BS777" s="91">
        <f t="shared" si="914"/>
        <v>1853</v>
      </c>
      <c r="BT777" s="91">
        <f t="shared" si="914"/>
        <v>187033.12000000002</v>
      </c>
      <c r="BU777" s="91">
        <f t="shared" si="914"/>
        <v>2</v>
      </c>
      <c r="BV777" s="91">
        <f t="shared" si="914"/>
        <v>209</v>
      </c>
      <c r="BW777" s="91">
        <f t="shared" si="914"/>
        <v>372.69000000000005</v>
      </c>
      <c r="BX777" s="91">
        <f t="shared" ref="BX777:DC777" si="915">+BX766+BX700+BX692+BX689+BX672+BX649+BX623+BX617+BX614+BX610+BX604+BX597+BX595+BX592+BX587+BX578+BX560+BX553+BX547+BX545+BX543+BX538+BX534+BX530+BX522+BX506+BX497+BX492+BX488+BX477+BX472+BX470+BX465+BX462+BX460+BX412+BX410+BX396+BX321+BX313+BX288+BX228+BX210+BX206+BX196+BX192+BX108+BX101+BX66+BX44+BX34+BX14</f>
        <v>134</v>
      </c>
      <c r="BY777" s="91">
        <f t="shared" si="915"/>
        <v>1945</v>
      </c>
      <c r="BZ777" s="91">
        <f t="shared" si="915"/>
        <v>5211.3099999999995</v>
      </c>
      <c r="CA777" s="91">
        <f t="shared" si="915"/>
        <v>14</v>
      </c>
      <c r="CB777" s="91">
        <f t="shared" si="915"/>
        <v>426</v>
      </c>
      <c r="CC777" s="91">
        <f t="shared" si="915"/>
        <v>574.57999999999993</v>
      </c>
      <c r="CD777" s="91">
        <f t="shared" si="915"/>
        <v>63</v>
      </c>
      <c r="CE777" s="91">
        <f t="shared" si="915"/>
        <v>1099</v>
      </c>
      <c r="CF777" s="91">
        <f t="shared" si="915"/>
        <v>1013.81</v>
      </c>
      <c r="CG777" s="91">
        <f t="shared" si="915"/>
        <v>56</v>
      </c>
      <c r="CH777" s="91">
        <f t="shared" si="915"/>
        <v>2347</v>
      </c>
      <c r="CI777" s="91">
        <f t="shared" si="915"/>
        <v>24178.769999999997</v>
      </c>
      <c r="CJ777" s="91">
        <f t="shared" si="915"/>
        <v>28</v>
      </c>
      <c r="CK777" s="91">
        <f t="shared" si="915"/>
        <v>1411</v>
      </c>
      <c r="CL777" s="91">
        <f t="shared" si="915"/>
        <v>1589.4199999999998</v>
      </c>
      <c r="CM777" s="91">
        <f t="shared" si="915"/>
        <v>16</v>
      </c>
      <c r="CN777" s="91">
        <f t="shared" si="915"/>
        <v>1452</v>
      </c>
      <c r="CO777" s="91">
        <f t="shared" si="915"/>
        <v>3652.85</v>
      </c>
      <c r="CP777" s="91">
        <f t="shared" si="915"/>
        <v>39</v>
      </c>
      <c r="CQ777" s="91">
        <f t="shared" si="915"/>
        <v>6354</v>
      </c>
      <c r="CR777" s="91">
        <f t="shared" si="915"/>
        <v>27396.079999999998</v>
      </c>
      <c r="CS777" s="91">
        <f t="shared" si="915"/>
        <v>62</v>
      </c>
      <c r="CT777" s="91">
        <f t="shared" si="915"/>
        <v>31026</v>
      </c>
      <c r="CU777" s="91">
        <f t="shared" si="915"/>
        <v>12449.33</v>
      </c>
      <c r="CV777" s="91">
        <f t="shared" si="915"/>
        <v>84</v>
      </c>
      <c r="CW777" s="91">
        <f t="shared" si="915"/>
        <v>2058</v>
      </c>
      <c r="CX777" s="91">
        <f t="shared" si="915"/>
        <v>45261.149999999994</v>
      </c>
      <c r="CY777" s="91">
        <f t="shared" si="915"/>
        <v>6</v>
      </c>
      <c r="CZ777" s="91">
        <f t="shared" si="915"/>
        <v>492</v>
      </c>
      <c r="DA777" s="91">
        <f t="shared" si="915"/>
        <v>3343.5699999999997</v>
      </c>
      <c r="DB777" s="91">
        <f t="shared" si="915"/>
        <v>4</v>
      </c>
      <c r="DC777" s="91">
        <f t="shared" si="915"/>
        <v>2520</v>
      </c>
      <c r="DD777" s="91">
        <f t="shared" ref="DD777:EI777" si="916">+DD766+DD700+DD692+DD689+DD672+DD649+DD623+DD617+DD614+DD610+DD604+DD597+DD595+DD592+DD587+DD578+DD560+DD553+DD547+DD545+DD543+DD538+DD534+DD530+DD522+DD506+DD497+DD492+DD488+DD477+DD472+DD470+DD465+DD462+DD460+DD412+DD410+DD396+DD321+DD313+DD288+DD228+DD210+DD206+DD196+DD192+DD108+DD101+DD66+DD44+DD34+DD14</f>
        <v>4114.67</v>
      </c>
      <c r="DE777" s="91">
        <f t="shared" si="916"/>
        <v>0</v>
      </c>
      <c r="DF777" s="91">
        <f t="shared" si="916"/>
        <v>723</v>
      </c>
      <c r="DG777" s="91">
        <f t="shared" si="916"/>
        <v>15005.43</v>
      </c>
      <c r="DH777" s="91">
        <f t="shared" si="916"/>
        <v>53304</v>
      </c>
      <c r="DI777" s="91">
        <f t="shared" si="916"/>
        <v>331196.77999999997</v>
      </c>
      <c r="DJ777" s="91">
        <f t="shared" si="916"/>
        <v>30</v>
      </c>
      <c r="DK777" s="91">
        <f t="shared" si="916"/>
        <v>875</v>
      </c>
      <c r="DL777" s="91">
        <f t="shared" si="916"/>
        <v>1558.2</v>
      </c>
      <c r="DM777" s="91">
        <f t="shared" si="916"/>
        <v>40</v>
      </c>
      <c r="DN777" s="91">
        <f t="shared" si="916"/>
        <v>1310</v>
      </c>
      <c r="DO777" s="91">
        <f t="shared" si="916"/>
        <v>61823.4</v>
      </c>
      <c r="DP777" s="91">
        <f t="shared" si="916"/>
        <v>15</v>
      </c>
      <c r="DQ777" s="91">
        <f t="shared" si="916"/>
        <v>1326</v>
      </c>
      <c r="DR777" s="91">
        <f t="shared" si="916"/>
        <v>25265.41</v>
      </c>
      <c r="DS777" s="91">
        <f t="shared" si="916"/>
        <v>3</v>
      </c>
      <c r="DT777" s="91">
        <f t="shared" si="916"/>
        <v>359</v>
      </c>
      <c r="DU777" s="91">
        <f t="shared" si="916"/>
        <v>15606.9</v>
      </c>
      <c r="DV777" s="91">
        <f t="shared" si="916"/>
        <v>0</v>
      </c>
      <c r="DW777" s="91">
        <f t="shared" si="916"/>
        <v>240</v>
      </c>
      <c r="DX777" s="91">
        <f t="shared" si="916"/>
        <v>1481.4499999999998</v>
      </c>
      <c r="DY777" s="91">
        <f t="shared" si="916"/>
        <v>0</v>
      </c>
      <c r="DZ777" s="91">
        <f t="shared" si="916"/>
        <v>182</v>
      </c>
      <c r="EA777" s="91">
        <f t="shared" si="916"/>
        <v>1606.3899999999999</v>
      </c>
      <c r="EB777" s="91">
        <f t="shared" si="916"/>
        <v>6</v>
      </c>
      <c r="EC777" s="91">
        <f t="shared" si="916"/>
        <v>320</v>
      </c>
      <c r="ED777" s="91">
        <f t="shared" si="916"/>
        <v>2850.35</v>
      </c>
      <c r="EE777" s="91">
        <f t="shared" si="916"/>
        <v>19</v>
      </c>
      <c r="EF777" s="91">
        <f t="shared" si="916"/>
        <v>417</v>
      </c>
      <c r="EG777" s="91">
        <f t="shared" si="916"/>
        <v>20553.170000000002</v>
      </c>
      <c r="EH777" s="91">
        <f t="shared" si="916"/>
        <v>42</v>
      </c>
      <c r="EI777" s="91">
        <f t="shared" si="916"/>
        <v>1028</v>
      </c>
      <c r="EJ777" s="91">
        <f t="shared" ref="EJ777:EO777" si="917">+EJ766+EJ700+EJ692+EJ689+EJ672+EJ649+EJ623+EJ617+EJ614+EJ610+EJ604+EJ597+EJ595+EJ592+EJ587+EJ578+EJ560+EJ553+EJ547+EJ545+EJ543+EJ538+EJ534+EJ530+EJ522+EJ506+EJ497+EJ492+EJ488+EJ477+EJ472+EJ470+EJ465+EJ462+EJ460+EJ412+EJ410+EJ396+EJ321+EJ313+EJ288+EJ228+EJ210+EJ206+EJ196+EJ192+EJ108+EJ101+EJ66+EJ44+EJ34+EJ14</f>
        <v>11152.41</v>
      </c>
      <c r="EK777" s="91">
        <f t="shared" si="917"/>
        <v>28</v>
      </c>
      <c r="EL777" s="91">
        <f t="shared" si="917"/>
        <v>456</v>
      </c>
      <c r="EM777" s="91">
        <f t="shared" si="917"/>
        <v>594.49</v>
      </c>
      <c r="EN777" s="91">
        <f t="shared" si="917"/>
        <v>6503</v>
      </c>
      <c r="EO777" s="91">
        <f t="shared" si="917"/>
        <v>171492.17</v>
      </c>
    </row>
    <row r="778" spans="1:148">
      <c r="E778" s="191">
        <f>E8+E14+E34+E44+E66+E101+E108+E192+E196+E195+E205+E204+E206+E210+E227+E228+E288+E313+E321+E396+E410+E412+E457+E458+E460+E462+E465+E470+E472+E477+E486+E488+E492+E497+E506+E522+E524+E530+E534+E538+E543+E545+E547+E553+E560+E566+E578+E587+E589+E592+E595+E597+E604+E610+E614+E617+E623+E649+E672+E689+E692+E700+E719+E721+E723+E727+E728+E761+E766</f>
        <v>3641114.55</v>
      </c>
      <c r="AQ778" s="92">
        <f>+AQ777+BQ777+DI777+EO777</f>
        <v>2285594.4499999997</v>
      </c>
    </row>
    <row r="780" spans="1:148">
      <c r="E780" s="146"/>
    </row>
    <row r="782" spans="1:148">
      <c r="E782" s="145"/>
    </row>
  </sheetData>
  <mergeCells count="50">
    <mergeCell ref="EK5:EM5"/>
    <mergeCell ref="EN5:EO5"/>
    <mergeCell ref="DS5:DU5"/>
    <mergeCell ref="DV5:DX5"/>
    <mergeCell ref="DY5:EA5"/>
    <mergeCell ref="EB5:ED5"/>
    <mergeCell ref="EE5:EG5"/>
    <mergeCell ref="EH5:EJ5"/>
    <mergeCell ref="DP5:DR5"/>
    <mergeCell ref="CJ5:CL5"/>
    <mergeCell ref="CM5:CO5"/>
    <mergeCell ref="CP5:CR5"/>
    <mergeCell ref="CS5:CU5"/>
    <mergeCell ref="CV5:CX5"/>
    <mergeCell ref="CY5:DA5"/>
    <mergeCell ref="DB5:DD5"/>
    <mergeCell ref="DE5:DG5"/>
    <mergeCell ref="DH5:DI5"/>
    <mergeCell ref="DJ5:DL5"/>
    <mergeCell ref="DM5:DO5"/>
    <mergeCell ref="CG5:CI5"/>
    <mergeCell ref="BA5:BC5"/>
    <mergeCell ref="BD5:BF5"/>
    <mergeCell ref="BG5:BI5"/>
    <mergeCell ref="BJ5:BL5"/>
    <mergeCell ref="BM5:BO5"/>
    <mergeCell ref="BP5:BQ5"/>
    <mergeCell ref="BR5:BT5"/>
    <mergeCell ref="BU5:BW5"/>
    <mergeCell ref="BX5:BZ5"/>
    <mergeCell ref="CA5:CC5"/>
    <mergeCell ref="CD5:CF5"/>
    <mergeCell ref="AX5:AZ5"/>
    <mergeCell ref="U5:W5"/>
    <mergeCell ref="X5:Z5"/>
    <mergeCell ref="AA5:AC5"/>
    <mergeCell ref="AD5:AE5"/>
    <mergeCell ref="AF5:AG5"/>
    <mergeCell ref="AH5:AI5"/>
    <mergeCell ref="AJ5:AL5"/>
    <mergeCell ref="AM5:AO5"/>
    <mergeCell ref="AP5:AQ5"/>
    <mergeCell ref="AR5:AT5"/>
    <mergeCell ref="AU5:AW5"/>
    <mergeCell ref="R5:T5"/>
    <mergeCell ref="A1:G1"/>
    <mergeCell ref="F5:H5"/>
    <mergeCell ref="I5:K5"/>
    <mergeCell ref="L5:N5"/>
    <mergeCell ref="O5:Q5"/>
  </mergeCells>
  <pageMargins left="0.17" right="0.17" top="0.74803149606299202" bottom="0.74803149606299202" header="0.31496062992126" footer="0.31496062992126"/>
  <pageSetup paperSize="9" scale="70" orientation="portrait" horizontalDpi="200" verticalDpi="2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necesidades</vt:lpstr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2019-02-25T15:38:26Z</dcterms:modified>
</cp:coreProperties>
</file>