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teggobsv-my.sharepoint.com/personal/m_barahona_teg_gob_sv/Documents/Trámites UAIP/Solicitudes de acceso 2012 al 2024/Solicitudes de acceso 2024/03-SI-2024/Anexos 03 SI 2024/"/>
    </mc:Choice>
  </mc:AlternateContent>
  <xr:revisionPtr revIDLastSave="278" documentId="8_{9F8DDD37-9E54-4B9C-9677-032F2D206E1E}" xr6:coauthVersionLast="47" xr6:coauthVersionMax="47" xr10:uidLastSave="{0F7AD112-775C-40C2-90E4-CAD88DD4B3A4}"/>
  <bookViews>
    <workbookView xWindow="-120" yWindow="-120" windowWidth="29040" windowHeight="15840" xr2:uid="{D93FE4A6-0C06-4C91-BFA0-5E2CB3138FCA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9" i="1"/>
  <c r="F10" i="1"/>
  <c r="F11" i="1"/>
  <c r="F12" i="1"/>
  <c r="F13" i="1"/>
  <c r="F14" i="1"/>
  <c r="F15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9" i="1"/>
  <c r="D10" i="1"/>
  <c r="D11" i="1"/>
  <c r="D12" i="1"/>
  <c r="D13" i="1"/>
  <c r="D14" i="1"/>
  <c r="D15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  <c r="K17" i="1"/>
  <c r="K18" i="1"/>
  <c r="K19" i="1"/>
  <c r="K20" i="1"/>
  <c r="K21" i="1"/>
  <c r="K22" i="1"/>
  <c r="K23" i="1"/>
  <c r="K24" i="1"/>
  <c r="K25" i="1"/>
  <c r="K26" i="1"/>
  <c r="K27" i="1"/>
  <c r="K16" i="1"/>
  <c r="K9" i="1"/>
  <c r="K10" i="1"/>
  <c r="K11" i="1"/>
  <c r="K12" i="1"/>
  <c r="K13" i="1"/>
  <c r="K14" i="1"/>
  <c r="K15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7" i="1"/>
</calcChain>
</file>

<file path=xl/sharedStrings.xml><?xml version="1.0" encoding="utf-8"?>
<sst xmlns="http://schemas.openxmlformats.org/spreadsheetml/2006/main" count="107" uniqueCount="44">
  <si>
    <t>Sexo</t>
  </si>
  <si>
    <t>Hombre</t>
  </si>
  <si>
    <t>Mujer</t>
  </si>
  <si>
    <t>Rango de edad</t>
  </si>
  <si>
    <t>18 a 35 años</t>
  </si>
  <si>
    <t>Más de 60 años</t>
  </si>
  <si>
    <t>Sí</t>
  </si>
  <si>
    <t>No</t>
  </si>
  <si>
    <t>Afrodescendientes</t>
  </si>
  <si>
    <t>Por departamento</t>
  </si>
  <si>
    <t>N/A; NR</t>
  </si>
  <si>
    <t>Por discapacidad</t>
  </si>
  <si>
    <t>Pueblos indígenas</t>
  </si>
  <si>
    <t>Comunidad LGBTIQ+</t>
  </si>
  <si>
    <t>Total de solicitudes recibidas</t>
  </si>
  <si>
    <t>36 a 59 años</t>
  </si>
  <si>
    <t>No responde</t>
  </si>
  <si>
    <t>N/A; N/R</t>
  </si>
  <si>
    <t>Ahuachapán</t>
  </si>
  <si>
    <t>Cabañas</t>
  </si>
  <si>
    <t>Chalatenango</t>
  </si>
  <si>
    <t>Cuscatlán</t>
  </si>
  <si>
    <t>La Libertad</t>
  </si>
  <si>
    <t>La Paz</t>
  </si>
  <si>
    <t xml:space="preserve">La Unión </t>
  </si>
  <si>
    <t>Morazán</t>
  </si>
  <si>
    <t>San Miguel</t>
  </si>
  <si>
    <t>San Salvador</t>
  </si>
  <si>
    <t>San Vicente</t>
  </si>
  <si>
    <t>Santa Ana</t>
  </si>
  <si>
    <t>Sonsonate</t>
  </si>
  <si>
    <t>Usulután</t>
  </si>
  <si>
    <t>Fuera de El Salvador</t>
  </si>
  <si>
    <t>N/S; N/R</t>
  </si>
  <si>
    <t>Menos de 18 años</t>
  </si>
  <si>
    <t>-</t>
  </si>
  <si>
    <t>Año</t>
  </si>
  <si>
    <t>Total</t>
  </si>
  <si>
    <t>Tribunal de Ética Gubernamental</t>
  </si>
  <si>
    <t>Unidad de Acceso a la Información Pública</t>
  </si>
  <si>
    <t>Trámites de Acceso a la Información Pública</t>
  </si>
  <si>
    <t>Enero 2020 - diciembre 2023</t>
  </si>
  <si>
    <t>F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</si>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</sst>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"/>
      <family val="2"/>
    </font>
    <font>
      <sz val="9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b/>
      <sz val="9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003399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0" fillId="2" borderId="0" xfId="0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9" fontId="3" fillId="0" borderId="5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9" fontId="3" fillId="0" borderId="9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9" fontId="3" fillId="0" borderId="10" xfId="1" applyFont="1" applyBorder="1" applyAlignment="1">
      <alignment horizontal="center" vertical="center"/>
    </xf>
    <xf numFmtId="9" fontId="3" fillId="0" borderId="11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9" fontId="2" fillId="4" borderId="5" xfId="1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9" fontId="2" fillId="4" borderId="7" xfId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9" fontId="2" fillId="4" borderId="9" xfId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3" xfId="0" applyFont="1" applyBorder="1"/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right"/>
    </xf>
    <xf numFmtId="0" fontId="4" fillId="3" borderId="18" xfId="0" applyFont="1" applyFill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904876</xdr:colOff>
      <xdr:row>4</xdr:row>
      <xdr:rowOff>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AF9A4C-15EA-461A-9173-E6D2410E3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0"/>
          <a:ext cx="895350" cy="819548"/>
        </a:xfrm>
        <a:prstGeom prst="rect">
          <a:avLst/>
        </a:prstGeom>
      </xdr:spPr>
    </xdr:pic>
    <xdr:clientData/>
  </xdr:twoCellAnchor>
  <xdr:twoCellAnchor editAs="oneCell">
    <xdr:from>
      <xdr:col>8</xdr:col>
      <xdr:colOff>648820</xdr:colOff>
      <xdr:row>0</xdr:row>
      <xdr:rowOff>0</xdr:rowOff>
    </xdr:from>
    <xdr:to>
      <xdr:col>11</xdr:col>
      <xdr:colOff>270808</xdr:colOff>
      <xdr:row>4</xdr:row>
      <xdr:rowOff>13354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0A69E-A214-46EC-A3E1-D2ACD0A67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250" y="0"/>
          <a:ext cx="1038972" cy="8327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6E46-D7F6-44E2-AD96-5DFFE729D4AB}">
  <dimension ref="A1:L45"/>
  <sheetViews>
    <sheetView tabSelected="1" view="pageBreakPreview" topLeftCell="A12" zoomScale="136" zoomScaleNormal="100" zoomScaleSheetLayoutView="136" workbookViewId="0">
      <selection activeCell="J26" sqref="J26"/>
    </sheetView>
  </sheetViews>
  <sheetFormatPr baseColWidth="10" defaultRowHeight="15" x14ac:dyDescent="0.25"/>
  <cols>
    <col min="1" max="1" width="18" customWidth="1"/>
    <col min="2" max="2" width="17.140625" customWidth="1"/>
    <col min="3" max="3" width="4.42578125" bestFit="1" customWidth="1"/>
    <col min="4" max="4" width="5.7109375" customWidth="1"/>
    <col min="5" max="5" width="4.42578125" bestFit="1" customWidth="1"/>
    <col min="6" max="6" width="5.140625" customWidth="1"/>
    <col min="7" max="7" width="7.42578125" customWidth="1"/>
    <col min="8" max="8" width="4.42578125" customWidth="1"/>
    <col min="9" max="9" width="4.42578125" bestFit="1" customWidth="1"/>
    <col min="10" max="10" width="5.5703125" customWidth="1"/>
    <col min="11" max="11" width="6" customWidth="1"/>
    <col min="12" max="12" width="4.85546875" customWidth="1"/>
  </cols>
  <sheetData>
    <row r="1" spans="1:12" ht="18.75" x14ac:dyDescent="0.3">
      <c r="A1" s="2"/>
      <c r="B1" s="64" t="s">
        <v>38</v>
      </c>
      <c r="C1" s="64"/>
      <c r="D1" s="64"/>
      <c r="E1" s="64"/>
      <c r="F1" s="64"/>
      <c r="G1" s="64"/>
      <c r="H1" s="64"/>
      <c r="I1" s="64"/>
      <c r="J1" s="3"/>
      <c r="K1" s="3"/>
      <c r="L1" s="4"/>
    </row>
    <row r="2" spans="1:12" x14ac:dyDescent="0.25">
      <c r="A2" s="2"/>
      <c r="B2" s="65" t="s">
        <v>39</v>
      </c>
      <c r="C2" s="65"/>
      <c r="D2" s="65"/>
      <c r="E2" s="65"/>
      <c r="F2" s="65"/>
      <c r="G2" s="65"/>
      <c r="H2" s="65"/>
      <c r="I2" s="65"/>
      <c r="J2" s="5"/>
      <c r="K2" s="5"/>
      <c r="L2" s="6"/>
    </row>
    <row r="3" spans="1:12" ht="15.75" x14ac:dyDescent="0.25">
      <c r="A3" s="2"/>
      <c r="B3" s="66" t="s">
        <v>40</v>
      </c>
      <c r="C3" s="66"/>
      <c r="D3" s="66"/>
      <c r="E3" s="66"/>
      <c r="F3" s="66"/>
      <c r="G3" s="66"/>
      <c r="H3" s="66"/>
      <c r="I3" s="66"/>
      <c r="J3" s="7"/>
      <c r="K3" s="7"/>
      <c r="L3" s="8"/>
    </row>
    <row r="4" spans="1:12" x14ac:dyDescent="0.25">
      <c r="A4" s="2"/>
      <c r="B4" s="67" t="s">
        <v>41</v>
      </c>
      <c r="C4" s="67"/>
      <c r="D4" s="67"/>
      <c r="E4" s="67"/>
      <c r="F4" s="67"/>
      <c r="G4" s="67"/>
      <c r="H4" s="67"/>
      <c r="I4" s="67"/>
      <c r="J4" s="9"/>
      <c r="K4" s="9"/>
      <c r="L4" s="10"/>
    </row>
    <row r="5" spans="1:12" ht="8.2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thickBot="1" x14ac:dyDescent="0.3">
      <c r="A6" s="68" t="s">
        <v>36</v>
      </c>
      <c r="B6" s="69"/>
      <c r="C6" s="57">
        <v>2020</v>
      </c>
      <c r="D6" s="58"/>
      <c r="E6" s="56">
        <v>2021</v>
      </c>
      <c r="F6" s="56"/>
      <c r="G6" s="57">
        <v>2022</v>
      </c>
      <c r="H6" s="58"/>
      <c r="I6" s="56">
        <v>2023</v>
      </c>
      <c r="J6" s="56"/>
      <c r="K6" s="53" t="s">
        <v>37</v>
      </c>
      <c r="L6" s="54"/>
    </row>
    <row r="7" spans="1:12" ht="15.75" thickBot="1" x14ac:dyDescent="0.3">
      <c r="A7" s="52" t="s">
        <v>14</v>
      </c>
      <c r="B7" s="51"/>
      <c r="C7" s="59">
        <v>57</v>
      </c>
      <c r="D7" s="60"/>
      <c r="E7" s="55">
        <v>80</v>
      </c>
      <c r="F7" s="55"/>
      <c r="G7" s="59">
        <v>84</v>
      </c>
      <c r="H7" s="60"/>
      <c r="I7" s="55">
        <v>57</v>
      </c>
      <c r="J7" s="55"/>
      <c r="K7" s="53">
        <f>(C7+E7+G7+I7)</f>
        <v>278</v>
      </c>
      <c r="L7" s="54"/>
    </row>
    <row r="8" spans="1:12" ht="15.75" thickBot="1" x14ac:dyDescent="0.3">
      <c r="A8" s="70"/>
      <c r="B8" s="71"/>
      <c r="C8" s="45" t="s">
        <v>42</v>
      </c>
      <c r="D8" s="46" t="s">
        <v>43</v>
      </c>
      <c r="E8" s="47" t="s">
        <v>42</v>
      </c>
      <c r="F8" s="48" t="s">
        <v>43</v>
      </c>
      <c r="G8" s="45" t="s">
        <v>42</v>
      </c>
      <c r="H8" s="46" t="s">
        <v>43</v>
      </c>
      <c r="I8" s="47" t="s">
        <v>42</v>
      </c>
      <c r="J8" s="48" t="s">
        <v>43</v>
      </c>
      <c r="K8" s="49" t="s">
        <v>42</v>
      </c>
      <c r="L8" s="50" t="s">
        <v>43</v>
      </c>
    </row>
    <row r="9" spans="1:12" x14ac:dyDescent="0.25">
      <c r="A9" s="61" t="s">
        <v>0</v>
      </c>
      <c r="B9" s="11" t="s">
        <v>1</v>
      </c>
      <c r="C9" s="20">
        <v>28</v>
      </c>
      <c r="D9" s="21">
        <f>(C9/57)</f>
        <v>0.49122807017543857</v>
      </c>
      <c r="E9" s="17">
        <v>46</v>
      </c>
      <c r="F9" s="29">
        <f>(E9/80)</f>
        <v>0.57499999999999996</v>
      </c>
      <c r="G9" s="20">
        <v>53</v>
      </c>
      <c r="H9" s="21">
        <f>(G9/84)</f>
        <v>0.63095238095238093</v>
      </c>
      <c r="I9" s="17">
        <v>27</v>
      </c>
      <c r="J9" s="29">
        <f>(I9/57)</f>
        <v>0.47368421052631576</v>
      </c>
      <c r="K9" s="39">
        <f t="shared" ref="K9:K15" si="0">(C9+E9+G9+I9)</f>
        <v>154</v>
      </c>
      <c r="L9" s="40">
        <f>(K9/278)</f>
        <v>0.5539568345323741</v>
      </c>
    </row>
    <row r="10" spans="1:12" ht="15.75" thickBot="1" x14ac:dyDescent="0.3">
      <c r="A10" s="63"/>
      <c r="B10" s="12" t="s">
        <v>2</v>
      </c>
      <c r="C10" s="22">
        <v>29</v>
      </c>
      <c r="D10" s="23">
        <f t="shared" ref="D10:D43" si="1">(C10/57)</f>
        <v>0.50877192982456143</v>
      </c>
      <c r="E10" s="18">
        <v>34</v>
      </c>
      <c r="F10" s="30">
        <f t="shared" ref="F10:F43" si="2">(E10/80)</f>
        <v>0.42499999999999999</v>
      </c>
      <c r="G10" s="22">
        <v>31</v>
      </c>
      <c r="H10" s="23">
        <f t="shared" ref="H10:H43" si="3">(G10/84)</f>
        <v>0.36904761904761907</v>
      </c>
      <c r="I10" s="18">
        <v>30</v>
      </c>
      <c r="J10" s="30">
        <f t="shared" ref="J10:J43" si="4">(I10/57)</f>
        <v>0.52631578947368418</v>
      </c>
      <c r="K10" s="41">
        <f t="shared" si="0"/>
        <v>124</v>
      </c>
      <c r="L10" s="42">
        <f t="shared" ref="L10:L43" si="5">(K10/278)</f>
        <v>0.4460431654676259</v>
      </c>
    </row>
    <row r="11" spans="1:12" x14ac:dyDescent="0.25">
      <c r="A11" s="61" t="s">
        <v>3</v>
      </c>
      <c r="B11" s="11" t="s">
        <v>34</v>
      </c>
      <c r="C11" s="20">
        <v>0</v>
      </c>
      <c r="D11" s="21">
        <f t="shared" si="1"/>
        <v>0</v>
      </c>
      <c r="E11" s="17">
        <v>0</v>
      </c>
      <c r="F11" s="29">
        <f t="shared" si="2"/>
        <v>0</v>
      </c>
      <c r="G11" s="20">
        <v>2</v>
      </c>
      <c r="H11" s="21">
        <f t="shared" si="3"/>
        <v>2.3809523809523808E-2</v>
      </c>
      <c r="I11" s="17">
        <v>0</v>
      </c>
      <c r="J11" s="29">
        <f t="shared" si="4"/>
        <v>0</v>
      </c>
      <c r="K11" s="39">
        <f t="shared" si="0"/>
        <v>2</v>
      </c>
      <c r="L11" s="40">
        <f t="shared" si="5"/>
        <v>7.1942446043165471E-3</v>
      </c>
    </row>
    <row r="12" spans="1:12" x14ac:dyDescent="0.25">
      <c r="A12" s="62"/>
      <c r="B12" s="13" t="s">
        <v>4</v>
      </c>
      <c r="C12" s="24">
        <v>21</v>
      </c>
      <c r="D12" s="25">
        <f t="shared" si="1"/>
        <v>0.36842105263157893</v>
      </c>
      <c r="E12" s="19">
        <v>37</v>
      </c>
      <c r="F12" s="31">
        <f t="shared" si="2"/>
        <v>0.46250000000000002</v>
      </c>
      <c r="G12" s="24">
        <v>55</v>
      </c>
      <c r="H12" s="25">
        <f t="shared" si="3"/>
        <v>0.65476190476190477</v>
      </c>
      <c r="I12" s="19">
        <v>16</v>
      </c>
      <c r="J12" s="31">
        <f t="shared" si="4"/>
        <v>0.2807017543859649</v>
      </c>
      <c r="K12" s="43">
        <f t="shared" si="0"/>
        <v>129</v>
      </c>
      <c r="L12" s="44">
        <f t="shared" si="5"/>
        <v>0.46402877697841727</v>
      </c>
    </row>
    <row r="13" spans="1:12" x14ac:dyDescent="0.25">
      <c r="A13" s="62"/>
      <c r="B13" s="13" t="s">
        <v>15</v>
      </c>
      <c r="C13" s="24">
        <v>31</v>
      </c>
      <c r="D13" s="25">
        <f t="shared" si="1"/>
        <v>0.54385964912280704</v>
      </c>
      <c r="E13" s="19">
        <v>38</v>
      </c>
      <c r="F13" s="31">
        <f t="shared" si="2"/>
        <v>0.47499999999999998</v>
      </c>
      <c r="G13" s="24">
        <v>25</v>
      </c>
      <c r="H13" s="25">
        <f t="shared" si="3"/>
        <v>0.29761904761904762</v>
      </c>
      <c r="I13" s="19">
        <v>33</v>
      </c>
      <c r="J13" s="31">
        <f t="shared" si="4"/>
        <v>0.57894736842105265</v>
      </c>
      <c r="K13" s="43">
        <f t="shared" si="0"/>
        <v>127</v>
      </c>
      <c r="L13" s="44">
        <f t="shared" si="5"/>
        <v>0.45683453237410071</v>
      </c>
    </row>
    <row r="14" spans="1:12" x14ac:dyDescent="0.25">
      <c r="A14" s="62"/>
      <c r="B14" s="13" t="s">
        <v>5</v>
      </c>
      <c r="C14" s="24">
        <v>0</v>
      </c>
      <c r="D14" s="25">
        <f t="shared" si="1"/>
        <v>0</v>
      </c>
      <c r="E14" s="19">
        <v>5</v>
      </c>
      <c r="F14" s="31">
        <f t="shared" si="2"/>
        <v>6.25E-2</v>
      </c>
      <c r="G14" s="24">
        <v>1</v>
      </c>
      <c r="H14" s="25">
        <f t="shared" si="3"/>
        <v>1.1904761904761904E-2</v>
      </c>
      <c r="I14" s="19">
        <v>5</v>
      </c>
      <c r="J14" s="31">
        <f t="shared" si="4"/>
        <v>8.771929824561403E-2</v>
      </c>
      <c r="K14" s="43">
        <f t="shared" si="0"/>
        <v>11</v>
      </c>
      <c r="L14" s="44">
        <f t="shared" si="5"/>
        <v>3.9568345323741004E-2</v>
      </c>
    </row>
    <row r="15" spans="1:12" ht="15.75" thickBot="1" x14ac:dyDescent="0.3">
      <c r="A15" s="63"/>
      <c r="B15" s="12" t="s">
        <v>16</v>
      </c>
      <c r="C15" s="22">
        <v>5</v>
      </c>
      <c r="D15" s="23">
        <f t="shared" si="1"/>
        <v>8.771929824561403E-2</v>
      </c>
      <c r="E15" s="18">
        <v>0</v>
      </c>
      <c r="F15" s="30">
        <f t="shared" si="2"/>
        <v>0</v>
      </c>
      <c r="G15" s="22">
        <v>1</v>
      </c>
      <c r="H15" s="23">
        <f t="shared" si="3"/>
        <v>1.1904761904761904E-2</v>
      </c>
      <c r="I15" s="18">
        <v>3</v>
      </c>
      <c r="J15" s="30">
        <f t="shared" si="4"/>
        <v>5.2631578947368418E-2</v>
      </c>
      <c r="K15" s="41">
        <f t="shared" si="0"/>
        <v>9</v>
      </c>
      <c r="L15" s="42">
        <f t="shared" si="5"/>
        <v>3.237410071942446E-2</v>
      </c>
    </row>
    <row r="16" spans="1:12" x14ac:dyDescent="0.25">
      <c r="A16" s="61" t="s">
        <v>13</v>
      </c>
      <c r="B16" s="11" t="s">
        <v>6</v>
      </c>
      <c r="C16" s="20" t="s">
        <v>35</v>
      </c>
      <c r="D16" s="26" t="s">
        <v>35</v>
      </c>
      <c r="E16" s="17" t="s">
        <v>35</v>
      </c>
      <c r="F16" s="32" t="s">
        <v>35</v>
      </c>
      <c r="G16" s="20">
        <v>1</v>
      </c>
      <c r="H16" s="21">
        <f t="shared" si="3"/>
        <v>1.1904761904761904E-2</v>
      </c>
      <c r="I16" s="17">
        <v>0</v>
      </c>
      <c r="J16" s="29">
        <f t="shared" si="4"/>
        <v>0</v>
      </c>
      <c r="K16" s="39">
        <f t="shared" ref="K16:K27" si="6">(G16+I16)</f>
        <v>1</v>
      </c>
      <c r="L16" s="40">
        <f t="shared" si="5"/>
        <v>3.5971223021582736E-3</v>
      </c>
    </row>
    <row r="17" spans="1:12" x14ac:dyDescent="0.25">
      <c r="A17" s="62"/>
      <c r="B17" s="13" t="s">
        <v>7</v>
      </c>
      <c r="C17" s="24" t="s">
        <v>35</v>
      </c>
      <c r="D17" s="27" t="s">
        <v>35</v>
      </c>
      <c r="E17" s="19" t="s">
        <v>35</v>
      </c>
      <c r="F17" s="33" t="s">
        <v>35</v>
      </c>
      <c r="G17" s="24">
        <v>26</v>
      </c>
      <c r="H17" s="25">
        <f t="shared" si="3"/>
        <v>0.30952380952380953</v>
      </c>
      <c r="I17" s="19">
        <v>27</v>
      </c>
      <c r="J17" s="31">
        <f t="shared" si="4"/>
        <v>0.47368421052631576</v>
      </c>
      <c r="K17" s="43">
        <f t="shared" si="6"/>
        <v>53</v>
      </c>
      <c r="L17" s="44">
        <f t="shared" si="5"/>
        <v>0.1906474820143885</v>
      </c>
    </row>
    <row r="18" spans="1:12" ht="15.75" thickBot="1" x14ac:dyDescent="0.3">
      <c r="A18" s="63"/>
      <c r="B18" s="12" t="s">
        <v>17</v>
      </c>
      <c r="C18" s="22" t="s">
        <v>35</v>
      </c>
      <c r="D18" s="28" t="s">
        <v>35</v>
      </c>
      <c r="E18" s="18" t="s">
        <v>35</v>
      </c>
      <c r="F18" s="34" t="s">
        <v>35</v>
      </c>
      <c r="G18" s="22">
        <v>57</v>
      </c>
      <c r="H18" s="23">
        <f t="shared" si="3"/>
        <v>0.6785714285714286</v>
      </c>
      <c r="I18" s="18">
        <v>30</v>
      </c>
      <c r="J18" s="30">
        <f t="shared" si="4"/>
        <v>0.52631578947368418</v>
      </c>
      <c r="K18" s="41">
        <f t="shared" si="6"/>
        <v>87</v>
      </c>
      <c r="L18" s="42">
        <f t="shared" si="5"/>
        <v>0.31294964028776978</v>
      </c>
    </row>
    <row r="19" spans="1:12" x14ac:dyDescent="0.25">
      <c r="A19" s="61" t="s">
        <v>8</v>
      </c>
      <c r="B19" s="11" t="s">
        <v>6</v>
      </c>
      <c r="C19" s="20" t="s">
        <v>35</v>
      </c>
      <c r="D19" s="26" t="s">
        <v>35</v>
      </c>
      <c r="E19" s="17" t="s">
        <v>35</v>
      </c>
      <c r="F19" s="32" t="s">
        <v>35</v>
      </c>
      <c r="G19" s="20">
        <v>3</v>
      </c>
      <c r="H19" s="21">
        <f t="shared" si="3"/>
        <v>3.5714285714285712E-2</v>
      </c>
      <c r="I19" s="17">
        <v>2</v>
      </c>
      <c r="J19" s="29">
        <f t="shared" si="4"/>
        <v>3.5087719298245612E-2</v>
      </c>
      <c r="K19" s="39">
        <f t="shared" si="6"/>
        <v>5</v>
      </c>
      <c r="L19" s="40">
        <f t="shared" si="5"/>
        <v>1.7985611510791366E-2</v>
      </c>
    </row>
    <row r="20" spans="1:12" x14ac:dyDescent="0.25">
      <c r="A20" s="62"/>
      <c r="B20" s="13" t="s">
        <v>7</v>
      </c>
      <c r="C20" s="24" t="s">
        <v>35</v>
      </c>
      <c r="D20" s="27" t="s">
        <v>35</v>
      </c>
      <c r="E20" s="19" t="s">
        <v>35</v>
      </c>
      <c r="F20" s="33" t="s">
        <v>35</v>
      </c>
      <c r="G20" s="24">
        <v>23</v>
      </c>
      <c r="H20" s="25">
        <f t="shared" si="3"/>
        <v>0.27380952380952384</v>
      </c>
      <c r="I20" s="19">
        <v>16</v>
      </c>
      <c r="J20" s="31">
        <f t="shared" si="4"/>
        <v>0.2807017543859649</v>
      </c>
      <c r="K20" s="43">
        <f t="shared" si="6"/>
        <v>39</v>
      </c>
      <c r="L20" s="44">
        <f t="shared" si="5"/>
        <v>0.14028776978417265</v>
      </c>
    </row>
    <row r="21" spans="1:12" ht="15.75" thickBot="1" x14ac:dyDescent="0.3">
      <c r="A21" s="63"/>
      <c r="B21" s="12" t="s">
        <v>17</v>
      </c>
      <c r="C21" s="22" t="s">
        <v>35</v>
      </c>
      <c r="D21" s="28" t="s">
        <v>35</v>
      </c>
      <c r="E21" s="18" t="s">
        <v>35</v>
      </c>
      <c r="F21" s="34" t="s">
        <v>35</v>
      </c>
      <c r="G21" s="22">
        <v>58</v>
      </c>
      <c r="H21" s="23">
        <f t="shared" si="3"/>
        <v>0.69047619047619047</v>
      </c>
      <c r="I21" s="18">
        <v>39</v>
      </c>
      <c r="J21" s="30">
        <f t="shared" si="4"/>
        <v>0.68421052631578949</v>
      </c>
      <c r="K21" s="41">
        <f t="shared" si="6"/>
        <v>97</v>
      </c>
      <c r="L21" s="42">
        <f t="shared" si="5"/>
        <v>0.34892086330935251</v>
      </c>
    </row>
    <row r="22" spans="1:12" x14ac:dyDescent="0.25">
      <c r="A22" s="61" t="s">
        <v>12</v>
      </c>
      <c r="B22" s="11" t="s">
        <v>6</v>
      </c>
      <c r="C22" s="20" t="s">
        <v>35</v>
      </c>
      <c r="D22" s="26" t="s">
        <v>35</v>
      </c>
      <c r="E22" s="17" t="s">
        <v>35</v>
      </c>
      <c r="F22" s="32" t="s">
        <v>35</v>
      </c>
      <c r="G22" s="20">
        <v>3</v>
      </c>
      <c r="H22" s="21">
        <f t="shared" si="3"/>
        <v>3.5714285714285712E-2</v>
      </c>
      <c r="I22" s="17">
        <v>2</v>
      </c>
      <c r="J22" s="29">
        <f t="shared" si="4"/>
        <v>3.5087719298245612E-2</v>
      </c>
      <c r="K22" s="39">
        <f t="shared" si="6"/>
        <v>5</v>
      </c>
      <c r="L22" s="40">
        <f t="shared" si="5"/>
        <v>1.7985611510791366E-2</v>
      </c>
    </row>
    <row r="23" spans="1:12" x14ac:dyDescent="0.25">
      <c r="A23" s="62"/>
      <c r="B23" s="13" t="s">
        <v>7</v>
      </c>
      <c r="C23" s="24" t="s">
        <v>35</v>
      </c>
      <c r="D23" s="27" t="s">
        <v>35</v>
      </c>
      <c r="E23" s="19" t="s">
        <v>35</v>
      </c>
      <c r="F23" s="33" t="s">
        <v>35</v>
      </c>
      <c r="G23" s="24">
        <v>23</v>
      </c>
      <c r="H23" s="25">
        <f t="shared" si="3"/>
        <v>0.27380952380952384</v>
      </c>
      <c r="I23" s="19">
        <v>16</v>
      </c>
      <c r="J23" s="31">
        <f t="shared" si="4"/>
        <v>0.2807017543859649</v>
      </c>
      <c r="K23" s="43">
        <f t="shared" si="6"/>
        <v>39</v>
      </c>
      <c r="L23" s="44">
        <f t="shared" si="5"/>
        <v>0.14028776978417265</v>
      </c>
    </row>
    <row r="24" spans="1:12" ht="15.75" thickBot="1" x14ac:dyDescent="0.3">
      <c r="A24" s="63"/>
      <c r="B24" s="12" t="s">
        <v>10</v>
      </c>
      <c r="C24" s="22" t="s">
        <v>35</v>
      </c>
      <c r="D24" s="28" t="s">
        <v>35</v>
      </c>
      <c r="E24" s="18" t="s">
        <v>35</v>
      </c>
      <c r="F24" s="34" t="s">
        <v>35</v>
      </c>
      <c r="G24" s="22">
        <v>58</v>
      </c>
      <c r="H24" s="23">
        <f t="shared" si="3"/>
        <v>0.69047619047619047</v>
      </c>
      <c r="I24" s="18">
        <v>39</v>
      </c>
      <c r="J24" s="30">
        <f t="shared" si="4"/>
        <v>0.68421052631578949</v>
      </c>
      <c r="K24" s="41">
        <f t="shared" si="6"/>
        <v>97</v>
      </c>
      <c r="L24" s="42">
        <f t="shared" si="5"/>
        <v>0.34892086330935251</v>
      </c>
    </row>
    <row r="25" spans="1:12" x14ac:dyDescent="0.25">
      <c r="A25" s="61" t="s">
        <v>11</v>
      </c>
      <c r="B25" s="11" t="s">
        <v>6</v>
      </c>
      <c r="C25" s="20" t="s">
        <v>35</v>
      </c>
      <c r="D25" s="26" t="s">
        <v>35</v>
      </c>
      <c r="E25" s="17" t="s">
        <v>35</v>
      </c>
      <c r="F25" s="32" t="s">
        <v>35</v>
      </c>
      <c r="G25" s="20">
        <v>2</v>
      </c>
      <c r="H25" s="21">
        <f t="shared" si="3"/>
        <v>2.3809523809523808E-2</v>
      </c>
      <c r="I25" s="17">
        <v>7</v>
      </c>
      <c r="J25" s="29">
        <f t="shared" si="4"/>
        <v>0.12280701754385964</v>
      </c>
      <c r="K25" s="39">
        <f t="shared" si="6"/>
        <v>9</v>
      </c>
      <c r="L25" s="40">
        <f t="shared" si="5"/>
        <v>3.237410071942446E-2</v>
      </c>
    </row>
    <row r="26" spans="1:12" x14ac:dyDescent="0.25">
      <c r="A26" s="62"/>
      <c r="B26" s="13" t="s">
        <v>7</v>
      </c>
      <c r="C26" s="24" t="s">
        <v>35</v>
      </c>
      <c r="D26" s="27" t="s">
        <v>35</v>
      </c>
      <c r="E26" s="19" t="s">
        <v>35</v>
      </c>
      <c r="F26" s="33" t="s">
        <v>35</v>
      </c>
      <c r="G26" s="24">
        <v>26</v>
      </c>
      <c r="H26" s="25">
        <f t="shared" si="3"/>
        <v>0.30952380952380953</v>
      </c>
      <c r="I26" s="19">
        <v>12</v>
      </c>
      <c r="J26" s="31">
        <f t="shared" si="4"/>
        <v>0.21052631578947367</v>
      </c>
      <c r="K26" s="43">
        <f t="shared" si="6"/>
        <v>38</v>
      </c>
      <c r="L26" s="44">
        <f t="shared" si="5"/>
        <v>0.1366906474820144</v>
      </c>
    </row>
    <row r="27" spans="1:12" ht="15.75" thickBot="1" x14ac:dyDescent="0.3">
      <c r="A27" s="63"/>
      <c r="B27" s="12" t="s">
        <v>10</v>
      </c>
      <c r="C27" s="22" t="s">
        <v>35</v>
      </c>
      <c r="D27" s="28" t="s">
        <v>35</v>
      </c>
      <c r="E27" s="18" t="s">
        <v>35</v>
      </c>
      <c r="F27" s="34" t="s">
        <v>35</v>
      </c>
      <c r="G27" s="22">
        <v>56</v>
      </c>
      <c r="H27" s="23">
        <f t="shared" si="3"/>
        <v>0.66666666666666663</v>
      </c>
      <c r="I27" s="18">
        <v>38</v>
      </c>
      <c r="J27" s="30">
        <f t="shared" si="4"/>
        <v>0.66666666666666663</v>
      </c>
      <c r="K27" s="41">
        <f t="shared" si="6"/>
        <v>94</v>
      </c>
      <c r="L27" s="42">
        <f t="shared" si="5"/>
        <v>0.33812949640287771</v>
      </c>
    </row>
    <row r="28" spans="1:12" x14ac:dyDescent="0.25">
      <c r="A28" s="61" t="s">
        <v>9</v>
      </c>
      <c r="B28" s="14" t="s">
        <v>18</v>
      </c>
      <c r="C28" s="20">
        <v>4</v>
      </c>
      <c r="D28" s="21">
        <f t="shared" si="1"/>
        <v>7.0175438596491224E-2</v>
      </c>
      <c r="E28" s="17">
        <v>5</v>
      </c>
      <c r="F28" s="29">
        <f t="shared" si="2"/>
        <v>6.25E-2</v>
      </c>
      <c r="G28" s="20">
        <v>2</v>
      </c>
      <c r="H28" s="21">
        <f t="shared" si="3"/>
        <v>2.3809523809523808E-2</v>
      </c>
      <c r="I28" s="35">
        <v>7</v>
      </c>
      <c r="J28" s="29">
        <f t="shared" si="4"/>
        <v>0.12280701754385964</v>
      </c>
      <c r="K28" s="39">
        <f t="shared" ref="K28:K43" si="7">(C28+E28+G28+I28)</f>
        <v>18</v>
      </c>
      <c r="L28" s="40">
        <f t="shared" si="5"/>
        <v>6.4748201438848921E-2</v>
      </c>
    </row>
    <row r="29" spans="1:12" x14ac:dyDescent="0.25">
      <c r="A29" s="62"/>
      <c r="B29" s="15" t="s">
        <v>19</v>
      </c>
      <c r="C29" s="24">
        <v>0</v>
      </c>
      <c r="D29" s="25">
        <f t="shared" si="1"/>
        <v>0</v>
      </c>
      <c r="E29" s="19">
        <v>0</v>
      </c>
      <c r="F29" s="31">
        <f t="shared" si="2"/>
        <v>0</v>
      </c>
      <c r="G29" s="24">
        <v>0</v>
      </c>
      <c r="H29" s="25">
        <f t="shared" si="3"/>
        <v>0</v>
      </c>
      <c r="I29" s="36">
        <v>0</v>
      </c>
      <c r="J29" s="31">
        <f t="shared" si="4"/>
        <v>0</v>
      </c>
      <c r="K29" s="43">
        <f t="shared" si="7"/>
        <v>0</v>
      </c>
      <c r="L29" s="44">
        <f t="shared" si="5"/>
        <v>0</v>
      </c>
    </row>
    <row r="30" spans="1:12" x14ac:dyDescent="0.25">
      <c r="A30" s="62"/>
      <c r="B30" s="15" t="s">
        <v>20</v>
      </c>
      <c r="C30" s="24">
        <v>2</v>
      </c>
      <c r="D30" s="25">
        <f t="shared" si="1"/>
        <v>3.5087719298245612E-2</v>
      </c>
      <c r="E30" s="19">
        <v>1</v>
      </c>
      <c r="F30" s="31">
        <f t="shared" si="2"/>
        <v>1.2500000000000001E-2</v>
      </c>
      <c r="G30" s="24">
        <v>5</v>
      </c>
      <c r="H30" s="25">
        <f t="shared" si="3"/>
        <v>5.9523809523809521E-2</v>
      </c>
      <c r="I30" s="36">
        <v>0</v>
      </c>
      <c r="J30" s="31">
        <f t="shared" si="4"/>
        <v>0</v>
      </c>
      <c r="K30" s="43">
        <f t="shared" si="7"/>
        <v>8</v>
      </c>
      <c r="L30" s="44">
        <f t="shared" si="5"/>
        <v>2.8776978417266189E-2</v>
      </c>
    </row>
    <row r="31" spans="1:12" x14ac:dyDescent="0.25">
      <c r="A31" s="62"/>
      <c r="B31" s="15" t="s">
        <v>21</v>
      </c>
      <c r="C31" s="24">
        <v>0</v>
      </c>
      <c r="D31" s="25">
        <f t="shared" si="1"/>
        <v>0</v>
      </c>
      <c r="E31" s="19">
        <v>2</v>
      </c>
      <c r="F31" s="31">
        <f t="shared" si="2"/>
        <v>2.5000000000000001E-2</v>
      </c>
      <c r="G31" s="24">
        <v>1</v>
      </c>
      <c r="H31" s="25">
        <f t="shared" si="3"/>
        <v>1.1904761904761904E-2</v>
      </c>
      <c r="I31" s="36">
        <v>1</v>
      </c>
      <c r="J31" s="31">
        <f t="shared" si="4"/>
        <v>1.7543859649122806E-2</v>
      </c>
      <c r="K31" s="43">
        <f t="shared" si="7"/>
        <v>4</v>
      </c>
      <c r="L31" s="44">
        <f t="shared" si="5"/>
        <v>1.4388489208633094E-2</v>
      </c>
    </row>
    <row r="32" spans="1:12" x14ac:dyDescent="0.25">
      <c r="A32" s="62"/>
      <c r="B32" s="15" t="s">
        <v>22</v>
      </c>
      <c r="C32" s="24">
        <v>11</v>
      </c>
      <c r="D32" s="25">
        <f t="shared" si="1"/>
        <v>0.19298245614035087</v>
      </c>
      <c r="E32" s="19">
        <v>13</v>
      </c>
      <c r="F32" s="31">
        <f t="shared" si="2"/>
        <v>0.16250000000000001</v>
      </c>
      <c r="G32" s="24">
        <v>10</v>
      </c>
      <c r="H32" s="25">
        <f t="shared" si="3"/>
        <v>0.11904761904761904</v>
      </c>
      <c r="I32" s="36">
        <v>11</v>
      </c>
      <c r="J32" s="31">
        <f t="shared" si="4"/>
        <v>0.19298245614035087</v>
      </c>
      <c r="K32" s="43">
        <f t="shared" si="7"/>
        <v>45</v>
      </c>
      <c r="L32" s="44">
        <f t="shared" si="5"/>
        <v>0.16187050359712229</v>
      </c>
    </row>
    <row r="33" spans="1:12" x14ac:dyDescent="0.25">
      <c r="A33" s="62"/>
      <c r="B33" s="15" t="s">
        <v>23</v>
      </c>
      <c r="C33" s="24">
        <v>0</v>
      </c>
      <c r="D33" s="25">
        <f t="shared" si="1"/>
        <v>0</v>
      </c>
      <c r="E33" s="19">
        <v>0</v>
      </c>
      <c r="F33" s="31">
        <f t="shared" si="2"/>
        <v>0</v>
      </c>
      <c r="G33" s="24">
        <v>2</v>
      </c>
      <c r="H33" s="25">
        <f t="shared" si="3"/>
        <v>2.3809523809523808E-2</v>
      </c>
      <c r="I33" s="36">
        <v>1</v>
      </c>
      <c r="J33" s="31">
        <f t="shared" si="4"/>
        <v>1.7543859649122806E-2</v>
      </c>
      <c r="K33" s="43">
        <f t="shared" si="7"/>
        <v>3</v>
      </c>
      <c r="L33" s="44">
        <f t="shared" si="5"/>
        <v>1.0791366906474821E-2</v>
      </c>
    </row>
    <row r="34" spans="1:12" x14ac:dyDescent="0.25">
      <c r="A34" s="62"/>
      <c r="B34" s="15" t="s">
        <v>24</v>
      </c>
      <c r="C34" s="24">
        <v>0</v>
      </c>
      <c r="D34" s="25">
        <f t="shared" si="1"/>
        <v>0</v>
      </c>
      <c r="E34" s="19">
        <v>3</v>
      </c>
      <c r="F34" s="31">
        <f t="shared" si="2"/>
        <v>3.7499999999999999E-2</v>
      </c>
      <c r="G34" s="24">
        <v>2</v>
      </c>
      <c r="H34" s="25">
        <f t="shared" si="3"/>
        <v>2.3809523809523808E-2</v>
      </c>
      <c r="I34" s="36">
        <v>1</v>
      </c>
      <c r="J34" s="31">
        <f t="shared" si="4"/>
        <v>1.7543859649122806E-2</v>
      </c>
      <c r="K34" s="43">
        <f t="shared" si="7"/>
        <v>6</v>
      </c>
      <c r="L34" s="44">
        <f t="shared" si="5"/>
        <v>2.1582733812949641E-2</v>
      </c>
    </row>
    <row r="35" spans="1:12" x14ac:dyDescent="0.25">
      <c r="A35" s="62"/>
      <c r="B35" s="15" t="s">
        <v>25</v>
      </c>
      <c r="C35" s="24">
        <v>0</v>
      </c>
      <c r="D35" s="25">
        <f t="shared" si="1"/>
        <v>0</v>
      </c>
      <c r="E35" s="19">
        <v>0</v>
      </c>
      <c r="F35" s="31">
        <f t="shared" si="2"/>
        <v>0</v>
      </c>
      <c r="G35" s="24">
        <v>1</v>
      </c>
      <c r="H35" s="25">
        <f t="shared" si="3"/>
        <v>1.1904761904761904E-2</v>
      </c>
      <c r="I35" s="36">
        <v>0</v>
      </c>
      <c r="J35" s="31">
        <f t="shared" si="4"/>
        <v>0</v>
      </c>
      <c r="K35" s="43">
        <f t="shared" si="7"/>
        <v>1</v>
      </c>
      <c r="L35" s="44">
        <f t="shared" si="5"/>
        <v>3.5971223021582736E-3</v>
      </c>
    </row>
    <row r="36" spans="1:12" x14ac:dyDescent="0.25">
      <c r="A36" s="62"/>
      <c r="B36" s="15" t="s">
        <v>26</v>
      </c>
      <c r="C36" s="24">
        <v>0</v>
      </c>
      <c r="D36" s="25">
        <f t="shared" si="1"/>
        <v>0</v>
      </c>
      <c r="E36" s="19">
        <v>1</v>
      </c>
      <c r="F36" s="31">
        <f t="shared" si="2"/>
        <v>1.2500000000000001E-2</v>
      </c>
      <c r="G36" s="24">
        <v>23</v>
      </c>
      <c r="H36" s="25">
        <f t="shared" si="3"/>
        <v>0.27380952380952384</v>
      </c>
      <c r="I36" s="36">
        <v>3</v>
      </c>
      <c r="J36" s="31">
        <f t="shared" si="4"/>
        <v>5.2631578947368418E-2</v>
      </c>
      <c r="K36" s="43">
        <f t="shared" si="7"/>
        <v>27</v>
      </c>
      <c r="L36" s="44">
        <f t="shared" si="5"/>
        <v>9.7122302158273388E-2</v>
      </c>
    </row>
    <row r="37" spans="1:12" x14ac:dyDescent="0.25">
      <c r="A37" s="62"/>
      <c r="B37" s="15" t="s">
        <v>27</v>
      </c>
      <c r="C37" s="24">
        <v>35</v>
      </c>
      <c r="D37" s="25">
        <f t="shared" si="1"/>
        <v>0.61403508771929827</v>
      </c>
      <c r="E37" s="19">
        <v>39</v>
      </c>
      <c r="F37" s="31">
        <f t="shared" si="2"/>
        <v>0.48749999999999999</v>
      </c>
      <c r="G37" s="24">
        <v>31</v>
      </c>
      <c r="H37" s="25">
        <f t="shared" si="3"/>
        <v>0.36904761904761907</v>
      </c>
      <c r="I37" s="37">
        <v>25</v>
      </c>
      <c r="J37" s="31">
        <f t="shared" si="4"/>
        <v>0.43859649122807015</v>
      </c>
      <c r="K37" s="43">
        <f t="shared" si="7"/>
        <v>130</v>
      </c>
      <c r="L37" s="44">
        <f t="shared" si="5"/>
        <v>0.46762589928057552</v>
      </c>
    </row>
    <row r="38" spans="1:12" x14ac:dyDescent="0.25">
      <c r="A38" s="62"/>
      <c r="B38" s="15" t="s">
        <v>28</v>
      </c>
      <c r="C38" s="24">
        <v>0</v>
      </c>
      <c r="D38" s="25">
        <f t="shared" si="1"/>
        <v>0</v>
      </c>
      <c r="E38" s="19">
        <v>1</v>
      </c>
      <c r="F38" s="31">
        <f t="shared" si="2"/>
        <v>1.2500000000000001E-2</v>
      </c>
      <c r="G38" s="24">
        <v>1</v>
      </c>
      <c r="H38" s="25">
        <f t="shared" si="3"/>
        <v>1.1904761904761904E-2</v>
      </c>
      <c r="I38" s="37">
        <v>2</v>
      </c>
      <c r="J38" s="31">
        <f t="shared" si="4"/>
        <v>3.5087719298245612E-2</v>
      </c>
      <c r="K38" s="43">
        <f t="shared" si="7"/>
        <v>4</v>
      </c>
      <c r="L38" s="44">
        <f t="shared" si="5"/>
        <v>1.4388489208633094E-2</v>
      </c>
    </row>
    <row r="39" spans="1:12" x14ac:dyDescent="0.25">
      <c r="A39" s="62"/>
      <c r="B39" s="15" t="s">
        <v>29</v>
      </c>
      <c r="C39" s="24">
        <v>2</v>
      </c>
      <c r="D39" s="25">
        <f t="shared" si="1"/>
        <v>3.5087719298245612E-2</v>
      </c>
      <c r="E39" s="19">
        <v>11</v>
      </c>
      <c r="F39" s="31">
        <f t="shared" si="2"/>
        <v>0.13750000000000001</v>
      </c>
      <c r="G39" s="24">
        <v>0</v>
      </c>
      <c r="H39" s="25">
        <f t="shared" si="3"/>
        <v>0</v>
      </c>
      <c r="I39" s="37">
        <v>2</v>
      </c>
      <c r="J39" s="31">
        <f t="shared" si="4"/>
        <v>3.5087719298245612E-2</v>
      </c>
      <c r="K39" s="43">
        <f t="shared" si="7"/>
        <v>15</v>
      </c>
      <c r="L39" s="44">
        <f t="shared" si="5"/>
        <v>5.3956834532374098E-2</v>
      </c>
    </row>
    <row r="40" spans="1:12" x14ac:dyDescent="0.25">
      <c r="A40" s="62"/>
      <c r="B40" s="15" t="s">
        <v>30</v>
      </c>
      <c r="C40" s="24">
        <v>1</v>
      </c>
      <c r="D40" s="25">
        <f t="shared" si="1"/>
        <v>1.7543859649122806E-2</v>
      </c>
      <c r="E40" s="19">
        <v>1</v>
      </c>
      <c r="F40" s="31">
        <f t="shared" si="2"/>
        <v>1.2500000000000001E-2</v>
      </c>
      <c r="G40" s="24">
        <v>2</v>
      </c>
      <c r="H40" s="25">
        <f t="shared" si="3"/>
        <v>2.3809523809523808E-2</v>
      </c>
      <c r="I40" s="37">
        <v>2</v>
      </c>
      <c r="J40" s="31">
        <f t="shared" si="4"/>
        <v>3.5087719298245612E-2</v>
      </c>
      <c r="K40" s="43">
        <f t="shared" si="7"/>
        <v>6</v>
      </c>
      <c r="L40" s="44">
        <f t="shared" si="5"/>
        <v>2.1582733812949641E-2</v>
      </c>
    </row>
    <row r="41" spans="1:12" x14ac:dyDescent="0.25">
      <c r="A41" s="62"/>
      <c r="B41" s="15" t="s">
        <v>31</v>
      </c>
      <c r="C41" s="24">
        <v>1</v>
      </c>
      <c r="D41" s="25">
        <f t="shared" si="1"/>
        <v>1.7543859649122806E-2</v>
      </c>
      <c r="E41" s="19">
        <v>1</v>
      </c>
      <c r="F41" s="31">
        <f t="shared" si="2"/>
        <v>1.2500000000000001E-2</v>
      </c>
      <c r="G41" s="24">
        <v>2</v>
      </c>
      <c r="H41" s="25">
        <f t="shared" si="3"/>
        <v>2.3809523809523808E-2</v>
      </c>
      <c r="I41" s="37">
        <v>1</v>
      </c>
      <c r="J41" s="31">
        <f t="shared" si="4"/>
        <v>1.7543859649122806E-2</v>
      </c>
      <c r="K41" s="43">
        <f t="shared" si="7"/>
        <v>5</v>
      </c>
      <c r="L41" s="44">
        <f t="shared" si="5"/>
        <v>1.7985611510791366E-2</v>
      </c>
    </row>
    <row r="42" spans="1:12" x14ac:dyDescent="0.25">
      <c r="A42" s="62"/>
      <c r="B42" s="15" t="s">
        <v>32</v>
      </c>
      <c r="C42" s="24">
        <v>0</v>
      </c>
      <c r="D42" s="25">
        <f t="shared" si="1"/>
        <v>0</v>
      </c>
      <c r="E42" s="19">
        <v>2</v>
      </c>
      <c r="F42" s="31">
        <f t="shared" si="2"/>
        <v>2.5000000000000001E-2</v>
      </c>
      <c r="G42" s="24">
        <v>1</v>
      </c>
      <c r="H42" s="25">
        <f t="shared" si="3"/>
        <v>1.1904761904761904E-2</v>
      </c>
      <c r="I42" s="37">
        <v>0</v>
      </c>
      <c r="J42" s="31">
        <f t="shared" si="4"/>
        <v>0</v>
      </c>
      <c r="K42" s="43">
        <f t="shared" si="7"/>
        <v>3</v>
      </c>
      <c r="L42" s="44">
        <f t="shared" si="5"/>
        <v>1.0791366906474821E-2</v>
      </c>
    </row>
    <row r="43" spans="1:12" ht="15.75" thickBot="1" x14ac:dyDescent="0.3">
      <c r="A43" s="63"/>
      <c r="B43" s="16" t="s">
        <v>33</v>
      </c>
      <c r="C43" s="22">
        <v>1</v>
      </c>
      <c r="D43" s="23">
        <f t="shared" si="1"/>
        <v>1.7543859649122806E-2</v>
      </c>
      <c r="E43" s="18">
        <v>0</v>
      </c>
      <c r="F43" s="30">
        <f t="shared" si="2"/>
        <v>0</v>
      </c>
      <c r="G43" s="22">
        <v>1</v>
      </c>
      <c r="H43" s="23">
        <f t="shared" si="3"/>
        <v>1.1904761904761904E-2</v>
      </c>
      <c r="I43" s="38">
        <v>1</v>
      </c>
      <c r="J43" s="30">
        <f t="shared" si="4"/>
        <v>1.7543859649122806E-2</v>
      </c>
      <c r="K43" s="41">
        <f t="shared" si="7"/>
        <v>3</v>
      </c>
      <c r="L43" s="42">
        <f t="shared" si="5"/>
        <v>1.0791366906474821E-2</v>
      </c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mergeCells count="23">
    <mergeCell ref="B1:I1"/>
    <mergeCell ref="B2:I2"/>
    <mergeCell ref="B3:I3"/>
    <mergeCell ref="B4:I4"/>
    <mergeCell ref="A19:A21"/>
    <mergeCell ref="A9:A10"/>
    <mergeCell ref="A6:B6"/>
    <mergeCell ref="E6:F6"/>
    <mergeCell ref="E7:F7"/>
    <mergeCell ref="C7:D7"/>
    <mergeCell ref="C6:D6"/>
    <mergeCell ref="A8:B8"/>
    <mergeCell ref="A22:A24"/>
    <mergeCell ref="A25:A27"/>
    <mergeCell ref="A28:A43"/>
    <mergeCell ref="A11:A15"/>
    <mergeCell ref="A16:A18"/>
    <mergeCell ref="K6:L6"/>
    <mergeCell ref="K7:L7"/>
    <mergeCell ref="I7:J7"/>
    <mergeCell ref="I6:J6"/>
    <mergeCell ref="G6:H6"/>
    <mergeCell ref="G7:H7"/>
  </mergeCells>
  <pageMargins left="0.51181102362204722" right="0.51181102362204722" top="0.74803149606299213" bottom="0.74803149606299213" header="0.11811023622047245" footer="0.1181102362204724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6C5F-8DE4-4AD0-A7B7-9BE5941957D2}">
  <dimension ref="A1"/>
  <sheetViews>
    <sheetView workbookViewId="0">
      <selection sqref="A1:A14"/>
    </sheetView>
  </sheetViews>
  <sheetFormatPr baseColWidth="10" defaultRowHeight="15" x14ac:dyDescent="0.25"/>
  <cols>
    <col min="1" max="1" width="51.7109375" customWidth="1"/>
  </cols>
  <sheetData/>
  <sortState xmlns:xlrd2="http://schemas.microsoft.com/office/spreadsheetml/2017/richdata2" ref="A1:A14">
    <sortCondition ref="A1:A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Beatriz Barahona Rubio</dc:creator>
  <cp:lastModifiedBy>Marcela Beatriz Barahona Rubio</cp:lastModifiedBy>
  <cp:lastPrinted>2024-01-26T23:26:53Z</cp:lastPrinted>
  <dcterms:created xsi:type="dcterms:W3CDTF">2024-01-26T22:14:54Z</dcterms:created>
  <dcterms:modified xsi:type="dcterms:W3CDTF">2024-01-29T15:13:39Z</dcterms:modified>
</cp:coreProperties>
</file>