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.marquez\OneDrive - Tribunal de Etica Gubernamental\jmz2019\2022\Presupuesto 2022\"/>
    </mc:Choice>
  </mc:AlternateContent>
  <bookViews>
    <workbookView xWindow="0" yWindow="0" windowWidth="23040" windowHeight="9384"/>
  </bookViews>
  <sheets>
    <sheet name="Consolidado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C7" i="1"/>
  <c r="E87" i="1" l="1"/>
  <c r="D86" i="1"/>
  <c r="E32" i="1"/>
  <c r="E33" i="1"/>
  <c r="E34" i="1"/>
  <c r="E35" i="1"/>
  <c r="E36" i="1"/>
  <c r="E85" i="1"/>
  <c r="E84" i="1"/>
  <c r="E83" i="1"/>
  <c r="E82" i="1"/>
  <c r="E81" i="1"/>
  <c r="D80" i="1"/>
  <c r="E77" i="1"/>
  <c r="D75" i="1"/>
  <c r="E76" i="1"/>
  <c r="E74" i="1"/>
  <c r="C73" i="1"/>
  <c r="D73" i="1"/>
  <c r="D72" i="1" s="1"/>
  <c r="E70" i="1"/>
  <c r="D65" i="1"/>
  <c r="E69" i="1"/>
  <c r="E68" i="1"/>
  <c r="C65" i="1"/>
  <c r="E66" i="1"/>
  <c r="E64" i="1"/>
  <c r="E63" i="1"/>
  <c r="D61" i="1"/>
  <c r="E62" i="1"/>
  <c r="E60" i="1"/>
  <c r="E59" i="1"/>
  <c r="E58" i="1"/>
  <c r="E57" i="1"/>
  <c r="E56" i="1"/>
  <c r="E55" i="1"/>
  <c r="E54" i="1"/>
  <c r="E53" i="1"/>
  <c r="E52" i="1"/>
  <c r="D49" i="1"/>
  <c r="E51" i="1"/>
  <c r="C49" i="1"/>
  <c r="E48" i="1"/>
  <c r="E47" i="1"/>
  <c r="E46" i="1"/>
  <c r="C44" i="1"/>
  <c r="E45" i="1"/>
  <c r="E43" i="1"/>
  <c r="E42" i="1"/>
  <c r="E41" i="1"/>
  <c r="E40" i="1"/>
  <c r="E39" i="1"/>
  <c r="E38" i="1"/>
  <c r="E37" i="1"/>
  <c r="E31" i="1"/>
  <c r="E30" i="1"/>
  <c r="E29" i="1"/>
  <c r="C28" i="1"/>
  <c r="D24" i="1"/>
  <c r="C24" i="1"/>
  <c r="E24" i="1" s="1"/>
  <c r="D22" i="1"/>
  <c r="E23" i="1"/>
  <c r="E21" i="1"/>
  <c r="D19" i="1"/>
  <c r="E20" i="1"/>
  <c r="E18" i="1"/>
  <c r="E17" i="1"/>
  <c r="D16" i="1"/>
  <c r="C16" i="1"/>
  <c r="E16" i="1" s="1"/>
  <c r="E15" i="1"/>
  <c r="E14" i="1"/>
  <c r="D12" i="1"/>
  <c r="E13" i="1"/>
  <c r="E12" i="1" s="1"/>
  <c r="E11" i="1"/>
  <c r="E10" i="1"/>
  <c r="E9" i="1"/>
  <c r="E8" i="1"/>
  <c r="E7" i="1"/>
  <c r="D6" i="1" l="1"/>
  <c r="E49" i="1"/>
  <c r="E73" i="1"/>
  <c r="D79" i="1"/>
  <c r="E65" i="1"/>
  <c r="E25" i="1"/>
  <c r="C22" i="1"/>
  <c r="E22" i="1" s="1"/>
  <c r="D28" i="1"/>
  <c r="E28" i="1" s="1"/>
  <c r="D44" i="1"/>
  <c r="E44" i="1" s="1"/>
  <c r="C61" i="1"/>
  <c r="E61" i="1" s="1"/>
  <c r="C12" i="1"/>
  <c r="E50" i="1"/>
  <c r="C80" i="1"/>
  <c r="E67" i="1"/>
  <c r="C86" i="1"/>
  <c r="E86" i="1" s="1"/>
  <c r="C19" i="1"/>
  <c r="E19" i="1" s="1"/>
  <c r="C75" i="1"/>
  <c r="E75" i="1" s="1"/>
  <c r="D88" i="1" l="1"/>
  <c r="C72" i="1"/>
  <c r="E72" i="1" s="1"/>
  <c r="C27" i="1"/>
  <c r="C6" i="1"/>
  <c r="D27" i="1"/>
  <c r="E80" i="1"/>
  <c r="C79" i="1"/>
  <c r="E79" i="1" l="1"/>
  <c r="C88" i="1"/>
  <c r="E27" i="1"/>
  <c r="E6" i="1"/>
  <c r="E88" i="1" l="1"/>
</calcChain>
</file>

<file path=xl/sharedStrings.xml><?xml version="1.0" encoding="utf-8"?>
<sst xmlns="http://schemas.openxmlformats.org/spreadsheetml/2006/main" count="145" uniqueCount="139">
  <si>
    <t>TRIBUNAL DE ÉTICA GUBERNAMENTAL</t>
  </si>
  <si>
    <t>UNIDAD FINANCIERA INSTITUCIONAL</t>
  </si>
  <si>
    <t>PRESUPUESTO APROBADO EJERCICIO FISCAL 2022</t>
  </si>
  <si>
    <t>Rubro</t>
  </si>
  <si>
    <t>Descripción</t>
  </si>
  <si>
    <t>Gestión 
Administrativa</t>
  </si>
  <si>
    <t>Gestión
Operativa</t>
  </si>
  <si>
    <t>Total</t>
  </si>
  <si>
    <t>51</t>
  </si>
  <si>
    <t>Remuneraciones</t>
  </si>
  <si>
    <t>511</t>
  </si>
  <si>
    <t>Remuneraciones Permanentes</t>
  </si>
  <si>
    <t>Sueldos</t>
  </si>
  <si>
    <t>Aguinaldos</t>
  </si>
  <si>
    <t>51105</t>
  </si>
  <si>
    <t>Dietas</t>
  </si>
  <si>
    <t>Beneficios Adicionales</t>
  </si>
  <si>
    <t>512</t>
  </si>
  <si>
    <t>Remuneraciones Eventuales</t>
  </si>
  <si>
    <t>51201</t>
  </si>
  <si>
    <t>51203</t>
  </si>
  <si>
    <t>514</t>
  </si>
  <si>
    <t>Contribuciones Patronales a Inst de Seg Social Públicas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</si>
  <si>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</si>
  <si>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</si>
  <si>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</si>
  <si>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</si>
  <si>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</si>
  <si>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51502</t>
  </si>
  <si>
    <t>Indemnizaciones</t>
  </si>
  <si>
    <t>Al personal de Servicios Eventual</t>
  </si>
  <si>
    <t>519</t>
  </si>
  <si>
    <t>Remuneraciones Diversas</t>
  </si>
  <si>
    <t>51999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</si>
  <si>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</si>
  <si>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</si>
  <si>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</si>
  <si>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</si>
  <si>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</si>
  <si>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</si>
  <si>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</si>
  <si>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</si>
  <si>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</si>
  <si>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</si>
  <si>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</si>
  <si>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</si>
  <si>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</si>
  <si>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</si>
  <si>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Llantas y Neumaticos</t>
  </si>
  <si>
    <t>Combustibles y Lubricantes</t>
  </si>
  <si>
    <t>Minerales Métalicos y Productos Derivados</t>
  </si>
  <si>
    <t>Material e Instrumental de Laboratorio y uso Medico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</si>
  <si>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</si>
  <si>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</si>
  <si>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</si>
  <si>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</si>
  <si>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</si>
  <si>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</si>
  <si>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</si>
  <si>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</si>
  <si>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</si>
  <si>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</si>
  <si>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</si>
  <si>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</si>
  <si>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</si>
  <si>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</si>
  <si>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</si>
  <si>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</si>
  <si>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</si>
  <si>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</si>
  <si>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</si>
  <si>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</si>
  <si>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54204</t>
  </si>
  <si>
    <t>Servicios de Correos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</si>
  <si>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</si>
  <si>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</si>
  <si>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</si>
  <si>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</si>
  <si>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</si>
  <si>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</si>
  <si>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</si>
  <si>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</si>
  <si>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54305</t>
  </si>
  <si>
    <t>Servicios de Publicidad</t>
  </si>
  <si>
    <t>54306</t>
  </si>
  <si>
    <t>Servicios de Vigilancia</t>
  </si>
  <si>
    <t>54307</t>
  </si>
  <si>
    <t>Servicios de Limpiezas y Fumigaciones</t>
  </si>
  <si>
    <t>54310</t>
  </si>
  <si>
    <t>Servicios de Alimentación</t>
  </si>
  <si>
    <t>54313</t>
  </si>
  <si>
    <t>Impresiones, Publicaciones y Reproducciones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</si>
  <si>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</si>
  <si>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</si>
  <si>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</si>
  <si>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</si>
  <si>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</si>
  <si>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</si>
  <si>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</si>
  <si>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</si>
  <si>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</si>
  <si>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</si>
  <si>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</si>
  <si>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</si>
  <si>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</si>
  <si>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</si>
  <si>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</si>
  <si>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Servicios Juridicos</t>
  </si>
  <si>
    <t>54505</t>
  </si>
  <si>
    <t>Servicios de Capacitación</t>
  </si>
  <si>
    <t>Desarrollo Informatico</t>
  </si>
  <si>
    <t>Estudios e Investigaciones</t>
  </si>
  <si>
    <t>54599</t>
  </si>
  <si>
    <t>Consultorías, Estudios e Investigaciones Diversas</t>
  </si>
  <si>
    <t>55</t>
  </si>
  <si>
    <t>Gastos Financieros y Otros</t>
  </si>
  <si>
    <t>555</t>
  </si>
  <si>
    <t>Impuestos, Tasas y Derechos</t>
  </si>
  <si>
    <t>55507</t>
  </si>
  <si>
    <t>Tasas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</si>
  <si>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</si>
  <si>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</si>
  <si>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</si>
  <si>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</si>
  <si>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</si>
  <si>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</si>
  <si>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61</t>
  </si>
  <si>
    <t>Inversiones en Activos Fijos</t>
  </si>
  <si>
    <t>Bienes Muebles</t>
  </si>
  <si>
    <t>Mobiliarios</t>
  </si>
  <si>
    <t>Maquinaria y Equipo</t>
  </si>
  <si>
    <t>Equipo Informática</t>
  </si>
  <si>
    <t>Equipo de transporte</t>
  </si>
  <si>
    <t>Libros y Colecciones</t>
  </si>
  <si>
    <t>614</t>
  </si>
  <si>
    <t>Intangibles</t>
  </si>
  <si>
    <t>61403</t>
  </si>
  <si>
    <t>Derechos de Propiedad Intelectual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</si>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</sst>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ndara"/>
      <family val="2"/>
    </font>
    <font>
      <sz val="13"/>
      <color theme="1"/>
      <name val="Candara"/>
      <family val="2"/>
    </font>
    <font>
      <b/>
      <sz val="12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Protection="1">
      <protection locked="0"/>
    </xf>
    <xf numFmtId="0" fontId="2" fillId="3" borderId="3" xfId="0" applyFont="1" applyFill="1" applyBorder="1" applyProtection="1">
      <protection locked="0"/>
    </xf>
    <xf numFmtId="165" fontId="2" fillId="3" borderId="3" xfId="0" applyNumberFormat="1" applyFont="1" applyFill="1" applyBorder="1" applyProtection="1">
      <protection locked="0"/>
    </xf>
    <xf numFmtId="165" fontId="2" fillId="3" borderId="4" xfId="0" applyNumberFormat="1" applyFont="1" applyFill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6" xfId="0" applyFont="1" applyBorder="1" applyProtection="1">
      <protection locked="0"/>
    </xf>
    <xf numFmtId="165" fontId="2" fillId="0" borderId="6" xfId="0" applyNumberFormat="1" applyFont="1" applyBorder="1" applyProtection="1">
      <protection locked="0"/>
    </xf>
    <xf numFmtId="165" fontId="2" fillId="0" borderId="7" xfId="0" applyNumberFormat="1" applyFont="1" applyBorder="1" applyProtection="1"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3" fillId="0" borderId="6" xfId="0" applyFont="1" applyBorder="1" applyProtection="1">
      <protection locked="0"/>
    </xf>
    <xf numFmtId="165" fontId="3" fillId="0" borderId="6" xfId="0" applyNumberFormat="1" applyFont="1" applyBorder="1" applyProtection="1">
      <protection locked="0"/>
    </xf>
    <xf numFmtId="165" fontId="3" fillId="0" borderId="7" xfId="0" applyNumberFormat="1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1" fillId="0" borderId="0" xfId="0" applyFont="1"/>
    <xf numFmtId="0" fontId="2" fillId="0" borderId="5" xfId="0" applyFont="1" applyBorder="1" applyAlignment="1" applyProtection="1">
      <alignment horizontal="left"/>
      <protection locked="0"/>
    </xf>
    <xf numFmtId="0" fontId="3" fillId="0" borderId="9" xfId="0" applyFont="1" applyBorder="1" applyProtection="1">
      <protection locked="0"/>
    </xf>
    <xf numFmtId="0" fontId="3" fillId="0" borderId="10" xfId="0" applyFont="1" applyBorder="1" applyProtection="1">
      <protection locked="0"/>
    </xf>
    <xf numFmtId="165" fontId="3" fillId="0" borderId="10" xfId="0" applyNumberFormat="1" applyFont="1" applyBorder="1" applyProtection="1">
      <protection locked="0"/>
    </xf>
    <xf numFmtId="165" fontId="3" fillId="0" borderId="11" xfId="0" applyNumberFormat="1" applyFont="1" applyBorder="1" applyProtection="1">
      <protection locked="0"/>
    </xf>
    <xf numFmtId="0" fontId="3" fillId="0" borderId="0" xfId="0" applyFont="1" applyBorder="1" applyProtection="1">
      <protection locked="0"/>
    </xf>
    <xf numFmtId="165" fontId="3" fillId="0" borderId="0" xfId="0" applyNumberFormat="1" applyFont="1" applyBorder="1" applyProtection="1">
      <protection locked="0"/>
    </xf>
    <xf numFmtId="0" fontId="3" fillId="0" borderId="9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9" xfId="0" applyFont="1" applyBorder="1"/>
    <xf numFmtId="0" fontId="2" fillId="0" borderId="10" xfId="0" applyFont="1" applyFill="1" applyBorder="1" applyProtection="1">
      <protection locked="0"/>
    </xf>
    <xf numFmtId="164" fontId="2" fillId="0" borderId="10" xfId="0" applyNumberFormat="1" applyFont="1" applyBorder="1"/>
    <xf numFmtId="164" fontId="2" fillId="0" borderId="11" xfId="0" applyNumberFormat="1" applyFont="1" applyBorder="1"/>
    <xf numFmtId="164" fontId="0" fillId="0" borderId="0" xfId="0" applyNumberForma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1"/>
  <sheetViews>
    <sheetView tabSelected="1" workbookViewId="0">
      <selection activeCell="D60" sqref="D60"/>
    </sheetView>
  </sheetViews>
  <sheetFormatPr baseColWidth="10" defaultColWidth="11.44140625" defaultRowHeight="14.4" x14ac:dyDescent="0.3"/>
  <cols>
    <col min="2" max="2" width="42.88671875" customWidth="1"/>
    <col min="3" max="3" width="17.33203125" style="35" customWidth="1"/>
    <col min="4" max="4" width="16.6640625" customWidth="1"/>
    <col min="5" max="5" width="17.6640625" customWidth="1"/>
  </cols>
  <sheetData>
    <row r="1" spans="1:7" ht="17.399999999999999" x14ac:dyDescent="0.35">
      <c r="A1" s="36" t="s">
        <v>0</v>
      </c>
      <c r="B1" s="36"/>
      <c r="C1" s="36"/>
      <c r="D1" s="36"/>
      <c r="E1" s="36"/>
      <c r="F1" s="1"/>
      <c r="G1" s="1"/>
    </row>
    <row r="2" spans="1:7" ht="17.399999999999999" x14ac:dyDescent="0.35">
      <c r="A2" s="36" t="s">
        <v>1</v>
      </c>
      <c r="B2" s="36"/>
      <c r="C2" s="36"/>
      <c r="D2" s="36"/>
      <c r="E2" s="36"/>
      <c r="F2" s="1"/>
      <c r="G2" s="1"/>
    </row>
    <row r="3" spans="1:7" ht="17.399999999999999" x14ac:dyDescent="0.35">
      <c r="A3" s="36" t="s">
        <v>2</v>
      </c>
      <c r="B3" s="36"/>
      <c r="C3" s="36"/>
      <c r="D3" s="36"/>
      <c r="E3" s="36"/>
    </row>
    <row r="4" spans="1:7" ht="18" thickBot="1" x14ac:dyDescent="0.4">
      <c r="A4" s="2"/>
      <c r="B4" s="2"/>
      <c r="C4" s="2"/>
      <c r="D4" s="3"/>
      <c r="E4" s="3"/>
    </row>
    <row r="5" spans="1:7" ht="31.8" thickBot="1" x14ac:dyDescent="0.35">
      <c r="A5" s="4" t="s">
        <v>3</v>
      </c>
      <c r="B5" s="4" t="s">
        <v>4</v>
      </c>
      <c r="C5" s="5" t="s">
        <v>5</v>
      </c>
      <c r="D5" s="5" t="s">
        <v>6</v>
      </c>
      <c r="E5" s="6" t="s">
        <v>7</v>
      </c>
    </row>
    <row r="6" spans="1:7" ht="17.399999999999999" x14ac:dyDescent="0.35">
      <c r="A6" s="7" t="s">
        <v>8</v>
      </c>
      <c r="B6" s="8" t="s">
        <v>9</v>
      </c>
      <c r="C6" s="9">
        <f>+C7+C12+C16+C19+C24+C22</f>
        <v>1086345</v>
      </c>
      <c r="D6" s="9">
        <f t="shared" ref="D6" si="0">+D7+D12+D16+D19+D24+D22</f>
        <v>1072765</v>
      </c>
      <c r="E6" s="10">
        <f t="shared" ref="E6:E13" si="1">+C6+D6</f>
        <v>2159110</v>
      </c>
    </row>
    <row r="7" spans="1:7" ht="17.399999999999999" x14ac:dyDescent="0.35">
      <c r="A7" s="11" t="s">
        <v>10</v>
      </c>
      <c r="B7" s="12" t="s">
        <v>11</v>
      </c>
      <c r="C7" s="13">
        <f>SUM(C8:C11)</f>
        <v>259435</v>
      </c>
      <c r="D7" s="13">
        <f>SUM(D8:D11)</f>
        <v>0</v>
      </c>
      <c r="E7" s="14">
        <f t="shared" si="1"/>
        <v>259435</v>
      </c>
    </row>
    <row r="8" spans="1:7" ht="17.399999999999999" x14ac:dyDescent="0.35">
      <c r="A8" s="15">
        <v>51101</v>
      </c>
      <c r="B8" s="16" t="s">
        <v>12</v>
      </c>
      <c r="C8" s="17">
        <v>252000</v>
      </c>
      <c r="D8" s="17">
        <v>0</v>
      </c>
      <c r="E8" s="18">
        <f t="shared" si="1"/>
        <v>252000</v>
      </c>
    </row>
    <row r="9" spans="1:7" ht="17.399999999999999" x14ac:dyDescent="0.35">
      <c r="A9" s="15">
        <v>51103</v>
      </c>
      <c r="B9" s="16" t="s">
        <v>13</v>
      </c>
      <c r="C9" s="17">
        <v>2285</v>
      </c>
      <c r="D9" s="17">
        <v>0</v>
      </c>
      <c r="E9" s="18">
        <f t="shared" si="1"/>
        <v>2285</v>
      </c>
    </row>
    <row r="10" spans="1:7" ht="17.399999999999999" x14ac:dyDescent="0.35">
      <c r="A10" s="19" t="s">
        <v>14</v>
      </c>
      <c r="B10" s="16" t="s">
        <v>15</v>
      </c>
      <c r="C10" s="17">
        <v>1500</v>
      </c>
      <c r="D10" s="17">
        <v>0</v>
      </c>
      <c r="E10" s="18">
        <f t="shared" si="1"/>
        <v>1500</v>
      </c>
    </row>
    <row r="11" spans="1:7" ht="17.399999999999999" x14ac:dyDescent="0.35">
      <c r="A11" s="20">
        <v>51107</v>
      </c>
      <c r="B11" s="15" t="s">
        <v>16</v>
      </c>
      <c r="C11" s="17">
        <v>3650</v>
      </c>
      <c r="D11" s="17">
        <v>0</v>
      </c>
      <c r="E11" s="18">
        <f t="shared" si="1"/>
        <v>3650</v>
      </c>
    </row>
    <row r="12" spans="1:7" s="21" customFormat="1" ht="17.399999999999999" x14ac:dyDescent="0.35">
      <c r="A12" s="11" t="s">
        <v>17</v>
      </c>
      <c r="B12" s="12" t="s">
        <v>18</v>
      </c>
      <c r="C12" s="13">
        <f>SUM(C13:C15)</f>
        <v>690710</v>
      </c>
      <c r="D12" s="13">
        <f t="shared" ref="D12:E12" si="2">SUM(D13:D15)</f>
        <v>937240</v>
      </c>
      <c r="E12" s="14">
        <f t="shared" si="2"/>
        <v>1627950</v>
      </c>
    </row>
    <row r="13" spans="1:7" ht="17.399999999999999" x14ac:dyDescent="0.35">
      <c r="A13" s="19" t="s">
        <v>19</v>
      </c>
      <c r="B13" s="16" t="s">
        <v>12</v>
      </c>
      <c r="C13" s="17">
        <v>648000</v>
      </c>
      <c r="D13" s="17">
        <v>888600</v>
      </c>
      <c r="E13" s="18">
        <f t="shared" si="1"/>
        <v>1536600</v>
      </c>
    </row>
    <row r="14" spans="1:7" ht="17.399999999999999" x14ac:dyDescent="0.35">
      <c r="A14" s="19" t="s">
        <v>20</v>
      </c>
      <c r="B14" s="16" t="s">
        <v>13</v>
      </c>
      <c r="C14" s="17">
        <v>16430</v>
      </c>
      <c r="D14" s="17">
        <v>18710</v>
      </c>
      <c r="E14" s="18">
        <f>+C14+D14</f>
        <v>35140</v>
      </c>
    </row>
    <row r="15" spans="1:7" ht="17.399999999999999" x14ac:dyDescent="0.35">
      <c r="A15" s="20">
        <v>51207</v>
      </c>
      <c r="B15" s="15" t="s">
        <v>16</v>
      </c>
      <c r="C15" s="17">
        <v>26280</v>
      </c>
      <c r="D15" s="17">
        <v>29930</v>
      </c>
      <c r="E15" s="18">
        <f t="shared" ref="E15:E77" si="3">+C15+D15</f>
        <v>56210</v>
      </c>
    </row>
    <row r="16" spans="1:7" s="21" customFormat="1" ht="17.399999999999999" x14ac:dyDescent="0.35">
      <c r="A16" s="11" t="s">
        <v>21</v>
      </c>
      <c r="B16" s="12" t="s">
        <v>22</v>
      </c>
      <c r="C16" s="13">
        <f>SUM(C17:C18)</f>
        <v>45090</v>
      </c>
      <c r="D16" s="13">
        <f t="shared" ref="D16" si="4">SUM(D17:D18)</f>
        <v>42210</v>
      </c>
      <c r="E16" s="14">
        <f t="shared" si="3"/>
        <v>87300</v>
      </c>
    </row>
    <row r="17" spans="1:5" ht="17.399999999999999" x14ac:dyDescent="0.35">
      <c r="A17" s="15">
        <v>51401</v>
      </c>
      <c r="B17" s="16" t="s">
        <v>23</v>
      </c>
      <c r="C17" s="17">
        <v>9000</v>
      </c>
      <c r="D17" s="17">
        <v>0</v>
      </c>
      <c r="E17" s="18">
        <f t="shared" si="3"/>
        <v>9000</v>
      </c>
    </row>
    <row r="18" spans="1:5" ht="17.399999999999999" x14ac:dyDescent="0.35">
      <c r="A18" s="19" t="s">
        <v>24</v>
      </c>
      <c r="B18" s="16" t="s">
        <v>25</v>
      </c>
      <c r="C18" s="17">
        <v>36090</v>
      </c>
      <c r="D18" s="17">
        <v>42210</v>
      </c>
      <c r="E18" s="18">
        <f t="shared" si="3"/>
        <v>78300</v>
      </c>
    </row>
    <row r="19" spans="1:5" s="21" customFormat="1" ht="17.399999999999999" x14ac:dyDescent="0.35">
      <c r="A19" s="11" t="s">
        <v>26</v>
      </c>
      <c r="B19" s="12" t="s">
        <v>27</v>
      </c>
      <c r="C19" s="13">
        <f>SUM(C20:C21)</f>
        <v>59615</v>
      </c>
      <c r="D19" s="13">
        <f t="shared" ref="D19" si="5">SUM(D20:D21)</f>
        <v>63385</v>
      </c>
      <c r="E19" s="14">
        <f t="shared" si="3"/>
        <v>123000</v>
      </c>
    </row>
    <row r="20" spans="1:5" ht="17.399999999999999" x14ac:dyDescent="0.35">
      <c r="A20" s="15">
        <v>51501</v>
      </c>
      <c r="B20" s="16" t="s">
        <v>23</v>
      </c>
      <c r="C20" s="17">
        <v>14880</v>
      </c>
      <c r="D20" s="17">
        <v>0</v>
      </c>
      <c r="E20" s="18">
        <f t="shared" si="3"/>
        <v>14880</v>
      </c>
    </row>
    <row r="21" spans="1:5" ht="17.399999999999999" x14ac:dyDescent="0.35">
      <c r="A21" s="19" t="s">
        <v>28</v>
      </c>
      <c r="B21" s="16" t="s">
        <v>25</v>
      </c>
      <c r="C21" s="17">
        <v>44735</v>
      </c>
      <c r="D21" s="17">
        <v>63385</v>
      </c>
      <c r="E21" s="18">
        <f t="shared" si="3"/>
        <v>108120</v>
      </c>
    </row>
    <row r="22" spans="1:5" s="21" customFormat="1" ht="17.399999999999999" x14ac:dyDescent="0.35">
      <c r="A22" s="22">
        <v>517</v>
      </c>
      <c r="B22" s="12" t="s">
        <v>29</v>
      </c>
      <c r="C22" s="13">
        <f>+C23</f>
        <v>1565</v>
      </c>
      <c r="D22" s="13">
        <f t="shared" ref="D22" si="6">+D23</f>
        <v>0</v>
      </c>
      <c r="E22" s="14">
        <f t="shared" si="3"/>
        <v>1565</v>
      </c>
    </row>
    <row r="23" spans="1:5" ht="17.399999999999999" x14ac:dyDescent="0.35">
      <c r="A23" s="15">
        <v>51702</v>
      </c>
      <c r="B23" s="16" t="s">
        <v>30</v>
      </c>
      <c r="C23" s="17">
        <v>1565</v>
      </c>
      <c r="D23" s="17">
        <v>0</v>
      </c>
      <c r="E23" s="18">
        <f t="shared" si="3"/>
        <v>1565</v>
      </c>
    </row>
    <row r="24" spans="1:5" s="21" customFormat="1" ht="17.399999999999999" x14ac:dyDescent="0.35">
      <c r="A24" s="11" t="s">
        <v>31</v>
      </c>
      <c r="B24" s="12" t="s">
        <v>32</v>
      </c>
      <c r="C24" s="13">
        <f>+C25</f>
        <v>29930</v>
      </c>
      <c r="D24" s="13">
        <f>+D25</f>
        <v>29930</v>
      </c>
      <c r="E24" s="14">
        <f t="shared" si="3"/>
        <v>59860</v>
      </c>
    </row>
    <row r="25" spans="1:5" ht="18" thickBot="1" x14ac:dyDescent="0.4">
      <c r="A25" s="23" t="s">
        <v>33</v>
      </c>
      <c r="B25" s="24" t="s">
        <v>32</v>
      </c>
      <c r="C25" s="25">
        <v>29930</v>
      </c>
      <c r="D25" s="25">
        <v>29930</v>
      </c>
      <c r="E25" s="26">
        <f t="shared" si="3"/>
        <v>59860</v>
      </c>
    </row>
    <row r="26" spans="1:5" ht="18" thickBot="1" x14ac:dyDescent="0.4">
      <c r="A26" s="27"/>
      <c r="B26" s="27"/>
      <c r="C26" s="28"/>
      <c r="D26" s="28"/>
      <c r="E26" s="28"/>
    </row>
    <row r="27" spans="1:5" ht="17.399999999999999" x14ac:dyDescent="0.35">
      <c r="A27" s="7" t="s">
        <v>34</v>
      </c>
      <c r="B27" s="8" t="s">
        <v>35</v>
      </c>
      <c r="C27" s="9">
        <f>+C28+C44+C49+C61+C65</f>
        <v>586590</v>
      </c>
      <c r="D27" s="9">
        <f>+D28+D44+D49+D61+D65</f>
        <v>192239</v>
      </c>
      <c r="E27" s="10">
        <f t="shared" si="3"/>
        <v>778829</v>
      </c>
    </row>
    <row r="28" spans="1:5" ht="17.399999999999999" x14ac:dyDescent="0.35">
      <c r="A28" s="11" t="s">
        <v>36</v>
      </c>
      <c r="B28" s="12" t="s">
        <v>37</v>
      </c>
      <c r="C28" s="13">
        <f>SUM(C29:C43)</f>
        <v>87270</v>
      </c>
      <c r="D28" s="13">
        <f t="shared" ref="D28" si="7">SUM(D29:D43)</f>
        <v>21300</v>
      </c>
      <c r="E28" s="14">
        <f t="shared" si="3"/>
        <v>108570</v>
      </c>
    </row>
    <row r="29" spans="1:5" ht="17.399999999999999" x14ac:dyDescent="0.35">
      <c r="A29" s="19" t="s">
        <v>38</v>
      </c>
      <c r="B29" s="16" t="s">
        <v>39</v>
      </c>
      <c r="C29" s="17">
        <v>8000</v>
      </c>
      <c r="D29" s="17">
        <v>0</v>
      </c>
      <c r="E29" s="18">
        <f t="shared" si="3"/>
        <v>8000</v>
      </c>
    </row>
    <row r="30" spans="1:5" ht="17.399999999999999" x14ac:dyDescent="0.35">
      <c r="A30" s="19" t="s">
        <v>40</v>
      </c>
      <c r="B30" s="16" t="s">
        <v>41</v>
      </c>
      <c r="C30" s="17">
        <v>4200</v>
      </c>
      <c r="D30" s="17">
        <v>0</v>
      </c>
      <c r="E30" s="18">
        <f t="shared" si="3"/>
        <v>4200</v>
      </c>
    </row>
    <row r="31" spans="1:5" ht="17.399999999999999" x14ac:dyDescent="0.35">
      <c r="A31" s="19" t="s">
        <v>42</v>
      </c>
      <c r="B31" s="16" t="s">
        <v>43</v>
      </c>
      <c r="C31" s="17">
        <v>10600</v>
      </c>
      <c r="D31" s="17">
        <v>0</v>
      </c>
      <c r="E31" s="18">
        <f t="shared" si="3"/>
        <v>10600</v>
      </c>
    </row>
    <row r="32" spans="1:5" ht="17.399999999999999" hidden="1" x14ac:dyDescent="0.35">
      <c r="A32" s="19" t="s">
        <v>44</v>
      </c>
      <c r="B32" s="16" t="s">
        <v>45</v>
      </c>
      <c r="C32" s="17">
        <v>0</v>
      </c>
      <c r="D32" s="17">
        <v>0</v>
      </c>
      <c r="E32" s="18">
        <f t="shared" si="3"/>
        <v>0</v>
      </c>
    </row>
    <row r="33" spans="1:5" ht="17.399999999999999" x14ac:dyDescent="0.35">
      <c r="A33" s="19" t="s">
        <v>46</v>
      </c>
      <c r="B33" s="16" t="s">
        <v>47</v>
      </c>
      <c r="C33" s="17">
        <v>5000</v>
      </c>
      <c r="D33" s="17">
        <v>0</v>
      </c>
      <c r="E33" s="18">
        <f t="shared" si="3"/>
        <v>5000</v>
      </c>
    </row>
    <row r="34" spans="1:5" ht="17.399999999999999" x14ac:dyDescent="0.35">
      <c r="A34" s="15">
        <v>54109</v>
      </c>
      <c r="B34" s="16" t="s">
        <v>48</v>
      </c>
      <c r="C34" s="17">
        <v>6000</v>
      </c>
      <c r="D34" s="17">
        <v>0</v>
      </c>
      <c r="E34" s="18">
        <f t="shared" si="3"/>
        <v>6000</v>
      </c>
    </row>
    <row r="35" spans="1:5" ht="17.399999999999999" x14ac:dyDescent="0.35">
      <c r="A35" s="15">
        <v>54110</v>
      </c>
      <c r="B35" s="16" t="s">
        <v>49</v>
      </c>
      <c r="C35" s="17">
        <v>15000</v>
      </c>
      <c r="D35" s="17">
        <v>0</v>
      </c>
      <c r="E35" s="18">
        <f t="shared" si="3"/>
        <v>15000</v>
      </c>
    </row>
    <row r="36" spans="1:5" ht="17.399999999999999" hidden="1" x14ac:dyDescent="0.35">
      <c r="A36" s="15">
        <v>54112</v>
      </c>
      <c r="B36" s="16" t="s">
        <v>50</v>
      </c>
      <c r="C36" s="17">
        <v>0</v>
      </c>
      <c r="D36" s="17">
        <v>0</v>
      </c>
      <c r="E36" s="18">
        <f t="shared" si="3"/>
        <v>0</v>
      </c>
    </row>
    <row r="37" spans="1:5" ht="17.399999999999999" x14ac:dyDescent="0.35">
      <c r="A37" s="15">
        <v>54113</v>
      </c>
      <c r="B37" s="16" t="s">
        <v>51</v>
      </c>
      <c r="C37" s="17">
        <v>5000</v>
      </c>
      <c r="D37" s="17">
        <v>0</v>
      </c>
      <c r="E37" s="18">
        <f t="shared" si="3"/>
        <v>5000</v>
      </c>
    </row>
    <row r="38" spans="1:5" ht="17.399999999999999" x14ac:dyDescent="0.35">
      <c r="A38" s="19" t="s">
        <v>52</v>
      </c>
      <c r="B38" s="16" t="s">
        <v>53</v>
      </c>
      <c r="C38" s="17">
        <v>4000</v>
      </c>
      <c r="D38" s="17">
        <v>0</v>
      </c>
      <c r="E38" s="18">
        <f t="shared" si="3"/>
        <v>4000</v>
      </c>
    </row>
    <row r="39" spans="1:5" ht="17.399999999999999" x14ac:dyDescent="0.35">
      <c r="A39" s="19" t="s">
        <v>54</v>
      </c>
      <c r="B39" s="16" t="s">
        <v>55</v>
      </c>
      <c r="C39" s="17">
        <v>15620</v>
      </c>
      <c r="D39" s="17">
        <v>0</v>
      </c>
      <c r="E39" s="18">
        <f t="shared" si="3"/>
        <v>15620</v>
      </c>
    </row>
    <row r="40" spans="1:5" ht="17.399999999999999" x14ac:dyDescent="0.35">
      <c r="A40" s="19" t="s">
        <v>56</v>
      </c>
      <c r="B40" s="16" t="s">
        <v>57</v>
      </c>
      <c r="C40" s="17">
        <v>0</v>
      </c>
      <c r="D40" s="17">
        <v>3600</v>
      </c>
      <c r="E40" s="18">
        <f t="shared" si="3"/>
        <v>3600</v>
      </c>
    </row>
    <row r="41" spans="1:5" ht="17.399999999999999" x14ac:dyDescent="0.35">
      <c r="A41" s="19" t="s">
        <v>58</v>
      </c>
      <c r="B41" s="16" t="s">
        <v>59</v>
      </c>
      <c r="C41" s="17">
        <v>500</v>
      </c>
      <c r="D41" s="17">
        <v>0</v>
      </c>
      <c r="E41" s="18">
        <f t="shared" si="3"/>
        <v>500</v>
      </c>
    </row>
    <row r="42" spans="1:5" ht="17.399999999999999" x14ac:dyDescent="0.35">
      <c r="A42" s="19" t="s">
        <v>60</v>
      </c>
      <c r="B42" s="16" t="s">
        <v>61</v>
      </c>
      <c r="C42" s="17">
        <v>500</v>
      </c>
      <c r="D42" s="17">
        <v>0</v>
      </c>
      <c r="E42" s="18">
        <f t="shared" si="3"/>
        <v>500</v>
      </c>
    </row>
    <row r="43" spans="1:5" ht="17.399999999999999" x14ac:dyDescent="0.35">
      <c r="A43" s="19" t="s">
        <v>62</v>
      </c>
      <c r="B43" s="16" t="s">
        <v>63</v>
      </c>
      <c r="C43" s="17">
        <v>12850</v>
      </c>
      <c r="D43" s="17">
        <v>17700</v>
      </c>
      <c r="E43" s="18">
        <f t="shared" si="3"/>
        <v>30550</v>
      </c>
    </row>
    <row r="44" spans="1:5" ht="17.399999999999999" x14ac:dyDescent="0.35">
      <c r="A44" s="11" t="s">
        <v>64</v>
      </c>
      <c r="B44" s="12" t="s">
        <v>65</v>
      </c>
      <c r="C44" s="13">
        <f>SUM(C45:C48)</f>
        <v>74890</v>
      </c>
      <c r="D44" s="13">
        <f t="shared" ref="D44" si="8">SUM(D45:D48)</f>
        <v>0</v>
      </c>
      <c r="E44" s="14">
        <f t="shared" si="3"/>
        <v>74890</v>
      </c>
    </row>
    <row r="45" spans="1:5" ht="17.399999999999999" x14ac:dyDescent="0.35">
      <c r="A45" s="19" t="s">
        <v>66</v>
      </c>
      <c r="B45" s="16" t="s">
        <v>67</v>
      </c>
      <c r="C45" s="17">
        <v>42360</v>
      </c>
      <c r="D45" s="17">
        <v>0</v>
      </c>
      <c r="E45" s="18">
        <f t="shared" si="3"/>
        <v>42360</v>
      </c>
    </row>
    <row r="46" spans="1:5" ht="17.399999999999999" x14ac:dyDescent="0.35">
      <c r="A46" s="19" t="s">
        <v>68</v>
      </c>
      <c r="B46" s="16" t="s">
        <v>69</v>
      </c>
      <c r="C46" s="17">
        <v>2400</v>
      </c>
      <c r="D46" s="17">
        <v>0</v>
      </c>
      <c r="E46" s="18">
        <f t="shared" si="3"/>
        <v>2400</v>
      </c>
    </row>
    <row r="47" spans="1:5" ht="17.399999999999999" x14ac:dyDescent="0.35">
      <c r="A47" s="19" t="s">
        <v>70</v>
      </c>
      <c r="B47" s="16" t="s">
        <v>71</v>
      </c>
      <c r="C47" s="17">
        <v>28930</v>
      </c>
      <c r="D47" s="17">
        <v>0</v>
      </c>
      <c r="E47" s="18">
        <f t="shared" si="3"/>
        <v>28930</v>
      </c>
    </row>
    <row r="48" spans="1:5" ht="17.399999999999999" x14ac:dyDescent="0.35">
      <c r="A48" s="19" t="s">
        <v>72</v>
      </c>
      <c r="B48" s="16" t="s">
        <v>73</v>
      </c>
      <c r="C48" s="17">
        <v>1200</v>
      </c>
      <c r="D48" s="17">
        <v>0</v>
      </c>
      <c r="E48" s="18">
        <f t="shared" si="3"/>
        <v>1200</v>
      </c>
    </row>
    <row r="49" spans="1:5" ht="17.399999999999999" x14ac:dyDescent="0.35">
      <c r="A49" s="11" t="s">
        <v>74</v>
      </c>
      <c r="B49" s="12" t="s">
        <v>75</v>
      </c>
      <c r="C49" s="13">
        <f>SUM(C50:C60)</f>
        <v>405430</v>
      </c>
      <c r="D49" s="13">
        <f>SUM(D50:D60)</f>
        <v>125439</v>
      </c>
      <c r="E49" s="14">
        <f t="shared" si="3"/>
        <v>530869</v>
      </c>
    </row>
    <row r="50" spans="1:5" ht="17.399999999999999" x14ac:dyDescent="0.35">
      <c r="A50" s="19" t="s">
        <v>76</v>
      </c>
      <c r="B50" s="16" t="s">
        <v>77</v>
      </c>
      <c r="C50" s="17">
        <v>35575</v>
      </c>
      <c r="D50" s="17">
        <v>0</v>
      </c>
      <c r="E50" s="18">
        <f t="shared" si="3"/>
        <v>35575</v>
      </c>
    </row>
    <row r="51" spans="1:5" ht="17.399999999999999" x14ac:dyDescent="0.35">
      <c r="A51" s="19" t="s">
        <v>78</v>
      </c>
      <c r="B51" s="16" t="s">
        <v>79</v>
      </c>
      <c r="C51" s="17">
        <v>21000</v>
      </c>
      <c r="D51" s="17">
        <v>0</v>
      </c>
      <c r="E51" s="18">
        <f t="shared" si="3"/>
        <v>21000</v>
      </c>
    </row>
    <row r="52" spans="1:5" ht="17.399999999999999" hidden="1" x14ac:dyDescent="0.35">
      <c r="A52" s="19" t="s">
        <v>80</v>
      </c>
      <c r="B52" s="16" t="s">
        <v>81</v>
      </c>
      <c r="C52" s="17">
        <v>0</v>
      </c>
      <c r="D52" s="17">
        <v>0</v>
      </c>
      <c r="E52" s="18">
        <f t="shared" si="3"/>
        <v>0</v>
      </c>
    </row>
    <row r="53" spans="1:5" ht="17.25" customHeight="1" x14ac:dyDescent="0.35">
      <c r="A53" s="19" t="s">
        <v>82</v>
      </c>
      <c r="B53" s="16" t="s">
        <v>83</v>
      </c>
      <c r="C53" s="17">
        <v>1000</v>
      </c>
      <c r="D53" s="17">
        <v>37475</v>
      </c>
      <c r="E53" s="18">
        <f t="shared" si="3"/>
        <v>38475</v>
      </c>
    </row>
    <row r="54" spans="1:5" ht="17.399999999999999" x14ac:dyDescent="0.35">
      <c r="A54" s="19" t="s">
        <v>84</v>
      </c>
      <c r="B54" s="16" t="s">
        <v>85</v>
      </c>
      <c r="C54" s="17">
        <v>54200</v>
      </c>
      <c r="D54" s="17">
        <v>0</v>
      </c>
      <c r="E54" s="18">
        <f t="shared" si="3"/>
        <v>54200</v>
      </c>
    </row>
    <row r="55" spans="1:5" ht="17.399999999999999" x14ac:dyDescent="0.35">
      <c r="A55" s="19" t="s">
        <v>86</v>
      </c>
      <c r="B55" s="16" t="s">
        <v>87</v>
      </c>
      <c r="C55" s="17">
        <v>41810</v>
      </c>
      <c r="D55" s="17">
        <v>0</v>
      </c>
      <c r="E55" s="18">
        <f t="shared" si="3"/>
        <v>41810</v>
      </c>
    </row>
    <row r="56" spans="1:5" ht="17.399999999999999" x14ac:dyDescent="0.35">
      <c r="A56" s="19" t="s">
        <v>88</v>
      </c>
      <c r="B56" s="16" t="s">
        <v>89</v>
      </c>
      <c r="C56" s="17">
        <v>0</v>
      </c>
      <c r="D56" s="17">
        <v>0</v>
      </c>
      <c r="E56" s="18">
        <f t="shared" si="3"/>
        <v>0</v>
      </c>
    </row>
    <row r="57" spans="1:5" ht="17.399999999999999" x14ac:dyDescent="0.35">
      <c r="A57" s="19" t="s">
        <v>90</v>
      </c>
      <c r="B57" s="16" t="s">
        <v>91</v>
      </c>
      <c r="C57" s="17">
        <v>0</v>
      </c>
      <c r="D57" s="17">
        <v>15000</v>
      </c>
      <c r="E57" s="18">
        <f t="shared" si="3"/>
        <v>15000</v>
      </c>
    </row>
    <row r="58" spans="1:5" ht="17.399999999999999" x14ac:dyDescent="0.35">
      <c r="A58" s="15">
        <v>54316</v>
      </c>
      <c r="B58" s="16" t="s">
        <v>92</v>
      </c>
      <c r="C58" s="17">
        <v>15200</v>
      </c>
      <c r="D58" s="17">
        <v>0</v>
      </c>
      <c r="E58" s="18">
        <f t="shared" si="3"/>
        <v>15200</v>
      </c>
    </row>
    <row r="59" spans="1:5" ht="17.399999999999999" x14ac:dyDescent="0.35">
      <c r="A59" s="19" t="s">
        <v>93</v>
      </c>
      <c r="B59" s="16" t="s">
        <v>94</v>
      </c>
      <c r="C59" s="17">
        <v>193585</v>
      </c>
      <c r="D59" s="17">
        <v>0</v>
      </c>
      <c r="E59" s="18">
        <f t="shared" si="3"/>
        <v>193585</v>
      </c>
    </row>
    <row r="60" spans="1:5" ht="17.399999999999999" x14ac:dyDescent="0.35">
      <c r="A60" s="19" t="s">
        <v>95</v>
      </c>
      <c r="B60" s="16" t="s">
        <v>96</v>
      </c>
      <c r="C60" s="17">
        <v>43060</v>
      </c>
      <c r="D60" s="17">
        <v>72964</v>
      </c>
      <c r="E60" s="18">
        <f t="shared" si="3"/>
        <v>116024</v>
      </c>
    </row>
    <row r="61" spans="1:5" ht="17.399999999999999" x14ac:dyDescent="0.35">
      <c r="A61" s="11" t="s">
        <v>97</v>
      </c>
      <c r="B61" s="12" t="s">
        <v>98</v>
      </c>
      <c r="C61" s="13">
        <f>SUM(C62:C64)</f>
        <v>4000</v>
      </c>
      <c r="D61" s="13">
        <f t="shared" ref="D61" si="9">SUM(D62:D64)</f>
        <v>0</v>
      </c>
      <c r="E61" s="14">
        <f t="shared" si="3"/>
        <v>4000</v>
      </c>
    </row>
    <row r="62" spans="1:5" ht="17.399999999999999" hidden="1" x14ac:dyDescent="0.35">
      <c r="A62" s="19" t="s">
        <v>99</v>
      </c>
      <c r="B62" s="16" t="s">
        <v>100</v>
      </c>
      <c r="C62" s="17">
        <v>0</v>
      </c>
      <c r="D62" s="17">
        <v>0</v>
      </c>
      <c r="E62" s="18">
        <f t="shared" si="3"/>
        <v>0</v>
      </c>
    </row>
    <row r="63" spans="1:5" ht="17.399999999999999" x14ac:dyDescent="0.35">
      <c r="A63" s="19" t="s">
        <v>101</v>
      </c>
      <c r="B63" s="16" t="s">
        <v>102</v>
      </c>
      <c r="C63" s="17">
        <v>4000</v>
      </c>
      <c r="D63" s="17">
        <v>0</v>
      </c>
      <c r="E63" s="18">
        <f t="shared" si="3"/>
        <v>4000</v>
      </c>
    </row>
    <row r="64" spans="1:5" ht="17.399999999999999" hidden="1" x14ac:dyDescent="0.35">
      <c r="A64" s="19" t="s">
        <v>103</v>
      </c>
      <c r="B64" s="16" t="s">
        <v>104</v>
      </c>
      <c r="C64" s="17">
        <v>0</v>
      </c>
      <c r="D64" s="17">
        <v>0</v>
      </c>
      <c r="E64" s="18">
        <f t="shared" si="3"/>
        <v>0</v>
      </c>
    </row>
    <row r="65" spans="1:5" ht="17.399999999999999" x14ac:dyDescent="0.35">
      <c r="A65" s="11" t="s">
        <v>105</v>
      </c>
      <c r="B65" s="12" t="s">
        <v>106</v>
      </c>
      <c r="C65" s="13">
        <f>SUM(C66:C70)</f>
        <v>15000</v>
      </c>
      <c r="D65" s="13">
        <f>SUM(D66:D70)</f>
        <v>45500</v>
      </c>
      <c r="E65" s="14">
        <f t="shared" si="3"/>
        <v>60500</v>
      </c>
    </row>
    <row r="66" spans="1:5" ht="17.399999999999999" hidden="1" x14ac:dyDescent="0.35">
      <c r="A66" s="15">
        <v>54503</v>
      </c>
      <c r="B66" s="16" t="s">
        <v>107</v>
      </c>
      <c r="C66" s="17">
        <v>0</v>
      </c>
      <c r="D66" s="17">
        <v>0</v>
      </c>
      <c r="E66" s="18">
        <f t="shared" si="3"/>
        <v>0</v>
      </c>
    </row>
    <row r="67" spans="1:5" ht="17.399999999999999" x14ac:dyDescent="0.35">
      <c r="A67" s="15" t="s">
        <v>108</v>
      </c>
      <c r="B67" s="16" t="s">
        <v>109</v>
      </c>
      <c r="C67" s="17">
        <v>15000</v>
      </c>
      <c r="D67" s="17">
        <v>45500</v>
      </c>
      <c r="E67" s="18">
        <f t="shared" si="3"/>
        <v>60500</v>
      </c>
    </row>
    <row r="68" spans="1:5" ht="17.399999999999999" hidden="1" x14ac:dyDescent="0.35">
      <c r="A68" s="15">
        <v>54507</v>
      </c>
      <c r="B68" s="16" t="s">
        <v>110</v>
      </c>
      <c r="C68" s="17">
        <v>0</v>
      </c>
      <c r="D68" s="17">
        <v>0</v>
      </c>
      <c r="E68" s="18">
        <f t="shared" si="3"/>
        <v>0</v>
      </c>
    </row>
    <row r="69" spans="1:5" ht="17.399999999999999" hidden="1" x14ac:dyDescent="0.35">
      <c r="A69" s="15">
        <v>54508</v>
      </c>
      <c r="B69" s="16" t="s">
        <v>111</v>
      </c>
      <c r="C69" s="17">
        <v>0</v>
      </c>
      <c r="D69" s="17">
        <v>0</v>
      </c>
      <c r="E69" s="18">
        <f t="shared" si="3"/>
        <v>0</v>
      </c>
    </row>
    <row r="70" spans="1:5" ht="18" thickBot="1" x14ac:dyDescent="0.4">
      <c r="A70" s="29" t="s">
        <v>112</v>
      </c>
      <c r="B70" s="24" t="s">
        <v>113</v>
      </c>
      <c r="C70" s="25">
        <v>0</v>
      </c>
      <c r="D70" s="25">
        <v>0</v>
      </c>
      <c r="E70" s="26">
        <f t="shared" si="3"/>
        <v>0</v>
      </c>
    </row>
    <row r="71" spans="1:5" ht="18" thickBot="1" x14ac:dyDescent="0.4">
      <c r="A71" s="27"/>
      <c r="B71" s="27"/>
      <c r="C71" s="28"/>
      <c r="D71" s="28"/>
      <c r="E71" s="28"/>
    </row>
    <row r="72" spans="1:5" ht="17.399999999999999" x14ac:dyDescent="0.35">
      <c r="A72" s="7" t="s">
        <v>114</v>
      </c>
      <c r="B72" s="8" t="s">
        <v>115</v>
      </c>
      <c r="C72" s="9">
        <f>+C73+C75</f>
        <v>140700</v>
      </c>
      <c r="D72" s="9">
        <f t="shared" ref="D72" si="10">+D73+D75</f>
        <v>0</v>
      </c>
      <c r="E72" s="10">
        <f t="shared" si="3"/>
        <v>140700</v>
      </c>
    </row>
    <row r="73" spans="1:5" ht="17.399999999999999" x14ac:dyDescent="0.35">
      <c r="A73" s="11" t="s">
        <v>116</v>
      </c>
      <c r="B73" s="12" t="s">
        <v>117</v>
      </c>
      <c r="C73" s="13">
        <f>+C74</f>
        <v>1000</v>
      </c>
      <c r="D73" s="13">
        <f t="shared" ref="D73" si="11">+D74</f>
        <v>0</v>
      </c>
      <c r="E73" s="14">
        <f t="shared" si="3"/>
        <v>1000</v>
      </c>
    </row>
    <row r="74" spans="1:5" ht="17.399999999999999" x14ac:dyDescent="0.35">
      <c r="A74" s="19" t="s">
        <v>118</v>
      </c>
      <c r="B74" s="16" t="s">
        <v>119</v>
      </c>
      <c r="C74" s="17">
        <v>1000</v>
      </c>
      <c r="D74" s="17">
        <v>0</v>
      </c>
      <c r="E74" s="18">
        <f t="shared" si="3"/>
        <v>1000</v>
      </c>
    </row>
    <row r="75" spans="1:5" ht="17.399999999999999" x14ac:dyDescent="0.35">
      <c r="A75" s="11" t="s">
        <v>120</v>
      </c>
      <c r="B75" s="12" t="s">
        <v>121</v>
      </c>
      <c r="C75" s="13">
        <f>SUM(C76:C77)</f>
        <v>139700</v>
      </c>
      <c r="D75" s="13">
        <f t="shared" ref="D75" si="12">SUM(D76:D77)</f>
        <v>0</v>
      </c>
      <c r="E75" s="14">
        <f t="shared" si="3"/>
        <v>139700</v>
      </c>
    </row>
    <row r="76" spans="1:5" ht="17.399999999999999" x14ac:dyDescent="0.35">
      <c r="A76" s="19" t="s">
        <v>122</v>
      </c>
      <c r="B76" s="16" t="s">
        <v>123</v>
      </c>
      <c r="C76" s="17">
        <v>124700</v>
      </c>
      <c r="D76" s="17">
        <v>0</v>
      </c>
      <c r="E76" s="18">
        <f t="shared" si="3"/>
        <v>124700</v>
      </c>
    </row>
    <row r="77" spans="1:5" ht="18" thickBot="1" x14ac:dyDescent="0.4">
      <c r="A77" s="23" t="s">
        <v>124</v>
      </c>
      <c r="B77" s="24" t="s">
        <v>125</v>
      </c>
      <c r="C77" s="25">
        <v>15000</v>
      </c>
      <c r="D77" s="25">
        <v>0</v>
      </c>
      <c r="E77" s="26">
        <f t="shared" si="3"/>
        <v>15000</v>
      </c>
    </row>
    <row r="78" spans="1:5" ht="18" thickBot="1" x14ac:dyDescent="0.4">
      <c r="A78" s="27"/>
      <c r="B78" s="27"/>
      <c r="C78" s="28"/>
      <c r="D78" s="28"/>
      <c r="E78" s="28"/>
    </row>
    <row r="79" spans="1:5" ht="17.399999999999999" x14ac:dyDescent="0.35">
      <c r="A79" s="7" t="s">
        <v>126</v>
      </c>
      <c r="B79" s="8" t="s">
        <v>127</v>
      </c>
      <c r="C79" s="9">
        <f>+C80+C86</f>
        <v>108970</v>
      </c>
      <c r="D79" s="9">
        <f t="shared" ref="D79" si="13">+D80+D86</f>
        <v>6000</v>
      </c>
      <c r="E79" s="10">
        <f t="shared" ref="E79:E88" si="14">+C79+D79</f>
        <v>114970</v>
      </c>
    </row>
    <row r="80" spans="1:5" ht="17.399999999999999" x14ac:dyDescent="0.35">
      <c r="A80" s="22">
        <v>611</v>
      </c>
      <c r="B80" s="12" t="s">
        <v>128</v>
      </c>
      <c r="C80" s="13">
        <f>SUM(C81:C85)</f>
        <v>100700</v>
      </c>
      <c r="D80" s="13">
        <f t="shared" ref="D80" si="15">SUM(D81:D85)</f>
        <v>0</v>
      </c>
      <c r="E80" s="14">
        <f t="shared" si="14"/>
        <v>100700</v>
      </c>
    </row>
    <row r="81" spans="1:5" ht="17.399999999999999" hidden="1" x14ac:dyDescent="0.35">
      <c r="A81" s="15">
        <v>61101</v>
      </c>
      <c r="B81" s="16" t="s">
        <v>129</v>
      </c>
      <c r="C81" s="17">
        <v>0</v>
      </c>
      <c r="D81" s="17">
        <v>0</v>
      </c>
      <c r="E81" s="18">
        <f t="shared" si="14"/>
        <v>0</v>
      </c>
    </row>
    <row r="82" spans="1:5" ht="17.399999999999999" x14ac:dyDescent="0.35">
      <c r="A82" s="15">
        <v>61102</v>
      </c>
      <c r="B82" s="16" t="s">
        <v>130</v>
      </c>
      <c r="C82" s="17">
        <v>700</v>
      </c>
      <c r="D82" s="17">
        <v>0</v>
      </c>
      <c r="E82" s="18">
        <f t="shared" si="14"/>
        <v>700</v>
      </c>
    </row>
    <row r="83" spans="1:5" ht="17.399999999999999" hidden="1" x14ac:dyDescent="0.35">
      <c r="A83" s="15">
        <v>61104</v>
      </c>
      <c r="B83" s="16" t="s">
        <v>131</v>
      </c>
      <c r="C83" s="17">
        <v>0</v>
      </c>
      <c r="D83" s="17">
        <v>0</v>
      </c>
      <c r="E83" s="18">
        <f t="shared" si="14"/>
        <v>0</v>
      </c>
    </row>
    <row r="84" spans="1:5" ht="17.399999999999999" x14ac:dyDescent="0.35">
      <c r="A84" s="15">
        <v>61105</v>
      </c>
      <c r="B84" s="16" t="s">
        <v>132</v>
      </c>
      <c r="C84" s="17">
        <v>100000</v>
      </c>
      <c r="D84" s="17">
        <v>0</v>
      </c>
      <c r="E84" s="18">
        <f t="shared" si="14"/>
        <v>100000</v>
      </c>
    </row>
    <row r="85" spans="1:5" ht="17.399999999999999" hidden="1" x14ac:dyDescent="0.35">
      <c r="A85" s="15">
        <v>61107</v>
      </c>
      <c r="B85" s="30" t="s">
        <v>133</v>
      </c>
      <c r="C85" s="17">
        <v>0</v>
      </c>
      <c r="D85" s="17">
        <v>0</v>
      </c>
      <c r="E85" s="18">
        <f t="shared" si="14"/>
        <v>0</v>
      </c>
    </row>
    <row r="86" spans="1:5" ht="17.399999999999999" x14ac:dyDescent="0.35">
      <c r="A86" s="11" t="s">
        <v>134</v>
      </c>
      <c r="B86" s="12" t="s">
        <v>135</v>
      </c>
      <c r="C86" s="13">
        <f>+C87</f>
        <v>8270</v>
      </c>
      <c r="D86" s="13">
        <f t="shared" ref="D86" si="16">+D87</f>
        <v>6000</v>
      </c>
      <c r="E86" s="14">
        <f t="shared" si="14"/>
        <v>14270</v>
      </c>
    </row>
    <row r="87" spans="1:5" ht="17.399999999999999" x14ac:dyDescent="0.35">
      <c r="A87" s="19" t="s">
        <v>136</v>
      </c>
      <c r="B87" s="16" t="s">
        <v>137</v>
      </c>
      <c r="C87" s="17">
        <v>8270</v>
      </c>
      <c r="D87" s="17">
        <v>6000</v>
      </c>
      <c r="E87" s="18">
        <f t="shared" si="14"/>
        <v>14270</v>
      </c>
    </row>
    <row r="88" spans="1:5" ht="18" thickBot="1" x14ac:dyDescent="0.4">
      <c r="A88" s="31"/>
      <c r="B88" s="32" t="s">
        <v>138</v>
      </c>
      <c r="C88" s="33">
        <f>C6+C27+C72+C79</f>
        <v>1922605</v>
      </c>
      <c r="D88" s="33">
        <f>D6+D27+D72+D79</f>
        <v>1271004</v>
      </c>
      <c r="E88" s="34">
        <f t="shared" si="14"/>
        <v>3193609</v>
      </c>
    </row>
    <row r="91" spans="1:5" x14ac:dyDescent="0.3">
      <c r="E91" s="35"/>
    </row>
  </sheetData>
  <mergeCells count="3">
    <mergeCell ref="A1:E1"/>
    <mergeCell ref="A2:E2"/>
    <mergeCell ref="A3:E3"/>
  </mergeCells>
  <printOptions horizontalCentered="1"/>
  <pageMargins left="0.55000000000000004" right="0.46" top="0.43307086614173229" bottom="0.51181102362204722" header="0.19685039370078741" footer="0.51181102362204722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 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Jose Fernando Marquez Zelada</cp:lastModifiedBy>
  <cp:lastPrinted>2022-01-04T14:53:39Z</cp:lastPrinted>
  <dcterms:created xsi:type="dcterms:W3CDTF">2022-01-04T14:01:29Z</dcterms:created>
  <dcterms:modified xsi:type="dcterms:W3CDTF">2022-01-04T15:13:22Z</dcterms:modified>
</cp:coreProperties>
</file>