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.colorado\Documents\wcs2019\Informes\"/>
    </mc:Choice>
  </mc:AlternateContent>
  <bookViews>
    <workbookView xWindow="0" yWindow="0" windowWidth="20490" windowHeight="7755"/>
  </bookViews>
  <sheets>
    <sheet name="Informe UAIP 2019" sheetId="1" r:id="rId1"/>
  </sheets>
  <definedNames>
    <definedName name="_ftn1" localSheetId="0">'Informe UAIP 2019'!$A$16</definedName>
    <definedName name="_ftnref1" localSheetId="0">'Informe UAIP 2019'!#REF!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P5" i="1" l="1"/>
  <c r="P4" i="1"/>
  <c r="P6" i="1"/>
  <c r="P7" i="1"/>
  <c r="P8" i="1"/>
  <c r="P9" i="1"/>
  <c r="P10" i="1"/>
  <c r="P11" i="1"/>
  <c r="P12" i="1"/>
  <c r="P13" i="1"/>
  <c r="P14" i="1"/>
  <c r="P15" i="1"/>
  <c r="O16" i="1"/>
  <c r="N16" i="1"/>
  <c r="P16" i="1" l="1"/>
  <c r="G10" i="1"/>
  <c r="G9" i="1"/>
  <c r="H16" i="1"/>
  <c r="G5" i="1"/>
  <c r="G6" i="1"/>
  <c r="G7" i="1"/>
  <c r="G8" i="1"/>
  <c r="G11" i="1"/>
  <c r="G13" i="1"/>
  <c r="G14" i="1"/>
  <c r="G15" i="1"/>
  <c r="G4" i="1"/>
  <c r="Q4" i="1" s="1"/>
  <c r="D16" i="1"/>
  <c r="B16" i="1"/>
  <c r="C13" i="1"/>
  <c r="C14" i="1"/>
  <c r="C15" i="1"/>
  <c r="M16" i="1"/>
  <c r="I16" i="1"/>
  <c r="J16" i="1"/>
  <c r="K16" i="1"/>
  <c r="L16" i="1"/>
  <c r="E16" i="1"/>
  <c r="F16" i="1"/>
  <c r="C16" i="1" l="1"/>
  <c r="Q8" i="1"/>
  <c r="Q10" i="1"/>
  <c r="Q13" i="1"/>
  <c r="Q9" i="1"/>
  <c r="Q14" i="1"/>
  <c r="Q5" i="1"/>
  <c r="Q12" i="1"/>
  <c r="Q15" i="1"/>
  <c r="Q11" i="1"/>
  <c r="Q7" i="1"/>
  <c r="Q6" i="1"/>
  <c r="G16" i="1"/>
  <c r="I18" i="1" l="1"/>
  <c r="H20" i="1" s="1"/>
  <c r="Q16" i="1"/>
  <c r="H19" i="1" l="1"/>
</calcChain>
</file>

<file path=xl/sharedStrings.xml><?xml version="1.0" encoding="utf-8"?>
<sst xmlns="http://schemas.openxmlformats.org/spreadsheetml/2006/main" count="52" uniqueCount="36">
  <si>
    <t>Mes</t>
  </si>
  <si>
    <t xml:space="preserve">Solicitudes </t>
  </si>
  <si>
    <t>Requerimientos Tramitados</t>
  </si>
  <si>
    <t>Requerimientos Entregados</t>
  </si>
  <si>
    <t>Requerimientos Sin responder</t>
  </si>
  <si>
    <t>Info. Oficiosa</t>
  </si>
  <si>
    <t>Info. Pública</t>
  </si>
  <si>
    <t>Entrega parcial/ Versión pública</t>
  </si>
  <si>
    <t>Info.  Confidencial</t>
  </si>
  <si>
    <t>Info. Reservada</t>
  </si>
  <si>
    <t>Datos personales</t>
  </si>
  <si>
    <t>Desistidos</t>
  </si>
  <si>
    <t>Info. Inexistente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</si>
  <si>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</si>
  <si>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</si>
  <si>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</si>
  <si>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</si>
  <si>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</si>
  <si>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</si>
  <si>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</si>
  <si>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</si>
  <si>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</si>
  <si>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</si>
  <si>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</si>
  <si>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</si>
  <si>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Requerimientos improcedentes</t>
  </si>
  <si>
    <t>Total</t>
  </si>
  <si>
    <t xml:space="preserve">Información entregada: </t>
  </si>
  <si>
    <t xml:space="preserve">Información no entregada: </t>
  </si>
  <si>
    <t>Informe UAIP 2019</t>
  </si>
  <si>
    <t>Requerimientos No entregados</t>
  </si>
  <si>
    <t xml:space="preserve">Porcentaje de requerimientos entregados y no entregados </t>
  </si>
  <si>
    <t xml:space="preserve">TOTAL </t>
  </si>
  <si>
    <t>Información no entregada</t>
  </si>
  <si>
    <t>Información entregada</t>
  </si>
  <si>
    <t xml:space="preserve">Requerimientos inadmisibles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</si>
</sst>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sz val="8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B4C6E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8EA9DB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8EA9DB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Fill="1"/>
    <xf numFmtId="9" fontId="0" fillId="3" borderId="0" xfId="0" applyNumberFormat="1" applyFill="1" applyAlignment="1">
      <alignment horizontal="left"/>
    </xf>
    <xf numFmtId="9" fontId="0" fillId="2" borderId="0" xfId="0" applyNumberFormat="1" applyFill="1" applyAlignment="1">
      <alignment horizontal="left" wrapText="1"/>
    </xf>
    <xf numFmtId="0" fontId="0" fillId="5" borderId="2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9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7" xfId="0" applyFont="1" applyBorder="1"/>
    <xf numFmtId="0" fontId="9" fillId="0" borderId="8" xfId="0" applyFont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Border="1"/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0" fillId="6" borderId="9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11" fillId="9" borderId="13" xfId="0" applyFont="1" applyFill="1" applyBorder="1" applyAlignment="1">
      <alignment horizontal="center" vertical="center"/>
    </xf>
    <xf numFmtId="0" fontId="11" fillId="8" borderId="13" xfId="0" applyFont="1" applyFill="1" applyBorder="1" applyAlignment="1">
      <alignment horizontal="center" vertical="center"/>
    </xf>
    <xf numFmtId="0" fontId="11" fillId="8" borderId="14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center" vertical="center"/>
    </xf>
    <xf numFmtId="0" fontId="12" fillId="8" borderId="14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2"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0" formatCode="General"/>
      <fill>
        <patternFill patternType="solid">
          <fgColor indexed="64"/>
          <bgColor theme="8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0" formatCode="General"/>
      <fill>
        <patternFill patternType="solid">
          <fgColor indexed="64"/>
          <bgColor theme="8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0" formatCode="General"/>
      <fill>
        <patternFill patternType="solid">
          <fgColor indexed="64"/>
          <bgColor theme="8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8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3:Q16" totalsRowShown="0" headerRowDxfId="21" dataDxfId="19" headerRowBorderDxfId="20" tableBorderDxfId="18" totalsRowBorderDxfId="17">
  <tableColumns count="17">
    <tableColumn id="1" name="Mes" dataDxfId="16"/>
    <tableColumn id="2" name="Solicitudes " dataDxfId="15"/>
    <tableColumn id="3" name="Requerimientos Tramitados" dataDxfId="14"/>
    <tableColumn id="6" name="Info. Oficiosa" dataDxfId="13"/>
    <tableColumn id="7" name="Info. Pública" dataDxfId="12"/>
    <tableColumn id="8" name="Entrega parcial/ Versión pública" dataDxfId="11"/>
    <tableColumn id="25" name="Requerimientos Entregados" dataDxfId="10">
      <calculatedColumnFormula>SUM(Tabla1[[#This Row],[Info. Oficiosa]:[Entrega parcial/ Versión pública]])</calculatedColumnFormula>
    </tableColumn>
    <tableColumn id="9" name="Info.  Confidencial" dataDxfId="9"/>
    <tableColumn id="10" name="Info. Reservada" dataDxfId="8"/>
    <tableColumn id="11" name="Datos personales" dataDxfId="7"/>
    <tableColumn id="12" name="Desistidos" dataDxfId="6"/>
    <tableColumn id="23" name="Info. Inexistente" dataDxfId="5"/>
    <tableColumn id="16" name="Requerimientos Sin responder" dataDxfId="4"/>
    <tableColumn id="22" name="Requerimientos improcedentes" dataDxfId="3"/>
    <tableColumn id="14" name="Requerimientos inadmisibles " dataDxfId="2"/>
    <tableColumn id="4" name="Requerimientos No entregados" dataDxfId="1">
      <calculatedColumnFormula>SUM(Tabla1[[#This Row],[Info.  Confidencial]:[Requerimientos improcedentes]])</calculatedColumnFormula>
    </tableColumn>
    <tableColumn id="5" name="TOTAL " dataDxfId="0">
      <calculatedColumnFormula>Tabla1[[#This Row],[Requerimientos No entregados]]+Tabla1[[#This Row],[Requerimientos Entregados]]</calculatedColumnFormula>
    </tableColumn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zoomScaleNormal="100" workbookViewId="0">
      <selection activeCell="B3" sqref="B3:Q16"/>
    </sheetView>
  </sheetViews>
  <sheetFormatPr baseColWidth="10" defaultRowHeight="15" x14ac:dyDescent="0.25"/>
  <cols>
    <col min="1" max="1" width="10.7109375" customWidth="1"/>
    <col min="2" max="2" width="9.42578125" customWidth="1"/>
    <col min="3" max="3" width="14.42578125" customWidth="1"/>
    <col min="4" max="4" width="8.7109375" customWidth="1"/>
    <col min="5" max="5" width="8" customWidth="1"/>
    <col min="6" max="6" width="11.42578125" customWidth="1"/>
    <col min="7" max="7" width="15.28515625" bestFit="1" customWidth="1"/>
    <col min="8" max="8" width="11.42578125" customWidth="1"/>
    <col min="9" max="9" width="10.140625" customWidth="1"/>
    <col min="10" max="10" width="9.5703125" customWidth="1"/>
    <col min="11" max="11" width="9.7109375" customWidth="1"/>
    <col min="12" max="12" width="8.7109375" customWidth="1"/>
    <col min="13" max="13" width="8.42578125" customWidth="1"/>
    <col min="14" max="14" width="12.28515625" customWidth="1"/>
    <col min="15" max="15" width="12" customWidth="1"/>
    <col min="16" max="16" width="15.28515625" customWidth="1"/>
    <col min="17" max="17" width="11.42578125" customWidth="1"/>
  </cols>
  <sheetData>
    <row r="1" spans="1:17" ht="23.25" x14ac:dyDescent="0.35">
      <c r="A1" s="36" t="s">
        <v>29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3.25" x14ac:dyDescent="0.35">
      <c r="A2" s="31"/>
      <c r="B2" s="31"/>
      <c r="C2" s="31"/>
      <c r="D2" s="38" t="s">
        <v>34</v>
      </c>
      <c r="E2" s="36"/>
      <c r="F2" s="36"/>
      <c r="G2" s="31"/>
      <c r="H2" s="38" t="s">
        <v>33</v>
      </c>
      <c r="I2" s="36"/>
      <c r="J2" s="36"/>
      <c r="K2" s="36"/>
      <c r="L2" s="36"/>
      <c r="M2" s="36"/>
      <c r="N2" s="36"/>
      <c r="O2" s="32"/>
      <c r="P2" s="24"/>
      <c r="Q2" s="24"/>
    </row>
    <row r="3" spans="1:17" ht="33.75" customHeight="1" x14ac:dyDescent="0.25">
      <c r="A3" s="25" t="s">
        <v>0</v>
      </c>
      <c r="B3" s="26" t="s">
        <v>1</v>
      </c>
      <c r="C3" s="27" t="s">
        <v>2</v>
      </c>
      <c r="D3" s="26" t="s">
        <v>5</v>
      </c>
      <c r="E3" s="26" t="s">
        <v>6</v>
      </c>
      <c r="F3" s="26" t="s">
        <v>7</v>
      </c>
      <c r="G3" s="27" t="s">
        <v>3</v>
      </c>
      <c r="H3" s="28" t="s">
        <v>8</v>
      </c>
      <c r="I3" s="28" t="s">
        <v>9</v>
      </c>
      <c r="J3" s="28" t="s">
        <v>10</v>
      </c>
      <c r="K3" s="28" t="s">
        <v>11</v>
      </c>
      <c r="L3" s="28" t="s">
        <v>12</v>
      </c>
      <c r="M3" s="28" t="s">
        <v>4</v>
      </c>
      <c r="N3" s="29" t="s">
        <v>25</v>
      </c>
      <c r="O3" s="29" t="s">
        <v>35</v>
      </c>
      <c r="P3" s="6" t="s">
        <v>30</v>
      </c>
      <c r="Q3" s="6" t="s">
        <v>32</v>
      </c>
    </row>
    <row r="4" spans="1:17" ht="15.75" x14ac:dyDescent="0.25">
      <c r="A4" s="10" t="s">
        <v>13</v>
      </c>
      <c r="B4" s="10">
        <v>4</v>
      </c>
      <c r="C4" s="11">
        <v>72</v>
      </c>
      <c r="D4" s="10">
        <v>13</v>
      </c>
      <c r="E4" s="10">
        <v>57</v>
      </c>
      <c r="F4" s="10">
        <v>2</v>
      </c>
      <c r="G4" s="11">
        <f>SUM(Tabla1[[#This Row],[Info. Oficiosa]:[Entrega parcial/ Versión pública]])</f>
        <v>72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3">
        <v>0</v>
      </c>
      <c r="O4" s="33">
        <v>0</v>
      </c>
      <c r="P4" s="14">
        <f>SUM(Tabla1[[#This Row],[Info.  Confidencial]:[Requerimientos inadmisibles ]])</f>
        <v>0</v>
      </c>
      <c r="Q4" s="7">
        <f>Tabla1[[#This Row],[Requerimientos No entregados]]+Tabla1[[#This Row],[Requerimientos Entregados]]</f>
        <v>72</v>
      </c>
    </row>
    <row r="5" spans="1:17" ht="15.75" x14ac:dyDescent="0.25">
      <c r="A5" s="10" t="s">
        <v>14</v>
      </c>
      <c r="B5" s="10">
        <v>6</v>
      </c>
      <c r="C5" s="11">
        <v>610</v>
      </c>
      <c r="D5" s="10">
        <v>70</v>
      </c>
      <c r="E5" s="10">
        <v>498</v>
      </c>
      <c r="F5" s="10">
        <v>1</v>
      </c>
      <c r="G5" s="11">
        <f>SUM(Tabla1[[#This Row],[Info. Oficiosa]:[Entrega parcial/ Versión pública]])</f>
        <v>569</v>
      </c>
      <c r="H5" s="12">
        <v>0</v>
      </c>
      <c r="I5" s="12">
        <v>0</v>
      </c>
      <c r="J5" s="12">
        <v>0</v>
      </c>
      <c r="K5" s="12">
        <v>0</v>
      </c>
      <c r="L5" s="12">
        <v>41</v>
      </c>
      <c r="M5" s="12">
        <v>0</v>
      </c>
      <c r="N5" s="13">
        <v>0</v>
      </c>
      <c r="O5" s="33">
        <v>0</v>
      </c>
      <c r="P5" s="14">
        <f>SUM(Tabla1[[#This Row],[Info.  Confidencial]:[Requerimientos inadmisibles ]])</f>
        <v>41</v>
      </c>
      <c r="Q5" s="7">
        <f>Tabla1[[#This Row],[Requerimientos No entregados]]+Tabla1[[#This Row],[Requerimientos Entregados]]</f>
        <v>610</v>
      </c>
    </row>
    <row r="6" spans="1:17" ht="15.75" x14ac:dyDescent="0.25">
      <c r="A6" s="10" t="s">
        <v>15</v>
      </c>
      <c r="B6" s="15">
        <v>3</v>
      </c>
      <c r="C6" s="11">
        <v>16</v>
      </c>
      <c r="D6" s="15">
        <v>13</v>
      </c>
      <c r="E6" s="15">
        <v>2</v>
      </c>
      <c r="F6" s="15">
        <v>0</v>
      </c>
      <c r="G6" s="11">
        <f>SUM(Tabla1[[#This Row],[Info. Oficiosa]:[Entrega parcial/ Versión pública]])</f>
        <v>15</v>
      </c>
      <c r="H6" s="16">
        <v>0</v>
      </c>
      <c r="I6" s="16">
        <v>0</v>
      </c>
      <c r="J6" s="16">
        <v>0</v>
      </c>
      <c r="K6" s="16">
        <v>0</v>
      </c>
      <c r="L6" s="16">
        <v>1</v>
      </c>
      <c r="M6" s="16">
        <v>0</v>
      </c>
      <c r="N6" s="17">
        <v>0</v>
      </c>
      <c r="O6" s="33">
        <v>0</v>
      </c>
      <c r="P6" s="14">
        <f>SUM(Tabla1[[#This Row],[Info.  Confidencial]:[Requerimientos inadmisibles ]])</f>
        <v>1</v>
      </c>
      <c r="Q6" s="7">
        <f>Tabla1[[#This Row],[Requerimientos No entregados]]+Tabla1[[#This Row],[Requerimientos Entregados]]</f>
        <v>16</v>
      </c>
    </row>
    <row r="7" spans="1:17" ht="15.75" x14ac:dyDescent="0.25">
      <c r="A7" s="10" t="s">
        <v>16</v>
      </c>
      <c r="B7" s="10">
        <v>3</v>
      </c>
      <c r="C7" s="11">
        <v>11</v>
      </c>
      <c r="D7" s="10">
        <v>1</v>
      </c>
      <c r="E7" s="10">
        <v>10</v>
      </c>
      <c r="F7" s="10">
        <v>0</v>
      </c>
      <c r="G7" s="11">
        <f>SUM(Tabla1[[#This Row],[Info. Oficiosa]:[Entrega parcial/ Versión pública]])</f>
        <v>11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3">
        <v>0</v>
      </c>
      <c r="O7" s="33">
        <v>0</v>
      </c>
      <c r="P7" s="14">
        <f>SUM(Tabla1[[#This Row],[Info.  Confidencial]:[Requerimientos inadmisibles ]])</f>
        <v>0</v>
      </c>
      <c r="Q7" s="7">
        <f>Tabla1[[#This Row],[Requerimientos No entregados]]+Tabla1[[#This Row],[Requerimientos Entregados]]</f>
        <v>11</v>
      </c>
    </row>
    <row r="8" spans="1:17" ht="15.75" x14ac:dyDescent="0.25">
      <c r="A8" s="10" t="s">
        <v>17</v>
      </c>
      <c r="B8" s="10">
        <v>6</v>
      </c>
      <c r="C8" s="11">
        <v>30</v>
      </c>
      <c r="D8" s="10">
        <v>0</v>
      </c>
      <c r="E8" s="10">
        <v>28</v>
      </c>
      <c r="F8" s="10">
        <v>1</v>
      </c>
      <c r="G8" s="11">
        <f>SUM(Tabla1[[#This Row],[Info. Oficiosa]:[Entrega parcial/ Versión pública]])</f>
        <v>29</v>
      </c>
      <c r="H8" s="12">
        <v>1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3">
        <v>0</v>
      </c>
      <c r="O8" s="33">
        <v>0</v>
      </c>
      <c r="P8" s="14">
        <f>SUM(Tabla1[[#This Row],[Info.  Confidencial]:[Requerimientos inadmisibles ]])</f>
        <v>1</v>
      </c>
      <c r="Q8" s="7">
        <f>Tabla1[[#This Row],[Requerimientos No entregados]]+Tabla1[[#This Row],[Requerimientos Entregados]]</f>
        <v>30</v>
      </c>
    </row>
    <row r="9" spans="1:17" ht="15.75" x14ac:dyDescent="0.25">
      <c r="A9" s="18" t="s">
        <v>18</v>
      </c>
      <c r="B9" s="10">
        <v>2</v>
      </c>
      <c r="C9" s="11">
        <v>27</v>
      </c>
      <c r="D9" s="10">
        <v>21</v>
      </c>
      <c r="E9" s="10">
        <v>4</v>
      </c>
      <c r="F9" s="10">
        <v>0</v>
      </c>
      <c r="G9" s="11">
        <f>SUM(Tabla1[[#This Row],[Info. Oficiosa]:[Entrega parcial/ Versión pública]])</f>
        <v>25</v>
      </c>
      <c r="H9" s="12">
        <v>0</v>
      </c>
      <c r="I9" s="12">
        <v>2</v>
      </c>
      <c r="J9" s="12">
        <v>0</v>
      </c>
      <c r="K9" s="12">
        <v>0</v>
      </c>
      <c r="L9" s="12">
        <v>0</v>
      </c>
      <c r="M9" s="12">
        <v>0</v>
      </c>
      <c r="N9" s="13">
        <v>0</v>
      </c>
      <c r="O9" s="33">
        <v>0</v>
      </c>
      <c r="P9" s="14">
        <f>SUM(Tabla1[[#This Row],[Info.  Confidencial]:[Requerimientos inadmisibles ]])</f>
        <v>2</v>
      </c>
      <c r="Q9" s="7">
        <f>Tabla1[[#This Row],[Requerimientos No entregados]]+Tabla1[[#This Row],[Requerimientos Entregados]]</f>
        <v>27</v>
      </c>
    </row>
    <row r="10" spans="1:17" ht="15.75" x14ac:dyDescent="0.25">
      <c r="A10" s="18" t="s">
        <v>19</v>
      </c>
      <c r="B10" s="10">
        <v>6</v>
      </c>
      <c r="C10" s="11">
        <v>50</v>
      </c>
      <c r="D10" s="10">
        <v>27</v>
      </c>
      <c r="E10" s="10">
        <v>1</v>
      </c>
      <c r="F10" s="10">
        <v>3</v>
      </c>
      <c r="G10" s="11">
        <f>SUM(Tabla1[[#This Row],[Info. Oficiosa]:[Entrega parcial/ Versión pública]])</f>
        <v>31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6</v>
      </c>
      <c r="O10" s="33">
        <v>13</v>
      </c>
      <c r="P10" s="14">
        <f>SUM(Tabla1[[#This Row],[Info.  Confidencial]:[Requerimientos inadmisibles ]])</f>
        <v>19</v>
      </c>
      <c r="Q10" s="7">
        <f>Tabla1[[#This Row],[Requerimientos No entregados]]+Tabla1[[#This Row],[Requerimientos Entregados]]</f>
        <v>50</v>
      </c>
    </row>
    <row r="11" spans="1:17" ht="15.75" x14ac:dyDescent="0.25">
      <c r="A11" s="18" t="s">
        <v>20</v>
      </c>
      <c r="B11" s="10">
        <v>3</v>
      </c>
      <c r="C11" s="11">
        <v>25</v>
      </c>
      <c r="D11" s="10">
        <v>18</v>
      </c>
      <c r="E11" s="10">
        <v>7</v>
      </c>
      <c r="F11" s="10">
        <v>0</v>
      </c>
      <c r="G11" s="11">
        <f>SUM(Tabla1[[#This Row],[Info. Oficiosa]:[Entrega parcial/ Versión pública]])</f>
        <v>25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33">
        <v>0</v>
      </c>
      <c r="P11" s="14">
        <f>SUM(Tabla1[[#This Row],[Info.  Confidencial]:[Requerimientos inadmisibles ]])</f>
        <v>0</v>
      </c>
      <c r="Q11" s="7">
        <f>Tabla1[[#This Row],[Requerimientos No entregados]]+Tabla1[[#This Row],[Requerimientos Entregados]]</f>
        <v>25</v>
      </c>
    </row>
    <row r="12" spans="1:17" ht="15.75" x14ac:dyDescent="0.25">
      <c r="A12" s="18" t="s">
        <v>21</v>
      </c>
      <c r="B12" s="10">
        <v>0</v>
      </c>
      <c r="C12" s="11">
        <v>0</v>
      </c>
      <c r="D12" s="10">
        <v>0</v>
      </c>
      <c r="E12" s="10">
        <v>0</v>
      </c>
      <c r="F12" s="10">
        <v>0</v>
      </c>
      <c r="G12" s="11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3">
        <v>0</v>
      </c>
      <c r="O12" s="33">
        <v>0</v>
      </c>
      <c r="P12" s="14">
        <f>SUM(Tabla1[[#This Row],[Info.  Confidencial]:[Requerimientos inadmisibles ]])</f>
        <v>0</v>
      </c>
      <c r="Q12" s="7">
        <f>Tabla1[[#This Row],[Requerimientos No entregados]]+Tabla1[[#This Row],[Requerimientos Entregados]]</f>
        <v>0</v>
      </c>
    </row>
    <row r="13" spans="1:17" ht="15.75" x14ac:dyDescent="0.25">
      <c r="A13" s="18" t="s">
        <v>22</v>
      </c>
      <c r="B13" s="10">
        <v>0</v>
      </c>
      <c r="C13" s="11">
        <f>SUM(Tabla1[[#This Row],[Info. Oficiosa]],Tabla1[[#This Row],[Info. Pública]],Tabla1[[#This Row],[Entrega parcial/ Versión pública]],Tabla1[[#This Row],[Info.  Confidencial]],Tabla1[[#This Row],[Info. Reservada]],Tabla1[[#This Row],[Datos personales]],Tabla1[[#This Row],[Desistidos]],Tabla1[[#This Row],[Info. Inexistente]],Tabla1[[#This Row],[Requerimientos Sin responder]],Tabla1[[#This Row],[Requerimientos improcedentes]])</f>
        <v>0</v>
      </c>
      <c r="D13" s="10">
        <v>0</v>
      </c>
      <c r="E13" s="10">
        <v>0</v>
      </c>
      <c r="F13" s="10">
        <v>0</v>
      </c>
      <c r="G13" s="11">
        <f>SUM(Tabla1[[#This Row],[Info. Oficiosa]:[Entrega parcial/ Versión pública]])</f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3">
        <v>0</v>
      </c>
      <c r="O13" s="33">
        <v>0</v>
      </c>
      <c r="P13" s="14">
        <f>SUM(Tabla1[[#This Row],[Info.  Confidencial]:[Requerimientos inadmisibles ]])</f>
        <v>0</v>
      </c>
      <c r="Q13" s="7">
        <f>Tabla1[[#This Row],[Requerimientos No entregados]]+Tabla1[[#This Row],[Requerimientos Entregados]]</f>
        <v>0</v>
      </c>
    </row>
    <row r="14" spans="1:17" ht="15.75" x14ac:dyDescent="0.25">
      <c r="A14" s="18" t="s">
        <v>23</v>
      </c>
      <c r="B14" s="10">
        <v>0</v>
      </c>
      <c r="C14" s="11">
        <f>SUM(Tabla1[[#This Row],[Info. Oficiosa]],Tabla1[[#This Row],[Info. Pública]],Tabla1[[#This Row],[Entrega parcial/ Versión pública]],Tabla1[[#This Row],[Info.  Confidencial]],Tabla1[[#This Row],[Info. Reservada]],Tabla1[[#This Row],[Datos personales]],Tabla1[[#This Row],[Desistidos]],Tabla1[[#This Row],[Info. Inexistente]],Tabla1[[#This Row],[Requerimientos Sin responder]],Tabla1[[#This Row],[Requerimientos improcedentes]])</f>
        <v>0</v>
      </c>
      <c r="D14" s="10">
        <v>0</v>
      </c>
      <c r="E14" s="10">
        <v>0</v>
      </c>
      <c r="F14" s="10">
        <v>0</v>
      </c>
      <c r="G14" s="11">
        <f>SUM(Tabla1[[#This Row],[Info. Oficiosa]:[Entrega parcial/ Versión pública]])</f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3">
        <v>0</v>
      </c>
      <c r="O14" s="33">
        <v>0</v>
      </c>
      <c r="P14" s="14">
        <f>SUM(Tabla1[[#This Row],[Info.  Confidencial]:[Requerimientos inadmisibles ]])</f>
        <v>0</v>
      </c>
      <c r="Q14" s="7">
        <f>Tabla1[[#This Row],[Requerimientos No entregados]]+Tabla1[[#This Row],[Requerimientos Entregados]]</f>
        <v>0</v>
      </c>
    </row>
    <row r="15" spans="1:17" ht="15.75" x14ac:dyDescent="0.25">
      <c r="A15" s="18" t="s">
        <v>24</v>
      </c>
      <c r="B15" s="10">
        <v>0</v>
      </c>
      <c r="C15" s="11">
        <f>SUM(Tabla1[[#This Row],[Info. Oficiosa]],Tabla1[[#This Row],[Info. Pública]],Tabla1[[#This Row],[Entrega parcial/ Versión pública]],Tabla1[[#This Row],[Info.  Confidencial]],Tabla1[[#This Row],[Info. Reservada]],Tabla1[[#This Row],[Datos personales]],Tabla1[[#This Row],[Desistidos]],Tabla1[[#This Row],[Info. Inexistente]],Tabla1[[#This Row],[Requerimientos Sin responder]],Tabla1[[#This Row],[Requerimientos improcedentes]])</f>
        <v>0</v>
      </c>
      <c r="D15" s="10">
        <v>0</v>
      </c>
      <c r="E15" s="10">
        <v>0</v>
      </c>
      <c r="F15" s="10">
        <v>0</v>
      </c>
      <c r="G15" s="11">
        <f>SUM(Tabla1[[#This Row],[Info. Oficiosa]:[Entrega parcial/ Versión pública]])</f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3">
        <v>0</v>
      </c>
      <c r="O15" s="33">
        <v>0</v>
      </c>
      <c r="P15" s="14">
        <f>SUM(Tabla1[[#This Row],[Info.  Confidencial]:[Requerimientos inadmisibles ]])</f>
        <v>0</v>
      </c>
      <c r="Q15" s="7">
        <f>Tabla1[[#This Row],[Requerimientos No entregados]]+Tabla1[[#This Row],[Requerimientos Entregados]]</f>
        <v>0</v>
      </c>
    </row>
    <row r="16" spans="1:17" ht="15.75" x14ac:dyDescent="0.25">
      <c r="A16" s="19" t="s">
        <v>26</v>
      </c>
      <c r="B16" s="20">
        <f>SUM(B4:B15)</f>
        <v>33</v>
      </c>
      <c r="C16" s="21">
        <f>SUM(C4:C15)</f>
        <v>841</v>
      </c>
      <c r="D16" s="20">
        <f>SUM(D4:D15)</f>
        <v>163</v>
      </c>
      <c r="E16" s="20">
        <f t="shared" ref="E16:F16" si="0">SUM(E4:E15)</f>
        <v>607</v>
      </c>
      <c r="F16" s="20">
        <f t="shared" si="0"/>
        <v>7</v>
      </c>
      <c r="G16" s="21">
        <f>SUM(G4:G15)</f>
        <v>777</v>
      </c>
      <c r="H16" s="22">
        <f>SUM(H4:H15)</f>
        <v>1</v>
      </c>
      <c r="I16" s="22">
        <f t="shared" ref="I16:L16" si="1">SUM(I4:I15)</f>
        <v>2</v>
      </c>
      <c r="J16" s="22">
        <f t="shared" si="1"/>
        <v>0</v>
      </c>
      <c r="K16" s="22">
        <f t="shared" si="1"/>
        <v>0</v>
      </c>
      <c r="L16" s="22">
        <f t="shared" si="1"/>
        <v>42</v>
      </c>
      <c r="M16" s="22">
        <f>SUM(M4:M15)</f>
        <v>0</v>
      </c>
      <c r="N16" s="22">
        <f>SUM(N4:N15)</f>
        <v>6</v>
      </c>
      <c r="O16" s="22">
        <f>SUM(O4:O15)</f>
        <v>13</v>
      </c>
      <c r="P16" s="21">
        <f>SUM(P4:P15)</f>
        <v>64</v>
      </c>
      <c r="Q16" s="30">
        <f>Tabla1[[#This Row],[Requerimientos No entregados]]+Tabla1[[#This Row],[Requerimientos Entregados]]</f>
        <v>841</v>
      </c>
    </row>
    <row r="17" spans="1:18" s="1" customFormat="1" ht="18.75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8" s="1" customFormat="1" ht="18.75" x14ac:dyDescent="0.3">
      <c r="A18"/>
      <c r="B18"/>
      <c r="C18"/>
      <c r="D18" t="s">
        <v>31</v>
      </c>
      <c r="E18"/>
      <c r="F18"/>
      <c r="G18"/>
      <c r="H18"/>
      <c r="I18" s="23">
        <f>SUM(G16,P16)</f>
        <v>841</v>
      </c>
      <c r="J18"/>
      <c r="K18"/>
      <c r="L18"/>
      <c r="M18"/>
      <c r="N18"/>
      <c r="O18"/>
    </row>
    <row r="19" spans="1:18" x14ac:dyDescent="0.25">
      <c r="D19" s="34" t="s">
        <v>27</v>
      </c>
      <c r="E19" s="34"/>
      <c r="F19" s="34"/>
      <c r="G19" s="4"/>
      <c r="H19" s="8">
        <f>G16/I18</f>
        <v>0.92390011890606416</v>
      </c>
    </row>
    <row r="20" spans="1:18" ht="15" customHeight="1" x14ac:dyDescent="0.25">
      <c r="C20" s="3"/>
      <c r="D20" s="35" t="s">
        <v>28</v>
      </c>
      <c r="E20" s="35"/>
      <c r="F20" s="35"/>
      <c r="G20" s="5"/>
      <c r="H20" s="8">
        <f>P16/I18</f>
        <v>7.6099881093935784E-2</v>
      </c>
    </row>
    <row r="21" spans="1:18" ht="75" customHeight="1" x14ac:dyDescent="0.25">
      <c r="D21" s="2"/>
      <c r="E21" s="2"/>
      <c r="F21" s="2"/>
      <c r="G21" s="2"/>
      <c r="H21" s="9"/>
    </row>
    <row r="22" spans="1:18" x14ac:dyDescent="0.25">
      <c r="D22" s="2"/>
      <c r="E22" s="2"/>
      <c r="F22" s="2"/>
      <c r="G22" s="2"/>
    </row>
    <row r="23" spans="1:18" x14ac:dyDescent="0.25">
      <c r="D23" s="2"/>
      <c r="E23" s="2"/>
      <c r="F23" s="2"/>
      <c r="G23" s="2"/>
    </row>
    <row r="24" spans="1:18" ht="15.75" thickBot="1" x14ac:dyDescent="0.3">
      <c r="D24" s="2"/>
      <c r="E24" s="2"/>
      <c r="F24" s="2"/>
      <c r="G24" s="2"/>
    </row>
    <row r="25" spans="1:18" ht="39" thickBot="1" x14ac:dyDescent="0.3">
      <c r="C25" s="39" t="s">
        <v>1</v>
      </c>
      <c r="D25" s="40" t="s">
        <v>2</v>
      </c>
      <c r="E25" s="41" t="s">
        <v>5</v>
      </c>
      <c r="F25" s="41" t="s">
        <v>6</v>
      </c>
      <c r="G25" s="41" t="s">
        <v>7</v>
      </c>
      <c r="H25" s="40" t="s">
        <v>3</v>
      </c>
      <c r="I25" s="42" t="s">
        <v>8</v>
      </c>
      <c r="J25" s="42" t="s">
        <v>9</v>
      </c>
      <c r="K25" s="42" t="s">
        <v>10</v>
      </c>
      <c r="L25" s="42" t="s">
        <v>11</v>
      </c>
      <c r="M25" s="42" t="s">
        <v>12</v>
      </c>
      <c r="N25" s="42" t="s">
        <v>4</v>
      </c>
      <c r="O25" s="43" t="s">
        <v>25</v>
      </c>
      <c r="P25" s="43" t="s">
        <v>35</v>
      </c>
      <c r="Q25" s="40" t="s">
        <v>30</v>
      </c>
      <c r="R25" s="40" t="s">
        <v>32</v>
      </c>
    </row>
    <row r="26" spans="1:18" ht="15.75" thickBot="1" x14ac:dyDescent="0.3">
      <c r="C26" s="44">
        <v>4</v>
      </c>
      <c r="D26" s="45">
        <v>72</v>
      </c>
      <c r="E26" s="46">
        <v>13</v>
      </c>
      <c r="F26" s="46">
        <v>57</v>
      </c>
      <c r="G26" s="46">
        <v>2</v>
      </c>
      <c r="H26" s="45">
        <v>72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8">
        <v>0</v>
      </c>
      <c r="P26" s="48">
        <v>0</v>
      </c>
      <c r="Q26" s="45">
        <v>0</v>
      </c>
      <c r="R26" s="45">
        <v>72</v>
      </c>
    </row>
    <row r="27" spans="1:18" ht="15.75" thickBot="1" x14ac:dyDescent="0.3">
      <c r="C27" s="49">
        <v>6</v>
      </c>
      <c r="D27" s="45">
        <v>610</v>
      </c>
      <c r="E27" s="50">
        <v>70</v>
      </c>
      <c r="F27" s="50">
        <v>498</v>
      </c>
      <c r="G27" s="50">
        <v>1</v>
      </c>
      <c r="H27" s="45">
        <v>569</v>
      </c>
      <c r="I27" s="47">
        <v>0</v>
      </c>
      <c r="J27" s="47">
        <v>0</v>
      </c>
      <c r="K27" s="47">
        <v>0</v>
      </c>
      <c r="L27" s="47">
        <v>0</v>
      </c>
      <c r="M27" s="47">
        <v>41</v>
      </c>
      <c r="N27" s="47">
        <v>0</v>
      </c>
      <c r="O27" s="48">
        <v>0</v>
      </c>
      <c r="P27" s="48">
        <v>0</v>
      </c>
      <c r="Q27" s="45">
        <v>41</v>
      </c>
      <c r="R27" s="45">
        <v>610</v>
      </c>
    </row>
    <row r="28" spans="1:18" ht="15.75" thickBot="1" x14ac:dyDescent="0.3">
      <c r="C28" s="51">
        <v>3</v>
      </c>
      <c r="D28" s="45">
        <v>16</v>
      </c>
      <c r="E28" s="52">
        <v>13</v>
      </c>
      <c r="F28" s="52">
        <v>2</v>
      </c>
      <c r="G28" s="52">
        <v>0</v>
      </c>
      <c r="H28" s="45">
        <v>15</v>
      </c>
      <c r="I28" s="53">
        <v>0</v>
      </c>
      <c r="J28" s="53">
        <v>0</v>
      </c>
      <c r="K28" s="53">
        <v>0</v>
      </c>
      <c r="L28" s="53">
        <v>0</v>
      </c>
      <c r="M28" s="53">
        <v>1</v>
      </c>
      <c r="N28" s="53">
        <v>0</v>
      </c>
      <c r="O28" s="54">
        <v>0</v>
      </c>
      <c r="P28" s="48">
        <v>0</v>
      </c>
      <c r="Q28" s="45">
        <v>1</v>
      </c>
      <c r="R28" s="45">
        <v>16</v>
      </c>
    </row>
    <row r="29" spans="1:18" ht="15.75" thickBot="1" x14ac:dyDescent="0.3">
      <c r="C29" s="49">
        <v>3</v>
      </c>
      <c r="D29" s="45">
        <v>11</v>
      </c>
      <c r="E29" s="50">
        <v>1</v>
      </c>
      <c r="F29" s="50">
        <v>10</v>
      </c>
      <c r="G29" s="50">
        <v>0</v>
      </c>
      <c r="H29" s="45">
        <v>11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8">
        <v>0</v>
      </c>
      <c r="P29" s="48">
        <v>0</v>
      </c>
      <c r="Q29" s="45">
        <v>0</v>
      </c>
      <c r="R29" s="45">
        <v>11</v>
      </c>
    </row>
    <row r="30" spans="1:18" ht="15.75" thickBot="1" x14ac:dyDescent="0.3">
      <c r="C30" s="44">
        <v>6</v>
      </c>
      <c r="D30" s="45">
        <v>30</v>
      </c>
      <c r="E30" s="46">
        <v>0</v>
      </c>
      <c r="F30" s="46">
        <v>28</v>
      </c>
      <c r="G30" s="46">
        <v>1</v>
      </c>
      <c r="H30" s="45">
        <v>29</v>
      </c>
      <c r="I30" s="47">
        <v>1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8">
        <v>0</v>
      </c>
      <c r="P30" s="48">
        <v>0</v>
      </c>
      <c r="Q30" s="45">
        <v>1</v>
      </c>
      <c r="R30" s="45">
        <v>30</v>
      </c>
    </row>
    <row r="31" spans="1:18" ht="15.75" thickBot="1" x14ac:dyDescent="0.3">
      <c r="C31" s="49">
        <v>2</v>
      </c>
      <c r="D31" s="45">
        <v>27</v>
      </c>
      <c r="E31" s="50">
        <v>21</v>
      </c>
      <c r="F31" s="50">
        <v>4</v>
      </c>
      <c r="G31" s="50">
        <v>0</v>
      </c>
      <c r="H31" s="45">
        <v>25</v>
      </c>
      <c r="I31" s="47">
        <v>0</v>
      </c>
      <c r="J31" s="47">
        <v>2</v>
      </c>
      <c r="K31" s="47">
        <v>0</v>
      </c>
      <c r="L31" s="47">
        <v>0</v>
      </c>
      <c r="M31" s="47">
        <v>0</v>
      </c>
      <c r="N31" s="47">
        <v>0</v>
      </c>
      <c r="O31" s="48">
        <v>0</v>
      </c>
      <c r="P31" s="48">
        <v>0</v>
      </c>
      <c r="Q31" s="45">
        <v>2</v>
      </c>
      <c r="R31" s="45">
        <v>27</v>
      </c>
    </row>
    <row r="32" spans="1:18" ht="15.75" thickBot="1" x14ac:dyDescent="0.3">
      <c r="C32" s="44">
        <v>6</v>
      </c>
      <c r="D32" s="45">
        <v>50</v>
      </c>
      <c r="E32" s="46">
        <v>27</v>
      </c>
      <c r="F32" s="46">
        <v>1</v>
      </c>
      <c r="G32" s="46">
        <v>3</v>
      </c>
      <c r="H32" s="45">
        <v>31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  <c r="N32" s="47">
        <v>0</v>
      </c>
      <c r="O32" s="47">
        <v>6</v>
      </c>
      <c r="P32" s="48">
        <v>13</v>
      </c>
      <c r="Q32" s="45">
        <v>19</v>
      </c>
      <c r="R32" s="45">
        <v>50</v>
      </c>
    </row>
    <row r="33" spans="3:18" ht="15.75" thickBot="1" x14ac:dyDescent="0.3">
      <c r="C33" s="49">
        <v>3</v>
      </c>
      <c r="D33" s="45">
        <v>25</v>
      </c>
      <c r="E33" s="50">
        <v>18</v>
      </c>
      <c r="F33" s="50">
        <v>0</v>
      </c>
      <c r="G33" s="50">
        <v>0</v>
      </c>
      <c r="H33" s="45">
        <v>18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8">
        <v>0</v>
      </c>
      <c r="Q33" s="45">
        <v>0</v>
      </c>
      <c r="R33" s="45">
        <v>18</v>
      </c>
    </row>
    <row r="34" spans="3:18" x14ac:dyDescent="0.25">
      <c r="C34">
        <f>SUM(C26:C33)</f>
        <v>33</v>
      </c>
      <c r="D34">
        <f>SUM(D26:D33)</f>
        <v>841</v>
      </c>
      <c r="E34">
        <f>SUM(E26:E33)</f>
        <v>163</v>
      </c>
      <c r="F34">
        <f>SUM(F26:F33)</f>
        <v>600</v>
      </c>
      <c r="G34">
        <f>SUM(G26:G33)</f>
        <v>7</v>
      </c>
      <c r="H34">
        <f>SUM(H26:H33)</f>
        <v>770</v>
      </c>
      <c r="I34">
        <f>SUM(I26:I33)</f>
        <v>1</v>
      </c>
      <c r="J34">
        <f>SUM(J26:J33)</f>
        <v>2</v>
      </c>
      <c r="K34">
        <f>SUM(K26:K33)</f>
        <v>0</v>
      </c>
      <c r="L34">
        <f>SUM(L26:L33)</f>
        <v>0</v>
      </c>
      <c r="M34">
        <f>SUM(M26:M33)</f>
        <v>42</v>
      </c>
      <c r="N34">
        <f>SUM(N26:N33)</f>
        <v>0</v>
      </c>
      <c r="O34">
        <f>SUM(O26:O33)</f>
        <v>6</v>
      </c>
      <c r="P34">
        <f>SUM(P26:P33)</f>
        <v>13</v>
      </c>
      <c r="Q34">
        <f>SUM(Q26:Q33)</f>
        <v>64</v>
      </c>
      <c r="R34">
        <f>SUM(R26:R33)</f>
        <v>834</v>
      </c>
    </row>
  </sheetData>
  <mergeCells count="5">
    <mergeCell ref="D19:F19"/>
    <mergeCell ref="D20:F20"/>
    <mergeCell ref="A1:Q1"/>
    <mergeCell ref="H2:N2"/>
    <mergeCell ref="D2:F2"/>
  </mergeCells>
  <pageMargins left="0.73" right="0.17" top="1.37" bottom="0.75" header="0.68" footer="0.3"/>
  <pageSetup paperSize="1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UAIP 2019</vt:lpstr>
      <vt:lpstr>'Informe UAIP 2019'!_ftn1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Wilber Alberto Colorado Servellón</dc:creator>
  <cp:lastModifiedBy>Wilber Alberto Colorado Servellón</cp:lastModifiedBy>
  <cp:lastPrinted>2019-04-02T21:40:31Z</cp:lastPrinted>
  <dcterms:created xsi:type="dcterms:W3CDTF">2017-07-19T15:35:42Z</dcterms:created>
  <dcterms:modified xsi:type="dcterms:W3CDTF">2019-08-26T15:49:16Z</dcterms:modified>
</cp:coreProperties>
</file>