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defaultThemeVersion="166925"/>
  <xr:revisionPtr revIDLastSave="0" documentId="13_ncr:1_{21C2499A-CD23-4B8C-B0D8-51F5AF5CD94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31.03.2024" sheetId="2" r:id="rId1"/>
  </sheets>
  <definedNames>
    <definedName name="_xlnm.Print_Titles" localSheetId="0">'31.03.2024'!$1:$6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" l="1"/>
  <c r="D13" i="2"/>
  <c r="D22" i="2" s="1"/>
  <c r="F21" i="2"/>
  <c r="D21" i="2"/>
  <c r="C21" i="2"/>
  <c r="I20" i="2"/>
  <c r="G20" i="2"/>
  <c r="E20" i="2"/>
  <c r="I19" i="2"/>
  <c r="G19" i="2"/>
  <c r="E19" i="2"/>
  <c r="I18" i="2"/>
  <c r="G18" i="2"/>
  <c r="E18" i="2"/>
  <c r="I17" i="2"/>
  <c r="G17" i="2"/>
  <c r="E17" i="2"/>
  <c r="I16" i="2"/>
  <c r="G16" i="2"/>
  <c r="E16" i="2"/>
  <c r="I15" i="2"/>
  <c r="G15" i="2"/>
  <c r="E15" i="2"/>
  <c r="G14" i="2"/>
  <c r="E14" i="2"/>
  <c r="F13" i="2"/>
  <c r="F22" i="2" s="1"/>
  <c r="H12" i="2"/>
  <c r="I12" i="2" s="1"/>
  <c r="E12" i="2"/>
  <c r="H11" i="2"/>
  <c r="G11" i="2"/>
  <c r="E11" i="2"/>
  <c r="H21" i="2" l="1"/>
  <c r="I21" i="2" s="1"/>
  <c r="C22" i="2"/>
  <c r="G22" i="2" s="1"/>
  <c r="G13" i="2"/>
  <c r="E21" i="2"/>
  <c r="H13" i="2"/>
  <c r="I13" i="2" s="1"/>
  <c r="I11" i="2"/>
  <c r="G21" i="2"/>
  <c r="E22" i="2"/>
  <c r="E13" i="2"/>
  <c r="I14" i="2"/>
  <c r="H22" i="2" l="1"/>
  <c r="I22" i="2" s="1"/>
</calcChain>
</file>

<file path=xl/sharedStrings.xml><?xml version="1.0" encoding="utf-8"?>
<sst xmlns="http://schemas.openxmlformats.org/spreadsheetml/2006/main" count="28" uniqueCount="24">
  <si>
    <t>SUPERINTENDENCIA DEL SISTEMA FINANCIERO</t>
  </si>
  <si>
    <t>EJECUCION PRESUPUESTARIA INSTITUCIONAL</t>
  </si>
  <si>
    <t>DESCRIPCIÓN</t>
  </si>
  <si>
    <t>Presupuesto 
Anual</t>
  </si>
  <si>
    <t>Ejecutado</t>
  </si>
  <si>
    <t>Comprometido</t>
  </si>
  <si>
    <t>Disponible</t>
  </si>
  <si>
    <t>Cantidad</t>
  </si>
  <si>
    <t>%</t>
  </si>
  <si>
    <t>PRESUPUESTO DE INVERSIÓN</t>
  </si>
  <si>
    <t>Bienes Depreciables</t>
  </si>
  <si>
    <t>Inversiones en Proyectos y Programas</t>
  </si>
  <si>
    <t>.</t>
  </si>
  <si>
    <t>SUB TOTAL DE PRESUPUESTO DE INVERSIÓN</t>
  </si>
  <si>
    <t>Gastos en personal</t>
  </si>
  <si>
    <t>Capacitación</t>
  </si>
  <si>
    <t>Dietas, Gastos por Misiones y Representación</t>
  </si>
  <si>
    <t>Gastos en Bienes de Consumo</t>
  </si>
  <si>
    <t>Gastos en Servicios</t>
  </si>
  <si>
    <t>Gastos en Eventos</t>
  </si>
  <si>
    <t>Gastos en Interventorías y Liquidaciones</t>
  </si>
  <si>
    <t>SUB TOTAL DE PRESUPUESTO DE FUNCIONAMIENTO</t>
  </si>
  <si>
    <t>TOTAL PRESUPUESTO</t>
  </si>
  <si>
    <t>AL 31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</si>
</sst>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10409]0.00%"/>
  </numFmts>
  <fonts count="9" x14ac:knownFonts="1">
    <font>
      <sz val="10"/>
      <name val="Arial"/>
    </font>
    <font>
      <sz val="10"/>
      <name val="Arial"/>
      <family val="2"/>
    </font>
    <font>
      <sz val="10"/>
      <name val="Museo Sans 300"/>
      <family val="3"/>
    </font>
    <font>
      <sz val="10"/>
      <color theme="0"/>
      <name val="Museo Sans 300"/>
      <family val="3"/>
    </font>
    <font>
      <b/>
      <sz val="10"/>
      <color indexed="9"/>
      <name val="Museo Sans 300"/>
      <family val="3"/>
    </font>
    <font>
      <b/>
      <sz val="10"/>
      <color indexed="8"/>
      <name val="Museo Sans 300"/>
      <family val="3"/>
    </font>
    <font>
      <sz val="10"/>
      <color indexed="8"/>
      <name val="Museo Sans 300"/>
      <family val="3"/>
    </font>
    <font>
      <b/>
      <sz val="10"/>
      <color theme="1"/>
      <name val="Museo Sans 300"/>
      <family val="3"/>
    </font>
    <font>
      <b/>
      <sz val="10"/>
      <name val="Museo Sans 300"/>
      <family val="3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5" fillId="2" borderId="1" xfId="0" applyFont="1" applyFill="1" applyBorder="1" applyAlignment="1" applyProtection="1">
      <alignment horizontal="center" vertical="center" wrapText="1" readingOrder="1"/>
      <protection locked="0"/>
    </xf>
    <xf numFmtId="0" fontId="5" fillId="0" borderId="5" xfId="0" applyFont="1" applyBorder="1" applyAlignment="1" applyProtection="1">
      <alignment horizontal="center" vertical="center" wrapText="1" readingOrder="1"/>
      <protection locked="0"/>
    </xf>
    <xf numFmtId="44" fontId="5" fillId="0" borderId="0" xfId="1" applyFont="1" applyFill="1" applyBorder="1" applyAlignment="1" applyProtection="1">
      <alignment horizontal="center" vertical="center" wrapText="1" readingOrder="1"/>
      <protection locked="0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10" fontId="2" fillId="0" borderId="0" xfId="2" applyNumberFormat="1" applyFont="1" applyFill="1"/>
    <xf numFmtId="44" fontId="6" fillId="0" borderId="0" xfId="1" applyFont="1" applyFill="1" applyBorder="1" applyAlignment="1" applyProtection="1">
      <alignment vertical="center" wrapText="1" readingOrder="1"/>
      <protection locked="0"/>
    </xf>
    <xf numFmtId="44" fontId="5" fillId="0" borderId="9" xfId="1" applyFont="1" applyFill="1" applyBorder="1" applyAlignment="1" applyProtection="1">
      <alignment horizontal="center" vertical="center" wrapText="1" readingOrder="1"/>
      <protection locked="0"/>
    </xf>
    <xf numFmtId="44" fontId="6" fillId="0" borderId="9" xfId="1" applyFont="1" applyFill="1" applyBorder="1" applyAlignment="1" applyProtection="1">
      <alignment vertical="center" wrapText="1" readingOrder="1"/>
      <protection locked="0"/>
    </xf>
    <xf numFmtId="44" fontId="7" fillId="2" borderId="4" xfId="1" applyFont="1" applyFill="1" applyBorder="1" applyAlignment="1" applyProtection="1">
      <alignment vertical="center" wrapText="1" readingOrder="1"/>
      <protection locked="0"/>
    </xf>
    <xf numFmtId="44" fontId="5" fillId="2" borderId="6" xfId="1" applyFont="1" applyFill="1" applyBorder="1" applyAlignment="1" applyProtection="1">
      <alignment horizontal="center" vertical="center" wrapText="1" readingOrder="1"/>
      <protection locked="0"/>
    </xf>
    <xf numFmtId="0" fontId="5" fillId="0" borderId="9" xfId="0" applyFont="1" applyBorder="1" applyAlignment="1" applyProtection="1">
      <alignment horizontal="center" vertical="center" wrapText="1" readingOrder="1"/>
      <protection locked="0"/>
    </xf>
    <xf numFmtId="164" fontId="6" fillId="0" borderId="9" xfId="0" applyNumberFormat="1" applyFont="1" applyBorder="1" applyAlignment="1" applyProtection="1">
      <alignment horizontal="center" vertical="center" wrapText="1" readingOrder="1"/>
      <protection locked="0"/>
    </xf>
    <xf numFmtId="164" fontId="7" fillId="2" borderId="4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9" xfId="0" applyFont="1" applyBorder="1" applyAlignment="1" applyProtection="1">
      <alignment vertical="center" wrapText="1" readingOrder="1"/>
      <protection locked="0"/>
    </xf>
    <xf numFmtId="164" fontId="6" fillId="0" borderId="9" xfId="0" applyNumberFormat="1" applyFont="1" applyBorder="1" applyAlignment="1" applyProtection="1">
      <alignment vertical="center" wrapText="1" readingOrder="1"/>
      <protection locked="0"/>
    </xf>
    <xf numFmtId="164" fontId="7" fillId="2" borderId="4" xfId="0" applyNumberFormat="1" applyFont="1" applyFill="1" applyBorder="1" applyAlignment="1" applyProtection="1">
      <alignment vertical="center" wrapText="1" readingOrder="1"/>
      <protection locked="0"/>
    </xf>
    <xf numFmtId="0" fontId="6" fillId="0" borderId="5" xfId="0" applyFont="1" applyBorder="1" applyAlignment="1" applyProtection="1">
      <alignment vertical="center" wrapText="1" readingOrder="1"/>
      <protection locked="0"/>
    </xf>
    <xf numFmtId="44" fontId="7" fillId="2" borderId="8" xfId="1" applyFont="1" applyFill="1" applyBorder="1" applyAlignment="1" applyProtection="1">
      <alignment vertical="center" wrapText="1" readingOrder="1"/>
      <protection locked="0"/>
    </xf>
    <xf numFmtId="0" fontId="7" fillId="3" borderId="2" xfId="0" applyFont="1" applyFill="1" applyBorder="1" applyAlignment="1" applyProtection="1">
      <alignment vertical="center" wrapText="1" readingOrder="1"/>
      <protection locked="0"/>
    </xf>
    <xf numFmtId="44" fontId="7" fillId="3" borderId="1" xfId="1" applyFont="1" applyFill="1" applyBorder="1" applyAlignment="1" applyProtection="1">
      <alignment vertical="center" wrapText="1" readingOrder="1"/>
      <protection locked="0"/>
    </xf>
    <xf numFmtId="44" fontId="7" fillId="3" borderId="6" xfId="1" applyFont="1" applyFill="1" applyBorder="1" applyAlignment="1" applyProtection="1">
      <alignment vertical="center" wrapText="1" readingOrder="1"/>
      <protection locked="0"/>
    </xf>
    <xf numFmtId="164" fontId="7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7" fillId="3" borderId="1" xfId="0" applyNumberFormat="1" applyFont="1" applyFill="1" applyBorder="1" applyAlignment="1" applyProtection="1">
      <alignment vertical="center" wrapText="1" readingOrder="1"/>
      <protection locked="0"/>
    </xf>
    <xf numFmtId="0" fontId="5" fillId="0" borderId="0" xfId="0" applyFont="1" applyAlignment="1" applyProtection="1">
      <alignment vertical="top" wrapText="1" readingOrder="1"/>
      <protection locked="0"/>
    </xf>
    <xf numFmtId="0" fontId="6" fillId="0" borderId="10" xfId="0" applyFont="1" applyBorder="1" applyAlignment="1" applyProtection="1">
      <alignment vertical="center" wrapText="1" readingOrder="1"/>
      <protection locked="0"/>
    </xf>
    <xf numFmtId="0" fontId="6" fillId="0" borderId="7" xfId="0" applyFont="1" applyBorder="1" applyAlignment="1" applyProtection="1">
      <alignment vertical="center" wrapText="1" readingOrder="1"/>
      <protection locked="0"/>
    </xf>
    <xf numFmtId="0" fontId="6" fillId="0" borderId="11" xfId="0" applyFont="1" applyBorder="1" applyAlignment="1" applyProtection="1">
      <alignment vertical="center" wrapText="1" readingOrder="1"/>
      <protection locked="0"/>
    </xf>
    <xf numFmtId="0" fontId="7" fillId="3" borderId="3" xfId="0" applyFont="1" applyFill="1" applyBorder="1" applyAlignment="1" applyProtection="1">
      <alignment vertical="center" wrapText="1" readingOrder="1"/>
      <protection locked="0"/>
    </xf>
    <xf numFmtId="44" fontId="7" fillId="3" borderId="2" xfId="1" applyFont="1" applyFill="1" applyBorder="1" applyAlignment="1" applyProtection="1">
      <alignment vertical="center" wrapText="1" readingOrder="1"/>
      <protection locked="0"/>
    </xf>
    <xf numFmtId="0" fontId="6" fillId="0" borderId="13" xfId="0" applyFont="1" applyBorder="1" applyAlignment="1" applyProtection="1">
      <alignment vertical="center" wrapText="1" readingOrder="1"/>
      <protection locked="0"/>
    </xf>
    <xf numFmtId="0" fontId="6" fillId="0" borderId="14" xfId="0" applyFont="1" applyBorder="1" applyAlignment="1" applyProtection="1">
      <alignment vertical="center" wrapText="1" readingOrder="1"/>
      <protection locked="0"/>
    </xf>
    <xf numFmtId="44" fontId="6" fillId="0" borderId="15" xfId="1" applyFont="1" applyFill="1" applyBorder="1" applyAlignment="1" applyProtection="1">
      <alignment vertical="center" wrapText="1" readingOrder="1"/>
      <protection locked="0"/>
    </xf>
    <xf numFmtId="0" fontId="5" fillId="4" borderId="2" xfId="0" applyFont="1" applyFill="1" applyBorder="1" applyAlignment="1" applyProtection="1">
      <alignment vertical="center" wrapText="1" readingOrder="1"/>
      <protection locked="0"/>
    </xf>
    <xf numFmtId="0" fontId="5" fillId="4" borderId="3" xfId="0" applyFont="1" applyFill="1" applyBorder="1" applyAlignment="1" applyProtection="1">
      <alignment vertical="center" wrapText="1" readingOrder="1"/>
      <protection locked="0"/>
    </xf>
    <xf numFmtId="44" fontId="7" fillId="2" borderId="2" xfId="1" applyFont="1" applyFill="1" applyBorder="1" applyAlignment="1" applyProtection="1">
      <alignment vertical="center" wrapText="1" readingOrder="1"/>
      <protection locked="0"/>
    </xf>
    <xf numFmtId="0" fontId="5" fillId="0" borderId="10" xfId="0" applyFont="1" applyBorder="1" applyAlignment="1" applyProtection="1">
      <alignment vertical="top" wrapText="1" readingOrder="1"/>
      <protection locked="0"/>
    </xf>
    <xf numFmtId="0" fontId="5" fillId="0" borderId="5" xfId="0" applyFont="1" applyBorder="1" applyAlignment="1" applyProtection="1">
      <alignment vertical="top" readingOrder="1"/>
      <protection locked="0"/>
    </xf>
    <xf numFmtId="44" fontId="6" fillId="0" borderId="8" xfId="1" applyFont="1" applyFill="1" applyBorder="1" applyAlignment="1" applyProtection="1">
      <alignment vertical="center" wrapText="1" readingOrder="1"/>
      <protection locked="0"/>
    </xf>
    <xf numFmtId="164" fontId="6" fillId="0" borderId="4" xfId="0" applyNumberFormat="1" applyFont="1" applyBorder="1" applyAlignment="1" applyProtection="1">
      <alignment vertical="center" wrapText="1" readingOrder="1"/>
      <protection locked="0"/>
    </xf>
    <xf numFmtId="164" fontId="7" fillId="2" borderId="1" xfId="0" applyNumberFormat="1" applyFont="1" applyFill="1" applyBorder="1" applyAlignment="1" applyProtection="1">
      <alignment vertical="center" wrapTex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5" fillId="2" borderId="13" xfId="0" applyFont="1" applyFill="1" applyBorder="1" applyAlignment="1" applyProtection="1">
      <alignment horizontal="center" vertical="center" wrapText="1" readingOrder="1"/>
      <protection locked="0"/>
    </xf>
    <xf numFmtId="0" fontId="5" fillId="2" borderId="14" xfId="0" applyFont="1" applyFill="1" applyBorder="1" applyAlignment="1" applyProtection="1">
      <alignment horizontal="center" vertical="center" wrapText="1" readingOrder="1"/>
      <protection locked="0"/>
    </xf>
    <xf numFmtId="0" fontId="5" fillId="2" borderId="7" xfId="0" applyFont="1" applyFill="1" applyBorder="1" applyAlignment="1" applyProtection="1">
      <alignment horizontal="center" vertical="center" wrapText="1" readingOrder="1"/>
      <protection locked="0"/>
    </xf>
    <xf numFmtId="0" fontId="5" fillId="2" borderId="11" xfId="0" applyFont="1" applyFill="1" applyBorder="1" applyAlignment="1" applyProtection="1">
      <alignment horizontal="center" vertical="center" wrapText="1" readingOrder="1"/>
      <protection locked="0"/>
    </xf>
    <xf numFmtId="44" fontId="5" fillId="2" borderId="12" xfId="1" applyFont="1" applyFill="1" applyBorder="1" applyAlignment="1" applyProtection="1">
      <alignment horizontal="center" vertical="center" wrapText="1" readingOrder="1"/>
      <protection locked="0"/>
    </xf>
    <xf numFmtId="44" fontId="5" fillId="2" borderId="4" xfId="1" applyFont="1" applyFill="1" applyBorder="1" applyAlignment="1" applyProtection="1">
      <alignment horizontal="center" vertical="center" wrapText="1" readingOrder="1"/>
      <protection locked="0"/>
    </xf>
    <xf numFmtId="44" fontId="5" fillId="2" borderId="2" xfId="1" applyFont="1" applyFill="1" applyBorder="1" applyAlignment="1" applyProtection="1">
      <alignment horizontal="center" vertical="center" wrapText="1" readingOrder="1"/>
      <protection locked="0"/>
    </xf>
    <xf numFmtId="44" fontId="5" fillId="2" borderId="3" xfId="1" applyFont="1" applyFill="1" applyBorder="1" applyAlignment="1" applyProtection="1">
      <alignment horizontal="center" vertical="center" wrapText="1" readingOrder="1"/>
      <protection locked="0"/>
    </xf>
    <xf numFmtId="0" fontId="4" fillId="0" borderId="0" xfId="0" applyFont="1" applyAlignment="1" applyProtection="1">
      <alignment horizontal="center" vertical="top" wrapText="1" readingOrder="1"/>
      <protection locked="0"/>
    </xf>
    <xf numFmtId="0" fontId="5" fillId="0" borderId="0" xfId="0" applyFont="1" applyAlignment="1" applyProtection="1">
      <alignment horizontal="center" vertical="top" wrapText="1" readingOrder="1"/>
      <protection locked="0"/>
    </xf>
    <xf numFmtId="0" fontId="5" fillId="0" borderId="0" xfId="0" applyFont="1" applyAlignment="1" applyProtection="1">
      <alignment horizontal="center" vertical="top" readingOrder="1"/>
      <protection locked="0"/>
    </xf>
    <xf numFmtId="44" fontId="8" fillId="2" borderId="2" xfId="1" applyFont="1" applyFill="1" applyBorder="1" applyAlignment="1" applyProtection="1">
      <alignment horizontal="center" vertical="center" wrapText="1" readingOrder="1"/>
      <protection locked="0"/>
    </xf>
    <xf numFmtId="44" fontId="8" fillId="2" borderId="3" xfId="1" applyFont="1" applyFill="1" applyBorder="1" applyAlignment="1" applyProtection="1">
      <alignment horizontal="center" vertical="center" wrapText="1" readingOrder="1"/>
      <protection locked="0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D3D3D3"/>
      <rgbColor rgb="0090EE90"/>
      <rgbColor rgb="00D2B48C"/>
      <rgbColor rgb="00ADD8E6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105833</xdr:colOff>
      <xdr:row>1</xdr:row>
      <xdr:rowOff>100541</xdr:rowOff>
    </xdr:from>
    <xdr:to>
      <xdr:col>0</xdr:col>
      <xdr:colOff>1804458</xdr:colOff>
      <xdr:row>5</xdr:row>
      <xdr:rowOff>68791</xdr:rowOff>
    </xdr:to>
    <xdr:pic>
      <xdr:nvPicPr>
        <xdr:cNvPr id="2" name="Picture 0">
          <a:extLst>
            <a:ext uri="{FF2B5EF4-FFF2-40B4-BE49-F238E27FC236}">
              <a16:creationId xmlns:a16="http://schemas.microsoft.com/office/drawing/2014/main" id="{561B668F-1163-403F-8E0E-05C09EE92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33" y="201083"/>
          <a:ext cx="1698625" cy="693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5EFA4-CB1A-4C1B-A0FF-0F125B6A67CD}">
  <dimension ref="A1:I24"/>
  <sheetViews>
    <sheetView showGridLines="0" tabSelected="1" zoomScale="120" zoomScaleNormal="120" workbookViewId="0">
      <selection activeCell="C11" sqref="C11"/>
    </sheetView>
  </sheetViews>
  <sheetFormatPr baseColWidth="10" defaultColWidth="11.453125" defaultRowHeight="13" x14ac:dyDescent="0.3"/>
  <cols>
    <col min="1" max="1" width="30" style="4" customWidth="1"/>
    <col min="2" max="2" width="7" style="4" customWidth="1"/>
    <col min="3" max="3" width="17" style="4" bestFit="1" customWidth="1"/>
    <col min="4" max="4" width="16" style="4" customWidth="1"/>
    <col min="5" max="5" width="7.7265625" style="6" bestFit="1" customWidth="1"/>
    <col min="6" max="6" width="15" style="4" bestFit="1" customWidth="1"/>
    <col min="7" max="7" width="7" style="6" customWidth="1"/>
    <col min="8" max="8" width="15.7265625" style="4" customWidth="1"/>
    <col min="9" max="9" width="9.7265625" style="4" customWidth="1"/>
    <col min="10" max="253" width="8.81640625" style="4" customWidth="1"/>
    <col min="254" max="16384" width="11.453125" style="4"/>
  </cols>
  <sheetData>
    <row r="1" spans="1:9" ht="8.25" customHeight="1" x14ac:dyDescent="0.3">
      <c r="B1" s="26"/>
      <c r="C1" s="26"/>
      <c r="D1" s="26"/>
      <c r="E1" s="26"/>
      <c r="F1" s="26"/>
      <c r="G1" s="26"/>
      <c r="H1" s="26"/>
    </row>
    <row r="2" spans="1:9" ht="20.25" customHeight="1" x14ac:dyDescent="0.3">
      <c r="B2" s="26"/>
      <c r="C2" s="26"/>
      <c r="D2" s="26"/>
      <c r="E2" s="26"/>
      <c r="F2" s="26"/>
      <c r="G2" s="26"/>
      <c r="H2" s="26"/>
    </row>
    <row r="3" spans="1:9" ht="12" customHeight="1" x14ac:dyDescent="0.3">
      <c r="A3" s="52" t="s">
        <v>0</v>
      </c>
      <c r="B3" s="52"/>
      <c r="C3" s="52"/>
      <c r="D3" s="52"/>
      <c r="E3" s="52"/>
      <c r="F3" s="52"/>
      <c r="G3" s="52"/>
      <c r="H3" s="52"/>
      <c r="I3" s="52"/>
    </row>
    <row r="4" spans="1:9" ht="12.75" customHeight="1" x14ac:dyDescent="0.3">
      <c r="A4" s="53" t="s">
        <v>1</v>
      </c>
      <c r="B4" s="53"/>
      <c r="C4" s="53"/>
      <c r="D4" s="53"/>
      <c r="E4" s="53"/>
      <c r="F4" s="53"/>
      <c r="G4" s="53"/>
      <c r="H4" s="53"/>
      <c r="I4" s="53"/>
    </row>
    <row r="5" spans="1:9" ht="12.75" customHeight="1" x14ac:dyDescent="0.3">
      <c r="A5" s="54" t="s">
        <v>23</v>
      </c>
      <c r="B5" s="54"/>
      <c r="C5" s="54"/>
      <c r="D5" s="54"/>
      <c r="E5" s="54"/>
      <c r="F5" s="54"/>
      <c r="G5" s="54"/>
      <c r="H5" s="54"/>
      <c r="I5" s="54"/>
    </row>
    <row r="6" spans="1:9" ht="11.25" customHeight="1" x14ac:dyDescent="0.3">
      <c r="E6" s="4"/>
      <c r="G6" s="4"/>
    </row>
    <row r="7" spans="1:9" ht="14.5" customHeight="1" x14ac:dyDescent="0.3">
      <c r="A7" s="44" t="s">
        <v>2</v>
      </c>
      <c r="B7" s="45"/>
      <c r="C7" s="48" t="s">
        <v>3</v>
      </c>
      <c r="D7" s="50" t="s">
        <v>4</v>
      </c>
      <c r="E7" s="51"/>
      <c r="F7" s="55" t="s">
        <v>5</v>
      </c>
      <c r="G7" s="56"/>
      <c r="H7" s="50" t="s">
        <v>6</v>
      </c>
      <c r="I7" s="51"/>
    </row>
    <row r="8" spans="1:9" ht="14.5" customHeight="1" x14ac:dyDescent="0.3">
      <c r="A8" s="46"/>
      <c r="B8" s="47"/>
      <c r="C8" s="49"/>
      <c r="D8" s="12" t="s">
        <v>7</v>
      </c>
      <c r="E8" s="1" t="s">
        <v>8</v>
      </c>
      <c r="F8" s="12" t="s">
        <v>7</v>
      </c>
      <c r="G8" s="1" t="s">
        <v>8</v>
      </c>
      <c r="H8" s="12" t="s">
        <v>7</v>
      </c>
      <c r="I8" s="1" t="s">
        <v>8</v>
      </c>
    </row>
    <row r="9" spans="1:9" ht="3.75" customHeight="1" x14ac:dyDescent="0.3">
      <c r="A9" s="2"/>
      <c r="B9" s="43"/>
      <c r="C9" s="9"/>
      <c r="D9" s="3"/>
      <c r="E9" s="13"/>
      <c r="F9" s="3"/>
      <c r="G9" s="13"/>
      <c r="H9" s="3"/>
      <c r="I9" s="16"/>
    </row>
    <row r="10" spans="1:9" ht="13.15" customHeight="1" x14ac:dyDescent="0.3">
      <c r="A10" s="39" t="s">
        <v>9</v>
      </c>
      <c r="B10" s="38"/>
      <c r="C10" s="9"/>
      <c r="D10" s="3"/>
      <c r="E10" s="13"/>
      <c r="F10" s="3"/>
      <c r="G10" s="13"/>
      <c r="H10" s="3"/>
      <c r="I10" s="13"/>
    </row>
    <row r="11" spans="1:9" x14ac:dyDescent="0.3">
      <c r="A11" s="19" t="s">
        <v>10</v>
      </c>
      <c r="B11" s="27"/>
      <c r="C11" s="10">
        <v>12500</v>
      </c>
      <c r="D11" s="8">
        <v>0</v>
      </c>
      <c r="E11" s="14">
        <f t="shared" ref="E11:E22" si="0">+D11/C11</f>
        <v>0</v>
      </c>
      <c r="F11" s="8">
        <v>0</v>
      </c>
      <c r="G11" s="17">
        <f>+F11/C11</f>
        <v>0</v>
      </c>
      <c r="H11" s="8">
        <f>+C11-D11-F11</f>
        <v>12500</v>
      </c>
      <c r="I11" s="17">
        <f t="shared" ref="I11:I22" si="1">+H11/C11</f>
        <v>1</v>
      </c>
    </row>
    <row r="12" spans="1:9" ht="13.15" customHeight="1" x14ac:dyDescent="0.3">
      <c r="A12" s="28" t="s">
        <v>11</v>
      </c>
      <c r="B12" s="29"/>
      <c r="C12" s="10">
        <v>1065241.82</v>
      </c>
      <c r="D12" s="8">
        <v>0</v>
      </c>
      <c r="E12" s="14">
        <f t="shared" si="0"/>
        <v>0</v>
      </c>
      <c r="F12" s="8">
        <v>6500.97</v>
      </c>
      <c r="G12" s="41" t="s">
        <v>12</v>
      </c>
      <c r="H12" s="40">
        <f>+C12-D12-F12</f>
        <v>1058740.8500000001</v>
      </c>
      <c r="I12" s="17">
        <f t="shared" si="1"/>
        <v>0.99389718852757769</v>
      </c>
    </row>
    <row r="13" spans="1:9" s="5" customFormat="1" ht="24" customHeight="1" x14ac:dyDescent="0.3">
      <c r="A13" s="21" t="s">
        <v>13</v>
      </c>
      <c r="B13" s="30"/>
      <c r="C13" s="22">
        <f>SUM(C11:C12)</f>
        <v>1077741.82</v>
      </c>
      <c r="D13" s="23">
        <f>+D11+D12</f>
        <v>0</v>
      </c>
      <c r="E13" s="24">
        <f t="shared" si="0"/>
        <v>0</v>
      </c>
      <c r="F13" s="23">
        <f>SUM(F11:F12)</f>
        <v>6500.97</v>
      </c>
      <c r="G13" s="25">
        <f t="shared" ref="G13:G22" si="2">+F13/C13</f>
        <v>6.0320290809537293E-3</v>
      </c>
      <c r="H13" s="23">
        <f>+H11+H12</f>
        <v>1071240.8500000001</v>
      </c>
      <c r="I13" s="25">
        <f t="shared" si="1"/>
        <v>0.99396797091904632</v>
      </c>
    </row>
    <row r="14" spans="1:9" x14ac:dyDescent="0.3">
      <c r="A14" s="32" t="s">
        <v>14</v>
      </c>
      <c r="B14" s="33"/>
      <c r="C14" s="10">
        <v>19774658.18</v>
      </c>
      <c r="D14" s="8">
        <v>3673579.26</v>
      </c>
      <c r="E14" s="14">
        <f t="shared" si="0"/>
        <v>0.18577207386145572</v>
      </c>
      <c r="F14" s="8">
        <v>145510.83000000002</v>
      </c>
      <c r="G14" s="17">
        <f t="shared" si="2"/>
        <v>7.3584498237835036E-3</v>
      </c>
      <c r="H14" s="34">
        <v>15955568.09</v>
      </c>
      <c r="I14" s="17">
        <f t="shared" si="1"/>
        <v>0.8068694763147608</v>
      </c>
    </row>
    <row r="15" spans="1:9" x14ac:dyDescent="0.3">
      <c r="A15" s="19" t="s">
        <v>15</v>
      </c>
      <c r="B15" s="27"/>
      <c r="C15" s="10">
        <v>180000</v>
      </c>
      <c r="D15" s="8">
        <v>11626.06</v>
      </c>
      <c r="E15" s="14">
        <f t="shared" si="0"/>
        <v>6.4589222222222215E-2</v>
      </c>
      <c r="F15" s="8">
        <v>3901.8</v>
      </c>
      <c r="G15" s="17">
        <f t="shared" si="2"/>
        <v>2.1676666666666667E-2</v>
      </c>
      <c r="H15" s="8">
        <v>164472.14000000001</v>
      </c>
      <c r="I15" s="17">
        <f t="shared" si="1"/>
        <v>0.91373411111111114</v>
      </c>
    </row>
    <row r="16" spans="1:9" ht="13.15" customHeight="1" x14ac:dyDescent="0.3">
      <c r="A16" s="19" t="s">
        <v>16</v>
      </c>
      <c r="B16" s="27"/>
      <c r="C16" s="10">
        <v>519000</v>
      </c>
      <c r="D16" s="8">
        <v>136683.07999999999</v>
      </c>
      <c r="E16" s="14">
        <f t="shared" si="0"/>
        <v>0.26335853564547201</v>
      </c>
      <c r="F16" s="8">
        <v>0</v>
      </c>
      <c r="G16" s="17">
        <f t="shared" si="2"/>
        <v>0</v>
      </c>
      <c r="H16" s="8">
        <v>382316.92000000004</v>
      </c>
      <c r="I16" s="17">
        <f t="shared" si="1"/>
        <v>0.73664146435452804</v>
      </c>
    </row>
    <row r="17" spans="1:9" ht="13.15" customHeight="1" x14ac:dyDescent="0.3">
      <c r="A17" s="19" t="s">
        <v>17</v>
      </c>
      <c r="B17" s="27"/>
      <c r="C17" s="10">
        <v>292100</v>
      </c>
      <c r="D17" s="8">
        <v>23534.2</v>
      </c>
      <c r="E17" s="14">
        <f t="shared" si="0"/>
        <v>8.056898322492298E-2</v>
      </c>
      <c r="F17" s="8">
        <v>0</v>
      </c>
      <c r="G17" s="17">
        <f t="shared" si="2"/>
        <v>0</v>
      </c>
      <c r="H17" s="8">
        <v>268565.8</v>
      </c>
      <c r="I17" s="17">
        <f t="shared" si="1"/>
        <v>0.91943101677507699</v>
      </c>
    </row>
    <row r="18" spans="1:9" x14ac:dyDescent="0.3">
      <c r="A18" s="19" t="s">
        <v>18</v>
      </c>
      <c r="B18" s="27"/>
      <c r="C18" s="10">
        <v>3975100</v>
      </c>
      <c r="D18" s="8">
        <v>465076.53</v>
      </c>
      <c r="E18" s="14">
        <f t="shared" si="0"/>
        <v>0.11699744157379689</v>
      </c>
      <c r="F18" s="8">
        <v>25557.7</v>
      </c>
      <c r="G18" s="17">
        <f t="shared" si="2"/>
        <v>6.429448315765641E-3</v>
      </c>
      <c r="H18" s="8">
        <v>3484465.7699999996</v>
      </c>
      <c r="I18" s="17">
        <f t="shared" si="1"/>
        <v>0.87657311011043737</v>
      </c>
    </row>
    <row r="19" spans="1:9" x14ac:dyDescent="0.3">
      <c r="A19" s="19" t="s">
        <v>19</v>
      </c>
      <c r="B19" s="27"/>
      <c r="C19" s="10">
        <v>342600</v>
      </c>
      <c r="D19" s="8">
        <v>31634.28</v>
      </c>
      <c r="E19" s="14">
        <f t="shared" si="0"/>
        <v>9.2335901926444836E-2</v>
      </c>
      <c r="F19" s="8">
        <v>4423.9000000000005</v>
      </c>
      <c r="G19" s="17">
        <f t="shared" si="2"/>
        <v>1.2912726211325162E-2</v>
      </c>
      <c r="H19" s="8">
        <v>306541.81999999995</v>
      </c>
      <c r="I19" s="17">
        <f t="shared" si="1"/>
        <v>0.89475137186222986</v>
      </c>
    </row>
    <row r="20" spans="1:9" ht="21.65" customHeight="1" x14ac:dyDescent="0.3">
      <c r="A20" s="28" t="s">
        <v>20</v>
      </c>
      <c r="B20" s="29"/>
      <c r="C20" s="10">
        <v>26100</v>
      </c>
      <c r="D20" s="8">
        <v>734.5</v>
      </c>
      <c r="E20" s="14">
        <f t="shared" si="0"/>
        <v>2.8141762452107279E-2</v>
      </c>
      <c r="F20" s="8">
        <v>734.5</v>
      </c>
      <c r="G20" s="41">
        <f t="shared" si="2"/>
        <v>2.8141762452107279E-2</v>
      </c>
      <c r="H20" s="8">
        <v>24631</v>
      </c>
      <c r="I20" s="17">
        <f t="shared" si="1"/>
        <v>0.94371647509578549</v>
      </c>
    </row>
    <row r="21" spans="1:9" s="5" customFormat="1" ht="29.25" customHeight="1" x14ac:dyDescent="0.3">
      <c r="A21" s="21" t="s">
        <v>21</v>
      </c>
      <c r="B21" s="30"/>
      <c r="C21" s="22">
        <f>SUM(C14:C20)</f>
        <v>25109558.18</v>
      </c>
      <c r="D21" s="23">
        <f>SUM(D14:D20)</f>
        <v>4342867.91</v>
      </c>
      <c r="E21" s="24">
        <f t="shared" si="0"/>
        <v>0.17295676327188964</v>
      </c>
      <c r="F21" s="23">
        <f>SUM(F14:F20)</f>
        <v>180128.73</v>
      </c>
      <c r="G21" s="25">
        <f t="shared" si="2"/>
        <v>7.1737116483186168E-3</v>
      </c>
      <c r="H21" s="31">
        <f>+H14+H15+H16+H17+H18+H19+H20</f>
        <v>20586561.539999999</v>
      </c>
      <c r="I21" s="25">
        <f t="shared" si="1"/>
        <v>0.81986952507979172</v>
      </c>
    </row>
    <row r="22" spans="1:9" s="5" customFormat="1" ht="16.149999999999999" customHeight="1" x14ac:dyDescent="0.3">
      <c r="A22" s="35" t="s">
        <v>22</v>
      </c>
      <c r="B22" s="36"/>
      <c r="C22" s="11">
        <f>+C13+C21</f>
        <v>26187300</v>
      </c>
      <c r="D22" s="20">
        <f>+D13+D21</f>
        <v>4342867.91</v>
      </c>
      <c r="E22" s="15">
        <f t="shared" si="0"/>
        <v>0.16583870463927172</v>
      </c>
      <c r="F22" s="20">
        <f>+F13+F21</f>
        <v>186629.7</v>
      </c>
      <c r="G22" s="42">
        <f t="shared" si="2"/>
        <v>7.1267255501712666E-3</v>
      </c>
      <c r="H22" s="37">
        <f>+H13+H21</f>
        <v>21657802.390000001</v>
      </c>
      <c r="I22" s="18">
        <f t="shared" si="1"/>
        <v>0.82703456981055701</v>
      </c>
    </row>
    <row r="23" spans="1:9" ht="13.15" hidden="1" customHeight="1" x14ac:dyDescent="0.3"/>
    <row r="24" spans="1:9" x14ac:dyDescent="0.3">
      <c r="F24" s="7"/>
    </row>
  </sheetData>
  <mergeCells count="8">
    <mergeCell ref="A3:I3"/>
    <mergeCell ref="A4:I4"/>
    <mergeCell ref="A5:I5"/>
    <mergeCell ref="A7:B8"/>
    <mergeCell ref="C7:C8"/>
    <mergeCell ref="D7:E7"/>
    <mergeCell ref="F7:G7"/>
    <mergeCell ref="H7:I7"/>
  </mergeCells>
  <pageMargins left="0.39370078740157483" right="0.39370078740157483" top="0.39370078740157483" bottom="0.39370078740157483" header="0.39370078740157483" footer="0.39370078740157483"/>
  <pageSetup orientation="portrait" verticalDpi="0" r:id="rId1"/>
  <headerFooter alignWithMargins="0">
    <oddFooter>&amp;L&amp;C&amp;R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31.03.2024</vt:lpstr>
      <vt:lpstr>'31.03.2024'!Títulos_a_imprimir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2023-10-12T19:55:36Z</dcterms:created>
  <dcterms:modified xsi:type="dcterms:W3CDTF">2024-04-22T22:49:24Z</dcterms:modified>
  <cp:category/>
  <cp:contentStatus/>
</cp:coreProperties>
</file>