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66925"/>
  <xr:revisionPtr revIDLastSave="2" documentId="8_{0352FBA3-5BC1-41BD-A906-925880FCEFE1}" xr6:coauthVersionLast="47" xr6:coauthVersionMax="47" xr10:uidLastSave="{6AC06E5A-BAA0-4889-866E-78E77874AD73}"/>
  <bookViews>
    <workbookView xWindow="-108" yWindow="-108" windowWidth="23256" windowHeight="12456" xr2:uid="{00000000-000D-0000-FFFF-FFFF00000000}"/>
  </bookViews>
  <sheets>
    <sheet name="30.09.23" sheetId="1" r:id="rId1"/>
  </sheets>
  <definedNames>
    <definedName name="_xlnm.Print_Titles" localSheetId="0">'30.09.23'!$1:$6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H22" i="1"/>
  <c r="H21" i="1"/>
  <c r="H20" i="1"/>
  <c r="H19" i="1"/>
  <c r="H18" i="1"/>
  <c r="H17" i="1"/>
  <c r="H16" i="1"/>
  <c r="H15" i="1"/>
  <c r="H14" i="1"/>
  <c r="H13" i="1"/>
  <c r="H12" i="1"/>
  <c r="H11" i="1"/>
  <c r="G22" i="1"/>
  <c r="G21" i="1"/>
  <c r="G20" i="1"/>
  <c r="G19" i="1"/>
  <c r="G18" i="1"/>
  <c r="G17" i="1"/>
  <c r="G16" i="1"/>
  <c r="G15" i="1"/>
  <c r="G14" i="1"/>
  <c r="G13" i="1"/>
  <c r="G12" i="1"/>
  <c r="G11" i="1"/>
  <c r="F22" i="1"/>
  <c r="F21" i="1"/>
  <c r="F13" i="1"/>
  <c r="E22" i="1"/>
  <c r="E21" i="1"/>
  <c r="E20" i="1"/>
  <c r="E19" i="1"/>
  <c r="E18" i="1"/>
  <c r="E17" i="1"/>
  <c r="E16" i="1"/>
  <c r="E15" i="1"/>
  <c r="E14" i="1"/>
  <c r="E13" i="1"/>
  <c r="E12" i="1"/>
  <c r="E11" i="1"/>
  <c r="D22" i="1"/>
  <c r="D21" i="1"/>
  <c r="D13" i="1"/>
  <c r="C22" i="1"/>
  <c r="C21" i="1"/>
  <c r="C13" i="1"/>
</calcChain>
</file>

<file path=xl/sharedStrings.xml><?xml version="1.0" encoding="utf-8"?>
<sst xmlns="http://schemas.openxmlformats.org/spreadsheetml/2006/main" count="27" uniqueCount="23">
  <si>
    <t>SUPERINTENDENCIA DEL SISTEMA FINANCIERO</t>
  </si>
  <si>
    <t>Ejecutado</t>
  </si>
  <si>
    <t>%</t>
  </si>
  <si>
    <t>Comprometido</t>
  </si>
  <si>
    <t>Disponible</t>
  </si>
  <si>
    <t>EJECUCION PRESUPUESTARIA INSTITUCIONAL</t>
  </si>
  <si>
    <t>AL 30 DE SEPTIEMBRE 2023</t>
  </si>
  <si>
    <t>DESCRIPCIÓN</t>
  </si>
  <si>
    <t>Presupuesto 
Anual</t>
  </si>
  <si>
    <t>Cantidad</t>
  </si>
  <si>
    <t>PRESUPUESTO DE INVERSIÓN</t>
  </si>
  <si>
    <t>Bienes Depreciables</t>
  </si>
  <si>
    <t>Inversiones en Proyectos y Programas</t>
  </si>
  <si>
    <t>SUB TOTAL DE PRESUPUESTO DE INVERSIÓN</t>
  </si>
  <si>
    <t>SUB TOTAL DE PRESUPUESTO DE FUNCIONAMIENTO</t>
  </si>
  <si>
    <t>TOTAL PRESUPUESTO</t>
  </si>
  <si>
    <t>Gastos en personal</t>
  </si>
  <si>
    <t>Capacitación</t>
  </si>
  <si>
    <t>Dietas, Gastos por Misiones y Representación</t>
  </si>
  <si>
    <t>Gastos en Bienes de Consumo</t>
  </si>
  <si>
    <t>Gastos en Servicios</t>
  </si>
  <si>
    <t>Gastos en Eventos</t>
  </si>
  <si>
    <t>Gastos en Interventorías y Liquidaciones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</si>
</sst>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409]0.00%"/>
  </numFmts>
  <fonts count="9" x14ac:knownFonts="1">
    <font>
      <sz val="10"/>
      <name val="Arial"/>
    </font>
    <font>
      <sz val="10"/>
      <name val="Arial"/>
      <family val="2"/>
    </font>
    <font>
      <sz val="10"/>
      <name val="Museo Sans 300"/>
      <family val="3"/>
    </font>
    <font>
      <sz val="10"/>
      <color theme="0"/>
      <name val="Museo Sans 300"/>
      <family val="3"/>
    </font>
    <font>
      <b/>
      <sz val="10"/>
      <color indexed="9"/>
      <name val="Museo Sans 300"/>
      <family val="3"/>
    </font>
    <font>
      <b/>
      <sz val="10"/>
      <color indexed="8"/>
      <name val="Museo Sans 300"/>
      <family val="3"/>
    </font>
    <font>
      <sz val="10"/>
      <color indexed="8"/>
      <name val="Museo Sans 300"/>
      <family val="3"/>
    </font>
    <font>
      <b/>
      <sz val="10"/>
      <color theme="1"/>
      <name val="Museo Sans 300"/>
      <family val="3"/>
    </font>
    <font>
      <b/>
      <sz val="1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44" fontId="5" fillId="0" borderId="0" xfId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0" fontId="2" fillId="0" borderId="0" xfId="2" applyNumberFormat="1" applyFont="1" applyFill="1"/>
    <xf numFmtId="44" fontId="6" fillId="0" borderId="0" xfId="1" applyFont="1" applyFill="1" applyBorder="1" applyAlignment="1" applyProtection="1">
      <alignment vertical="center" wrapText="1" readingOrder="1"/>
      <protection locked="0"/>
    </xf>
    <xf numFmtId="44" fontId="5" fillId="0" borderId="9" xfId="1" applyFont="1" applyFill="1" applyBorder="1" applyAlignment="1" applyProtection="1">
      <alignment horizontal="center" vertical="center" wrapText="1" readingOrder="1"/>
      <protection locked="0"/>
    </xf>
    <xf numFmtId="44" fontId="6" fillId="0" borderId="9" xfId="1" applyFont="1" applyFill="1" applyBorder="1" applyAlignment="1" applyProtection="1">
      <alignment vertical="center" wrapText="1" readingOrder="1"/>
      <protection locked="0"/>
    </xf>
    <xf numFmtId="44" fontId="7" fillId="2" borderId="4" xfId="1" applyFont="1" applyFill="1" applyBorder="1" applyAlignment="1" applyProtection="1">
      <alignment vertical="center" wrapText="1" readingOrder="1"/>
      <protection locked="0"/>
    </xf>
    <xf numFmtId="44" fontId="5" fillId="2" borderId="6" xfId="1" applyFont="1" applyFill="1" applyBorder="1" applyAlignment="1" applyProtection="1">
      <alignment horizontal="center" vertical="center" wrapText="1" readingOrder="1"/>
      <protection locked="0"/>
    </xf>
    <xf numFmtId="0" fontId="5" fillId="0" borderId="9" xfId="0" applyFont="1" applyBorder="1" applyAlignment="1" applyProtection="1">
      <alignment horizontal="center" vertical="center" wrapText="1" readingOrder="1"/>
      <protection locked="0"/>
    </xf>
    <xf numFmtId="164" fontId="6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7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9" xfId="0" applyFont="1" applyBorder="1" applyAlignment="1" applyProtection="1">
      <alignment vertical="center" wrapText="1" readingOrder="1"/>
      <protection locked="0"/>
    </xf>
    <xf numFmtId="164" fontId="6" fillId="0" borderId="9" xfId="0" applyNumberFormat="1" applyFont="1" applyBorder="1" applyAlignment="1" applyProtection="1">
      <alignment vertical="center" wrapText="1" readingOrder="1"/>
      <protection locked="0"/>
    </xf>
    <xf numFmtId="164" fontId="7" fillId="2" borderId="4" xfId="0" applyNumberFormat="1" applyFont="1" applyFill="1" applyBorder="1" applyAlignment="1" applyProtection="1">
      <alignment vertical="center" wrapText="1" readingOrder="1"/>
      <protection locked="0"/>
    </xf>
    <xf numFmtId="0" fontId="6" fillId="0" borderId="5" xfId="0" applyFont="1" applyBorder="1" applyAlignment="1" applyProtection="1">
      <alignment vertical="center" wrapText="1" readingOrder="1"/>
      <protection locked="0"/>
    </xf>
    <xf numFmtId="44" fontId="7" fillId="2" borderId="8" xfId="1" applyFont="1" applyFill="1" applyBorder="1" applyAlignment="1" applyProtection="1">
      <alignment vertical="center" wrapText="1" readingOrder="1"/>
      <protection locked="0"/>
    </xf>
    <xf numFmtId="0" fontId="7" fillId="3" borderId="2" xfId="0" applyFont="1" applyFill="1" applyBorder="1" applyAlignment="1" applyProtection="1">
      <alignment vertical="center" wrapText="1" readingOrder="1"/>
      <protection locked="0"/>
    </xf>
    <xf numFmtId="44" fontId="7" fillId="3" borderId="1" xfId="1" applyFont="1" applyFill="1" applyBorder="1" applyAlignment="1" applyProtection="1">
      <alignment vertical="center" wrapText="1" readingOrder="1"/>
      <protection locked="0"/>
    </xf>
    <xf numFmtId="44" fontId="7" fillId="3" borderId="6" xfId="1" applyFont="1" applyFill="1" applyBorder="1" applyAlignment="1" applyProtection="1">
      <alignment vertical="center" wrapText="1" readingOrder="1"/>
      <protection locked="0"/>
    </xf>
    <xf numFmtId="16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3" borderId="1" xfId="0" applyNumberFormat="1" applyFont="1" applyFill="1" applyBorder="1" applyAlignment="1" applyProtection="1">
      <alignment vertical="center" wrapText="1" readingOrder="1"/>
      <protection locked="0"/>
    </xf>
    <xf numFmtId="44" fontId="5" fillId="2" borderId="3" xfId="1" applyFont="1" applyFill="1" applyBorder="1" applyAlignment="1" applyProtection="1">
      <alignment horizontal="center" vertical="center" wrapText="1" readingOrder="1"/>
      <protection locked="0"/>
    </xf>
    <xf numFmtId="44" fontId="5" fillId="2" borderId="2" xfId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44" fontId="5" fillId="2" borderId="12" xfId="1" applyFont="1" applyFill="1" applyBorder="1" applyAlignment="1" applyProtection="1">
      <alignment horizontal="center" vertical="center" wrapText="1" readingOrder="1"/>
      <protection locked="0"/>
    </xf>
    <xf numFmtId="44" fontId="5" fillId="2" borderId="4" xfId="1" applyFont="1" applyFill="1" applyBorder="1" applyAlignment="1" applyProtection="1">
      <alignment horizontal="center" vertical="center" wrapText="1" readingOrder="1"/>
      <protection locked="0"/>
    </xf>
    <xf numFmtId="0" fontId="5" fillId="2" borderId="13" xfId="0" applyFont="1" applyFill="1" applyBorder="1" applyAlignment="1" applyProtection="1">
      <alignment horizontal="center" vertical="center" wrapText="1" readingOrder="1"/>
      <protection locked="0"/>
    </xf>
    <xf numFmtId="0" fontId="5" fillId="2" borderId="14" xfId="0" applyFont="1" applyFill="1" applyBorder="1" applyAlignment="1" applyProtection="1">
      <alignment horizontal="center" vertical="center" wrapText="1" readingOrder="1"/>
      <protection locked="0"/>
    </xf>
    <xf numFmtId="0" fontId="5" fillId="2" borderId="7" xfId="0" applyFont="1" applyFill="1" applyBorder="1" applyAlignment="1" applyProtection="1">
      <alignment horizontal="center" vertical="center" wrapText="1" readingOrder="1"/>
      <protection locked="0"/>
    </xf>
    <xf numFmtId="0" fontId="5" fillId="2" borderId="11" xfId="0" applyFont="1" applyFill="1" applyBorder="1" applyAlignment="1" applyProtection="1">
      <alignment horizontal="center" vertical="center" wrapText="1" readingOrder="1"/>
      <protection locked="0"/>
    </xf>
    <xf numFmtId="0" fontId="6" fillId="0" borderId="10" xfId="0" applyFont="1" applyBorder="1" applyAlignment="1" applyProtection="1">
      <alignment vertical="center" wrapText="1" readingOrder="1"/>
      <protection locked="0"/>
    </xf>
    <xf numFmtId="0" fontId="6" fillId="0" borderId="7" xfId="0" applyFont="1" applyBorder="1" applyAlignment="1" applyProtection="1">
      <alignment vertical="center" wrapText="1" readingOrder="1"/>
      <protection locked="0"/>
    </xf>
    <xf numFmtId="0" fontId="6" fillId="0" borderId="11" xfId="0" applyFont="1" applyBorder="1" applyAlignment="1" applyProtection="1">
      <alignment vertical="center" wrapText="1" readingOrder="1"/>
      <protection locked="0"/>
    </xf>
    <xf numFmtId="0" fontId="7" fillId="3" borderId="3" xfId="0" applyFont="1" applyFill="1" applyBorder="1" applyAlignment="1" applyProtection="1">
      <alignment vertical="center" wrapText="1" readingOrder="1"/>
      <protection locked="0"/>
    </xf>
    <xf numFmtId="44" fontId="7" fillId="3" borderId="2" xfId="1" applyFont="1" applyFill="1" applyBorder="1" applyAlignment="1" applyProtection="1">
      <alignment vertical="center" wrapText="1" readingOrder="1"/>
      <protection locked="0"/>
    </xf>
    <xf numFmtId="0" fontId="6" fillId="0" borderId="13" xfId="0" applyFont="1" applyBorder="1" applyAlignment="1" applyProtection="1">
      <alignment vertical="center" wrapText="1" readingOrder="1"/>
      <protection locked="0"/>
    </xf>
    <xf numFmtId="0" fontId="6" fillId="0" borderId="14" xfId="0" applyFont="1" applyBorder="1" applyAlignment="1" applyProtection="1">
      <alignment vertical="center" wrapText="1" readingOrder="1"/>
      <protection locked="0"/>
    </xf>
    <xf numFmtId="44" fontId="6" fillId="0" borderId="15" xfId="1" applyFont="1" applyFill="1" applyBorder="1" applyAlignment="1" applyProtection="1">
      <alignment vertical="center" wrapText="1" readingOrder="1"/>
      <protection locked="0"/>
    </xf>
    <xf numFmtId="0" fontId="5" fillId="4" borderId="2" xfId="0" applyFont="1" applyFill="1" applyBorder="1" applyAlignment="1" applyProtection="1">
      <alignment vertical="center" wrapText="1" readingOrder="1"/>
      <protection locked="0"/>
    </xf>
    <xf numFmtId="0" fontId="5" fillId="4" borderId="3" xfId="0" applyFont="1" applyFill="1" applyBorder="1" applyAlignment="1" applyProtection="1">
      <alignment vertical="center" wrapText="1" readingOrder="1"/>
      <protection locked="0"/>
    </xf>
    <xf numFmtId="44" fontId="7" fillId="2" borderId="2" xfId="1" applyFont="1" applyFill="1" applyBorder="1" applyAlignment="1" applyProtection="1">
      <alignment vertical="center" wrapText="1" readingOrder="1"/>
      <protection locked="0"/>
    </xf>
    <xf numFmtId="0" fontId="5" fillId="0" borderId="10" xfId="0" applyFont="1" applyBorder="1" applyAlignment="1" applyProtection="1">
      <alignment vertical="top" wrapText="1" readingOrder="1"/>
      <protection locked="0"/>
    </xf>
    <xf numFmtId="0" fontId="5" fillId="0" borderId="5" xfId="0" applyFont="1" applyBorder="1" applyAlignment="1" applyProtection="1">
      <alignment vertical="top" readingOrder="1"/>
      <protection locked="0"/>
    </xf>
    <xf numFmtId="0" fontId="5" fillId="0" borderId="0" xfId="0" applyFont="1" applyAlignment="1" applyProtection="1">
      <alignment horizontal="center" vertical="top" readingOrder="1"/>
      <protection locked="0"/>
    </xf>
    <xf numFmtId="44" fontId="8" fillId="2" borderId="2" xfId="1" applyFont="1" applyFill="1" applyBorder="1" applyAlignment="1" applyProtection="1">
      <alignment horizontal="center" vertical="center" wrapText="1" readingOrder="1"/>
      <protection locked="0"/>
    </xf>
    <xf numFmtId="44" fontId="8" fillId="2" borderId="3" xfId="1" applyFont="1" applyFill="1" applyBorder="1" applyAlignment="1" applyProtection="1">
      <alignment horizontal="center" vertical="center" wrapText="1" readingOrder="1"/>
      <protection locked="0"/>
    </xf>
    <xf numFmtId="44" fontId="6" fillId="0" borderId="8" xfId="1" applyFont="1" applyFill="1" applyBorder="1" applyAlignment="1" applyProtection="1">
      <alignment vertical="center" wrapText="1" readingOrder="1"/>
      <protection locked="0"/>
    </xf>
    <xf numFmtId="164" fontId="6" fillId="0" borderId="4" xfId="0" applyNumberFormat="1" applyFont="1" applyBorder="1" applyAlignment="1" applyProtection="1">
      <alignment vertical="center" wrapText="1" readingOrder="1"/>
      <protection locked="0"/>
    </xf>
    <xf numFmtId="164" fontId="7" fillId="2" borderId="1" xfId="0" applyNumberFormat="1" applyFont="1" applyFill="1" applyBorder="1" applyAlignment="1" applyProtection="1">
      <alignment vertical="center" wrapText="1" readingOrder="1"/>
      <protection locked="0"/>
    </xf>
    <xf numFmtId="0" fontId="5" fillId="0" borderId="0" xfId="0" applyFont="1" applyBorder="1" applyAlignment="1" applyProtection="1">
      <alignment horizontal="center" vertical="center" wrapText="1" readingOrder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90EE90"/>
      <rgbColor rgb="00D2B48C"/>
      <rgbColor rgb="00ADD8E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1762125</xdr:colOff>
      <xdr:row>4</xdr:row>
      <xdr:rowOff>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6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1805940</xdr:colOff>
      <xdr:row>4</xdr:row>
      <xdr:rowOff>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031EFB96-20C7-4C11-BD00-7F613476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63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zoomScale="120" zoomScaleNormal="120" workbookViewId="0">
      <selection activeCell="M20" sqref="M20"/>
    </sheetView>
  </sheetViews>
  <sheetFormatPr baseColWidth="10" defaultColWidth="11.44140625" defaultRowHeight="13.2" x14ac:dyDescent="0.25"/>
  <cols>
    <col min="1" max="1" width="30" style="4" customWidth="1"/>
    <col min="2" max="2" width="7" style="4" customWidth="1"/>
    <col min="3" max="3" width="17" style="4" bestFit="1" customWidth="1"/>
    <col min="4" max="4" width="16" style="4" customWidth="1"/>
    <col min="5" max="5" width="7.6640625" style="6" bestFit="1" customWidth="1"/>
    <col min="6" max="6" width="15" style="4" bestFit="1" customWidth="1"/>
    <col min="7" max="7" width="7" style="6" customWidth="1"/>
    <col min="8" max="8" width="15.77734375" style="4" customWidth="1"/>
    <col min="9" max="9" width="8" style="4" customWidth="1"/>
    <col min="10" max="253" width="8.88671875" style="4" customWidth="1"/>
    <col min="254" max="16384" width="11.44140625" style="4"/>
  </cols>
  <sheetData>
    <row r="1" spans="1:9" ht="8.25" customHeight="1" x14ac:dyDescent="0.25">
      <c r="B1" s="30"/>
      <c r="C1" s="30"/>
      <c r="D1" s="30"/>
      <c r="E1" s="30"/>
      <c r="F1" s="30"/>
      <c r="G1" s="30"/>
      <c r="H1" s="30"/>
    </row>
    <row r="2" spans="1:9" ht="20.25" customHeight="1" x14ac:dyDescent="0.25">
      <c r="B2" s="30"/>
      <c r="C2" s="30"/>
      <c r="D2" s="30"/>
      <c r="E2" s="30"/>
      <c r="F2" s="30"/>
      <c r="G2" s="30"/>
      <c r="H2" s="30"/>
    </row>
    <row r="3" spans="1:9" ht="12" customHeight="1" x14ac:dyDescent="0.25">
      <c r="A3" s="29" t="s">
        <v>0</v>
      </c>
      <c r="B3" s="29"/>
      <c r="C3" s="29"/>
      <c r="D3" s="29"/>
      <c r="E3" s="29"/>
      <c r="F3" s="29"/>
      <c r="G3" s="29"/>
      <c r="H3" s="29"/>
      <c r="I3" s="29"/>
    </row>
    <row r="4" spans="1:9" ht="12.75" customHeight="1" x14ac:dyDescent="0.25">
      <c r="A4" s="28" t="s">
        <v>5</v>
      </c>
      <c r="B4" s="28"/>
      <c r="C4" s="28"/>
      <c r="D4" s="28"/>
      <c r="E4" s="28"/>
      <c r="F4" s="28"/>
      <c r="G4" s="28"/>
      <c r="H4" s="28"/>
      <c r="I4" s="28"/>
    </row>
    <row r="5" spans="1:9" ht="12.75" customHeight="1" x14ac:dyDescent="0.25">
      <c r="A5" s="50" t="s">
        <v>6</v>
      </c>
      <c r="B5" s="50"/>
      <c r="C5" s="50"/>
      <c r="D5" s="50"/>
      <c r="E5" s="50"/>
      <c r="F5" s="50"/>
      <c r="G5" s="50"/>
      <c r="H5" s="50"/>
      <c r="I5" s="50"/>
    </row>
    <row r="6" spans="1:9" ht="11.25" customHeight="1" x14ac:dyDescent="0.25">
      <c r="E6" s="4"/>
      <c r="G6" s="4"/>
    </row>
    <row r="7" spans="1:9" ht="14.4" customHeight="1" x14ac:dyDescent="0.25">
      <c r="A7" s="33" t="s">
        <v>7</v>
      </c>
      <c r="B7" s="34"/>
      <c r="C7" s="31" t="s">
        <v>8</v>
      </c>
      <c r="D7" s="27" t="s">
        <v>1</v>
      </c>
      <c r="E7" s="26"/>
      <c r="F7" s="51" t="s">
        <v>3</v>
      </c>
      <c r="G7" s="52"/>
      <c r="H7" s="27" t="s">
        <v>4</v>
      </c>
      <c r="I7" s="26"/>
    </row>
    <row r="8" spans="1:9" ht="14.4" customHeight="1" x14ac:dyDescent="0.25">
      <c r="A8" s="35"/>
      <c r="B8" s="36"/>
      <c r="C8" s="32"/>
      <c r="D8" s="12" t="s">
        <v>9</v>
      </c>
      <c r="E8" s="1" t="s">
        <v>2</v>
      </c>
      <c r="F8" s="12" t="s">
        <v>9</v>
      </c>
      <c r="G8" s="1" t="s">
        <v>2</v>
      </c>
      <c r="H8" s="12" t="s">
        <v>9</v>
      </c>
      <c r="I8" s="1" t="s">
        <v>2</v>
      </c>
    </row>
    <row r="9" spans="1:9" ht="3.75" customHeight="1" x14ac:dyDescent="0.25">
      <c r="A9" s="2"/>
      <c r="B9" s="56"/>
      <c r="C9" s="9"/>
      <c r="D9" s="3"/>
      <c r="E9" s="13"/>
      <c r="F9" s="3"/>
      <c r="G9" s="13"/>
      <c r="H9" s="3"/>
      <c r="I9" s="16"/>
    </row>
    <row r="10" spans="1:9" ht="13.2" customHeight="1" x14ac:dyDescent="0.25">
      <c r="A10" s="49" t="s">
        <v>10</v>
      </c>
      <c r="B10" s="48"/>
      <c r="C10" s="9"/>
      <c r="D10" s="3"/>
      <c r="E10" s="13"/>
      <c r="F10" s="3"/>
      <c r="G10" s="13"/>
      <c r="H10" s="3"/>
      <c r="I10" s="13"/>
    </row>
    <row r="11" spans="1:9" x14ac:dyDescent="0.25">
      <c r="A11" s="19" t="s">
        <v>11</v>
      </c>
      <c r="B11" s="37"/>
      <c r="C11" s="10">
        <v>211954</v>
      </c>
      <c r="D11" s="8">
        <v>12718.5</v>
      </c>
      <c r="E11" s="14">
        <f>+D11/C11</f>
        <v>6.0005944686111139E-2</v>
      </c>
      <c r="F11" s="8">
        <v>6457.46</v>
      </c>
      <c r="G11" s="17">
        <f>+F11/C11</f>
        <v>3.0466327599384772E-2</v>
      </c>
      <c r="H11" s="8">
        <f>+C11-D11-F11</f>
        <v>192778.04</v>
      </c>
      <c r="I11" s="17">
        <f>+H11/C11</f>
        <v>0.90952772771450408</v>
      </c>
    </row>
    <row r="12" spans="1:9" ht="13.2" customHeight="1" x14ac:dyDescent="0.25">
      <c r="A12" s="38" t="s">
        <v>12</v>
      </c>
      <c r="B12" s="39"/>
      <c r="C12" s="10">
        <v>895200</v>
      </c>
      <c r="D12" s="8">
        <v>182294.39</v>
      </c>
      <c r="E12" s="14">
        <f>+D12/C12</f>
        <v>0.20363537756925829</v>
      </c>
      <c r="F12" s="8">
        <v>76377.75</v>
      </c>
      <c r="G12" s="54">
        <f>+F12/C12</f>
        <v>8.5319202412868639E-2</v>
      </c>
      <c r="H12" s="53">
        <f>+C12-D12-F12</f>
        <v>636527.86</v>
      </c>
      <c r="I12" s="17">
        <f>+H12/C12</f>
        <v>0.71104542001787308</v>
      </c>
    </row>
    <row r="13" spans="1:9" s="5" customFormat="1" ht="24" customHeight="1" x14ac:dyDescent="0.25">
      <c r="A13" s="21" t="s">
        <v>13</v>
      </c>
      <c r="B13" s="40"/>
      <c r="C13" s="22">
        <f>SUM(C11:C12)</f>
        <v>1107154</v>
      </c>
      <c r="D13" s="23">
        <f>+D11+D12</f>
        <v>195012.89</v>
      </c>
      <c r="E13" s="24">
        <f>+D13/C13</f>
        <v>0.1761389020858887</v>
      </c>
      <c r="F13" s="23">
        <f>SUM(F11:F12)</f>
        <v>82835.210000000006</v>
      </c>
      <c r="G13" s="25">
        <f>+F13/C13</f>
        <v>7.4818146346398065E-2</v>
      </c>
      <c r="H13" s="23">
        <f>+H11+H12</f>
        <v>829305.9</v>
      </c>
      <c r="I13" s="25">
        <f>+H13/C13</f>
        <v>0.74904295156771328</v>
      </c>
    </row>
    <row r="14" spans="1:9" x14ac:dyDescent="0.25">
      <c r="A14" s="42" t="s">
        <v>16</v>
      </c>
      <c r="B14" s="43"/>
      <c r="C14" s="10">
        <v>19663309</v>
      </c>
      <c r="D14" s="8">
        <v>13299972.339999998</v>
      </c>
      <c r="E14" s="14">
        <f>+D14/C14</f>
        <v>0.67638525845268449</v>
      </c>
      <c r="F14" s="8">
        <v>127602.39</v>
      </c>
      <c r="G14" s="17">
        <f>+F14/C14</f>
        <v>6.4893650402381414E-3</v>
      </c>
      <c r="H14" s="44">
        <f>+C14-D14-F14</f>
        <v>6235734.2700000023</v>
      </c>
      <c r="I14" s="17">
        <f>+H14/C14</f>
        <v>0.31712537650707734</v>
      </c>
    </row>
    <row r="15" spans="1:9" x14ac:dyDescent="0.25">
      <c r="A15" s="19" t="s">
        <v>17</v>
      </c>
      <c r="B15" s="37"/>
      <c r="C15" s="10">
        <v>203580</v>
      </c>
      <c r="D15" s="8">
        <v>65901.26999999999</v>
      </c>
      <c r="E15" s="14">
        <f>+D15/C15</f>
        <v>0.32371190686707924</v>
      </c>
      <c r="F15" s="8">
        <v>0</v>
      </c>
      <c r="G15" s="17">
        <f>+F15/C15</f>
        <v>0</v>
      </c>
      <c r="H15" s="8">
        <f>+C15-D15-F15</f>
        <v>137678.73000000001</v>
      </c>
      <c r="I15" s="17">
        <f>+H15/C15</f>
        <v>0.67628809313292082</v>
      </c>
    </row>
    <row r="16" spans="1:9" ht="13.2" customHeight="1" x14ac:dyDescent="0.25">
      <c r="A16" s="19" t="s">
        <v>18</v>
      </c>
      <c r="B16" s="37"/>
      <c r="C16" s="10">
        <v>458220</v>
      </c>
      <c r="D16" s="8">
        <v>302248.82</v>
      </c>
      <c r="E16" s="14">
        <f>+D16/C16</f>
        <v>0.6596150757278163</v>
      </c>
      <c r="F16" s="8">
        <v>0</v>
      </c>
      <c r="G16" s="17">
        <f>+F16/C16</f>
        <v>0</v>
      </c>
      <c r="H16" s="8">
        <f>+C16-D16-F16</f>
        <v>155971.18</v>
      </c>
      <c r="I16" s="17">
        <f>+H16/C16</f>
        <v>0.34038492427218364</v>
      </c>
    </row>
    <row r="17" spans="1:9" ht="13.2" customHeight="1" x14ac:dyDescent="0.25">
      <c r="A17" s="19" t="s">
        <v>19</v>
      </c>
      <c r="B17" s="37"/>
      <c r="C17" s="10">
        <v>397865</v>
      </c>
      <c r="D17" s="8">
        <v>104993.32</v>
      </c>
      <c r="E17" s="14">
        <f>+D17/C17</f>
        <v>0.26389182260314431</v>
      </c>
      <c r="F17" s="8">
        <v>68805.350000000006</v>
      </c>
      <c r="G17" s="17">
        <f>+F17/C17</f>
        <v>0.1729364231586091</v>
      </c>
      <c r="H17" s="8">
        <f>+C17-D17-F17</f>
        <v>224066.33</v>
      </c>
      <c r="I17" s="17">
        <f>+H17/C17</f>
        <v>0.56317175423824661</v>
      </c>
    </row>
    <row r="18" spans="1:9" x14ac:dyDescent="0.25">
      <c r="A18" s="19" t="s">
        <v>20</v>
      </c>
      <c r="B18" s="37"/>
      <c r="C18" s="10">
        <v>3921402</v>
      </c>
      <c r="D18" s="8">
        <v>1038572.53</v>
      </c>
      <c r="E18" s="14">
        <f>+D18/C18</f>
        <v>0.26484724850958918</v>
      </c>
      <c r="F18" s="8">
        <v>165016.98000000001</v>
      </c>
      <c r="G18" s="17">
        <f>+F18/C18</f>
        <v>4.208111792670071E-2</v>
      </c>
      <c r="H18" s="8">
        <f>+C18-D18-F18</f>
        <v>2717812.4899999998</v>
      </c>
      <c r="I18" s="17">
        <f>+H18/C18</f>
        <v>0.69307163356371004</v>
      </c>
    </row>
    <row r="19" spans="1:9" x14ac:dyDescent="0.25">
      <c r="A19" s="19" t="s">
        <v>21</v>
      </c>
      <c r="B19" s="37"/>
      <c r="C19" s="10">
        <v>300650</v>
      </c>
      <c r="D19" s="8">
        <v>43832.45</v>
      </c>
      <c r="E19" s="14">
        <f>+D19/C19</f>
        <v>0.14579228338599701</v>
      </c>
      <c r="F19" s="8">
        <v>34658</v>
      </c>
      <c r="G19" s="17">
        <f>+F19/C19</f>
        <v>0.1152769000498919</v>
      </c>
      <c r="H19" s="8">
        <f>+C19-D19-F19</f>
        <v>222159.55</v>
      </c>
      <c r="I19" s="17">
        <f>+H19/C19</f>
        <v>0.73893081656411108</v>
      </c>
    </row>
    <row r="20" spans="1:9" ht="21.6" customHeight="1" x14ac:dyDescent="0.25">
      <c r="A20" s="38" t="s">
        <v>22</v>
      </c>
      <c r="B20" s="39"/>
      <c r="C20" s="10">
        <v>24939</v>
      </c>
      <c r="D20" s="8">
        <v>5141.5</v>
      </c>
      <c r="E20" s="14">
        <f>+D20/C20</f>
        <v>0.20616303781226192</v>
      </c>
      <c r="F20" s="8">
        <v>1469</v>
      </c>
      <c r="G20" s="54">
        <f>+F20/C20</f>
        <v>5.8903725089217693E-2</v>
      </c>
      <c r="H20" s="8">
        <f>+C20-D20-F20</f>
        <v>18328.5</v>
      </c>
      <c r="I20" s="17">
        <f>+H20/C20</f>
        <v>0.73493323709852043</v>
      </c>
    </row>
    <row r="21" spans="1:9" s="5" customFormat="1" ht="29.25" customHeight="1" x14ac:dyDescent="0.25">
      <c r="A21" s="21" t="s">
        <v>14</v>
      </c>
      <c r="B21" s="40"/>
      <c r="C21" s="22">
        <f>SUM(C14:C20)</f>
        <v>24969965</v>
      </c>
      <c r="D21" s="23">
        <f>SUM(D14:D20)</f>
        <v>14860662.229999997</v>
      </c>
      <c r="E21" s="24">
        <f>+D21/C21</f>
        <v>0.59514149218871537</v>
      </c>
      <c r="F21" s="23">
        <f>SUM(F14:F20)</f>
        <v>397551.72</v>
      </c>
      <c r="G21" s="25">
        <f>+F21/C21</f>
        <v>1.5921196525505742E-2</v>
      </c>
      <c r="H21" s="41">
        <f>+H14+H15+H16+H17+H18+H19+H20</f>
        <v>9711751.0500000026</v>
      </c>
      <c r="I21" s="25">
        <f>+H21/C21</f>
        <v>0.38893731128577885</v>
      </c>
    </row>
    <row r="22" spans="1:9" s="5" customFormat="1" ht="16.2" customHeight="1" x14ac:dyDescent="0.25">
      <c r="A22" s="45" t="s">
        <v>15</v>
      </c>
      <c r="B22" s="46"/>
      <c r="C22" s="11">
        <f>+C13+C21</f>
        <v>26077119</v>
      </c>
      <c r="D22" s="20">
        <f>+D13+D21</f>
        <v>15055675.119999997</v>
      </c>
      <c r="E22" s="15">
        <f>+D22/C22</f>
        <v>0.57735193523486994</v>
      </c>
      <c r="F22" s="20">
        <f>+F13+F21</f>
        <v>480386.93</v>
      </c>
      <c r="G22" s="55">
        <f>+F22/C22</f>
        <v>1.8421779261735164E-2</v>
      </c>
      <c r="H22" s="47">
        <f>+H13+H21</f>
        <v>10541056.950000003</v>
      </c>
      <c r="I22" s="18">
        <f>+H22/C22</f>
        <v>0.40422628550339484</v>
      </c>
    </row>
    <row r="23" spans="1:9" ht="13.2" hidden="1" customHeight="1" x14ac:dyDescent="0.25"/>
    <row r="24" spans="1:9" x14ac:dyDescent="0.25">
      <c r="F24" s="7"/>
    </row>
  </sheetData>
  <mergeCells count="8">
    <mergeCell ref="A7:B8"/>
    <mergeCell ref="C7:C8"/>
    <mergeCell ref="D7:E7"/>
    <mergeCell ref="A3:I3"/>
    <mergeCell ref="A4:I4"/>
    <mergeCell ref="A5:I5"/>
    <mergeCell ref="H7:I7"/>
    <mergeCell ref="F7:G7"/>
  </mergeCells>
  <phoneticPr fontId="0" type="noConversion"/>
  <pageMargins left="0.39370078740157483" right="0.39370078740157483" top="0.39370078740157483" bottom="0.39370078740157483" header="0.39370078740157483" footer="0.39370078740157483"/>
  <pageSetup orientation="portrait" verticalDpi="0" r:id="rId1"/>
  <headerFooter alignWithMargins="0">
    <oddFooter>&amp;L&amp;C&amp;R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30.09.23</vt:lpstr>
      <vt:lpstr>'30.09.23'!Títulos_a_imprimir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2023-10-12T19:55:36Z</dcterms:created>
  <dcterms:modified xsi:type="dcterms:W3CDTF">2023-10-23T17:03:28Z</dcterms:modified>
</cp:coreProperties>
</file>