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3. MARCO GESTION ESTRAT.-2023\2. Estadìsticas 2023\"/>
    </mc:Choice>
  </mc:AlternateContent>
  <bookViews>
    <workbookView xWindow="-120" yWindow="-120" windowWidth="20730" windowHeight="11160" tabRatio="814" firstSheet="3" activeTab="11"/>
  </bookViews>
  <sheets>
    <sheet name="enero 2023" sheetId="5" r:id="rId1"/>
    <sheet name="febrero 2023" sheetId="6" r:id="rId2"/>
    <sheet name="marzo 2023" sheetId="7" r:id="rId3"/>
    <sheet name="abril 2023" sheetId="8" r:id="rId4"/>
    <sheet name="mayo 2023" sheetId="9" r:id="rId5"/>
    <sheet name="junio 2023" sheetId="10" r:id="rId6"/>
    <sheet name="julio 2023" sheetId="13" r:id="rId7"/>
    <sheet name="agosto 2023" sheetId="11" r:id="rId8"/>
    <sheet name="sept. 2023" sheetId="12" r:id="rId9"/>
    <sheet name="oct. 2023" sheetId="14" r:id="rId10"/>
    <sheet name="nov. 2023" sheetId="15" r:id="rId11"/>
    <sheet name="dic. 2023" sheetId="16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6" l="1"/>
  <c r="G35" i="16" l="1"/>
  <c r="H35" i="16" s="1"/>
  <c r="J35" i="16" s="1"/>
  <c r="H34" i="16"/>
  <c r="J34" i="16" s="1"/>
  <c r="G34" i="16"/>
  <c r="G33" i="16"/>
  <c r="H33" i="16" s="1"/>
  <c r="J33" i="16" s="1"/>
  <c r="H32" i="16"/>
  <c r="J32" i="16" s="1"/>
  <c r="G32" i="16"/>
  <c r="G31" i="16"/>
  <c r="H31" i="16" s="1"/>
  <c r="J31" i="16" s="1"/>
  <c r="H30" i="16"/>
  <c r="J30" i="16" s="1"/>
  <c r="G30" i="16"/>
  <c r="G29" i="16"/>
  <c r="H29" i="16" s="1"/>
  <c r="J29" i="16" s="1"/>
  <c r="H28" i="16"/>
  <c r="J28" i="16" s="1"/>
  <c r="G28" i="16"/>
  <c r="G27" i="16"/>
  <c r="H27" i="16" s="1"/>
  <c r="J27" i="16" s="1"/>
  <c r="H26" i="16"/>
  <c r="J26" i="16" s="1"/>
  <c r="G26" i="16"/>
  <c r="G25" i="16"/>
  <c r="H25" i="16" s="1"/>
  <c r="J25" i="16" s="1"/>
  <c r="H24" i="16"/>
  <c r="J24" i="16" s="1"/>
  <c r="G24" i="16"/>
  <c r="G23" i="16"/>
  <c r="H23" i="16" s="1"/>
  <c r="J23" i="16" s="1"/>
  <c r="H22" i="16"/>
  <c r="J22" i="16" s="1"/>
  <c r="G22" i="16"/>
  <c r="G21" i="16"/>
  <c r="H21" i="16" s="1"/>
  <c r="J21" i="16" s="1"/>
  <c r="H20" i="16"/>
  <c r="J20" i="16" s="1"/>
  <c r="G20" i="16"/>
  <c r="G19" i="16"/>
  <c r="H19" i="16" s="1"/>
  <c r="J19" i="16" s="1"/>
  <c r="H18" i="16"/>
  <c r="J18" i="16" s="1"/>
  <c r="G18" i="16"/>
  <c r="G17" i="16"/>
  <c r="H17" i="16" s="1"/>
  <c r="J17" i="16" s="1"/>
  <c r="G16" i="16"/>
  <c r="H16" i="16" s="1"/>
  <c r="J16" i="16" s="1"/>
  <c r="G15" i="16"/>
  <c r="H15" i="16" s="1"/>
  <c r="J15" i="16" s="1"/>
  <c r="G14" i="16"/>
  <c r="H14" i="16" s="1"/>
  <c r="J14" i="16" s="1"/>
  <c r="G13" i="16"/>
  <c r="H13" i="16" s="1"/>
  <c r="J13" i="16" s="1"/>
  <c r="G12" i="16"/>
  <c r="H12" i="16" s="1"/>
  <c r="J12" i="16" s="1"/>
  <c r="G11" i="16"/>
  <c r="H11" i="16" s="1"/>
  <c r="J11" i="16" s="1"/>
  <c r="G10" i="16"/>
  <c r="H10" i="16" s="1"/>
  <c r="J10" i="16" s="1"/>
  <c r="G9" i="16"/>
  <c r="H9" i="16" s="1"/>
  <c r="J9" i="16" s="1"/>
  <c r="G8" i="16"/>
  <c r="H8" i="16" s="1"/>
  <c r="J8" i="16" s="1"/>
  <c r="G7" i="16"/>
  <c r="H7" i="16" s="1"/>
  <c r="J7" i="16" s="1"/>
  <c r="G6" i="16"/>
  <c r="H6" i="16" s="1"/>
  <c r="J6" i="16" s="1"/>
  <c r="G5" i="16"/>
  <c r="H5" i="16" s="1"/>
  <c r="J5" i="16" s="1"/>
  <c r="G34" i="15"/>
  <c r="H34" i="15" s="1"/>
  <c r="J34" i="15" s="1"/>
  <c r="G33" i="15"/>
  <c r="H33" i="15" s="1"/>
  <c r="J33" i="15" s="1"/>
  <c r="H32" i="15"/>
  <c r="J32" i="15" s="1"/>
  <c r="G32" i="15"/>
  <c r="G31" i="15"/>
  <c r="H31" i="15" s="1"/>
  <c r="J31" i="15" s="1"/>
  <c r="G30" i="15"/>
  <c r="H30" i="15" s="1"/>
  <c r="J30" i="15" s="1"/>
  <c r="G29" i="15"/>
  <c r="H29" i="15" s="1"/>
  <c r="J29" i="15" s="1"/>
  <c r="H28" i="15"/>
  <c r="J28" i="15" s="1"/>
  <c r="G28" i="15"/>
  <c r="G27" i="15"/>
  <c r="H27" i="15" s="1"/>
  <c r="J27" i="15" s="1"/>
  <c r="G26" i="15"/>
  <c r="H26" i="15" s="1"/>
  <c r="J26" i="15" s="1"/>
  <c r="G25" i="15"/>
  <c r="H25" i="15" s="1"/>
  <c r="J25" i="15" s="1"/>
  <c r="G24" i="15"/>
  <c r="H24" i="15" s="1"/>
  <c r="J24" i="15" s="1"/>
  <c r="G23" i="15"/>
  <c r="H23" i="15" s="1"/>
  <c r="J23" i="15" s="1"/>
  <c r="H22" i="15"/>
  <c r="J22" i="15" s="1"/>
  <c r="H21" i="15"/>
  <c r="J21" i="15" s="1"/>
  <c r="H20" i="15"/>
  <c r="J20" i="15" s="1"/>
  <c r="G19" i="15"/>
  <c r="H19" i="15" s="1"/>
  <c r="J19" i="15" s="1"/>
  <c r="H18" i="15"/>
  <c r="J18" i="15" s="1"/>
  <c r="G17" i="15"/>
  <c r="H17" i="15" s="1"/>
  <c r="J17" i="15" s="1"/>
  <c r="G16" i="15"/>
  <c r="H16" i="15" s="1"/>
  <c r="J16" i="15" s="1"/>
  <c r="G15" i="15"/>
  <c r="H15" i="15" s="1"/>
  <c r="J15" i="15" s="1"/>
  <c r="G14" i="15"/>
  <c r="H14" i="15" s="1"/>
  <c r="J14" i="15" s="1"/>
  <c r="G13" i="15"/>
  <c r="H13" i="15" s="1"/>
  <c r="J13" i="15" s="1"/>
  <c r="G12" i="15"/>
  <c r="H12" i="15" s="1"/>
  <c r="J12" i="15" s="1"/>
  <c r="G11" i="15"/>
  <c r="H11" i="15" s="1"/>
  <c r="J11" i="15" s="1"/>
  <c r="G10" i="15"/>
  <c r="H10" i="15" s="1"/>
  <c r="J10" i="15" s="1"/>
  <c r="H9" i="15"/>
  <c r="J9" i="15" s="1"/>
  <c r="G9" i="15"/>
  <c r="G8" i="15"/>
  <c r="H8" i="15" s="1"/>
  <c r="J8" i="15" s="1"/>
  <c r="G7" i="15"/>
  <c r="H7" i="15" s="1"/>
  <c r="J7" i="15" s="1"/>
  <c r="G6" i="15"/>
  <c r="H6" i="15" s="1"/>
  <c r="J6" i="15" s="1"/>
  <c r="H5" i="15"/>
  <c r="J5" i="15" s="1"/>
  <c r="G5" i="15"/>
  <c r="G35" i="14"/>
  <c r="H35" i="14" s="1"/>
  <c r="J35" i="14" s="1"/>
  <c r="H34" i="14"/>
  <c r="J34" i="14" s="1"/>
  <c r="G34" i="14"/>
  <c r="G33" i="14"/>
  <c r="H33" i="14" s="1"/>
  <c r="J33" i="14" s="1"/>
  <c r="H32" i="14"/>
  <c r="J32" i="14" s="1"/>
  <c r="G32" i="14"/>
  <c r="G31" i="14"/>
  <c r="H31" i="14" s="1"/>
  <c r="J31" i="14" s="1"/>
  <c r="H30" i="14"/>
  <c r="J30" i="14" s="1"/>
  <c r="G30" i="14"/>
  <c r="G29" i="14"/>
  <c r="H29" i="14" s="1"/>
  <c r="J29" i="14" s="1"/>
  <c r="H28" i="14"/>
  <c r="J28" i="14" s="1"/>
  <c r="G28" i="14"/>
  <c r="G27" i="14"/>
  <c r="H27" i="14" s="1"/>
  <c r="J27" i="14" s="1"/>
  <c r="H26" i="14"/>
  <c r="J26" i="14" s="1"/>
  <c r="G26" i="14"/>
  <c r="G25" i="14"/>
  <c r="H25" i="14" s="1"/>
  <c r="J25" i="14" s="1"/>
  <c r="H24" i="14"/>
  <c r="J24" i="14" s="1"/>
  <c r="G24" i="14"/>
  <c r="G23" i="14"/>
  <c r="H23" i="14" s="1"/>
  <c r="J23" i="14" s="1"/>
  <c r="H22" i="14"/>
  <c r="J22" i="14" s="1"/>
  <c r="G22" i="14"/>
  <c r="J21" i="14"/>
  <c r="H21" i="14"/>
  <c r="G20" i="14"/>
  <c r="H20" i="14" s="1"/>
  <c r="J20" i="14" s="1"/>
  <c r="H19" i="14"/>
  <c r="J19" i="14" s="1"/>
  <c r="G19" i="14"/>
  <c r="G18" i="14"/>
  <c r="H18" i="14" s="1"/>
  <c r="J18" i="14" s="1"/>
  <c r="H17" i="14"/>
  <c r="J17" i="14" s="1"/>
  <c r="G17" i="14"/>
  <c r="G16" i="14"/>
  <c r="H16" i="14" s="1"/>
  <c r="J16" i="14" s="1"/>
  <c r="H15" i="14"/>
  <c r="J15" i="14" s="1"/>
  <c r="G15" i="14"/>
  <c r="G14" i="14"/>
  <c r="H14" i="14" s="1"/>
  <c r="J14" i="14" s="1"/>
  <c r="H13" i="14"/>
  <c r="J13" i="14" s="1"/>
  <c r="G13" i="14"/>
  <c r="G12" i="14"/>
  <c r="H12" i="14" s="1"/>
  <c r="J12" i="14" s="1"/>
  <c r="H11" i="14"/>
  <c r="J11" i="14" s="1"/>
  <c r="G11" i="14"/>
  <c r="G10" i="14"/>
  <c r="H10" i="14" s="1"/>
  <c r="J10" i="14" s="1"/>
  <c r="H9" i="14"/>
  <c r="J9" i="14" s="1"/>
  <c r="G9" i="14"/>
  <c r="G8" i="14"/>
  <c r="H8" i="14" s="1"/>
  <c r="J8" i="14" s="1"/>
  <c r="H7" i="14"/>
  <c r="J7" i="14" s="1"/>
  <c r="G7" i="14"/>
  <c r="G6" i="14"/>
  <c r="H6" i="14" s="1"/>
  <c r="J6" i="14" s="1"/>
  <c r="H5" i="14"/>
  <c r="J5" i="14" s="1"/>
  <c r="G5" i="14"/>
  <c r="J36" i="16" l="1"/>
  <c r="F36" i="16"/>
  <c r="E36" i="16"/>
  <c r="G36" i="16" s="1"/>
  <c r="H36" i="16" s="1"/>
  <c r="C36" i="16"/>
  <c r="J35" i="15"/>
  <c r="I35" i="15"/>
  <c r="F35" i="15"/>
  <c r="E35" i="15"/>
  <c r="C35" i="15"/>
  <c r="I36" i="14"/>
  <c r="F36" i="14"/>
  <c r="E36" i="14"/>
  <c r="G36" i="14" s="1"/>
  <c r="H36" i="14" s="1"/>
  <c r="C36" i="14"/>
  <c r="J36" i="14"/>
  <c r="G35" i="15" l="1"/>
  <c r="H35" i="15" s="1"/>
  <c r="G34" i="12"/>
  <c r="H34" i="12" s="1"/>
  <c r="J34" i="12" s="1"/>
  <c r="H33" i="12"/>
  <c r="J33" i="12" s="1"/>
  <c r="G33" i="12"/>
  <c r="G32" i="12"/>
  <c r="H32" i="12" s="1"/>
  <c r="J32" i="12" s="1"/>
  <c r="G31" i="12"/>
  <c r="H31" i="12" s="1"/>
  <c r="J31" i="12" s="1"/>
  <c r="G30" i="12"/>
  <c r="H30" i="12" s="1"/>
  <c r="J30" i="12" s="1"/>
  <c r="H29" i="12"/>
  <c r="J29" i="12" s="1"/>
  <c r="G29" i="12"/>
  <c r="G28" i="12"/>
  <c r="H28" i="12" s="1"/>
  <c r="J28" i="12" s="1"/>
  <c r="G27" i="12"/>
  <c r="H27" i="12" s="1"/>
  <c r="J27" i="12" s="1"/>
  <c r="G26" i="12"/>
  <c r="H26" i="12" s="1"/>
  <c r="J26" i="12" s="1"/>
  <c r="H25" i="12"/>
  <c r="J25" i="12" s="1"/>
  <c r="G25" i="12"/>
  <c r="G24" i="12"/>
  <c r="H24" i="12" s="1"/>
  <c r="J24" i="12" s="1"/>
  <c r="G23" i="12"/>
  <c r="H23" i="12" s="1"/>
  <c r="J23" i="12" s="1"/>
  <c r="G22" i="12"/>
  <c r="H22" i="12" s="1"/>
  <c r="J22" i="12" s="1"/>
  <c r="H21" i="12"/>
  <c r="J21" i="12" s="1"/>
  <c r="G21" i="12"/>
  <c r="G20" i="12"/>
  <c r="H20" i="12" s="1"/>
  <c r="J20" i="12" s="1"/>
  <c r="G19" i="12"/>
  <c r="H19" i="12" s="1"/>
  <c r="J19" i="12" s="1"/>
  <c r="G18" i="12"/>
  <c r="H18" i="12" s="1"/>
  <c r="J18" i="12" s="1"/>
  <c r="H17" i="12"/>
  <c r="J17" i="12" s="1"/>
  <c r="G17" i="12"/>
  <c r="G16" i="12"/>
  <c r="H16" i="12" s="1"/>
  <c r="J16" i="12" s="1"/>
  <c r="G15" i="12"/>
  <c r="H15" i="12" s="1"/>
  <c r="J15" i="12" s="1"/>
  <c r="G14" i="12"/>
  <c r="H14" i="12" s="1"/>
  <c r="J14" i="12" s="1"/>
  <c r="H13" i="12"/>
  <c r="J13" i="12" s="1"/>
  <c r="G13" i="12"/>
  <c r="G12" i="12"/>
  <c r="H12" i="12" s="1"/>
  <c r="J12" i="12" s="1"/>
  <c r="G11" i="12"/>
  <c r="H11" i="12" s="1"/>
  <c r="J11" i="12" s="1"/>
  <c r="G10" i="12"/>
  <c r="H10" i="12" s="1"/>
  <c r="J10" i="12" s="1"/>
  <c r="H9" i="12"/>
  <c r="J9" i="12" s="1"/>
  <c r="G9" i="12"/>
  <c r="G8" i="12"/>
  <c r="H8" i="12" s="1"/>
  <c r="J8" i="12" s="1"/>
  <c r="G7" i="12"/>
  <c r="H7" i="12" s="1"/>
  <c r="J7" i="12" s="1"/>
  <c r="G6" i="12"/>
  <c r="H6" i="12" s="1"/>
  <c r="J6" i="12" s="1"/>
  <c r="H5" i="12"/>
  <c r="J5" i="12" s="1"/>
  <c r="G5" i="12"/>
  <c r="G35" i="11"/>
  <c r="H35" i="11" s="1"/>
  <c r="J35" i="11" s="1"/>
  <c r="G34" i="11"/>
  <c r="H34" i="11" s="1"/>
  <c r="J34" i="11" s="1"/>
  <c r="G33" i="11"/>
  <c r="H33" i="11" s="1"/>
  <c r="J33" i="11" s="1"/>
  <c r="H32" i="11"/>
  <c r="J32" i="11" s="1"/>
  <c r="G32" i="11"/>
  <c r="G31" i="11"/>
  <c r="H31" i="11" s="1"/>
  <c r="J31" i="11" s="1"/>
  <c r="G30" i="11"/>
  <c r="H30" i="11" s="1"/>
  <c r="J30" i="11" s="1"/>
  <c r="G29" i="11"/>
  <c r="H29" i="11" s="1"/>
  <c r="J29" i="11" s="1"/>
  <c r="H28" i="11"/>
  <c r="J28" i="11" s="1"/>
  <c r="G28" i="11"/>
  <c r="G27" i="11"/>
  <c r="H27" i="11" s="1"/>
  <c r="J27" i="11" s="1"/>
  <c r="G26" i="11"/>
  <c r="H26" i="11" s="1"/>
  <c r="J26" i="11" s="1"/>
  <c r="G25" i="11"/>
  <c r="H25" i="11" s="1"/>
  <c r="J25" i="11" s="1"/>
  <c r="H24" i="11"/>
  <c r="J24" i="11" s="1"/>
  <c r="G24" i="11"/>
  <c r="G23" i="11"/>
  <c r="H23" i="11" s="1"/>
  <c r="J23" i="11" s="1"/>
  <c r="G22" i="11"/>
  <c r="H22" i="11" s="1"/>
  <c r="J22" i="11" s="1"/>
  <c r="G21" i="11"/>
  <c r="H21" i="11" s="1"/>
  <c r="J21" i="11" s="1"/>
  <c r="H20" i="11"/>
  <c r="J20" i="11" s="1"/>
  <c r="G20" i="11"/>
  <c r="G19" i="11"/>
  <c r="H19" i="11" s="1"/>
  <c r="J19" i="11" s="1"/>
  <c r="G18" i="11"/>
  <c r="H18" i="11" s="1"/>
  <c r="J18" i="11" s="1"/>
  <c r="G17" i="11"/>
  <c r="H17" i="11" s="1"/>
  <c r="J17" i="11" s="1"/>
  <c r="H16" i="11"/>
  <c r="J16" i="11" s="1"/>
  <c r="G15" i="11"/>
  <c r="H15" i="11" s="1"/>
  <c r="J15" i="11" s="1"/>
  <c r="G14" i="11"/>
  <c r="H14" i="11" s="1"/>
  <c r="J14" i="11" s="1"/>
  <c r="H13" i="11"/>
  <c r="J13" i="11" s="1"/>
  <c r="G13" i="11"/>
  <c r="G12" i="11"/>
  <c r="H12" i="11" s="1"/>
  <c r="J12" i="11" s="1"/>
  <c r="G11" i="11"/>
  <c r="H11" i="11" s="1"/>
  <c r="J11" i="11" s="1"/>
  <c r="G10" i="11"/>
  <c r="H10" i="11" s="1"/>
  <c r="J10" i="11" s="1"/>
  <c r="H9" i="11"/>
  <c r="J9" i="11" s="1"/>
  <c r="G9" i="11"/>
  <c r="J8" i="11"/>
  <c r="H8" i="11"/>
  <c r="G7" i="11"/>
  <c r="H7" i="11" s="1"/>
  <c r="J7" i="11" s="1"/>
  <c r="G6" i="11"/>
  <c r="H6" i="11" s="1"/>
  <c r="J6" i="11" s="1"/>
  <c r="G5" i="11"/>
  <c r="H5" i="11" s="1"/>
  <c r="J5" i="11" s="1"/>
  <c r="E36" i="13"/>
  <c r="C36" i="13"/>
  <c r="J36" i="13"/>
  <c r="H36" i="13"/>
  <c r="G36" i="13"/>
  <c r="F36" i="13"/>
  <c r="D36" i="13"/>
  <c r="G35" i="13"/>
  <c r="H35" i="13" s="1"/>
  <c r="J35" i="13" s="1"/>
  <c r="G34" i="13"/>
  <c r="H34" i="13" s="1"/>
  <c r="J34" i="13" s="1"/>
  <c r="G33" i="13"/>
  <c r="H33" i="13" s="1"/>
  <c r="J33" i="13" s="1"/>
  <c r="J32" i="13"/>
  <c r="H32" i="13"/>
  <c r="H31" i="13"/>
  <c r="J31" i="13" s="1"/>
  <c r="J30" i="13"/>
  <c r="H30" i="13"/>
  <c r="H29" i="13"/>
  <c r="J29" i="13" s="1"/>
  <c r="H28" i="13"/>
  <c r="J28" i="13" s="1"/>
  <c r="G27" i="13"/>
  <c r="H27" i="13" s="1"/>
  <c r="J27" i="13" s="1"/>
  <c r="G26" i="13"/>
  <c r="H26" i="13" s="1"/>
  <c r="J26" i="13" s="1"/>
  <c r="J25" i="13"/>
  <c r="H25" i="13"/>
  <c r="H24" i="13"/>
  <c r="J24" i="13" s="1"/>
  <c r="J23" i="13"/>
  <c r="H23" i="13"/>
  <c r="H22" i="13"/>
  <c r="J22" i="13" s="1"/>
  <c r="J21" i="13"/>
  <c r="H21" i="13"/>
  <c r="H20" i="13"/>
  <c r="J20" i="13" s="1"/>
  <c r="G20" i="13"/>
  <c r="H19" i="13"/>
  <c r="J19" i="13" s="1"/>
  <c r="G19" i="13"/>
  <c r="H18" i="13"/>
  <c r="J18" i="13" s="1"/>
  <c r="J17" i="13"/>
  <c r="H17" i="13"/>
  <c r="H16" i="13"/>
  <c r="J16" i="13" s="1"/>
  <c r="J15" i="13"/>
  <c r="H15" i="13"/>
  <c r="H14" i="13"/>
  <c r="J14" i="13" s="1"/>
  <c r="G13" i="13"/>
  <c r="H13" i="13" s="1"/>
  <c r="J13" i="13" s="1"/>
  <c r="G12" i="13"/>
  <c r="H12" i="13" s="1"/>
  <c r="J12" i="13" s="1"/>
  <c r="G11" i="13"/>
  <c r="H11" i="13" s="1"/>
  <c r="J11" i="13" s="1"/>
  <c r="J10" i="13"/>
  <c r="H10" i="13"/>
  <c r="H9" i="13"/>
  <c r="J9" i="13" s="1"/>
  <c r="G8" i="13"/>
  <c r="H8" i="13" s="1"/>
  <c r="J8" i="13" s="1"/>
  <c r="J7" i="13"/>
  <c r="H7" i="13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H6" i="13"/>
  <c r="J6" i="13" s="1"/>
  <c r="G6" i="13"/>
  <c r="J5" i="13"/>
  <c r="G5" i="13"/>
  <c r="I35" i="12" l="1"/>
  <c r="F35" i="12"/>
  <c r="E35" i="12"/>
  <c r="C35" i="12"/>
  <c r="I36" i="11"/>
  <c r="F36" i="11"/>
  <c r="E36" i="11"/>
  <c r="C36" i="11"/>
  <c r="J36" i="11"/>
  <c r="G35" i="12" l="1"/>
  <c r="H35" i="12" s="1"/>
  <c r="G36" i="11"/>
  <c r="H36" i="11" s="1"/>
  <c r="J35" i="12"/>
  <c r="G34" i="10"/>
  <c r="H34" i="10" s="1"/>
  <c r="J34" i="10" s="1"/>
  <c r="H33" i="10"/>
  <c r="J33" i="10" s="1"/>
  <c r="G33" i="10"/>
  <c r="G32" i="10"/>
  <c r="H32" i="10" s="1"/>
  <c r="J32" i="10" s="1"/>
  <c r="H31" i="10"/>
  <c r="J31" i="10" s="1"/>
  <c r="G31" i="10"/>
  <c r="G30" i="10"/>
  <c r="H30" i="10" s="1"/>
  <c r="J30" i="10" s="1"/>
  <c r="H29" i="10"/>
  <c r="J29" i="10" s="1"/>
  <c r="G29" i="10"/>
  <c r="G28" i="10"/>
  <c r="H28" i="10" s="1"/>
  <c r="J28" i="10" s="1"/>
  <c r="H27" i="10"/>
  <c r="J27" i="10" s="1"/>
  <c r="G27" i="10"/>
  <c r="G26" i="10"/>
  <c r="H26" i="10" s="1"/>
  <c r="J26" i="10" s="1"/>
  <c r="H25" i="10"/>
  <c r="J25" i="10" s="1"/>
  <c r="G25" i="10"/>
  <c r="G24" i="10"/>
  <c r="H24" i="10" s="1"/>
  <c r="J24" i="10" s="1"/>
  <c r="H23" i="10"/>
  <c r="J23" i="10" s="1"/>
  <c r="G23" i="10"/>
  <c r="G22" i="10"/>
  <c r="H22" i="10" s="1"/>
  <c r="J22" i="10" s="1"/>
  <c r="H21" i="10"/>
  <c r="J21" i="10" s="1"/>
  <c r="G21" i="10"/>
  <c r="G20" i="10"/>
  <c r="H20" i="10" s="1"/>
  <c r="J20" i="10" s="1"/>
  <c r="H19" i="10"/>
  <c r="J19" i="10" s="1"/>
  <c r="G19" i="10"/>
  <c r="G18" i="10"/>
  <c r="H18" i="10" s="1"/>
  <c r="J18" i="10" s="1"/>
  <c r="H17" i="10"/>
  <c r="J17" i="10" s="1"/>
  <c r="G17" i="10"/>
  <c r="G16" i="10"/>
  <c r="H16" i="10" s="1"/>
  <c r="J16" i="10" s="1"/>
  <c r="H15" i="10"/>
  <c r="J15" i="10" s="1"/>
  <c r="G15" i="10"/>
  <c r="G14" i="10"/>
  <c r="H14" i="10" s="1"/>
  <c r="J14" i="10" s="1"/>
  <c r="H13" i="10"/>
  <c r="J13" i="10" s="1"/>
  <c r="G13" i="10"/>
  <c r="G12" i="10"/>
  <c r="H12" i="10" s="1"/>
  <c r="J12" i="10" s="1"/>
  <c r="H11" i="10"/>
  <c r="J11" i="10" s="1"/>
  <c r="G11" i="10"/>
  <c r="G10" i="10"/>
  <c r="H10" i="10" s="1"/>
  <c r="J10" i="10" s="1"/>
  <c r="H9" i="10"/>
  <c r="J9" i="10" s="1"/>
  <c r="G9" i="10"/>
  <c r="G8" i="10"/>
  <c r="H8" i="10" s="1"/>
  <c r="J8" i="10" s="1"/>
  <c r="H7" i="10"/>
  <c r="J7" i="10" s="1"/>
  <c r="G7" i="10"/>
  <c r="G6" i="10"/>
  <c r="H6" i="10" s="1"/>
  <c r="J6" i="10" s="1"/>
  <c r="H5" i="10"/>
  <c r="J5" i="10" s="1"/>
  <c r="G5" i="10"/>
  <c r="C35" i="10"/>
  <c r="E35" i="10"/>
  <c r="F35" i="10"/>
  <c r="G35" i="10" s="1"/>
  <c r="H35" i="10" s="1"/>
  <c r="I35" i="10" l="1"/>
  <c r="J35" i="10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36" i="9"/>
  <c r="G34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B10" i="8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G9" i="8"/>
  <c r="G8" i="8"/>
  <c r="J8" i="8" s="1"/>
  <c r="G7" i="8"/>
  <c r="G6" i="8"/>
  <c r="J6" i="8" s="1"/>
  <c r="G5" i="8"/>
  <c r="I36" i="9"/>
  <c r="F36" i="9"/>
  <c r="E36" i="9"/>
  <c r="C36" i="9"/>
  <c r="I35" i="8"/>
  <c r="F35" i="8"/>
  <c r="E35" i="8"/>
  <c r="C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7" i="8"/>
  <c r="H5" i="7"/>
  <c r="G35" i="7"/>
  <c r="G34" i="7"/>
  <c r="G32" i="7"/>
  <c r="G31" i="7"/>
  <c r="G30" i="7"/>
  <c r="G29" i="7"/>
  <c r="G28" i="7"/>
  <c r="G27" i="7"/>
  <c r="G26" i="7"/>
  <c r="G25" i="7"/>
  <c r="G24" i="7"/>
  <c r="G23" i="7"/>
  <c r="G21" i="7"/>
  <c r="G20" i="7"/>
  <c r="G19" i="7"/>
  <c r="G18" i="7"/>
  <c r="G17" i="7"/>
  <c r="G16" i="7"/>
  <c r="G15" i="7"/>
  <c r="B15" i="7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G14" i="7"/>
  <c r="G13" i="7"/>
  <c r="G12" i="7"/>
  <c r="G11" i="7"/>
  <c r="G10" i="7"/>
  <c r="G9" i="7"/>
  <c r="G8" i="7"/>
  <c r="G7" i="7"/>
  <c r="G6" i="7"/>
  <c r="G5" i="7"/>
  <c r="G36" i="9" l="1"/>
  <c r="G35" i="8"/>
  <c r="J36" i="9"/>
  <c r="J5" i="8"/>
  <c r="J35" i="8" s="1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I36" i="7" l="1"/>
  <c r="F36" i="7"/>
  <c r="E36" i="7"/>
  <c r="C36" i="7"/>
  <c r="H35" i="7"/>
  <c r="J35" i="7" s="1"/>
  <c r="H34" i="7"/>
  <c r="J34" i="7" s="1"/>
  <c r="H33" i="7"/>
  <c r="J33" i="7" s="1"/>
  <c r="H32" i="7"/>
  <c r="J32" i="7" s="1"/>
  <c r="H31" i="7"/>
  <c r="J31" i="7" s="1"/>
  <c r="H30" i="7"/>
  <c r="J30" i="7" s="1"/>
  <c r="H29" i="7"/>
  <c r="J29" i="7" s="1"/>
  <c r="H28" i="7"/>
  <c r="J28" i="7" s="1"/>
  <c r="H27" i="7"/>
  <c r="J27" i="7" s="1"/>
  <c r="H26" i="7"/>
  <c r="J26" i="7" s="1"/>
  <c r="H25" i="7"/>
  <c r="J25" i="7" s="1"/>
  <c r="H24" i="7"/>
  <c r="J24" i="7" s="1"/>
  <c r="H23" i="7"/>
  <c r="J23" i="7" s="1"/>
  <c r="H22" i="7"/>
  <c r="J22" i="7" s="1"/>
  <c r="H21" i="7"/>
  <c r="J21" i="7" s="1"/>
  <c r="H20" i="7"/>
  <c r="J20" i="7" s="1"/>
  <c r="H19" i="7"/>
  <c r="J19" i="7" s="1"/>
  <c r="H18" i="7"/>
  <c r="J18" i="7" s="1"/>
  <c r="H17" i="7"/>
  <c r="J17" i="7" s="1"/>
  <c r="H16" i="7"/>
  <c r="J16" i="7" s="1"/>
  <c r="H15" i="7"/>
  <c r="J15" i="7" s="1"/>
  <c r="H14" i="7"/>
  <c r="J14" i="7" s="1"/>
  <c r="H13" i="7"/>
  <c r="J13" i="7" s="1"/>
  <c r="H12" i="7"/>
  <c r="J12" i="7" s="1"/>
  <c r="H11" i="7"/>
  <c r="J11" i="7" s="1"/>
  <c r="H10" i="7"/>
  <c r="J10" i="7" s="1"/>
  <c r="H9" i="7"/>
  <c r="J9" i="7" s="1"/>
  <c r="H8" i="7"/>
  <c r="J8" i="7" s="1"/>
  <c r="H7" i="7"/>
  <c r="J7" i="7" s="1"/>
  <c r="H6" i="7"/>
  <c r="J6" i="7" s="1"/>
  <c r="H36" i="7"/>
  <c r="J5" i="7" l="1"/>
  <c r="J36" i="7" s="1"/>
  <c r="G36" i="7"/>
  <c r="I33" i="6"/>
  <c r="F33" i="6"/>
  <c r="E33" i="6"/>
  <c r="C33" i="6"/>
  <c r="H32" i="6"/>
  <c r="J32" i="6" s="1"/>
  <c r="H31" i="6"/>
  <c r="J31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G33" i="6" l="1"/>
  <c r="J33" i="6"/>
  <c r="H33" i="6"/>
  <c r="C36" i="5"/>
  <c r="F36" i="5" l="1"/>
  <c r="E36" i="5"/>
  <c r="I36" i="5"/>
  <c r="G35" i="5"/>
  <c r="H35" i="5" s="1"/>
  <c r="J35" i="5" s="1"/>
  <c r="G34" i="5"/>
  <c r="H34" i="5" s="1"/>
  <c r="J34" i="5" s="1"/>
  <c r="G33" i="5"/>
  <c r="H33" i="5" s="1"/>
  <c r="J33" i="5" s="1"/>
  <c r="G32" i="5"/>
  <c r="H32" i="5" s="1"/>
  <c r="J32" i="5" s="1"/>
  <c r="G31" i="5"/>
  <c r="H31" i="5" s="1"/>
  <c r="J31" i="5" s="1"/>
  <c r="G30" i="5"/>
  <c r="H30" i="5" s="1"/>
  <c r="J30" i="5" s="1"/>
  <c r="G29" i="5"/>
  <c r="H29" i="5" s="1"/>
  <c r="J29" i="5" s="1"/>
  <c r="G28" i="5"/>
  <c r="H28" i="5" s="1"/>
  <c r="J28" i="5" s="1"/>
  <c r="G27" i="5"/>
  <c r="H27" i="5" s="1"/>
  <c r="J27" i="5" s="1"/>
  <c r="G26" i="5"/>
  <c r="H26" i="5" s="1"/>
  <c r="J26" i="5" s="1"/>
  <c r="G25" i="5"/>
  <c r="H25" i="5" s="1"/>
  <c r="J25" i="5" s="1"/>
  <c r="G24" i="5"/>
  <c r="H24" i="5" s="1"/>
  <c r="J24" i="5" s="1"/>
  <c r="G23" i="5"/>
  <c r="H23" i="5" s="1"/>
  <c r="J23" i="5" s="1"/>
  <c r="G22" i="5"/>
  <c r="H22" i="5" s="1"/>
  <c r="J22" i="5" s="1"/>
  <c r="G21" i="5"/>
  <c r="H21" i="5" s="1"/>
  <c r="J21" i="5" s="1"/>
  <c r="G20" i="5"/>
  <c r="H20" i="5" s="1"/>
  <c r="J20" i="5" s="1"/>
  <c r="G19" i="5"/>
  <c r="H19" i="5" s="1"/>
  <c r="J19" i="5" s="1"/>
  <c r="G18" i="5"/>
  <c r="H18" i="5" s="1"/>
  <c r="J18" i="5" s="1"/>
  <c r="G17" i="5"/>
  <c r="H17" i="5" s="1"/>
  <c r="J17" i="5" s="1"/>
  <c r="G16" i="5"/>
  <c r="H16" i="5" s="1"/>
  <c r="J16" i="5" s="1"/>
  <c r="G15" i="5"/>
  <c r="H15" i="5" s="1"/>
  <c r="J15" i="5" s="1"/>
  <c r="G14" i="5"/>
  <c r="H14" i="5" s="1"/>
  <c r="J14" i="5" s="1"/>
  <c r="G13" i="5"/>
  <c r="H13" i="5" s="1"/>
  <c r="J13" i="5" s="1"/>
  <c r="G12" i="5"/>
  <c r="H12" i="5" s="1"/>
  <c r="J12" i="5" s="1"/>
  <c r="G11" i="5"/>
  <c r="H11" i="5" s="1"/>
  <c r="J11" i="5" s="1"/>
  <c r="G10" i="5"/>
  <c r="H10" i="5" s="1"/>
  <c r="J10" i="5" s="1"/>
  <c r="G9" i="5"/>
  <c r="H9" i="5" s="1"/>
  <c r="J9" i="5" s="1"/>
  <c r="G8" i="5"/>
  <c r="H8" i="5" s="1"/>
  <c r="J8" i="5" s="1"/>
  <c r="G7" i="5"/>
  <c r="H7" i="5" s="1"/>
  <c r="J7" i="5" s="1"/>
  <c r="G6" i="5"/>
  <c r="H6" i="5" s="1"/>
  <c r="J6" i="5" s="1"/>
  <c r="G5" i="5"/>
  <c r="H5" i="5" s="1"/>
  <c r="J5" i="5" s="1"/>
  <c r="G36" i="5" l="1"/>
  <c r="J36" i="5"/>
  <c r="H36" i="5"/>
</calcChain>
</file>

<file path=xl/sharedStrings.xml><?xml version="1.0" encoding="utf-8"?>
<sst xmlns="http://schemas.openxmlformats.org/spreadsheetml/2006/main" count="256" uniqueCount="88">
  <si>
    <t>TONELADAS DE DESECHOS SÓLIDOS</t>
  </si>
  <si>
    <t>AÑO 2023</t>
  </si>
  <si>
    <t>ENERO 2023</t>
  </si>
  <si>
    <t>FECHA</t>
  </si>
  <si>
    <t>CANTIDAD DE VIAJES</t>
  </si>
  <si>
    <t>CAMIONES</t>
  </si>
  <si>
    <t>PRONOBIS</t>
  </si>
  <si>
    <t>TOTAL EN TONELADAS</t>
  </si>
  <si>
    <t>PRECIO UNITARIO T</t>
  </si>
  <si>
    <t>CANTIDAD A PAGAR</t>
  </si>
  <si>
    <t>N10-512</t>
  </si>
  <si>
    <t>N 19-007</t>
  </si>
  <si>
    <t>N19-196</t>
  </si>
  <si>
    <t>LB ENTREGAS</t>
  </si>
  <si>
    <t>TOTAL</t>
  </si>
  <si>
    <t>MARZO 2023</t>
  </si>
  <si>
    <t>FEBRERO 2023</t>
  </si>
  <si>
    <t>01-may.-23</t>
  </si>
  <si>
    <t>02-may.-23</t>
  </si>
  <si>
    <t>03-may.-23</t>
  </si>
  <si>
    <t>04-may.-23</t>
  </si>
  <si>
    <t>05-may.-23</t>
  </si>
  <si>
    <t>06-may.-23</t>
  </si>
  <si>
    <t>07-may.-23</t>
  </si>
  <si>
    <t>08-may.-23</t>
  </si>
  <si>
    <t>09-may.-23</t>
  </si>
  <si>
    <t>10-may.-23</t>
  </si>
  <si>
    <t>11-may.-23</t>
  </si>
  <si>
    <t>12-may.-23</t>
  </si>
  <si>
    <t>13-may.-23</t>
  </si>
  <si>
    <t>14-may.-23</t>
  </si>
  <si>
    <t>15-may.-23</t>
  </si>
  <si>
    <t>16-may.-23</t>
  </si>
  <si>
    <t>17-may.-23</t>
  </si>
  <si>
    <t>18-may.-23</t>
  </si>
  <si>
    <t>19-may.-23</t>
  </si>
  <si>
    <t>20-may.-23</t>
  </si>
  <si>
    <t>21-may.-23</t>
  </si>
  <si>
    <t>22-may.-23</t>
  </si>
  <si>
    <t>23-may.-23</t>
  </si>
  <si>
    <t>24-may.-23</t>
  </si>
  <si>
    <t>25-may.-23</t>
  </si>
  <si>
    <t>26-may.-23</t>
  </si>
  <si>
    <t>27-may.-23</t>
  </si>
  <si>
    <t>28-may.-23</t>
  </si>
  <si>
    <t>29-may.-23</t>
  </si>
  <si>
    <t>30-may.-23</t>
  </si>
  <si>
    <t>31-may.-23</t>
  </si>
  <si>
    <t>MAYO 2023</t>
  </si>
  <si>
    <t>ABRIL 2023</t>
  </si>
  <si>
    <t>JUNIO 2023</t>
  </si>
  <si>
    <t>01-jun.-23</t>
  </si>
  <si>
    <t>02-jun.-23</t>
  </si>
  <si>
    <t>03-jun.-23</t>
  </si>
  <si>
    <t>04-jun.-23</t>
  </si>
  <si>
    <t>05-jun.-23</t>
  </si>
  <si>
    <t>06-jun.-23</t>
  </si>
  <si>
    <t>07-jun.-23</t>
  </si>
  <si>
    <t>08-jun.-23</t>
  </si>
  <si>
    <t>09-jun.-23</t>
  </si>
  <si>
    <t>10-jun.-23</t>
  </si>
  <si>
    <t>11-jun.-23</t>
  </si>
  <si>
    <t>12-jun.-23</t>
  </si>
  <si>
    <t>13-jun.-23</t>
  </si>
  <si>
    <t>14-jun.-23</t>
  </si>
  <si>
    <t>15-jun.-23</t>
  </si>
  <si>
    <t>16-jun.-23</t>
  </si>
  <si>
    <t>17-jun.-23</t>
  </si>
  <si>
    <t>18-jun.-23</t>
  </si>
  <si>
    <t>19-jun.-23</t>
  </si>
  <si>
    <t>20-jun.-23</t>
  </si>
  <si>
    <t>21-jun.-23</t>
  </si>
  <si>
    <t>22-jun.-23</t>
  </si>
  <si>
    <t>23-jun.-23</t>
  </si>
  <si>
    <t>24-jun.-23</t>
  </si>
  <si>
    <t>25-jun.-23</t>
  </si>
  <si>
    <t>26-jun.-23</t>
  </si>
  <si>
    <t>27-jun.-23</t>
  </si>
  <si>
    <t>28-jun.-23</t>
  </si>
  <si>
    <t>29-jun.-23</t>
  </si>
  <si>
    <t>30-jun.-23</t>
  </si>
  <si>
    <t xml:space="preserve"> $-   </t>
  </si>
  <si>
    <t>AGOSTO 2023</t>
  </si>
  <si>
    <t>SEPTIEMBRE 2023</t>
  </si>
  <si>
    <t>JULIO 2023</t>
  </si>
  <si>
    <t>OCTUBRE  2023</t>
  </si>
  <si>
    <t>NOVIEMBRE  2023</t>
  </si>
  <si>
    <t>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</si>
</sst>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000"/>
    <numFmt numFmtId="166" formatCode="_(* #,##0_);_(* \(#,##0\);_(* &quot;-&quot;??_);_(@_)"/>
    <numFmt numFmtId="167" formatCode="dd\-mm\-yy;@"/>
    <numFmt numFmtId="168" formatCode="[$-C0A]dd\-mmm\-yy;@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09">
    <xf numFmtId="0" fontId="0" fillId="0" borderId="0" xfId="0"/>
    <xf numFmtId="0" fontId="2" fillId="5" borderId="6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 wrapText="1"/>
    </xf>
    <xf numFmtId="44" fontId="0" fillId="2" borderId="1" xfId="2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3" fontId="0" fillId="4" borderId="1" xfId="1" applyNumberFormat="1" applyFont="1" applyFill="1" applyBorder="1" applyAlignment="1">
      <alignment vertical="center" wrapText="1"/>
    </xf>
    <xf numFmtId="3" fontId="0" fillId="4" borderId="1" xfId="0" applyNumberFormat="1" applyFill="1" applyBorder="1" applyAlignment="1">
      <alignment vertical="center" wrapText="1"/>
    </xf>
    <xf numFmtId="165" fontId="0" fillId="4" borderId="1" xfId="0" applyNumberFormat="1" applyFill="1" applyBorder="1" applyAlignment="1">
      <alignment vertical="center" wrapText="1"/>
    </xf>
    <xf numFmtId="44" fontId="0" fillId="4" borderId="1" xfId="2" applyFont="1" applyFill="1" applyBorder="1" applyAlignment="1">
      <alignment vertical="center" wrapText="1"/>
    </xf>
    <xf numFmtId="166" fontId="0" fillId="4" borderId="1" xfId="1" applyNumberFormat="1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44" fontId="4" fillId="4" borderId="1" xfId="2" applyFont="1" applyFill="1" applyBorder="1" applyAlignment="1">
      <alignment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7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>
      <alignment horizontal="right" vertical="center"/>
    </xf>
    <xf numFmtId="166" fontId="0" fillId="2" borderId="1" xfId="1" applyNumberFormat="1" applyFont="1" applyFill="1" applyBorder="1" applyAlignment="1">
      <alignment vertical="center"/>
    </xf>
    <xf numFmtId="166" fontId="0" fillId="2" borderId="1" xfId="1" applyNumberFormat="1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vertical="center" wrapText="1"/>
    </xf>
    <xf numFmtId="166" fontId="2" fillId="5" borderId="1" xfId="1" applyNumberFormat="1" applyFont="1" applyFill="1" applyBorder="1" applyAlignment="1">
      <alignment vertical="center" wrapText="1"/>
    </xf>
    <xf numFmtId="165" fontId="2" fillId="5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3" fontId="0" fillId="2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6" fontId="0" fillId="0" borderId="1" xfId="1" applyNumberFormat="1" applyFont="1" applyFill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44" fontId="0" fillId="0" borderId="1" xfId="2" applyFont="1" applyFill="1" applyBorder="1" applyAlignment="1">
      <alignment vertical="center" wrapText="1"/>
    </xf>
    <xf numFmtId="165" fontId="4" fillId="4" borderId="1" xfId="0" applyNumberFormat="1" applyFont="1" applyFill="1" applyBorder="1" applyAlignment="1">
      <alignment vertical="center" wrapText="1"/>
    </xf>
    <xf numFmtId="44" fontId="0" fillId="0" borderId="1" xfId="2" applyFont="1" applyBorder="1" applyAlignment="1">
      <alignment vertical="center" wrapText="1"/>
    </xf>
    <xf numFmtId="165" fontId="0" fillId="5" borderId="1" xfId="0" applyNumberForma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3" fontId="0" fillId="4" borderId="1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5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center" vertical="center" wrapText="1"/>
    </xf>
    <xf numFmtId="44" fontId="0" fillId="4" borderId="1" xfId="2" applyFont="1" applyFill="1" applyBorder="1" applyAlignment="1">
      <alignment horizontal="center" vertical="center" wrapText="1"/>
    </xf>
    <xf numFmtId="3" fontId="0" fillId="4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 wrapText="1"/>
    </xf>
    <xf numFmtId="44" fontId="0" fillId="2" borderId="1" xfId="2" applyFont="1" applyFill="1" applyBorder="1" applyAlignment="1">
      <alignment horizontal="right" vertical="center" wrapText="1"/>
    </xf>
    <xf numFmtId="44" fontId="0" fillId="4" borderId="1" xfId="2" applyFont="1" applyFill="1" applyBorder="1" applyAlignment="1">
      <alignment horizontal="right" vertical="center" wrapText="1"/>
    </xf>
    <xf numFmtId="165" fontId="0" fillId="2" borderId="1" xfId="0" applyNumberFormat="1" applyFill="1" applyBorder="1" applyAlignment="1">
      <alignment horizontal="right" vertical="center" wrapText="1"/>
    </xf>
    <xf numFmtId="44" fontId="4" fillId="4" borderId="1" xfId="2" applyFont="1" applyFill="1" applyBorder="1" applyAlignment="1">
      <alignment horizontal="righ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166" fontId="2" fillId="5" borderId="1" xfId="1" applyNumberFormat="1" applyFont="1" applyFill="1" applyBorder="1" applyAlignment="1">
      <alignment horizontal="right" vertical="center" wrapText="1"/>
    </xf>
    <xf numFmtId="165" fontId="2" fillId="5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right" vertical="center" wrapText="1"/>
    </xf>
    <xf numFmtId="2" fontId="0" fillId="4" borderId="1" xfId="0" applyNumberFormat="1" applyFill="1" applyBorder="1" applyAlignment="1">
      <alignment vertical="center"/>
    </xf>
    <xf numFmtId="1" fontId="0" fillId="2" borderId="1" xfId="1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5" fontId="0" fillId="2" borderId="1" xfId="0" applyNumberFormat="1" applyFill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166" fontId="0" fillId="4" borderId="1" xfId="1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0" fillId="2" borderId="1" xfId="1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 wrapText="1"/>
    </xf>
    <xf numFmtId="44" fontId="4" fillId="2" borderId="1" xfId="2" applyFont="1" applyFill="1" applyBorder="1" applyAlignment="1">
      <alignment vertical="center" wrapText="1"/>
    </xf>
    <xf numFmtId="168" fontId="0" fillId="4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vertical="center" wrapText="1"/>
    </xf>
    <xf numFmtId="168" fontId="0" fillId="0" borderId="1" xfId="0" applyNumberFormat="1" applyBorder="1" applyAlignment="1">
      <alignment horizontal="center" vertical="center" wrapText="1"/>
    </xf>
    <xf numFmtId="3" fontId="0" fillId="4" borderId="1" xfId="1" applyNumberFormat="1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4" borderId="1" xfId="0" quotePrefix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2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textRotation="90" wrapText="1"/>
    </xf>
    <xf numFmtId="49" fontId="0" fillId="5" borderId="7" xfId="0" applyNumberFormat="1" applyFill="1" applyBorder="1" applyAlignment="1">
      <alignment horizontal="center" vertical="center" textRotation="90" wrapText="1"/>
    </xf>
    <xf numFmtId="49" fontId="0" fillId="5" borderId="8" xfId="0" applyNumberFormat="1" applyFill="1" applyBorder="1" applyAlignment="1">
      <alignment horizontal="center" vertical="center" textRotation="90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textRotation="90" wrapText="1"/>
    </xf>
    <xf numFmtId="165" fontId="2" fillId="5" borderId="1" xfId="0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vertical="center"/>
    </xf>
    <xf numFmtId="3" fontId="0" fillId="4" borderId="1" xfId="1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168" fontId="0" fillId="4" borderId="1" xfId="0" applyNumberForma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CB4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36"/>
  <sheetViews>
    <sheetView workbookViewId="0">
      <selection activeCell="M12" sqref="M12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2</v>
      </c>
      <c r="B3" s="94" t="s">
        <v>3</v>
      </c>
      <c r="C3" s="94" t="s">
        <v>4</v>
      </c>
      <c r="D3" s="96" t="s">
        <v>5</v>
      </c>
      <c r="E3" s="97"/>
      <c r="F3" s="98"/>
      <c r="G3" s="1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15">
        <v>44927</v>
      </c>
      <c r="C5" s="16">
        <v>0</v>
      </c>
      <c r="D5" s="16">
        <v>0</v>
      </c>
      <c r="E5" s="4">
        <v>0</v>
      </c>
      <c r="F5" s="4">
        <v>0</v>
      </c>
      <c r="G5" s="4">
        <f>D5+E5+F5</f>
        <v>0</v>
      </c>
      <c r="H5" s="5">
        <f>G5/2204.62</f>
        <v>0</v>
      </c>
      <c r="I5" s="6">
        <v>28.85</v>
      </c>
      <c r="J5" s="6">
        <f>PRODUCT(H5:I5)</f>
        <v>0</v>
      </c>
    </row>
    <row r="6" spans="1:10" ht="18" customHeight="1" x14ac:dyDescent="0.25">
      <c r="A6" s="92"/>
      <c r="B6" s="17">
        <v>44928</v>
      </c>
      <c r="C6" s="18">
        <v>0</v>
      </c>
      <c r="D6" s="18">
        <v>0</v>
      </c>
      <c r="E6" s="8">
        <v>0</v>
      </c>
      <c r="F6" s="9">
        <v>0</v>
      </c>
      <c r="G6" s="4">
        <f t="shared" ref="G6:G35" si="0">D6+E6+F6</f>
        <v>0</v>
      </c>
      <c r="H6" s="10">
        <f>G6/2204.62</f>
        <v>0</v>
      </c>
      <c r="I6" s="6">
        <v>28.85</v>
      </c>
      <c r="J6" s="11">
        <f t="shared" ref="J6:J34" si="1">PRODUCT(H6:I6)</f>
        <v>0</v>
      </c>
    </row>
    <row r="7" spans="1:10" ht="18" customHeight="1" x14ac:dyDescent="0.25">
      <c r="A7" s="92"/>
      <c r="B7" s="17">
        <v>44929</v>
      </c>
      <c r="C7" s="18">
        <v>2</v>
      </c>
      <c r="D7" s="18">
        <v>0</v>
      </c>
      <c r="E7" s="9">
        <v>7620</v>
      </c>
      <c r="F7" s="7">
        <v>8180</v>
      </c>
      <c r="G7" s="4">
        <f t="shared" si="0"/>
        <v>15800</v>
      </c>
      <c r="H7" s="10">
        <f t="shared" ref="H7:H35" si="2">G7/2204.62</f>
        <v>7.1667679690831072</v>
      </c>
      <c r="I7" s="6">
        <v>28.85</v>
      </c>
      <c r="J7" s="11">
        <f t="shared" si="1"/>
        <v>206.76125590804764</v>
      </c>
    </row>
    <row r="8" spans="1:10" ht="18" customHeight="1" x14ac:dyDescent="0.25">
      <c r="A8" s="92"/>
      <c r="B8" s="17">
        <v>44930</v>
      </c>
      <c r="C8" s="18">
        <v>2</v>
      </c>
      <c r="D8" s="18">
        <v>0</v>
      </c>
      <c r="E8" s="9">
        <v>9900</v>
      </c>
      <c r="F8" s="12">
        <v>9460</v>
      </c>
      <c r="G8" s="4">
        <f t="shared" si="0"/>
        <v>19360</v>
      </c>
      <c r="H8" s="10">
        <f t="shared" si="2"/>
        <v>8.7815587266739854</v>
      </c>
      <c r="I8" s="6">
        <v>28.85</v>
      </c>
      <c r="J8" s="11">
        <f t="shared" si="1"/>
        <v>253.3479692645445</v>
      </c>
    </row>
    <row r="9" spans="1:10" ht="18" customHeight="1" x14ac:dyDescent="0.25">
      <c r="A9" s="92"/>
      <c r="B9" s="17">
        <v>44931</v>
      </c>
      <c r="C9" s="18">
        <v>2</v>
      </c>
      <c r="D9" s="18">
        <v>0</v>
      </c>
      <c r="E9" s="9">
        <v>9940</v>
      </c>
      <c r="F9" s="9">
        <v>6220</v>
      </c>
      <c r="G9" s="4">
        <f t="shared" si="0"/>
        <v>16160</v>
      </c>
      <c r="H9" s="10">
        <f t="shared" si="2"/>
        <v>7.3300614164799383</v>
      </c>
      <c r="I9" s="6">
        <v>28.85</v>
      </c>
      <c r="J9" s="11">
        <f t="shared" si="1"/>
        <v>211.47227186544623</v>
      </c>
    </row>
    <row r="10" spans="1:10" ht="18" customHeight="1" x14ac:dyDescent="0.25">
      <c r="A10" s="92"/>
      <c r="B10" s="17">
        <v>44932</v>
      </c>
      <c r="C10" s="19">
        <v>2</v>
      </c>
      <c r="D10" s="19">
        <v>0</v>
      </c>
      <c r="E10" s="13">
        <v>9860</v>
      </c>
      <c r="F10" s="13">
        <v>6920</v>
      </c>
      <c r="G10" s="4">
        <f t="shared" si="0"/>
        <v>16780</v>
      </c>
      <c r="H10" s="10">
        <f t="shared" si="2"/>
        <v>7.6112890203300347</v>
      </c>
      <c r="I10" s="6">
        <v>28.85</v>
      </c>
      <c r="J10" s="14">
        <f>PRODUCT(H10:I10)</f>
        <v>219.58568823652152</v>
      </c>
    </row>
    <row r="11" spans="1:10" ht="18" customHeight="1" x14ac:dyDescent="0.25">
      <c r="A11" s="92"/>
      <c r="B11" s="15">
        <v>44933</v>
      </c>
      <c r="C11" s="16">
        <v>0</v>
      </c>
      <c r="D11" s="16">
        <v>0</v>
      </c>
      <c r="E11" s="4">
        <v>0</v>
      </c>
      <c r="F11" s="4">
        <v>0</v>
      </c>
      <c r="G11" s="4">
        <f t="shared" si="0"/>
        <v>0</v>
      </c>
      <c r="H11" s="5">
        <f t="shared" si="2"/>
        <v>0</v>
      </c>
      <c r="I11" s="6">
        <v>28.85</v>
      </c>
      <c r="J11" s="6">
        <f>PRODUCT(H11:I11)</f>
        <v>0</v>
      </c>
    </row>
    <row r="12" spans="1:10" ht="18" customHeight="1" x14ac:dyDescent="0.25">
      <c r="A12" s="92"/>
      <c r="B12" s="15">
        <v>44934</v>
      </c>
      <c r="C12" s="16">
        <v>0</v>
      </c>
      <c r="D12" s="16">
        <v>0</v>
      </c>
      <c r="E12" s="4">
        <v>0</v>
      </c>
      <c r="F12" s="4">
        <v>0</v>
      </c>
      <c r="G12" s="4">
        <f t="shared" si="0"/>
        <v>0</v>
      </c>
      <c r="H12" s="5">
        <f t="shared" si="2"/>
        <v>0</v>
      </c>
      <c r="I12" s="6">
        <v>28.85</v>
      </c>
      <c r="J12" s="6">
        <f t="shared" si="1"/>
        <v>0</v>
      </c>
    </row>
    <row r="13" spans="1:10" ht="18" customHeight="1" x14ac:dyDescent="0.25">
      <c r="A13" s="92"/>
      <c r="B13" s="17">
        <v>44935</v>
      </c>
      <c r="C13" s="18">
        <v>2</v>
      </c>
      <c r="D13" s="20">
        <v>0</v>
      </c>
      <c r="E13" s="9">
        <v>7300</v>
      </c>
      <c r="F13" s="9">
        <v>8260</v>
      </c>
      <c r="G13" s="4">
        <f t="shared" si="0"/>
        <v>15560</v>
      </c>
      <c r="H13" s="10">
        <f t="shared" si="2"/>
        <v>7.0579056708185544</v>
      </c>
      <c r="I13" s="6">
        <v>28.85</v>
      </c>
      <c r="J13" s="11">
        <f t="shared" si="1"/>
        <v>203.62057860311529</v>
      </c>
    </row>
    <row r="14" spans="1:10" ht="18" customHeight="1" x14ac:dyDescent="0.25">
      <c r="A14" s="92"/>
      <c r="B14" s="17">
        <v>44936</v>
      </c>
      <c r="C14" s="18">
        <v>2</v>
      </c>
      <c r="D14" s="18">
        <v>0</v>
      </c>
      <c r="E14" s="9">
        <v>9760</v>
      </c>
      <c r="F14" s="9">
        <v>9220</v>
      </c>
      <c r="G14" s="4">
        <f t="shared" si="0"/>
        <v>18980</v>
      </c>
      <c r="H14" s="10">
        <f t="shared" si="2"/>
        <v>8.6091934210884418</v>
      </c>
      <c r="I14" s="6">
        <v>28.85</v>
      </c>
      <c r="J14" s="11">
        <f t="shared" si="1"/>
        <v>248.37523019840157</v>
      </c>
    </row>
    <row r="15" spans="1:10" ht="18" customHeight="1" x14ac:dyDescent="0.25">
      <c r="A15" s="92"/>
      <c r="B15" s="17">
        <v>44937</v>
      </c>
      <c r="C15" s="18">
        <v>2</v>
      </c>
      <c r="D15" s="18">
        <v>0</v>
      </c>
      <c r="E15" s="9">
        <v>9480</v>
      </c>
      <c r="F15" s="9">
        <v>8620</v>
      </c>
      <c r="G15" s="4">
        <f t="shared" si="0"/>
        <v>18100</v>
      </c>
      <c r="H15" s="10">
        <f t="shared" si="2"/>
        <v>8.210031660785079</v>
      </c>
      <c r="I15" s="6">
        <v>28.85</v>
      </c>
      <c r="J15" s="11">
        <f t="shared" si="1"/>
        <v>236.85941341364955</v>
      </c>
    </row>
    <row r="16" spans="1:10" ht="18" customHeight="1" x14ac:dyDescent="0.25">
      <c r="A16" s="92"/>
      <c r="B16" s="17">
        <v>44938</v>
      </c>
      <c r="C16" s="18">
        <v>1</v>
      </c>
      <c r="D16" s="20">
        <v>0</v>
      </c>
      <c r="E16" s="9">
        <v>0</v>
      </c>
      <c r="F16" s="9">
        <v>5540</v>
      </c>
      <c r="G16" s="4">
        <f t="shared" si="0"/>
        <v>5540</v>
      </c>
      <c r="H16" s="10">
        <f t="shared" si="2"/>
        <v>2.5129047182734441</v>
      </c>
      <c r="I16" s="6">
        <v>28.85</v>
      </c>
      <c r="J16" s="11">
        <f t="shared" si="1"/>
        <v>72.497301122188858</v>
      </c>
    </row>
    <row r="17" spans="1:10" ht="18" customHeight="1" x14ac:dyDescent="0.25">
      <c r="A17" s="92"/>
      <c r="B17" s="17">
        <v>44939</v>
      </c>
      <c r="C17" s="18">
        <v>1</v>
      </c>
      <c r="D17" s="18">
        <v>0</v>
      </c>
      <c r="E17" s="9">
        <v>0</v>
      </c>
      <c r="F17" s="9">
        <v>6200</v>
      </c>
      <c r="G17" s="4">
        <f t="shared" si="0"/>
        <v>6200</v>
      </c>
      <c r="H17" s="10">
        <f t="shared" si="2"/>
        <v>2.8122760385009662</v>
      </c>
      <c r="I17" s="6">
        <v>28.85</v>
      </c>
      <c r="J17" s="11">
        <f>PRODUCT(H17:I17)</f>
        <v>81.134163710752873</v>
      </c>
    </row>
    <row r="18" spans="1:10" ht="18" customHeight="1" x14ac:dyDescent="0.25">
      <c r="A18" s="92"/>
      <c r="B18" s="15">
        <v>44940</v>
      </c>
      <c r="C18" s="16">
        <v>0</v>
      </c>
      <c r="D18" s="16">
        <v>0</v>
      </c>
      <c r="E18" s="4">
        <v>0</v>
      </c>
      <c r="F18" s="4">
        <v>0</v>
      </c>
      <c r="G18" s="4">
        <f t="shared" si="0"/>
        <v>0</v>
      </c>
      <c r="H18" s="5">
        <f t="shared" si="2"/>
        <v>0</v>
      </c>
      <c r="I18" s="6">
        <v>28.85</v>
      </c>
      <c r="J18" s="6">
        <f t="shared" si="1"/>
        <v>0</v>
      </c>
    </row>
    <row r="19" spans="1:10" ht="18" customHeight="1" x14ac:dyDescent="0.25">
      <c r="A19" s="92"/>
      <c r="B19" s="15">
        <v>44941</v>
      </c>
      <c r="C19" s="16">
        <v>0</v>
      </c>
      <c r="D19" s="16">
        <v>0</v>
      </c>
      <c r="E19" s="4">
        <v>0</v>
      </c>
      <c r="F19" s="4">
        <v>0</v>
      </c>
      <c r="G19" s="4">
        <f t="shared" si="0"/>
        <v>0</v>
      </c>
      <c r="H19" s="5">
        <f t="shared" si="2"/>
        <v>0</v>
      </c>
      <c r="I19" s="6">
        <v>28.85</v>
      </c>
      <c r="J19" s="6">
        <f t="shared" si="1"/>
        <v>0</v>
      </c>
    </row>
    <row r="20" spans="1:10" ht="18" customHeight="1" x14ac:dyDescent="0.25">
      <c r="A20" s="92"/>
      <c r="B20" s="17">
        <v>44942</v>
      </c>
      <c r="C20" s="18">
        <v>1</v>
      </c>
      <c r="D20" s="18">
        <v>0</v>
      </c>
      <c r="E20" s="9">
        <v>0</v>
      </c>
      <c r="F20" s="9">
        <v>8900</v>
      </c>
      <c r="G20" s="4">
        <f t="shared" si="0"/>
        <v>8900</v>
      </c>
      <c r="H20" s="10">
        <f t="shared" si="2"/>
        <v>4.0369768939771937</v>
      </c>
      <c r="I20" s="6">
        <v>28.85</v>
      </c>
      <c r="J20" s="11">
        <f t="shared" si="1"/>
        <v>116.46678339124205</v>
      </c>
    </row>
    <row r="21" spans="1:10" ht="18" customHeight="1" x14ac:dyDescent="0.25">
      <c r="A21" s="92"/>
      <c r="B21" s="17">
        <v>44943</v>
      </c>
      <c r="C21" s="18">
        <v>1</v>
      </c>
      <c r="D21" s="18">
        <v>0</v>
      </c>
      <c r="E21" s="9">
        <v>0</v>
      </c>
      <c r="F21" s="9">
        <v>8960</v>
      </c>
      <c r="G21" s="4">
        <f t="shared" si="0"/>
        <v>8960</v>
      </c>
      <c r="H21" s="10">
        <f t="shared" si="2"/>
        <v>4.0641924685433315</v>
      </c>
      <c r="I21" s="6">
        <v>28.85</v>
      </c>
      <c r="J21" s="11">
        <f>PRODUCT(H21:I21)</f>
        <v>117.25195271747512</v>
      </c>
    </row>
    <row r="22" spans="1:10" ht="18" customHeight="1" x14ac:dyDescent="0.25">
      <c r="A22" s="92"/>
      <c r="B22" s="17">
        <v>44944</v>
      </c>
      <c r="C22" s="18">
        <v>1</v>
      </c>
      <c r="D22" s="18">
        <v>0</v>
      </c>
      <c r="E22" s="9">
        <v>0</v>
      </c>
      <c r="F22" s="9">
        <v>8300</v>
      </c>
      <c r="G22" s="4">
        <f t="shared" si="0"/>
        <v>8300</v>
      </c>
      <c r="H22" s="10">
        <f t="shared" si="2"/>
        <v>3.7648211483158098</v>
      </c>
      <c r="I22" s="6">
        <v>28.85</v>
      </c>
      <c r="J22" s="11">
        <f t="shared" si="1"/>
        <v>108.61509012891112</v>
      </c>
    </row>
    <row r="23" spans="1:10" ht="18" customHeight="1" x14ac:dyDescent="0.25">
      <c r="A23" s="92"/>
      <c r="B23" s="17">
        <v>44945</v>
      </c>
      <c r="C23" s="18">
        <v>2</v>
      </c>
      <c r="D23" s="18">
        <v>0</v>
      </c>
      <c r="E23" s="9">
        <v>8620</v>
      </c>
      <c r="F23" s="9">
        <v>4940</v>
      </c>
      <c r="G23" s="4">
        <f t="shared" si="0"/>
        <v>13560</v>
      </c>
      <c r="H23" s="10">
        <f t="shared" si="2"/>
        <v>6.150719851947275</v>
      </c>
      <c r="I23" s="6">
        <v>28.85</v>
      </c>
      <c r="J23" s="11">
        <f t="shared" si="1"/>
        <v>177.4482677286789</v>
      </c>
    </row>
    <row r="24" spans="1:10" ht="18" customHeight="1" x14ac:dyDescent="0.25">
      <c r="A24" s="92"/>
      <c r="B24" s="17">
        <v>44946</v>
      </c>
      <c r="C24" s="18">
        <v>2</v>
      </c>
      <c r="D24" s="18">
        <v>0</v>
      </c>
      <c r="E24" s="9">
        <v>7720</v>
      </c>
      <c r="F24" s="9">
        <v>5180</v>
      </c>
      <c r="G24" s="4">
        <f t="shared" si="0"/>
        <v>12900</v>
      </c>
      <c r="H24" s="10">
        <f t="shared" si="2"/>
        <v>5.8513485317197524</v>
      </c>
      <c r="I24" s="6">
        <v>28.85</v>
      </c>
      <c r="J24" s="11">
        <f t="shared" si="1"/>
        <v>168.81140514011486</v>
      </c>
    </row>
    <row r="25" spans="1:10" ht="18" customHeight="1" x14ac:dyDescent="0.25">
      <c r="A25" s="92"/>
      <c r="B25" s="15">
        <v>44947</v>
      </c>
      <c r="C25" s="16">
        <v>0</v>
      </c>
      <c r="D25" s="16">
        <v>0</v>
      </c>
      <c r="E25" s="4">
        <v>0</v>
      </c>
      <c r="F25" s="4">
        <v>0</v>
      </c>
      <c r="G25" s="4">
        <f t="shared" si="0"/>
        <v>0</v>
      </c>
      <c r="H25" s="5">
        <f t="shared" si="2"/>
        <v>0</v>
      </c>
      <c r="I25" s="6">
        <v>28.85</v>
      </c>
      <c r="J25" s="6">
        <f>PRODUCT(H25:I25)</f>
        <v>0</v>
      </c>
    </row>
    <row r="26" spans="1:10" ht="18" customHeight="1" x14ac:dyDescent="0.25">
      <c r="A26" s="92"/>
      <c r="B26" s="15">
        <v>44948</v>
      </c>
      <c r="C26" s="16">
        <v>0</v>
      </c>
      <c r="D26" s="16">
        <v>0</v>
      </c>
      <c r="E26" s="4">
        <v>0</v>
      </c>
      <c r="F26" s="4">
        <v>0</v>
      </c>
      <c r="G26" s="4">
        <f t="shared" si="0"/>
        <v>0</v>
      </c>
      <c r="H26" s="5">
        <f t="shared" si="2"/>
        <v>0</v>
      </c>
      <c r="I26" s="6">
        <v>28.85</v>
      </c>
      <c r="J26" s="6">
        <f t="shared" si="1"/>
        <v>0</v>
      </c>
    </row>
    <row r="27" spans="1:10" ht="18" customHeight="1" x14ac:dyDescent="0.25">
      <c r="A27" s="92"/>
      <c r="B27" s="17">
        <v>44949</v>
      </c>
      <c r="C27" s="18">
        <v>2</v>
      </c>
      <c r="D27" s="18">
        <v>0</v>
      </c>
      <c r="E27" s="9">
        <v>10840</v>
      </c>
      <c r="F27" s="9">
        <v>9320</v>
      </c>
      <c r="G27" s="4">
        <f t="shared" si="0"/>
        <v>20160</v>
      </c>
      <c r="H27" s="10">
        <f t="shared" si="2"/>
        <v>9.1444330542224961</v>
      </c>
      <c r="I27" s="6">
        <v>28.85</v>
      </c>
      <c r="J27" s="11">
        <f t="shared" si="1"/>
        <v>263.81689361431904</v>
      </c>
    </row>
    <row r="28" spans="1:10" ht="18" customHeight="1" x14ac:dyDescent="0.25">
      <c r="A28" s="92"/>
      <c r="B28" s="17">
        <v>44950</v>
      </c>
      <c r="C28" s="18">
        <v>2</v>
      </c>
      <c r="D28" s="18">
        <v>0</v>
      </c>
      <c r="E28" s="9">
        <v>9900</v>
      </c>
      <c r="F28" s="9">
        <v>8660</v>
      </c>
      <c r="G28" s="4">
        <f>D28+E28+F28</f>
        <v>18560</v>
      </c>
      <c r="H28" s="10">
        <f t="shared" si="2"/>
        <v>8.418684399125473</v>
      </c>
      <c r="I28" s="6">
        <v>28.85</v>
      </c>
      <c r="J28" s="11">
        <f t="shared" si="1"/>
        <v>242.87904491476991</v>
      </c>
    </row>
    <row r="29" spans="1:10" ht="18" customHeight="1" x14ac:dyDescent="0.25">
      <c r="A29" s="92"/>
      <c r="B29" s="17">
        <v>44951</v>
      </c>
      <c r="C29" s="18">
        <v>2</v>
      </c>
      <c r="D29" s="18">
        <v>0</v>
      </c>
      <c r="E29" s="9">
        <v>9460</v>
      </c>
      <c r="F29" s="9">
        <v>8760</v>
      </c>
      <c r="G29" s="4">
        <f t="shared" si="0"/>
        <v>18220</v>
      </c>
      <c r="H29" s="10">
        <f t="shared" si="2"/>
        <v>8.2644628099173563</v>
      </c>
      <c r="I29" s="6">
        <v>28.85</v>
      </c>
      <c r="J29" s="11">
        <f t="shared" si="1"/>
        <v>238.42975206611575</v>
      </c>
    </row>
    <row r="30" spans="1:10" ht="18" customHeight="1" x14ac:dyDescent="0.25">
      <c r="A30" s="92"/>
      <c r="B30" s="17">
        <v>44952</v>
      </c>
      <c r="C30" s="18">
        <v>2</v>
      </c>
      <c r="D30" s="18">
        <v>0</v>
      </c>
      <c r="E30" s="9">
        <v>5380</v>
      </c>
      <c r="F30" s="9">
        <v>5580</v>
      </c>
      <c r="G30" s="4">
        <f t="shared" si="0"/>
        <v>10960</v>
      </c>
      <c r="H30" s="10">
        <f t="shared" si="2"/>
        <v>4.9713782874146117</v>
      </c>
      <c r="I30" s="6">
        <v>28.85</v>
      </c>
      <c r="J30" s="11">
        <f t="shared" si="1"/>
        <v>143.42426359191157</v>
      </c>
    </row>
    <row r="31" spans="1:10" ht="18" customHeight="1" x14ac:dyDescent="0.25">
      <c r="A31" s="92"/>
      <c r="B31" s="17">
        <v>44953</v>
      </c>
      <c r="C31" s="18">
        <v>2</v>
      </c>
      <c r="D31" s="18">
        <v>0</v>
      </c>
      <c r="E31" s="9">
        <v>9740</v>
      </c>
      <c r="F31" s="9">
        <v>5140</v>
      </c>
      <c r="G31" s="4">
        <f t="shared" si="0"/>
        <v>14880</v>
      </c>
      <c r="H31" s="10">
        <f t="shared" si="2"/>
        <v>6.7494624924023192</v>
      </c>
      <c r="I31" s="6">
        <v>28.85</v>
      </c>
      <c r="J31" s="11">
        <f>PRODUCT(H31:I31)</f>
        <v>194.72199290580693</v>
      </c>
    </row>
    <row r="32" spans="1:10" ht="18" customHeight="1" x14ac:dyDescent="0.25">
      <c r="A32" s="92"/>
      <c r="B32" s="15">
        <v>44954</v>
      </c>
      <c r="C32" s="16">
        <v>0</v>
      </c>
      <c r="D32" s="16">
        <v>0</v>
      </c>
      <c r="E32" s="4">
        <v>0</v>
      </c>
      <c r="F32" s="4">
        <v>0</v>
      </c>
      <c r="G32" s="4">
        <f t="shared" si="0"/>
        <v>0</v>
      </c>
      <c r="H32" s="5">
        <f t="shared" si="2"/>
        <v>0</v>
      </c>
      <c r="I32" s="6">
        <v>28.85</v>
      </c>
      <c r="J32" s="6">
        <f t="shared" si="1"/>
        <v>0</v>
      </c>
    </row>
    <row r="33" spans="1:10" ht="18" customHeight="1" x14ac:dyDescent="0.25">
      <c r="A33" s="92"/>
      <c r="B33" s="15">
        <v>44955</v>
      </c>
      <c r="C33" s="16">
        <v>0</v>
      </c>
      <c r="D33" s="16">
        <v>0</v>
      </c>
      <c r="E33" s="4">
        <v>0</v>
      </c>
      <c r="F33" s="4">
        <v>0</v>
      </c>
      <c r="G33" s="4">
        <f t="shared" si="0"/>
        <v>0</v>
      </c>
      <c r="H33" s="5">
        <f t="shared" si="2"/>
        <v>0</v>
      </c>
      <c r="I33" s="6">
        <v>28.85</v>
      </c>
      <c r="J33" s="6">
        <f t="shared" si="1"/>
        <v>0</v>
      </c>
    </row>
    <row r="34" spans="1:10" ht="18" customHeight="1" x14ac:dyDescent="0.25">
      <c r="A34" s="92"/>
      <c r="B34" s="17">
        <v>44956</v>
      </c>
      <c r="C34" s="18">
        <v>2</v>
      </c>
      <c r="D34" s="18">
        <v>0</v>
      </c>
      <c r="E34" s="9">
        <v>9340</v>
      </c>
      <c r="F34" s="9">
        <v>9000</v>
      </c>
      <c r="G34" s="4">
        <f t="shared" si="0"/>
        <v>18340</v>
      </c>
      <c r="H34" s="10">
        <f t="shared" si="2"/>
        <v>8.3188939590496318</v>
      </c>
      <c r="I34" s="6">
        <v>28.85</v>
      </c>
      <c r="J34" s="11">
        <f t="shared" si="1"/>
        <v>240.0000907185819</v>
      </c>
    </row>
    <row r="35" spans="1:10" ht="18" customHeight="1" x14ac:dyDescent="0.25">
      <c r="A35" s="92"/>
      <c r="B35" s="17">
        <v>44957</v>
      </c>
      <c r="C35" s="18">
        <v>2</v>
      </c>
      <c r="D35" s="18">
        <v>0</v>
      </c>
      <c r="E35" s="9">
        <v>8960</v>
      </c>
      <c r="F35" s="9">
        <v>9080</v>
      </c>
      <c r="G35" s="4">
        <f t="shared" si="0"/>
        <v>18040</v>
      </c>
      <c r="H35" s="10">
        <f t="shared" si="2"/>
        <v>8.1828160862189403</v>
      </c>
      <c r="I35" s="6">
        <v>28.85</v>
      </c>
      <c r="J35" s="11">
        <f>PRODUCT(H35:I35)</f>
        <v>236.07424408741645</v>
      </c>
    </row>
    <row r="36" spans="1:10" ht="18" customHeight="1" x14ac:dyDescent="0.25">
      <c r="A36" s="93"/>
      <c r="B36" s="28" t="s">
        <v>14</v>
      </c>
      <c r="C36" s="28">
        <f>SUM(C5:C35)</f>
        <v>37</v>
      </c>
      <c r="D36" s="2">
        <v>0</v>
      </c>
      <c r="E36" s="29">
        <f>SUM(E5:E35)</f>
        <v>143820</v>
      </c>
      <c r="F36" s="30">
        <f>SUM(F5:F35)</f>
        <v>160440</v>
      </c>
      <c r="G36" s="29">
        <f>D36+E36+F36</f>
        <v>304260</v>
      </c>
      <c r="H36" s="31">
        <f>SUM(H5:H35)</f>
        <v>138.01017862488774</v>
      </c>
      <c r="I36" s="32">
        <f>SUM(I5)</f>
        <v>28.85</v>
      </c>
      <c r="J36" s="32">
        <f>SUM(J5:J35)</f>
        <v>3981.5936533280119</v>
      </c>
    </row>
  </sheetData>
  <mergeCells count="9">
    <mergeCell ref="A1:J1"/>
    <mergeCell ref="A2:J2"/>
    <mergeCell ref="A3:A36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36"/>
  <sheetViews>
    <sheetView workbookViewId="0">
      <selection activeCell="G11" sqref="G11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85</v>
      </c>
      <c r="B3" s="94" t="s">
        <v>3</v>
      </c>
      <c r="C3" s="94" t="s">
        <v>4</v>
      </c>
      <c r="D3" s="96" t="s">
        <v>5</v>
      </c>
      <c r="E3" s="97"/>
      <c r="F3" s="98"/>
      <c r="G3" s="27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70">
        <v>45200</v>
      </c>
      <c r="C5" s="45">
        <v>0</v>
      </c>
      <c r="D5" s="74">
        <v>0</v>
      </c>
      <c r="E5" s="74"/>
      <c r="F5" s="45">
        <v>0</v>
      </c>
      <c r="G5" s="44">
        <f>D5+E5+F5</f>
        <v>0</v>
      </c>
      <c r="H5" s="71">
        <f>G5/2204.6</f>
        <v>0</v>
      </c>
      <c r="I5" s="101">
        <v>30.93</v>
      </c>
      <c r="J5" s="101">
        <f>H5*I5</f>
        <v>0</v>
      </c>
    </row>
    <row r="6" spans="1:10" ht="18" customHeight="1" x14ac:dyDescent="0.25">
      <c r="A6" s="92"/>
      <c r="B6" s="70">
        <v>45201</v>
      </c>
      <c r="C6" s="42">
        <v>2</v>
      </c>
      <c r="D6" s="43">
        <v>0</v>
      </c>
      <c r="E6" s="43">
        <v>11540</v>
      </c>
      <c r="F6" s="73">
        <v>7720</v>
      </c>
      <c r="G6" s="43">
        <f>D6+E6+F6</f>
        <v>19260</v>
      </c>
      <c r="H6" s="72">
        <f>G6/2204.6</f>
        <v>8.7362786900117939</v>
      </c>
      <c r="I6" s="101">
        <v>30.93</v>
      </c>
      <c r="J6" s="102">
        <f>H6*I6</f>
        <v>270.2130998820648</v>
      </c>
    </row>
    <row r="7" spans="1:10" ht="18" customHeight="1" x14ac:dyDescent="0.25">
      <c r="A7" s="92"/>
      <c r="B7" s="70">
        <v>45202</v>
      </c>
      <c r="C7" s="42">
        <v>2</v>
      </c>
      <c r="D7" s="43">
        <v>0</v>
      </c>
      <c r="E7" s="43">
        <v>10240</v>
      </c>
      <c r="F7" s="43">
        <v>10580</v>
      </c>
      <c r="G7" s="43">
        <f t="shared" ref="G7:G35" si="0">D7+E7+F7</f>
        <v>20820</v>
      </c>
      <c r="H7" s="72">
        <f>G7/2204.6</f>
        <v>9.4438900480812844</v>
      </c>
      <c r="I7" s="101">
        <v>30.93</v>
      </c>
      <c r="J7" s="102">
        <f>H7*I7</f>
        <v>292.0995191871541</v>
      </c>
    </row>
    <row r="8" spans="1:10" ht="18" customHeight="1" x14ac:dyDescent="0.25">
      <c r="A8" s="92"/>
      <c r="B8" s="70">
        <v>45203</v>
      </c>
      <c r="C8" s="42">
        <v>2</v>
      </c>
      <c r="D8" s="43">
        <v>0</v>
      </c>
      <c r="E8" s="43">
        <v>7860</v>
      </c>
      <c r="F8" s="73">
        <v>9580</v>
      </c>
      <c r="G8" s="43">
        <f t="shared" si="0"/>
        <v>17440</v>
      </c>
      <c r="H8" s="72">
        <f t="shared" ref="H8:H35" si="1">G8/2204.6</f>
        <v>7.910732105597388</v>
      </c>
      <c r="I8" s="101">
        <v>30.93</v>
      </c>
      <c r="J8" s="102">
        <f t="shared" ref="J8:J35" si="2">H8*I8</f>
        <v>244.6789440261272</v>
      </c>
    </row>
    <row r="9" spans="1:10" ht="18" customHeight="1" x14ac:dyDescent="0.25">
      <c r="A9" s="92"/>
      <c r="B9" s="70">
        <v>45204</v>
      </c>
      <c r="C9" s="42">
        <v>2</v>
      </c>
      <c r="D9" s="43">
        <v>0</v>
      </c>
      <c r="E9" s="43">
        <v>10300</v>
      </c>
      <c r="F9" s="43">
        <v>7980</v>
      </c>
      <c r="G9" s="43">
        <f t="shared" si="0"/>
        <v>18280</v>
      </c>
      <c r="H9" s="72">
        <f t="shared" si="1"/>
        <v>8.2917536060963446</v>
      </c>
      <c r="I9" s="101">
        <v>30.93</v>
      </c>
      <c r="J9" s="102">
        <f t="shared" si="2"/>
        <v>256.46393903655996</v>
      </c>
    </row>
    <row r="10" spans="1:10" ht="18" customHeight="1" x14ac:dyDescent="0.25">
      <c r="A10" s="92"/>
      <c r="B10" s="70">
        <v>45205</v>
      </c>
      <c r="C10" s="42">
        <v>2</v>
      </c>
      <c r="D10" s="43">
        <v>0</v>
      </c>
      <c r="E10" s="43">
        <v>6940</v>
      </c>
      <c r="F10" s="43">
        <v>6760</v>
      </c>
      <c r="G10" s="43">
        <f t="shared" si="0"/>
        <v>13700</v>
      </c>
      <c r="H10" s="72">
        <f t="shared" si="1"/>
        <v>6.2142792343282229</v>
      </c>
      <c r="I10" s="101">
        <v>30.93</v>
      </c>
      <c r="J10" s="102">
        <f t="shared" si="2"/>
        <v>192.20765671777193</v>
      </c>
    </row>
    <row r="11" spans="1:10" ht="18" customHeight="1" x14ac:dyDescent="0.25">
      <c r="A11" s="92"/>
      <c r="B11" s="70">
        <v>45206</v>
      </c>
      <c r="C11" s="45">
        <v>0</v>
      </c>
      <c r="D11" s="44">
        <v>0</v>
      </c>
      <c r="E11" s="44">
        <v>0</v>
      </c>
      <c r="F11" s="44">
        <v>0</v>
      </c>
      <c r="G11" s="44">
        <f t="shared" si="0"/>
        <v>0</v>
      </c>
      <c r="H11" s="71">
        <f t="shared" si="1"/>
        <v>0</v>
      </c>
      <c r="I11" s="101">
        <v>30.93</v>
      </c>
      <c r="J11" s="101">
        <f t="shared" si="2"/>
        <v>0</v>
      </c>
    </row>
    <row r="12" spans="1:10" ht="18" customHeight="1" x14ac:dyDescent="0.25">
      <c r="A12" s="92"/>
      <c r="B12" s="70">
        <v>45207</v>
      </c>
      <c r="C12" s="45">
        <v>0</v>
      </c>
      <c r="D12" s="44">
        <v>0</v>
      </c>
      <c r="E12" s="44"/>
      <c r="F12" s="44">
        <v>0</v>
      </c>
      <c r="G12" s="44">
        <f t="shared" si="0"/>
        <v>0</v>
      </c>
      <c r="H12" s="71">
        <f t="shared" si="1"/>
        <v>0</v>
      </c>
      <c r="I12" s="101">
        <v>30.93</v>
      </c>
      <c r="J12" s="101">
        <f t="shared" si="2"/>
        <v>0</v>
      </c>
    </row>
    <row r="13" spans="1:10" ht="18" customHeight="1" x14ac:dyDescent="0.25">
      <c r="A13" s="92"/>
      <c r="B13" s="70">
        <v>45208</v>
      </c>
      <c r="C13" s="42">
        <v>2</v>
      </c>
      <c r="D13" s="43">
        <v>0</v>
      </c>
      <c r="E13" s="43">
        <v>10800</v>
      </c>
      <c r="F13" s="43">
        <v>7480</v>
      </c>
      <c r="G13" s="43">
        <f t="shared" si="0"/>
        <v>18280</v>
      </c>
      <c r="H13" s="72">
        <f t="shared" si="1"/>
        <v>8.2917536060963446</v>
      </c>
      <c r="I13" s="101">
        <v>30.93</v>
      </c>
      <c r="J13" s="102">
        <f t="shared" si="2"/>
        <v>256.46393903655996</v>
      </c>
    </row>
    <row r="14" spans="1:10" ht="18" customHeight="1" x14ac:dyDescent="0.25">
      <c r="A14" s="92"/>
      <c r="B14" s="70">
        <v>45209</v>
      </c>
      <c r="C14" s="42">
        <v>2</v>
      </c>
      <c r="D14" s="43">
        <v>0</v>
      </c>
      <c r="E14" s="43">
        <v>6200</v>
      </c>
      <c r="F14" s="43">
        <v>10120</v>
      </c>
      <c r="G14" s="43">
        <f t="shared" si="0"/>
        <v>16320</v>
      </c>
      <c r="H14" s="72">
        <f t="shared" si="1"/>
        <v>7.4027034382654451</v>
      </c>
      <c r="I14" s="101">
        <v>30.93</v>
      </c>
      <c r="J14" s="102">
        <f t="shared" si="2"/>
        <v>228.96561734555021</v>
      </c>
    </row>
    <row r="15" spans="1:10" ht="18" customHeight="1" x14ac:dyDescent="0.25">
      <c r="A15" s="92"/>
      <c r="B15" s="70">
        <v>45210</v>
      </c>
      <c r="C15" s="42">
        <v>2</v>
      </c>
      <c r="D15" s="43">
        <v>0</v>
      </c>
      <c r="E15" s="43">
        <v>10500</v>
      </c>
      <c r="F15" s="43">
        <v>9200</v>
      </c>
      <c r="G15" s="43">
        <f t="shared" si="0"/>
        <v>19700</v>
      </c>
      <c r="H15" s="72">
        <f t="shared" si="1"/>
        <v>8.9358613807493423</v>
      </c>
      <c r="I15" s="101">
        <v>30.93</v>
      </c>
      <c r="J15" s="102">
        <f t="shared" si="2"/>
        <v>276.38619250657717</v>
      </c>
    </row>
    <row r="16" spans="1:10" ht="18" customHeight="1" x14ac:dyDescent="0.25">
      <c r="A16" s="92"/>
      <c r="B16" s="70">
        <v>45211</v>
      </c>
      <c r="C16" s="42">
        <v>1</v>
      </c>
      <c r="D16" s="43">
        <v>0</v>
      </c>
      <c r="E16" s="43">
        <v>0</v>
      </c>
      <c r="F16" s="43">
        <v>7400</v>
      </c>
      <c r="G16" s="43">
        <f t="shared" si="0"/>
        <v>7400</v>
      </c>
      <c r="H16" s="72">
        <f t="shared" si="1"/>
        <v>3.3566179805860474</v>
      </c>
      <c r="I16" s="101">
        <v>30.93</v>
      </c>
      <c r="J16" s="102">
        <f t="shared" si="2"/>
        <v>103.82019413952645</v>
      </c>
    </row>
    <row r="17" spans="1:10" ht="18" customHeight="1" x14ac:dyDescent="0.25">
      <c r="A17" s="92"/>
      <c r="B17" s="70">
        <v>45212</v>
      </c>
      <c r="C17" s="42">
        <v>1</v>
      </c>
      <c r="D17" s="43">
        <v>0</v>
      </c>
      <c r="E17" s="43">
        <v>0</v>
      </c>
      <c r="F17" s="43">
        <v>6360</v>
      </c>
      <c r="G17" s="43">
        <f t="shared" si="0"/>
        <v>6360</v>
      </c>
      <c r="H17" s="72">
        <f t="shared" si="1"/>
        <v>2.8848770752063868</v>
      </c>
      <c r="I17" s="101">
        <v>30.93</v>
      </c>
      <c r="J17" s="102">
        <f t="shared" si="2"/>
        <v>89.229247936133547</v>
      </c>
    </row>
    <row r="18" spans="1:10" ht="18" customHeight="1" x14ac:dyDescent="0.25">
      <c r="A18" s="92"/>
      <c r="B18" s="70">
        <v>45213</v>
      </c>
      <c r="C18" s="45">
        <v>0</v>
      </c>
      <c r="D18" s="44">
        <v>0</v>
      </c>
      <c r="E18" s="44">
        <v>0</v>
      </c>
      <c r="F18" s="44">
        <v>0</v>
      </c>
      <c r="G18" s="44">
        <f t="shared" si="0"/>
        <v>0</v>
      </c>
      <c r="H18" s="71">
        <f t="shared" si="1"/>
        <v>0</v>
      </c>
      <c r="I18" s="101">
        <v>30.93</v>
      </c>
      <c r="J18" s="101">
        <f t="shared" si="2"/>
        <v>0</v>
      </c>
    </row>
    <row r="19" spans="1:10" ht="18" customHeight="1" x14ac:dyDescent="0.25">
      <c r="A19" s="92"/>
      <c r="B19" s="70">
        <v>45214</v>
      </c>
      <c r="C19" s="45">
        <v>0</v>
      </c>
      <c r="D19" s="44">
        <v>0</v>
      </c>
      <c r="E19" s="44">
        <v>0</v>
      </c>
      <c r="F19" s="44">
        <v>0</v>
      </c>
      <c r="G19" s="44">
        <f t="shared" si="0"/>
        <v>0</v>
      </c>
      <c r="H19" s="71">
        <f t="shared" si="1"/>
        <v>0</v>
      </c>
      <c r="I19" s="101">
        <v>30.93</v>
      </c>
      <c r="J19" s="101">
        <f t="shared" si="2"/>
        <v>0</v>
      </c>
    </row>
    <row r="20" spans="1:10" ht="18" customHeight="1" x14ac:dyDescent="0.25">
      <c r="A20" s="92"/>
      <c r="B20" s="70">
        <v>45215</v>
      </c>
      <c r="C20" s="42">
        <v>2</v>
      </c>
      <c r="D20" s="43">
        <v>0</v>
      </c>
      <c r="E20" s="43">
        <v>11640</v>
      </c>
      <c r="F20" s="43">
        <v>7120</v>
      </c>
      <c r="G20" s="43">
        <f t="shared" si="0"/>
        <v>18760</v>
      </c>
      <c r="H20" s="72">
        <f t="shared" si="1"/>
        <v>8.5094801778100333</v>
      </c>
      <c r="I20" s="101">
        <v>30.93</v>
      </c>
      <c r="J20" s="102">
        <f t="shared" si="2"/>
        <v>263.1982218996643</v>
      </c>
    </row>
    <row r="21" spans="1:10" ht="18" customHeight="1" x14ac:dyDescent="0.25">
      <c r="A21" s="92"/>
      <c r="B21" s="70">
        <v>45216</v>
      </c>
      <c r="C21" s="42">
        <v>1</v>
      </c>
      <c r="D21" s="43">
        <v>0</v>
      </c>
      <c r="E21" s="43">
        <v>9720</v>
      </c>
      <c r="F21" s="43">
        <v>0</v>
      </c>
      <c r="G21" s="43">
        <v>9720</v>
      </c>
      <c r="H21" s="72">
        <f t="shared" si="1"/>
        <v>4.4089630772022135</v>
      </c>
      <c r="I21" s="101">
        <v>30.93</v>
      </c>
      <c r="J21" s="102">
        <f t="shared" si="2"/>
        <v>136.36922797786445</v>
      </c>
    </row>
    <row r="22" spans="1:10" ht="18" customHeight="1" x14ac:dyDescent="0.25">
      <c r="A22" s="92"/>
      <c r="B22" s="70">
        <v>45217</v>
      </c>
      <c r="C22" s="42">
        <v>2</v>
      </c>
      <c r="D22" s="43">
        <v>0</v>
      </c>
      <c r="E22" s="43">
        <v>7200</v>
      </c>
      <c r="F22" s="43">
        <v>7920</v>
      </c>
      <c r="G22" s="43">
        <f t="shared" si="0"/>
        <v>15120</v>
      </c>
      <c r="H22" s="72">
        <f t="shared" si="1"/>
        <v>6.8583870089812216</v>
      </c>
      <c r="I22" s="101">
        <v>30.93</v>
      </c>
      <c r="J22" s="102">
        <f t="shared" si="2"/>
        <v>212.12991018778919</v>
      </c>
    </row>
    <row r="23" spans="1:10" ht="18" customHeight="1" x14ac:dyDescent="0.25">
      <c r="A23" s="92"/>
      <c r="B23" s="70">
        <v>45218</v>
      </c>
      <c r="C23" s="42">
        <v>2</v>
      </c>
      <c r="D23" s="43"/>
      <c r="E23" s="43">
        <v>9200</v>
      </c>
      <c r="F23" s="43">
        <v>7640</v>
      </c>
      <c r="G23" s="43">
        <f t="shared" si="0"/>
        <v>16840</v>
      </c>
      <c r="H23" s="72">
        <f t="shared" si="1"/>
        <v>7.6385738909552758</v>
      </c>
      <c r="I23" s="101">
        <v>30.93</v>
      </c>
      <c r="J23" s="102">
        <f t="shared" si="2"/>
        <v>236.26109044724669</v>
      </c>
    </row>
    <row r="24" spans="1:10" ht="18" customHeight="1" x14ac:dyDescent="0.25">
      <c r="A24" s="92"/>
      <c r="B24" s="70">
        <v>45219</v>
      </c>
      <c r="C24" s="42">
        <v>2</v>
      </c>
      <c r="D24" s="43">
        <v>0</v>
      </c>
      <c r="E24" s="43">
        <v>8460</v>
      </c>
      <c r="F24" s="43">
        <v>5640</v>
      </c>
      <c r="G24" s="43">
        <f t="shared" si="0"/>
        <v>14100</v>
      </c>
      <c r="H24" s="72">
        <f t="shared" si="1"/>
        <v>6.3957180440896311</v>
      </c>
      <c r="I24" s="101">
        <v>30.93</v>
      </c>
      <c r="J24" s="102">
        <f t="shared" si="2"/>
        <v>197.81955910369228</v>
      </c>
    </row>
    <row r="25" spans="1:10" ht="18" customHeight="1" x14ac:dyDescent="0.25">
      <c r="A25" s="92"/>
      <c r="B25" s="70">
        <v>45220</v>
      </c>
      <c r="C25" s="45">
        <v>0</v>
      </c>
      <c r="D25" s="44">
        <v>0</v>
      </c>
      <c r="E25" s="44">
        <v>0</v>
      </c>
      <c r="F25" s="44"/>
      <c r="G25" s="44">
        <f t="shared" si="0"/>
        <v>0</v>
      </c>
      <c r="H25" s="71">
        <f t="shared" si="1"/>
        <v>0</v>
      </c>
      <c r="I25" s="101">
        <v>30.93</v>
      </c>
      <c r="J25" s="101">
        <f t="shared" si="2"/>
        <v>0</v>
      </c>
    </row>
    <row r="26" spans="1:10" ht="18" customHeight="1" x14ac:dyDescent="0.25">
      <c r="A26" s="92"/>
      <c r="B26" s="70">
        <v>45221</v>
      </c>
      <c r="C26" s="45">
        <v>0</v>
      </c>
      <c r="D26" s="44">
        <v>0</v>
      </c>
      <c r="E26" s="44">
        <v>0</v>
      </c>
      <c r="F26" s="44">
        <v>0</v>
      </c>
      <c r="G26" s="44">
        <f t="shared" si="0"/>
        <v>0</v>
      </c>
      <c r="H26" s="71">
        <f t="shared" si="1"/>
        <v>0</v>
      </c>
      <c r="I26" s="101">
        <v>30.93</v>
      </c>
      <c r="J26" s="101">
        <f t="shared" si="2"/>
        <v>0</v>
      </c>
    </row>
    <row r="27" spans="1:10" ht="18" customHeight="1" x14ac:dyDescent="0.25">
      <c r="A27" s="92"/>
      <c r="B27" s="70">
        <v>45222</v>
      </c>
      <c r="C27" s="42">
        <v>2</v>
      </c>
      <c r="D27" s="43">
        <v>0</v>
      </c>
      <c r="E27" s="43">
        <v>10860</v>
      </c>
      <c r="F27" s="43">
        <v>7440</v>
      </c>
      <c r="G27" s="43">
        <f t="shared" si="0"/>
        <v>18300</v>
      </c>
      <c r="H27" s="72">
        <f t="shared" si="1"/>
        <v>8.3008255465844147</v>
      </c>
      <c r="I27" s="101">
        <v>30.93</v>
      </c>
      <c r="J27" s="102">
        <f t="shared" si="2"/>
        <v>256.74453415585594</v>
      </c>
    </row>
    <row r="28" spans="1:10" ht="18" customHeight="1" x14ac:dyDescent="0.25">
      <c r="A28" s="92"/>
      <c r="B28" s="70">
        <v>45223</v>
      </c>
      <c r="C28" s="42">
        <v>2</v>
      </c>
      <c r="D28" s="43">
        <v>0</v>
      </c>
      <c r="E28" s="43">
        <v>9640</v>
      </c>
      <c r="F28" s="43">
        <v>9400</v>
      </c>
      <c r="G28" s="43">
        <f t="shared" si="0"/>
        <v>19040</v>
      </c>
      <c r="H28" s="72">
        <f t="shared" si="1"/>
        <v>8.6364873446430188</v>
      </c>
      <c r="I28" s="101">
        <v>30.93</v>
      </c>
      <c r="J28" s="102">
        <f t="shared" si="2"/>
        <v>267.12655356980855</v>
      </c>
    </row>
    <row r="29" spans="1:10" ht="18" customHeight="1" x14ac:dyDescent="0.25">
      <c r="A29" s="92"/>
      <c r="B29" s="70">
        <v>45224</v>
      </c>
      <c r="C29" s="42">
        <v>1</v>
      </c>
      <c r="D29" s="43">
        <v>0</v>
      </c>
      <c r="E29" s="43">
        <v>0</v>
      </c>
      <c r="F29" s="43">
        <v>8880</v>
      </c>
      <c r="G29" s="43">
        <f t="shared" si="0"/>
        <v>8880</v>
      </c>
      <c r="H29" s="72">
        <f t="shared" si="1"/>
        <v>4.0279415767032569</v>
      </c>
      <c r="I29" s="101">
        <v>30.93</v>
      </c>
      <c r="J29" s="102">
        <f t="shared" si="2"/>
        <v>124.58423296743173</v>
      </c>
    </row>
    <row r="30" spans="1:10" ht="18" customHeight="1" x14ac:dyDescent="0.25">
      <c r="A30" s="92"/>
      <c r="B30" s="70">
        <v>45225</v>
      </c>
      <c r="C30" s="42">
        <v>1</v>
      </c>
      <c r="D30" s="43">
        <v>0</v>
      </c>
      <c r="E30" s="43">
        <v>0</v>
      </c>
      <c r="F30" s="43">
        <v>7140</v>
      </c>
      <c r="G30" s="43">
        <f t="shared" si="0"/>
        <v>7140</v>
      </c>
      <c r="H30" s="72">
        <f t="shared" si="1"/>
        <v>3.2386827542411325</v>
      </c>
      <c r="I30" s="101">
        <v>30.93</v>
      </c>
      <c r="J30" s="102">
        <f t="shared" si="2"/>
        <v>100.17245758867823</v>
      </c>
    </row>
    <row r="31" spans="1:10" ht="18" customHeight="1" x14ac:dyDescent="0.25">
      <c r="A31" s="92"/>
      <c r="B31" s="70">
        <v>45226</v>
      </c>
      <c r="C31" s="42">
        <v>1</v>
      </c>
      <c r="D31" s="43">
        <v>0</v>
      </c>
      <c r="E31" s="43">
        <v>0</v>
      </c>
      <c r="F31" s="43">
        <v>7000</v>
      </c>
      <c r="G31" s="43">
        <f>D31+E31+F31</f>
        <v>7000</v>
      </c>
      <c r="H31" s="72">
        <f t="shared" si="1"/>
        <v>3.1751791708246397</v>
      </c>
      <c r="I31" s="101">
        <v>30.93</v>
      </c>
      <c r="J31" s="102">
        <f t="shared" si="2"/>
        <v>98.208291753606105</v>
      </c>
    </row>
    <row r="32" spans="1:10" ht="18" customHeight="1" x14ac:dyDescent="0.25">
      <c r="A32" s="92"/>
      <c r="B32" s="70">
        <v>45227</v>
      </c>
      <c r="C32" s="45">
        <v>0</v>
      </c>
      <c r="D32" s="44">
        <v>0</v>
      </c>
      <c r="E32" s="44">
        <v>0</v>
      </c>
      <c r="F32" s="44">
        <v>0</v>
      </c>
      <c r="G32" s="44">
        <f t="shared" si="0"/>
        <v>0</v>
      </c>
      <c r="H32" s="71">
        <f t="shared" si="1"/>
        <v>0</v>
      </c>
      <c r="I32" s="101">
        <v>30.93</v>
      </c>
      <c r="J32" s="101">
        <f t="shared" si="2"/>
        <v>0</v>
      </c>
    </row>
    <row r="33" spans="1:10" ht="18" customHeight="1" x14ac:dyDescent="0.25">
      <c r="A33" s="92"/>
      <c r="B33" s="70">
        <v>45228</v>
      </c>
      <c r="C33" s="45">
        <v>0</v>
      </c>
      <c r="D33" s="44">
        <v>0</v>
      </c>
      <c r="E33" s="44">
        <v>0</v>
      </c>
      <c r="F33" s="44">
        <v>0</v>
      </c>
      <c r="G33" s="44">
        <f t="shared" si="0"/>
        <v>0</v>
      </c>
      <c r="H33" s="71">
        <f t="shared" si="1"/>
        <v>0</v>
      </c>
      <c r="I33" s="101">
        <v>30.93</v>
      </c>
      <c r="J33" s="101">
        <f t="shared" si="2"/>
        <v>0</v>
      </c>
    </row>
    <row r="34" spans="1:10" ht="18" customHeight="1" x14ac:dyDescent="0.25">
      <c r="A34" s="92"/>
      <c r="B34" s="70">
        <v>45229</v>
      </c>
      <c r="C34" s="42">
        <v>0</v>
      </c>
      <c r="D34" s="43">
        <v>0</v>
      </c>
      <c r="E34" s="43">
        <v>0</v>
      </c>
      <c r="F34" s="43">
        <v>0</v>
      </c>
      <c r="G34" s="43">
        <f t="shared" si="0"/>
        <v>0</v>
      </c>
      <c r="H34" s="72">
        <f t="shared" si="1"/>
        <v>0</v>
      </c>
      <c r="I34" s="101">
        <v>30.93</v>
      </c>
      <c r="J34" s="102">
        <f t="shared" si="2"/>
        <v>0</v>
      </c>
    </row>
    <row r="35" spans="1:10" ht="18" customHeight="1" x14ac:dyDescent="0.25">
      <c r="A35" s="92"/>
      <c r="B35" s="70">
        <v>45230</v>
      </c>
      <c r="C35" s="42">
        <v>0</v>
      </c>
      <c r="D35" s="43">
        <v>0</v>
      </c>
      <c r="E35" s="43">
        <v>0</v>
      </c>
      <c r="F35" s="43">
        <v>0</v>
      </c>
      <c r="G35" s="43">
        <f t="shared" si="0"/>
        <v>0</v>
      </c>
      <c r="H35" s="72">
        <f t="shared" si="1"/>
        <v>0</v>
      </c>
      <c r="I35" s="101">
        <v>30.93</v>
      </c>
      <c r="J35" s="102">
        <f t="shared" si="2"/>
        <v>0</v>
      </c>
    </row>
    <row r="36" spans="1:10" ht="18" customHeight="1" x14ac:dyDescent="0.25">
      <c r="A36" s="93"/>
      <c r="B36" s="28" t="s">
        <v>14</v>
      </c>
      <c r="C36" s="28">
        <f>SUM(C5:C34)</f>
        <v>34</v>
      </c>
      <c r="D36" s="2">
        <v>0</v>
      </c>
      <c r="E36" s="29">
        <f>SUM(E5:E34)</f>
        <v>141100</v>
      </c>
      <c r="F36" s="30">
        <f>SUM(F5:F34)</f>
        <v>151360</v>
      </c>
      <c r="G36" s="29">
        <f>D36+E36+F36</f>
        <v>292460</v>
      </c>
      <c r="H36" s="100">
        <f t="shared" ref="H6:H36" si="3">G36/2204.6</f>
        <v>132.65898575705344</v>
      </c>
      <c r="I36" s="32">
        <f>SUM(I5)</f>
        <v>30.93</v>
      </c>
      <c r="J36" s="32">
        <f>SUM(J5:J34)</f>
        <v>4103.1424294656636</v>
      </c>
    </row>
  </sheetData>
  <mergeCells count="9">
    <mergeCell ref="A1:J1"/>
    <mergeCell ref="A2:J2"/>
    <mergeCell ref="A3:A36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J35"/>
  <sheetViews>
    <sheetView workbookViewId="0">
      <selection activeCell="D6" sqref="D6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86</v>
      </c>
      <c r="B3" s="94" t="s">
        <v>3</v>
      </c>
      <c r="C3" s="94" t="s">
        <v>4</v>
      </c>
      <c r="D3" s="96" t="s">
        <v>5</v>
      </c>
      <c r="E3" s="97"/>
      <c r="F3" s="98"/>
      <c r="G3" s="27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108">
        <v>45231</v>
      </c>
      <c r="C5" s="42">
        <v>0</v>
      </c>
      <c r="D5" s="42">
        <v>0</v>
      </c>
      <c r="E5" s="42"/>
      <c r="F5" s="43">
        <v>0</v>
      </c>
      <c r="G5" s="43">
        <f>D5+E5+F5</f>
        <v>0</v>
      </c>
      <c r="H5" s="72">
        <f>G5/2204.6</f>
        <v>0</v>
      </c>
      <c r="I5" s="101">
        <v>30.93</v>
      </c>
      <c r="J5" s="102">
        <f>H5*I5</f>
        <v>0</v>
      </c>
    </row>
    <row r="6" spans="1:10" ht="18" customHeight="1" x14ac:dyDescent="0.25">
      <c r="A6" s="92"/>
      <c r="B6" s="108">
        <v>45232</v>
      </c>
      <c r="C6" s="42">
        <v>0</v>
      </c>
      <c r="D6" s="103">
        <v>0</v>
      </c>
      <c r="E6" s="103"/>
      <c r="F6" s="43">
        <v>0</v>
      </c>
      <c r="G6" s="43">
        <f>D6+E6+F6</f>
        <v>0</v>
      </c>
      <c r="H6" s="72">
        <f t="shared" ref="H6:H34" si="0">G6/2204.6</f>
        <v>0</v>
      </c>
      <c r="I6" s="101">
        <v>30.93</v>
      </c>
      <c r="J6" s="102">
        <f>H6*I6</f>
        <v>0</v>
      </c>
    </row>
    <row r="7" spans="1:10" ht="18" customHeight="1" x14ac:dyDescent="0.25">
      <c r="A7" s="92"/>
      <c r="B7" s="108">
        <v>45233</v>
      </c>
      <c r="C7" s="104">
        <v>0</v>
      </c>
      <c r="D7" s="105">
        <v>0</v>
      </c>
      <c r="E7" s="105">
        <v>0</v>
      </c>
      <c r="F7" s="104">
        <v>0</v>
      </c>
      <c r="G7" s="43">
        <f t="shared" ref="G7:G34" si="1">D7+E7+F7</f>
        <v>0</v>
      </c>
      <c r="H7" s="106">
        <f t="shared" si="0"/>
        <v>0</v>
      </c>
      <c r="I7" s="101">
        <v>30.93</v>
      </c>
      <c r="J7" s="107">
        <f>H7*I7</f>
        <v>0</v>
      </c>
    </row>
    <row r="8" spans="1:10" ht="18" customHeight="1" x14ac:dyDescent="0.25">
      <c r="A8" s="92"/>
      <c r="B8" s="108">
        <v>45234</v>
      </c>
      <c r="C8" s="45">
        <v>0</v>
      </c>
      <c r="D8" s="44">
        <v>0</v>
      </c>
      <c r="E8" s="44">
        <v>0</v>
      </c>
      <c r="F8" s="24">
        <v>0</v>
      </c>
      <c r="G8" s="44">
        <f t="shared" si="1"/>
        <v>0</v>
      </c>
      <c r="H8" s="71">
        <f t="shared" si="0"/>
        <v>0</v>
      </c>
      <c r="I8" s="101">
        <v>30.93</v>
      </c>
      <c r="J8" s="101">
        <f t="shared" ref="J8:J34" si="2">H8*I8</f>
        <v>0</v>
      </c>
    </row>
    <row r="9" spans="1:10" ht="18" customHeight="1" x14ac:dyDescent="0.25">
      <c r="A9" s="92"/>
      <c r="B9" s="108">
        <v>45235</v>
      </c>
      <c r="C9" s="45">
        <v>0</v>
      </c>
      <c r="D9" s="44">
        <v>0</v>
      </c>
      <c r="E9" s="44">
        <v>0</v>
      </c>
      <c r="F9" s="44">
        <v>0</v>
      </c>
      <c r="G9" s="74">
        <f t="shared" si="1"/>
        <v>0</v>
      </c>
      <c r="H9" s="71">
        <f t="shared" si="0"/>
        <v>0</v>
      </c>
      <c r="I9" s="101">
        <v>30.93</v>
      </c>
      <c r="J9" s="101">
        <f t="shared" si="2"/>
        <v>0</v>
      </c>
    </row>
    <row r="10" spans="1:10" ht="18" customHeight="1" x14ac:dyDescent="0.25">
      <c r="A10" s="92"/>
      <c r="B10" s="108">
        <v>45236</v>
      </c>
      <c r="C10" s="42">
        <v>2</v>
      </c>
      <c r="D10" s="43"/>
      <c r="E10" s="43">
        <v>11540</v>
      </c>
      <c r="F10" s="43">
        <v>7880</v>
      </c>
      <c r="G10" s="43">
        <f>D10+E10+F10</f>
        <v>19420</v>
      </c>
      <c r="H10" s="72">
        <f t="shared" si="0"/>
        <v>8.8088542139163568</v>
      </c>
      <c r="I10" s="101">
        <v>30.93</v>
      </c>
      <c r="J10" s="102">
        <f t="shared" si="2"/>
        <v>272.45786083643293</v>
      </c>
    </row>
    <row r="11" spans="1:10" ht="18" customHeight="1" x14ac:dyDescent="0.25">
      <c r="A11" s="92"/>
      <c r="B11" s="108">
        <v>45237</v>
      </c>
      <c r="C11" s="42">
        <v>1</v>
      </c>
      <c r="D11" s="43">
        <v>0</v>
      </c>
      <c r="E11" s="43">
        <v>0</v>
      </c>
      <c r="F11" s="43">
        <v>12260</v>
      </c>
      <c r="G11" s="43">
        <f t="shared" si="1"/>
        <v>12260</v>
      </c>
      <c r="H11" s="72">
        <f t="shared" si="0"/>
        <v>5.5610995191871542</v>
      </c>
      <c r="I11" s="101">
        <v>30.93</v>
      </c>
      <c r="J11" s="102">
        <f t="shared" si="2"/>
        <v>172.00480812845868</v>
      </c>
    </row>
    <row r="12" spans="1:10" ht="18" customHeight="1" x14ac:dyDescent="0.25">
      <c r="A12" s="92"/>
      <c r="B12" s="108">
        <v>45238</v>
      </c>
      <c r="C12" s="42">
        <v>2</v>
      </c>
      <c r="D12" s="43">
        <v>0</v>
      </c>
      <c r="E12" s="43">
        <v>7860</v>
      </c>
      <c r="F12" s="43">
        <v>10200</v>
      </c>
      <c r="G12" s="43">
        <f t="shared" si="1"/>
        <v>18060</v>
      </c>
      <c r="H12" s="72">
        <f t="shared" si="0"/>
        <v>8.1919622607275695</v>
      </c>
      <c r="I12" s="101">
        <v>30.93</v>
      </c>
      <c r="J12" s="102">
        <f t="shared" si="2"/>
        <v>253.37739272430372</v>
      </c>
    </row>
    <row r="13" spans="1:10" ht="18" customHeight="1" x14ac:dyDescent="0.25">
      <c r="A13" s="92"/>
      <c r="B13" s="108">
        <v>45239</v>
      </c>
      <c r="C13" s="42">
        <v>2</v>
      </c>
      <c r="D13" s="43">
        <v>0</v>
      </c>
      <c r="E13" s="43">
        <v>8780</v>
      </c>
      <c r="F13" s="43">
        <v>8860</v>
      </c>
      <c r="G13" s="43">
        <f t="shared" si="1"/>
        <v>17640</v>
      </c>
      <c r="H13" s="72">
        <f t="shared" si="0"/>
        <v>8.0014515104780912</v>
      </c>
      <c r="I13" s="101">
        <v>30.93</v>
      </c>
      <c r="J13" s="102">
        <f t="shared" si="2"/>
        <v>247.48489521908735</v>
      </c>
    </row>
    <row r="14" spans="1:10" ht="18" customHeight="1" x14ac:dyDescent="0.25">
      <c r="A14" s="92"/>
      <c r="B14" s="108">
        <v>45240</v>
      </c>
      <c r="C14" s="42">
        <v>2</v>
      </c>
      <c r="D14" s="43">
        <v>0</v>
      </c>
      <c r="E14" s="43">
        <v>6620</v>
      </c>
      <c r="F14" s="43">
        <v>6100</v>
      </c>
      <c r="G14" s="43">
        <f t="shared" si="1"/>
        <v>12720</v>
      </c>
      <c r="H14" s="72">
        <f t="shared" si="0"/>
        <v>5.7697541504127736</v>
      </c>
      <c r="I14" s="101">
        <v>30.93</v>
      </c>
      <c r="J14" s="102">
        <f t="shared" si="2"/>
        <v>178.45849587226709</v>
      </c>
    </row>
    <row r="15" spans="1:10" ht="18" customHeight="1" x14ac:dyDescent="0.25">
      <c r="A15" s="92"/>
      <c r="B15" s="108">
        <v>45241</v>
      </c>
      <c r="C15" s="45">
        <v>0</v>
      </c>
      <c r="D15" s="44">
        <v>0</v>
      </c>
      <c r="E15" s="44">
        <v>0</v>
      </c>
      <c r="F15" s="44">
        <v>0</v>
      </c>
      <c r="G15" s="44">
        <f t="shared" si="1"/>
        <v>0</v>
      </c>
      <c r="H15" s="71">
        <f t="shared" si="0"/>
        <v>0</v>
      </c>
      <c r="I15" s="101">
        <v>30.93</v>
      </c>
      <c r="J15" s="101">
        <f t="shared" si="2"/>
        <v>0</v>
      </c>
    </row>
    <row r="16" spans="1:10" ht="18" customHeight="1" x14ac:dyDescent="0.25">
      <c r="A16" s="92"/>
      <c r="B16" s="108">
        <v>45242</v>
      </c>
      <c r="C16" s="45">
        <v>0</v>
      </c>
      <c r="D16" s="44">
        <v>0</v>
      </c>
      <c r="E16" s="44">
        <v>0</v>
      </c>
      <c r="F16" s="44">
        <v>0</v>
      </c>
      <c r="G16" s="44">
        <f t="shared" si="1"/>
        <v>0</v>
      </c>
      <c r="H16" s="71">
        <f t="shared" si="0"/>
        <v>0</v>
      </c>
      <c r="I16" s="101">
        <v>30.93</v>
      </c>
      <c r="J16" s="101">
        <f t="shared" si="2"/>
        <v>0</v>
      </c>
    </row>
    <row r="17" spans="1:10" ht="18" customHeight="1" x14ac:dyDescent="0.25">
      <c r="A17" s="92"/>
      <c r="B17" s="108">
        <v>45243</v>
      </c>
      <c r="C17" s="42">
        <v>2</v>
      </c>
      <c r="D17" s="43">
        <v>0</v>
      </c>
      <c r="E17" s="43">
        <v>6440</v>
      </c>
      <c r="F17" s="43">
        <v>7480</v>
      </c>
      <c r="G17" s="43">
        <f t="shared" si="1"/>
        <v>13920</v>
      </c>
      <c r="H17" s="72">
        <f t="shared" si="0"/>
        <v>6.3140705796969971</v>
      </c>
      <c r="I17" s="101">
        <v>30.93</v>
      </c>
      <c r="J17" s="102">
        <f t="shared" si="2"/>
        <v>195.29420303002811</v>
      </c>
    </row>
    <row r="18" spans="1:10" ht="18" customHeight="1" x14ac:dyDescent="0.25">
      <c r="A18" s="92"/>
      <c r="B18" s="108">
        <v>45244</v>
      </c>
      <c r="C18" s="42">
        <v>1</v>
      </c>
      <c r="D18" s="43">
        <v>0</v>
      </c>
      <c r="E18" s="43">
        <v>0</v>
      </c>
      <c r="F18" s="43">
        <v>10640</v>
      </c>
      <c r="G18" s="43">
        <v>10640</v>
      </c>
      <c r="H18" s="72">
        <f t="shared" si="0"/>
        <v>4.8262723396534524</v>
      </c>
      <c r="I18" s="101">
        <v>30.93</v>
      </c>
      <c r="J18" s="102">
        <f t="shared" si="2"/>
        <v>149.27660346548129</v>
      </c>
    </row>
    <row r="19" spans="1:10" ht="18" customHeight="1" x14ac:dyDescent="0.25">
      <c r="A19" s="92"/>
      <c r="B19" s="108">
        <v>45245</v>
      </c>
      <c r="C19" s="42">
        <v>1</v>
      </c>
      <c r="D19" s="43">
        <v>0</v>
      </c>
      <c r="E19" s="43">
        <v>8040</v>
      </c>
      <c r="F19" s="43">
        <v>0</v>
      </c>
      <c r="G19" s="43">
        <f t="shared" si="1"/>
        <v>8040</v>
      </c>
      <c r="H19" s="72">
        <f t="shared" si="0"/>
        <v>3.6469200762043004</v>
      </c>
      <c r="I19" s="101">
        <v>30.93</v>
      </c>
      <c r="J19" s="102">
        <f t="shared" si="2"/>
        <v>112.79923795699901</v>
      </c>
    </row>
    <row r="20" spans="1:10" ht="18" customHeight="1" x14ac:dyDescent="0.25">
      <c r="A20" s="92"/>
      <c r="B20" s="108">
        <v>45246</v>
      </c>
      <c r="C20" s="42">
        <v>0</v>
      </c>
      <c r="D20" s="43">
        <v>0</v>
      </c>
      <c r="E20" s="43">
        <v>0</v>
      </c>
      <c r="F20" s="43">
        <v>0</v>
      </c>
      <c r="G20" s="43">
        <v>0</v>
      </c>
      <c r="H20" s="72">
        <f t="shared" si="0"/>
        <v>0</v>
      </c>
      <c r="I20" s="101">
        <v>30.93</v>
      </c>
      <c r="J20" s="102">
        <f t="shared" si="2"/>
        <v>0</v>
      </c>
    </row>
    <row r="21" spans="1:10" ht="18" customHeight="1" x14ac:dyDescent="0.25">
      <c r="A21" s="92"/>
      <c r="B21" s="108">
        <v>44882</v>
      </c>
      <c r="C21" s="42">
        <v>0</v>
      </c>
      <c r="D21" s="43">
        <v>0</v>
      </c>
      <c r="E21" s="43">
        <v>0</v>
      </c>
      <c r="F21" s="43">
        <v>0</v>
      </c>
      <c r="G21" s="43">
        <v>0</v>
      </c>
      <c r="H21" s="72">
        <f t="shared" si="0"/>
        <v>0</v>
      </c>
      <c r="I21" s="101">
        <v>30.93</v>
      </c>
      <c r="J21" s="102">
        <f t="shared" si="2"/>
        <v>0</v>
      </c>
    </row>
    <row r="22" spans="1:10" ht="18" customHeight="1" x14ac:dyDescent="0.25">
      <c r="A22" s="92"/>
      <c r="B22" s="108">
        <v>44883</v>
      </c>
      <c r="C22" s="45">
        <v>0</v>
      </c>
      <c r="D22" s="44">
        <v>0</v>
      </c>
      <c r="E22" s="44">
        <v>0</v>
      </c>
      <c r="F22" s="44">
        <v>0</v>
      </c>
      <c r="G22" s="44">
        <v>0</v>
      </c>
      <c r="H22" s="71">
        <f t="shared" si="0"/>
        <v>0</v>
      </c>
      <c r="I22" s="101">
        <v>30.93</v>
      </c>
      <c r="J22" s="101">
        <f t="shared" si="2"/>
        <v>0</v>
      </c>
    </row>
    <row r="23" spans="1:10" ht="18" customHeight="1" x14ac:dyDescent="0.25">
      <c r="A23" s="92"/>
      <c r="B23" s="108">
        <v>44884</v>
      </c>
      <c r="C23" s="45">
        <v>0</v>
      </c>
      <c r="D23" s="44">
        <v>0</v>
      </c>
      <c r="E23" s="44">
        <v>0</v>
      </c>
      <c r="F23" s="44">
        <v>0</v>
      </c>
      <c r="G23" s="44">
        <f t="shared" si="1"/>
        <v>0</v>
      </c>
      <c r="H23" s="71">
        <f t="shared" si="0"/>
        <v>0</v>
      </c>
      <c r="I23" s="101">
        <v>30.93</v>
      </c>
      <c r="J23" s="101">
        <f t="shared" si="2"/>
        <v>0</v>
      </c>
    </row>
    <row r="24" spans="1:10" ht="18" customHeight="1" x14ac:dyDescent="0.25">
      <c r="A24" s="92"/>
      <c r="B24" s="108">
        <v>44885</v>
      </c>
      <c r="C24" s="42">
        <v>0</v>
      </c>
      <c r="D24" s="43">
        <v>0</v>
      </c>
      <c r="E24" s="43">
        <v>0</v>
      </c>
      <c r="F24" s="43">
        <v>0</v>
      </c>
      <c r="G24" s="43">
        <f t="shared" si="1"/>
        <v>0</v>
      </c>
      <c r="H24" s="72">
        <f t="shared" si="0"/>
        <v>0</v>
      </c>
      <c r="I24" s="101">
        <v>30.93</v>
      </c>
      <c r="J24" s="102">
        <f t="shared" si="2"/>
        <v>0</v>
      </c>
    </row>
    <row r="25" spans="1:10" ht="18" customHeight="1" x14ac:dyDescent="0.25">
      <c r="A25" s="92"/>
      <c r="B25" s="108">
        <v>44886</v>
      </c>
      <c r="C25" s="42">
        <v>0</v>
      </c>
      <c r="D25" s="43">
        <v>0</v>
      </c>
      <c r="E25" s="43">
        <v>0</v>
      </c>
      <c r="F25" s="43">
        <v>0</v>
      </c>
      <c r="G25" s="43">
        <f t="shared" si="1"/>
        <v>0</v>
      </c>
      <c r="H25" s="72">
        <f t="shared" si="0"/>
        <v>0</v>
      </c>
      <c r="I25" s="101">
        <v>30.93</v>
      </c>
      <c r="J25" s="102">
        <f t="shared" si="2"/>
        <v>0</v>
      </c>
    </row>
    <row r="26" spans="1:10" ht="18" customHeight="1" x14ac:dyDescent="0.25">
      <c r="A26" s="92"/>
      <c r="B26" s="108">
        <v>44887</v>
      </c>
      <c r="C26" s="42">
        <v>0</v>
      </c>
      <c r="D26" s="43">
        <v>0</v>
      </c>
      <c r="E26" s="43">
        <v>0</v>
      </c>
      <c r="F26" s="43">
        <v>0</v>
      </c>
      <c r="G26" s="43">
        <f t="shared" si="1"/>
        <v>0</v>
      </c>
      <c r="H26" s="72">
        <f t="shared" si="0"/>
        <v>0</v>
      </c>
      <c r="I26" s="101">
        <v>30.93</v>
      </c>
      <c r="J26" s="102">
        <f t="shared" si="2"/>
        <v>0</v>
      </c>
    </row>
    <row r="27" spans="1:10" ht="18" customHeight="1" x14ac:dyDescent="0.25">
      <c r="A27" s="92"/>
      <c r="B27" s="108">
        <v>44888</v>
      </c>
      <c r="C27" s="42">
        <v>0</v>
      </c>
      <c r="D27" s="43">
        <v>0</v>
      </c>
      <c r="E27" s="43">
        <v>0</v>
      </c>
      <c r="F27" s="43">
        <v>0</v>
      </c>
      <c r="G27" s="43">
        <f t="shared" si="1"/>
        <v>0</v>
      </c>
      <c r="H27" s="72">
        <f t="shared" si="0"/>
        <v>0</v>
      </c>
      <c r="I27" s="101">
        <v>30.93</v>
      </c>
      <c r="J27" s="102">
        <f t="shared" si="2"/>
        <v>0</v>
      </c>
    </row>
    <row r="28" spans="1:10" ht="18" customHeight="1" x14ac:dyDescent="0.25">
      <c r="A28" s="92"/>
      <c r="B28" s="108">
        <v>44889</v>
      </c>
      <c r="C28" s="42">
        <v>0</v>
      </c>
      <c r="D28" s="43">
        <v>0</v>
      </c>
      <c r="E28" s="43">
        <v>0</v>
      </c>
      <c r="F28" s="43">
        <v>0</v>
      </c>
      <c r="G28" s="43">
        <f t="shared" si="1"/>
        <v>0</v>
      </c>
      <c r="H28" s="72">
        <f t="shared" si="0"/>
        <v>0</v>
      </c>
      <c r="I28" s="101">
        <v>30.93</v>
      </c>
      <c r="J28" s="102">
        <f t="shared" si="2"/>
        <v>0</v>
      </c>
    </row>
    <row r="29" spans="1:10" ht="18" customHeight="1" x14ac:dyDescent="0.25">
      <c r="A29" s="92"/>
      <c r="B29" s="108">
        <v>44890</v>
      </c>
      <c r="C29" s="45">
        <v>0</v>
      </c>
      <c r="D29" s="44">
        <v>0</v>
      </c>
      <c r="E29" s="44">
        <v>0</v>
      </c>
      <c r="F29" s="44">
        <v>0</v>
      </c>
      <c r="G29" s="44">
        <f t="shared" si="1"/>
        <v>0</v>
      </c>
      <c r="H29" s="71">
        <f t="shared" si="0"/>
        <v>0</v>
      </c>
      <c r="I29" s="101">
        <v>30.93</v>
      </c>
      <c r="J29" s="101">
        <f t="shared" si="2"/>
        <v>0</v>
      </c>
    </row>
    <row r="30" spans="1:10" ht="18" customHeight="1" x14ac:dyDescent="0.25">
      <c r="A30" s="92"/>
      <c r="B30" s="108">
        <v>44891</v>
      </c>
      <c r="C30" s="45">
        <v>0</v>
      </c>
      <c r="D30" s="44">
        <v>0</v>
      </c>
      <c r="E30" s="44">
        <v>0</v>
      </c>
      <c r="F30" s="44">
        <v>0</v>
      </c>
      <c r="G30" s="44">
        <f t="shared" si="1"/>
        <v>0</v>
      </c>
      <c r="H30" s="71">
        <f t="shared" si="0"/>
        <v>0</v>
      </c>
      <c r="I30" s="101">
        <v>30.93</v>
      </c>
      <c r="J30" s="101">
        <f t="shared" si="2"/>
        <v>0</v>
      </c>
    </row>
    <row r="31" spans="1:10" ht="18" customHeight="1" x14ac:dyDescent="0.25">
      <c r="A31" s="92"/>
      <c r="B31" s="108">
        <v>44892</v>
      </c>
      <c r="C31" s="42">
        <v>0</v>
      </c>
      <c r="D31" s="43">
        <v>0</v>
      </c>
      <c r="E31" s="43">
        <v>0</v>
      </c>
      <c r="F31" s="43">
        <v>0</v>
      </c>
      <c r="G31" s="43">
        <f t="shared" si="1"/>
        <v>0</v>
      </c>
      <c r="H31" s="72">
        <f t="shared" si="0"/>
        <v>0</v>
      </c>
      <c r="I31" s="101">
        <v>30.93</v>
      </c>
      <c r="J31" s="102">
        <f t="shared" si="2"/>
        <v>0</v>
      </c>
    </row>
    <row r="32" spans="1:10" ht="18" customHeight="1" x14ac:dyDescent="0.25">
      <c r="A32" s="92"/>
      <c r="B32" s="108">
        <v>44893</v>
      </c>
      <c r="C32" s="42">
        <v>0</v>
      </c>
      <c r="D32" s="43">
        <v>0</v>
      </c>
      <c r="E32" s="43">
        <v>0</v>
      </c>
      <c r="F32" s="43">
        <v>0</v>
      </c>
      <c r="G32" s="43">
        <f t="shared" si="1"/>
        <v>0</v>
      </c>
      <c r="H32" s="72">
        <f t="shared" si="0"/>
        <v>0</v>
      </c>
      <c r="I32" s="101">
        <v>30.93</v>
      </c>
      <c r="J32" s="102">
        <f t="shared" si="2"/>
        <v>0</v>
      </c>
    </row>
    <row r="33" spans="1:10" ht="18" customHeight="1" x14ac:dyDescent="0.25">
      <c r="A33" s="92"/>
      <c r="B33" s="108">
        <v>44894</v>
      </c>
      <c r="C33" s="42">
        <v>0</v>
      </c>
      <c r="D33" s="43">
        <v>0</v>
      </c>
      <c r="E33" s="43">
        <v>0</v>
      </c>
      <c r="F33" s="43">
        <v>0</v>
      </c>
      <c r="G33" s="43">
        <f t="shared" si="1"/>
        <v>0</v>
      </c>
      <c r="H33" s="72">
        <f t="shared" si="0"/>
        <v>0</v>
      </c>
      <c r="I33" s="101">
        <v>30.93</v>
      </c>
      <c r="J33" s="102">
        <f t="shared" si="2"/>
        <v>0</v>
      </c>
    </row>
    <row r="34" spans="1:10" ht="18" customHeight="1" x14ac:dyDescent="0.25">
      <c r="A34" s="92"/>
      <c r="B34" s="108">
        <v>44895</v>
      </c>
      <c r="C34" s="104">
        <v>0</v>
      </c>
      <c r="D34" s="105">
        <v>0</v>
      </c>
      <c r="E34" s="105">
        <v>0</v>
      </c>
      <c r="F34" s="105">
        <v>0</v>
      </c>
      <c r="G34" s="43">
        <f t="shared" si="1"/>
        <v>0</v>
      </c>
      <c r="H34" s="106">
        <f t="shared" si="0"/>
        <v>0</v>
      </c>
      <c r="I34" s="101">
        <v>30.93</v>
      </c>
      <c r="J34" s="107">
        <f t="shared" si="2"/>
        <v>0</v>
      </c>
    </row>
    <row r="35" spans="1:10" ht="18" customHeight="1" x14ac:dyDescent="0.25">
      <c r="A35" s="93"/>
      <c r="B35" s="28" t="s">
        <v>14</v>
      </c>
      <c r="C35" s="28">
        <f>SUM(C5:C34)</f>
        <v>13</v>
      </c>
      <c r="D35" s="2">
        <v>0</v>
      </c>
      <c r="E35" s="29">
        <f>SUM(E5:E34)</f>
        <v>49280</v>
      </c>
      <c r="F35" s="30">
        <f>SUM(F5:F34)</f>
        <v>63420</v>
      </c>
      <c r="G35" s="29">
        <f>D35+E35+F35</f>
        <v>112700</v>
      </c>
      <c r="H35" s="100">
        <f t="shared" ref="H35:H65" si="3">G35/2204.6</f>
        <v>51.120384650276698</v>
      </c>
      <c r="I35" s="32">
        <f>SUM(I5)</f>
        <v>30.93</v>
      </c>
      <c r="J35" s="32">
        <f>SUM(J5:J34)</f>
        <v>1581.1534972330578</v>
      </c>
    </row>
  </sheetData>
  <mergeCells count="9">
    <mergeCell ref="A1:J1"/>
    <mergeCell ref="A2:J2"/>
    <mergeCell ref="A3:A35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36"/>
  <sheetViews>
    <sheetView tabSelected="1" workbookViewId="0">
      <selection activeCell="M16" sqref="M16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87</v>
      </c>
      <c r="B3" s="94" t="s">
        <v>3</v>
      </c>
      <c r="C3" s="94" t="s">
        <v>4</v>
      </c>
      <c r="D3" s="96" t="s">
        <v>5</v>
      </c>
      <c r="E3" s="97"/>
      <c r="F3" s="98"/>
      <c r="G3" s="27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108">
        <v>44896</v>
      </c>
      <c r="C5" s="42">
        <v>0</v>
      </c>
      <c r="D5" s="42">
        <v>0</v>
      </c>
      <c r="E5" s="43">
        <v>0</v>
      </c>
      <c r="F5" s="43">
        <v>0</v>
      </c>
      <c r="G5" s="43">
        <f>D5+E5+F5</f>
        <v>0</v>
      </c>
      <c r="H5" s="72">
        <f>G5/2204.6</f>
        <v>0</v>
      </c>
      <c r="I5" s="101">
        <v>30.93</v>
      </c>
      <c r="J5" s="102">
        <f>H5*I5</f>
        <v>0</v>
      </c>
    </row>
    <row r="6" spans="1:10" ht="18" customHeight="1" x14ac:dyDescent="0.25">
      <c r="A6" s="92"/>
      <c r="B6" s="108">
        <v>44897</v>
      </c>
      <c r="C6" s="45">
        <v>0</v>
      </c>
      <c r="D6" s="45">
        <v>0</v>
      </c>
      <c r="E6" s="44">
        <v>0</v>
      </c>
      <c r="F6" s="44">
        <v>0</v>
      </c>
      <c r="G6" s="44">
        <f t="shared" ref="G6:G35" si="0">D6+E6+F6</f>
        <v>0</v>
      </c>
      <c r="H6" s="71">
        <f t="shared" ref="H6:H35" si="1">G6/2204.6</f>
        <v>0</v>
      </c>
      <c r="I6" s="101">
        <v>30.93</v>
      </c>
      <c r="J6" s="101">
        <f>H6*I6</f>
        <v>0</v>
      </c>
    </row>
    <row r="7" spans="1:10" ht="18" customHeight="1" x14ac:dyDescent="0.25">
      <c r="A7" s="92"/>
      <c r="B7" s="108">
        <v>44898</v>
      </c>
      <c r="C7" s="45">
        <v>0</v>
      </c>
      <c r="D7" s="45">
        <v>0</v>
      </c>
      <c r="E7" s="45">
        <v>0</v>
      </c>
      <c r="F7" s="45">
        <v>0</v>
      </c>
      <c r="G7" s="44">
        <f t="shared" si="0"/>
        <v>0</v>
      </c>
      <c r="H7" s="71">
        <f t="shared" si="1"/>
        <v>0</v>
      </c>
      <c r="I7" s="101">
        <v>30.93</v>
      </c>
      <c r="J7" s="101">
        <f>H7*I7</f>
        <v>0</v>
      </c>
    </row>
    <row r="8" spans="1:10" ht="18" customHeight="1" x14ac:dyDescent="0.25">
      <c r="A8" s="92"/>
      <c r="B8" s="108">
        <v>44899</v>
      </c>
      <c r="C8" s="42">
        <v>1</v>
      </c>
      <c r="D8" s="42">
        <v>0</v>
      </c>
      <c r="E8" s="43">
        <v>6260</v>
      </c>
      <c r="F8" s="73">
        <v>0</v>
      </c>
      <c r="G8" s="43">
        <f t="shared" si="0"/>
        <v>6260</v>
      </c>
      <c r="H8" s="72">
        <f t="shared" si="1"/>
        <v>2.8395173727660348</v>
      </c>
      <c r="I8" s="101">
        <v>30.93</v>
      </c>
      <c r="J8" s="102">
        <f t="shared" ref="J8:J35" si="2">H8*I8</f>
        <v>87.826272339653457</v>
      </c>
    </row>
    <row r="9" spans="1:10" ht="18" customHeight="1" x14ac:dyDescent="0.25">
      <c r="A9" s="92"/>
      <c r="B9" s="108">
        <v>44900</v>
      </c>
      <c r="C9" s="42">
        <v>0</v>
      </c>
      <c r="D9" s="42">
        <v>0</v>
      </c>
      <c r="E9" s="43">
        <v>0</v>
      </c>
      <c r="F9" s="43">
        <v>0</v>
      </c>
      <c r="G9" s="43">
        <f t="shared" si="0"/>
        <v>0</v>
      </c>
      <c r="H9" s="72">
        <f t="shared" si="1"/>
        <v>0</v>
      </c>
      <c r="I9" s="101">
        <v>30.93</v>
      </c>
      <c r="J9" s="102">
        <f t="shared" si="2"/>
        <v>0</v>
      </c>
    </row>
    <row r="10" spans="1:10" ht="18" customHeight="1" x14ac:dyDescent="0.25">
      <c r="A10" s="92"/>
      <c r="B10" s="108">
        <v>44901</v>
      </c>
      <c r="C10" s="42">
        <v>2</v>
      </c>
      <c r="D10" s="42">
        <v>0</v>
      </c>
      <c r="E10" s="43">
        <v>9080</v>
      </c>
      <c r="F10" s="43">
        <v>7420</v>
      </c>
      <c r="G10" s="43">
        <f t="shared" si="0"/>
        <v>16500</v>
      </c>
      <c r="H10" s="72">
        <f t="shared" si="1"/>
        <v>7.484350902658079</v>
      </c>
      <c r="I10" s="101">
        <v>30.93</v>
      </c>
      <c r="J10" s="102">
        <f t="shared" si="2"/>
        <v>231.49097341921438</v>
      </c>
    </row>
    <row r="11" spans="1:10" ht="18" customHeight="1" x14ac:dyDescent="0.25">
      <c r="A11" s="92"/>
      <c r="B11" s="108">
        <v>44902</v>
      </c>
      <c r="C11" s="42">
        <v>0</v>
      </c>
      <c r="D11" s="42">
        <v>0</v>
      </c>
      <c r="E11" s="43">
        <v>0</v>
      </c>
      <c r="F11" s="43">
        <v>0</v>
      </c>
      <c r="G11" s="43">
        <f t="shared" si="0"/>
        <v>0</v>
      </c>
      <c r="H11" s="72">
        <f t="shared" si="1"/>
        <v>0</v>
      </c>
      <c r="I11" s="101">
        <v>30.93</v>
      </c>
      <c r="J11" s="102">
        <f t="shared" si="2"/>
        <v>0</v>
      </c>
    </row>
    <row r="12" spans="1:10" ht="18" customHeight="1" x14ac:dyDescent="0.25">
      <c r="A12" s="92"/>
      <c r="B12" s="108">
        <v>44903</v>
      </c>
      <c r="C12" s="42">
        <v>0</v>
      </c>
      <c r="D12" s="42">
        <v>0</v>
      </c>
      <c r="E12" s="43">
        <v>0</v>
      </c>
      <c r="F12" s="43">
        <v>0</v>
      </c>
      <c r="G12" s="43">
        <f t="shared" si="0"/>
        <v>0</v>
      </c>
      <c r="H12" s="72">
        <f t="shared" si="1"/>
        <v>0</v>
      </c>
      <c r="I12" s="101">
        <v>30.93</v>
      </c>
      <c r="J12" s="102">
        <f t="shared" si="2"/>
        <v>0</v>
      </c>
    </row>
    <row r="13" spans="1:10" ht="18" customHeight="1" x14ac:dyDescent="0.25">
      <c r="A13" s="92"/>
      <c r="B13" s="108">
        <v>44904</v>
      </c>
      <c r="C13" s="45">
        <v>0</v>
      </c>
      <c r="D13" s="45">
        <v>0</v>
      </c>
      <c r="E13" s="44">
        <v>0</v>
      </c>
      <c r="F13" s="44">
        <v>0</v>
      </c>
      <c r="G13" s="44">
        <f t="shared" si="0"/>
        <v>0</v>
      </c>
      <c r="H13" s="71">
        <f t="shared" si="1"/>
        <v>0</v>
      </c>
      <c r="I13" s="101">
        <v>30.93</v>
      </c>
      <c r="J13" s="101">
        <f t="shared" si="2"/>
        <v>0</v>
      </c>
    </row>
    <row r="14" spans="1:10" ht="18" customHeight="1" x14ac:dyDescent="0.25">
      <c r="A14" s="92"/>
      <c r="B14" s="108">
        <v>44905</v>
      </c>
      <c r="C14" s="45">
        <v>0</v>
      </c>
      <c r="D14" s="45">
        <v>0</v>
      </c>
      <c r="E14" s="45">
        <v>0</v>
      </c>
      <c r="F14" s="44">
        <v>0</v>
      </c>
      <c r="G14" s="44">
        <f t="shared" si="0"/>
        <v>0</v>
      </c>
      <c r="H14" s="71">
        <f t="shared" si="1"/>
        <v>0</v>
      </c>
      <c r="I14" s="101">
        <v>30.93</v>
      </c>
      <c r="J14" s="101">
        <f t="shared" si="2"/>
        <v>0</v>
      </c>
    </row>
    <row r="15" spans="1:10" ht="18" customHeight="1" x14ac:dyDescent="0.25">
      <c r="A15" s="92"/>
      <c r="B15" s="108">
        <v>44906</v>
      </c>
      <c r="C15" s="42">
        <v>0</v>
      </c>
      <c r="D15" s="42">
        <v>0</v>
      </c>
      <c r="E15" s="42">
        <v>0</v>
      </c>
      <c r="F15" s="43">
        <v>0</v>
      </c>
      <c r="G15" s="43">
        <f t="shared" si="0"/>
        <v>0</v>
      </c>
      <c r="H15" s="72">
        <f t="shared" si="1"/>
        <v>0</v>
      </c>
      <c r="I15" s="101">
        <v>30.93</v>
      </c>
      <c r="J15" s="102">
        <f t="shared" si="2"/>
        <v>0</v>
      </c>
    </row>
    <row r="16" spans="1:10" ht="18" customHeight="1" x14ac:dyDescent="0.25">
      <c r="A16" s="92"/>
      <c r="B16" s="108">
        <v>44907</v>
      </c>
      <c r="C16" s="42">
        <v>0</v>
      </c>
      <c r="D16" s="42">
        <v>0</v>
      </c>
      <c r="E16" s="42">
        <v>0</v>
      </c>
      <c r="F16" s="43">
        <v>0</v>
      </c>
      <c r="G16" s="43">
        <f t="shared" si="0"/>
        <v>0</v>
      </c>
      <c r="H16" s="72">
        <f t="shared" si="1"/>
        <v>0</v>
      </c>
      <c r="I16" s="101">
        <v>30.93</v>
      </c>
      <c r="J16" s="102">
        <f t="shared" si="2"/>
        <v>0</v>
      </c>
    </row>
    <row r="17" spans="1:10" ht="18" customHeight="1" x14ac:dyDescent="0.25">
      <c r="A17" s="92"/>
      <c r="B17" s="108">
        <v>44908</v>
      </c>
      <c r="C17" s="42">
        <v>0</v>
      </c>
      <c r="D17" s="42">
        <v>0</v>
      </c>
      <c r="E17" s="42">
        <v>0</v>
      </c>
      <c r="F17" s="43">
        <v>0</v>
      </c>
      <c r="G17" s="43">
        <f t="shared" si="0"/>
        <v>0</v>
      </c>
      <c r="H17" s="72">
        <f t="shared" si="1"/>
        <v>0</v>
      </c>
      <c r="I17" s="101">
        <v>30.93</v>
      </c>
      <c r="J17" s="102">
        <f t="shared" si="2"/>
        <v>0</v>
      </c>
    </row>
    <row r="18" spans="1:10" ht="18" customHeight="1" x14ac:dyDescent="0.25">
      <c r="A18" s="92"/>
      <c r="B18" s="108">
        <v>44909</v>
      </c>
      <c r="C18" s="42">
        <v>0</v>
      </c>
      <c r="D18" s="42">
        <v>0</v>
      </c>
      <c r="E18" s="42">
        <v>0</v>
      </c>
      <c r="F18" s="43">
        <v>0</v>
      </c>
      <c r="G18" s="43">
        <f t="shared" si="0"/>
        <v>0</v>
      </c>
      <c r="H18" s="72">
        <f t="shared" si="1"/>
        <v>0</v>
      </c>
      <c r="I18" s="101">
        <v>30.93</v>
      </c>
      <c r="J18" s="102">
        <f t="shared" si="2"/>
        <v>0</v>
      </c>
    </row>
    <row r="19" spans="1:10" ht="18" customHeight="1" x14ac:dyDescent="0.25">
      <c r="A19" s="92"/>
      <c r="B19" s="108">
        <v>44910</v>
      </c>
      <c r="C19" s="42">
        <v>0</v>
      </c>
      <c r="D19" s="42">
        <v>0</v>
      </c>
      <c r="E19" s="43">
        <v>0</v>
      </c>
      <c r="F19" s="43">
        <v>0</v>
      </c>
      <c r="G19" s="43">
        <f t="shared" si="0"/>
        <v>0</v>
      </c>
      <c r="H19" s="72">
        <f t="shared" si="1"/>
        <v>0</v>
      </c>
      <c r="I19" s="101">
        <v>30.93</v>
      </c>
      <c r="J19" s="102">
        <f t="shared" si="2"/>
        <v>0</v>
      </c>
    </row>
    <row r="20" spans="1:10" ht="18" customHeight="1" x14ac:dyDescent="0.25">
      <c r="A20" s="92"/>
      <c r="B20" s="108">
        <v>44911</v>
      </c>
      <c r="C20" s="45">
        <v>0</v>
      </c>
      <c r="D20" s="45">
        <v>0</v>
      </c>
      <c r="E20" s="45">
        <v>0</v>
      </c>
      <c r="F20" s="44">
        <v>0</v>
      </c>
      <c r="G20" s="44">
        <f t="shared" si="0"/>
        <v>0</v>
      </c>
      <c r="H20" s="71">
        <f t="shared" si="1"/>
        <v>0</v>
      </c>
      <c r="I20" s="101">
        <v>30.93</v>
      </c>
      <c r="J20" s="101">
        <f t="shared" si="2"/>
        <v>0</v>
      </c>
    </row>
    <row r="21" spans="1:10" ht="18" customHeight="1" x14ac:dyDescent="0.25">
      <c r="A21" s="92"/>
      <c r="B21" s="108">
        <v>44912</v>
      </c>
      <c r="C21" s="45">
        <v>0</v>
      </c>
      <c r="D21" s="45">
        <v>0</v>
      </c>
      <c r="E21" s="45"/>
      <c r="F21" s="44"/>
      <c r="G21" s="44">
        <f t="shared" si="0"/>
        <v>0</v>
      </c>
      <c r="H21" s="71">
        <f t="shared" si="1"/>
        <v>0</v>
      </c>
      <c r="I21" s="101">
        <v>30.93</v>
      </c>
      <c r="J21" s="101">
        <f t="shared" si="2"/>
        <v>0</v>
      </c>
    </row>
    <row r="22" spans="1:10" ht="18" customHeight="1" x14ac:dyDescent="0.25">
      <c r="A22" s="92"/>
      <c r="B22" s="108">
        <v>44913</v>
      </c>
      <c r="C22" s="42">
        <v>0</v>
      </c>
      <c r="D22" s="42">
        <v>0</v>
      </c>
      <c r="E22" s="42"/>
      <c r="F22" s="43">
        <v>0</v>
      </c>
      <c r="G22" s="43">
        <f t="shared" si="0"/>
        <v>0</v>
      </c>
      <c r="H22" s="72">
        <f t="shared" si="1"/>
        <v>0</v>
      </c>
      <c r="I22" s="101">
        <v>30.93</v>
      </c>
      <c r="J22" s="102">
        <f t="shared" si="2"/>
        <v>0</v>
      </c>
    </row>
    <row r="23" spans="1:10" ht="18" customHeight="1" x14ac:dyDescent="0.25">
      <c r="A23" s="92"/>
      <c r="B23" s="108">
        <v>44914</v>
      </c>
      <c r="C23" s="42">
        <v>0</v>
      </c>
      <c r="D23" s="42">
        <v>0</v>
      </c>
      <c r="E23" s="43">
        <v>0</v>
      </c>
      <c r="F23" s="43">
        <v>0</v>
      </c>
      <c r="G23" s="43">
        <f t="shared" si="0"/>
        <v>0</v>
      </c>
      <c r="H23" s="72">
        <f t="shared" si="1"/>
        <v>0</v>
      </c>
      <c r="I23" s="101">
        <v>30.93</v>
      </c>
      <c r="J23" s="102">
        <f t="shared" si="2"/>
        <v>0</v>
      </c>
    </row>
    <row r="24" spans="1:10" ht="18" customHeight="1" x14ac:dyDescent="0.25">
      <c r="A24" s="92"/>
      <c r="B24" s="108">
        <v>44915</v>
      </c>
      <c r="C24" s="42">
        <v>0</v>
      </c>
      <c r="D24" s="42">
        <v>0</v>
      </c>
      <c r="E24" s="43">
        <v>0</v>
      </c>
      <c r="F24" s="43">
        <v>0</v>
      </c>
      <c r="G24" s="43">
        <f t="shared" si="0"/>
        <v>0</v>
      </c>
      <c r="H24" s="72">
        <f t="shared" si="1"/>
        <v>0</v>
      </c>
      <c r="I24" s="101">
        <v>30.93</v>
      </c>
      <c r="J24" s="102">
        <f t="shared" si="2"/>
        <v>0</v>
      </c>
    </row>
    <row r="25" spans="1:10" ht="18" customHeight="1" x14ac:dyDescent="0.25">
      <c r="A25" s="92"/>
      <c r="B25" s="108">
        <v>44916</v>
      </c>
      <c r="C25" s="42">
        <v>0</v>
      </c>
      <c r="D25" s="42">
        <v>0</v>
      </c>
      <c r="E25" s="43">
        <v>0</v>
      </c>
      <c r="F25" s="43">
        <v>0</v>
      </c>
      <c r="G25" s="43">
        <f t="shared" si="0"/>
        <v>0</v>
      </c>
      <c r="H25" s="72">
        <f t="shared" si="1"/>
        <v>0</v>
      </c>
      <c r="I25" s="101">
        <v>30.93</v>
      </c>
      <c r="J25" s="102">
        <f t="shared" si="2"/>
        <v>0</v>
      </c>
    </row>
    <row r="26" spans="1:10" ht="18" customHeight="1" x14ac:dyDescent="0.25">
      <c r="A26" s="92"/>
      <c r="B26" s="108">
        <v>44917</v>
      </c>
      <c r="C26" s="42">
        <v>0</v>
      </c>
      <c r="D26" s="42">
        <v>0</v>
      </c>
      <c r="E26" s="43">
        <v>0</v>
      </c>
      <c r="F26" s="43">
        <v>0</v>
      </c>
      <c r="G26" s="43">
        <f t="shared" si="0"/>
        <v>0</v>
      </c>
      <c r="H26" s="72">
        <f t="shared" si="1"/>
        <v>0</v>
      </c>
      <c r="I26" s="101">
        <v>30.93</v>
      </c>
      <c r="J26" s="102">
        <f t="shared" si="2"/>
        <v>0</v>
      </c>
    </row>
    <row r="27" spans="1:10" ht="18" customHeight="1" x14ac:dyDescent="0.25">
      <c r="A27" s="92"/>
      <c r="B27" s="108">
        <v>44918</v>
      </c>
      <c r="C27" s="45">
        <v>0</v>
      </c>
      <c r="D27" s="45">
        <v>0</v>
      </c>
      <c r="E27" s="44">
        <v>0</v>
      </c>
      <c r="F27" s="44">
        <v>0</v>
      </c>
      <c r="G27" s="44">
        <f t="shared" si="0"/>
        <v>0</v>
      </c>
      <c r="H27" s="71">
        <f t="shared" si="1"/>
        <v>0</v>
      </c>
      <c r="I27" s="101">
        <v>30.93</v>
      </c>
      <c r="J27" s="101">
        <f t="shared" si="2"/>
        <v>0</v>
      </c>
    </row>
    <row r="28" spans="1:10" ht="18" customHeight="1" x14ac:dyDescent="0.25">
      <c r="A28" s="92"/>
      <c r="B28" s="108">
        <v>44919</v>
      </c>
      <c r="C28" s="45">
        <v>0</v>
      </c>
      <c r="D28" s="45">
        <v>0</v>
      </c>
      <c r="E28" s="45"/>
      <c r="F28" s="44"/>
      <c r="G28" s="44">
        <f t="shared" si="0"/>
        <v>0</v>
      </c>
      <c r="H28" s="71">
        <f t="shared" si="1"/>
        <v>0</v>
      </c>
      <c r="I28" s="101">
        <v>30.93</v>
      </c>
      <c r="J28" s="101">
        <f t="shared" si="2"/>
        <v>0</v>
      </c>
    </row>
    <row r="29" spans="1:10" ht="18" customHeight="1" x14ac:dyDescent="0.25">
      <c r="A29" s="92"/>
      <c r="B29" s="108">
        <v>44920</v>
      </c>
      <c r="C29" s="42">
        <v>0</v>
      </c>
      <c r="D29" s="42">
        <v>0</v>
      </c>
      <c r="E29" s="42"/>
      <c r="F29" s="43">
        <v>0</v>
      </c>
      <c r="G29" s="43">
        <f t="shared" si="0"/>
        <v>0</v>
      </c>
      <c r="H29" s="72">
        <f t="shared" si="1"/>
        <v>0</v>
      </c>
      <c r="I29" s="101">
        <v>30.93</v>
      </c>
      <c r="J29" s="102">
        <f t="shared" si="2"/>
        <v>0</v>
      </c>
    </row>
    <row r="30" spans="1:10" ht="18" customHeight="1" x14ac:dyDescent="0.25">
      <c r="A30" s="92"/>
      <c r="B30" s="108">
        <v>44921</v>
      </c>
      <c r="C30" s="42">
        <v>0</v>
      </c>
      <c r="D30" s="42">
        <v>0</v>
      </c>
      <c r="E30" s="42"/>
      <c r="F30" s="43">
        <v>0</v>
      </c>
      <c r="G30" s="43">
        <f t="shared" si="0"/>
        <v>0</v>
      </c>
      <c r="H30" s="72">
        <f t="shared" si="1"/>
        <v>0</v>
      </c>
      <c r="I30" s="101">
        <v>30.93</v>
      </c>
      <c r="J30" s="102">
        <f t="shared" si="2"/>
        <v>0</v>
      </c>
    </row>
    <row r="31" spans="1:10" ht="18" customHeight="1" x14ac:dyDescent="0.25">
      <c r="A31" s="92"/>
      <c r="B31" s="108">
        <v>44922</v>
      </c>
      <c r="C31" s="42">
        <v>0</v>
      </c>
      <c r="D31" s="42">
        <v>0</v>
      </c>
      <c r="E31" s="42"/>
      <c r="F31" s="43">
        <v>0</v>
      </c>
      <c r="G31" s="43">
        <f t="shared" si="0"/>
        <v>0</v>
      </c>
      <c r="H31" s="72">
        <f t="shared" si="1"/>
        <v>0</v>
      </c>
      <c r="I31" s="101">
        <v>30.93</v>
      </c>
      <c r="J31" s="102">
        <f t="shared" si="2"/>
        <v>0</v>
      </c>
    </row>
    <row r="32" spans="1:10" ht="18" customHeight="1" x14ac:dyDescent="0.25">
      <c r="A32" s="92"/>
      <c r="B32" s="108">
        <v>44923</v>
      </c>
      <c r="C32" s="42">
        <v>0</v>
      </c>
      <c r="D32" s="42">
        <v>0</v>
      </c>
      <c r="E32" s="42"/>
      <c r="F32" s="43">
        <v>0</v>
      </c>
      <c r="G32" s="43">
        <f t="shared" si="0"/>
        <v>0</v>
      </c>
      <c r="H32" s="72">
        <f t="shared" si="1"/>
        <v>0</v>
      </c>
      <c r="I32" s="101">
        <v>30.93</v>
      </c>
      <c r="J32" s="102">
        <f t="shared" si="2"/>
        <v>0</v>
      </c>
    </row>
    <row r="33" spans="1:10" ht="18" customHeight="1" x14ac:dyDescent="0.25">
      <c r="A33" s="92"/>
      <c r="B33" s="108">
        <v>44924</v>
      </c>
      <c r="C33" s="42">
        <v>0</v>
      </c>
      <c r="D33" s="42">
        <v>0</v>
      </c>
      <c r="E33" s="42"/>
      <c r="F33" s="43">
        <v>0</v>
      </c>
      <c r="G33" s="43">
        <f t="shared" si="0"/>
        <v>0</v>
      </c>
      <c r="H33" s="72">
        <f t="shared" si="1"/>
        <v>0</v>
      </c>
      <c r="I33" s="101">
        <v>30.93</v>
      </c>
      <c r="J33" s="102">
        <f t="shared" si="2"/>
        <v>0</v>
      </c>
    </row>
    <row r="34" spans="1:10" ht="18" customHeight="1" x14ac:dyDescent="0.25">
      <c r="A34" s="92"/>
      <c r="B34" s="108">
        <v>44925</v>
      </c>
      <c r="C34" s="45">
        <v>0</v>
      </c>
      <c r="D34" s="45">
        <v>0</v>
      </c>
      <c r="E34" s="45"/>
      <c r="F34" s="44">
        <v>0</v>
      </c>
      <c r="G34" s="44">
        <f t="shared" si="0"/>
        <v>0</v>
      </c>
      <c r="H34" s="71">
        <f t="shared" si="1"/>
        <v>0</v>
      </c>
      <c r="I34" s="101">
        <v>30.93</v>
      </c>
      <c r="J34" s="101">
        <f t="shared" si="2"/>
        <v>0</v>
      </c>
    </row>
    <row r="35" spans="1:10" ht="18" customHeight="1" x14ac:dyDescent="0.25">
      <c r="A35" s="92"/>
      <c r="B35" s="108">
        <v>44926</v>
      </c>
      <c r="C35" s="45"/>
      <c r="D35" s="45">
        <v>0</v>
      </c>
      <c r="E35" s="45"/>
      <c r="F35" s="44"/>
      <c r="G35" s="44">
        <f t="shared" si="0"/>
        <v>0</v>
      </c>
      <c r="H35" s="71">
        <f t="shared" si="1"/>
        <v>0</v>
      </c>
      <c r="I35" s="101">
        <v>30.93</v>
      </c>
      <c r="J35" s="101">
        <f t="shared" si="2"/>
        <v>0</v>
      </c>
    </row>
    <row r="36" spans="1:10" ht="18" customHeight="1" x14ac:dyDescent="0.25">
      <c r="A36" s="93"/>
      <c r="B36" s="28" t="s">
        <v>14</v>
      </c>
      <c r="C36" s="28">
        <f>SUM(C5:C34)</f>
        <v>3</v>
      </c>
      <c r="D36" s="2">
        <v>0</v>
      </c>
      <c r="E36" s="29">
        <f>SUM(E5:E34)</f>
        <v>15340</v>
      </c>
      <c r="F36" s="30">
        <f>SUM(F5:F34)</f>
        <v>7420</v>
      </c>
      <c r="G36" s="29">
        <f>D36+E36+F36</f>
        <v>22760</v>
      </c>
      <c r="H36" s="100">
        <f t="shared" ref="H36:H66" si="3">G36/2204.6</f>
        <v>10.323868275424113</v>
      </c>
      <c r="I36" s="32">
        <f>SUM(I5)</f>
        <v>30.93</v>
      </c>
      <c r="J36" s="32">
        <f>SUM(J5:J34)</f>
        <v>319.31724575886784</v>
      </c>
    </row>
  </sheetData>
  <mergeCells count="9">
    <mergeCell ref="A1:J1"/>
    <mergeCell ref="A2:J2"/>
    <mergeCell ref="A3:A36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workbookViewId="0">
      <selection activeCell="N16" sqref="N16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16</v>
      </c>
      <c r="B3" s="94" t="s">
        <v>3</v>
      </c>
      <c r="C3" s="94" t="s">
        <v>4</v>
      </c>
      <c r="D3" s="96" t="s">
        <v>5</v>
      </c>
      <c r="E3" s="97"/>
      <c r="F3" s="98"/>
      <c r="G3" s="1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46">
        <v>44958</v>
      </c>
      <c r="C5" s="47">
        <v>2</v>
      </c>
      <c r="D5" s="47"/>
      <c r="E5" s="48">
        <v>7300</v>
      </c>
      <c r="F5" s="48">
        <v>7800</v>
      </c>
      <c r="G5" s="49">
        <f t="shared" ref="G5:G32" si="0">D5+E5+F5</f>
        <v>15100</v>
      </c>
      <c r="H5" s="50">
        <f>G5/2204.62</f>
        <v>6.8492529324781595</v>
      </c>
      <c r="I5" s="51">
        <v>28.85</v>
      </c>
      <c r="J5" s="52">
        <f>PRODUCT(H5:I5)</f>
        <v>197.6009471019949</v>
      </c>
    </row>
    <row r="6" spans="1:10" ht="18" customHeight="1" x14ac:dyDescent="0.25">
      <c r="A6" s="92"/>
      <c r="B6" s="46">
        <v>44959</v>
      </c>
      <c r="C6" s="47">
        <v>2</v>
      </c>
      <c r="D6" s="53">
        <v>0</v>
      </c>
      <c r="E6" s="55">
        <v>7120</v>
      </c>
      <c r="F6" s="55">
        <v>5580</v>
      </c>
      <c r="G6" s="56">
        <f t="shared" si="0"/>
        <v>12700</v>
      </c>
      <c r="H6" s="57">
        <f>G6/2204.62</f>
        <v>5.7606299498326248</v>
      </c>
      <c r="I6" s="58">
        <v>28.85</v>
      </c>
      <c r="J6" s="59">
        <f t="shared" ref="J6:J32" si="1">PRODUCT(H6:I6)</f>
        <v>166.19417405267123</v>
      </c>
    </row>
    <row r="7" spans="1:10" ht="18" customHeight="1" x14ac:dyDescent="0.25">
      <c r="A7" s="92"/>
      <c r="B7" s="46">
        <v>44960</v>
      </c>
      <c r="C7" s="47">
        <v>1</v>
      </c>
      <c r="D7" s="48">
        <v>0</v>
      </c>
      <c r="E7" s="55">
        <v>7700</v>
      </c>
      <c r="F7" s="55"/>
      <c r="G7" s="56">
        <f t="shared" si="0"/>
        <v>7700</v>
      </c>
      <c r="H7" s="57">
        <f t="shared" ref="H7:H32" si="2">G7/2204.62</f>
        <v>3.4926654026544259</v>
      </c>
      <c r="I7" s="58">
        <v>28.85</v>
      </c>
      <c r="J7" s="59">
        <f t="shared" si="1"/>
        <v>100.76339686658019</v>
      </c>
    </row>
    <row r="8" spans="1:10" ht="18" customHeight="1" x14ac:dyDescent="0.25">
      <c r="A8" s="92"/>
      <c r="B8" s="46">
        <v>44961</v>
      </c>
      <c r="C8" s="54">
        <v>0</v>
      </c>
      <c r="D8" s="49">
        <v>0</v>
      </c>
      <c r="E8" s="56">
        <v>0</v>
      </c>
      <c r="F8" s="56">
        <v>0</v>
      </c>
      <c r="G8" s="56">
        <f t="shared" si="0"/>
        <v>0</v>
      </c>
      <c r="H8" s="60">
        <f t="shared" si="2"/>
        <v>0</v>
      </c>
      <c r="I8" s="58">
        <v>28.85</v>
      </c>
      <c r="J8" s="58">
        <f t="shared" si="1"/>
        <v>0</v>
      </c>
    </row>
    <row r="9" spans="1:10" ht="18" customHeight="1" x14ac:dyDescent="0.25">
      <c r="A9" s="92"/>
      <c r="B9" s="46">
        <v>44962</v>
      </c>
      <c r="C9" s="54">
        <v>0</v>
      </c>
      <c r="D9" s="49">
        <v>0</v>
      </c>
      <c r="E9" s="56">
        <v>0</v>
      </c>
      <c r="F9" s="56">
        <v>0</v>
      </c>
      <c r="G9" s="56">
        <f t="shared" si="0"/>
        <v>0</v>
      </c>
      <c r="H9" s="60">
        <f t="shared" si="2"/>
        <v>0</v>
      </c>
      <c r="I9" s="58">
        <v>28.85</v>
      </c>
      <c r="J9" s="58">
        <f t="shared" si="1"/>
        <v>0</v>
      </c>
    </row>
    <row r="10" spans="1:10" ht="18" customHeight="1" x14ac:dyDescent="0.25">
      <c r="A10" s="92"/>
      <c r="B10" s="46">
        <v>44963</v>
      </c>
      <c r="C10" s="47">
        <v>2</v>
      </c>
      <c r="D10" s="48">
        <v>0</v>
      </c>
      <c r="E10" s="55">
        <v>10860</v>
      </c>
      <c r="F10" s="55">
        <v>9160</v>
      </c>
      <c r="G10" s="56">
        <f t="shared" si="0"/>
        <v>20020</v>
      </c>
      <c r="H10" s="57">
        <f t="shared" si="2"/>
        <v>9.0809300469015071</v>
      </c>
      <c r="I10" s="58">
        <v>28.85</v>
      </c>
      <c r="J10" s="61">
        <f>PRODUCT(H10:I10)</f>
        <v>261.98483185310852</v>
      </c>
    </row>
    <row r="11" spans="1:10" ht="18" customHeight="1" x14ac:dyDescent="0.25">
      <c r="A11" s="92"/>
      <c r="B11" s="46">
        <v>44964</v>
      </c>
      <c r="C11" s="47">
        <v>2</v>
      </c>
      <c r="D11" s="48">
        <v>0</v>
      </c>
      <c r="E11" s="55">
        <v>7060</v>
      </c>
      <c r="F11" s="55">
        <v>8680</v>
      </c>
      <c r="G11" s="56">
        <f t="shared" si="0"/>
        <v>15740</v>
      </c>
      <c r="H11" s="57">
        <f t="shared" si="2"/>
        <v>7.1395523945169694</v>
      </c>
      <c r="I11" s="58">
        <v>28.85</v>
      </c>
      <c r="J11" s="59">
        <f>PRODUCT(H11:I11)</f>
        <v>205.97608658181457</v>
      </c>
    </row>
    <row r="12" spans="1:10" ht="18" customHeight="1" x14ac:dyDescent="0.25">
      <c r="A12" s="92"/>
      <c r="B12" s="46">
        <v>44965</v>
      </c>
      <c r="C12" s="47">
        <v>2</v>
      </c>
      <c r="D12" s="48">
        <v>0</v>
      </c>
      <c r="E12" s="55">
        <v>7980</v>
      </c>
      <c r="F12" s="55">
        <v>8440</v>
      </c>
      <c r="G12" s="56">
        <f t="shared" si="0"/>
        <v>16420</v>
      </c>
      <c r="H12" s="57">
        <f t="shared" si="2"/>
        <v>7.4479955729332046</v>
      </c>
      <c r="I12" s="58">
        <v>28.85</v>
      </c>
      <c r="J12" s="59">
        <f t="shared" si="1"/>
        <v>214.87467227912296</v>
      </c>
    </row>
    <row r="13" spans="1:10" ht="18" customHeight="1" x14ac:dyDescent="0.25">
      <c r="A13" s="92"/>
      <c r="B13" s="46">
        <v>44966</v>
      </c>
      <c r="C13" s="47">
        <v>1</v>
      </c>
      <c r="D13" s="48">
        <v>0</v>
      </c>
      <c r="E13" s="55">
        <v>7520</v>
      </c>
      <c r="F13" s="55">
        <v>0</v>
      </c>
      <c r="G13" s="56">
        <f t="shared" si="0"/>
        <v>7520</v>
      </c>
      <c r="H13" s="57">
        <f t="shared" si="2"/>
        <v>3.4110186789560109</v>
      </c>
      <c r="I13" s="58">
        <v>28.85</v>
      </c>
      <c r="J13" s="59">
        <f t="shared" si="1"/>
        <v>98.407888887880915</v>
      </c>
    </row>
    <row r="14" spans="1:10" ht="18" customHeight="1" x14ac:dyDescent="0.25">
      <c r="A14" s="92"/>
      <c r="B14" s="46">
        <v>44967</v>
      </c>
      <c r="C14" s="47">
        <v>2</v>
      </c>
      <c r="D14" s="48">
        <v>0</v>
      </c>
      <c r="E14" s="55">
        <v>7720</v>
      </c>
      <c r="F14" s="55">
        <v>5120</v>
      </c>
      <c r="G14" s="56">
        <f t="shared" si="0"/>
        <v>12840</v>
      </c>
      <c r="H14" s="57">
        <f t="shared" si="2"/>
        <v>5.8241329571536138</v>
      </c>
      <c r="I14" s="58">
        <v>28.85</v>
      </c>
      <c r="J14" s="59">
        <f t="shared" si="1"/>
        <v>168.02623581388175</v>
      </c>
    </row>
    <row r="15" spans="1:10" ht="18" customHeight="1" x14ac:dyDescent="0.25">
      <c r="A15" s="92"/>
      <c r="B15" s="46">
        <v>44968</v>
      </c>
      <c r="C15" s="54">
        <v>0</v>
      </c>
      <c r="D15" s="49">
        <v>0</v>
      </c>
      <c r="E15" s="56">
        <v>0</v>
      </c>
      <c r="F15" s="56">
        <v>0</v>
      </c>
      <c r="G15" s="56">
        <f t="shared" si="0"/>
        <v>0</v>
      </c>
      <c r="H15" s="60">
        <f t="shared" si="2"/>
        <v>0</v>
      </c>
      <c r="I15" s="58">
        <v>28.85</v>
      </c>
      <c r="J15" s="58">
        <f t="shared" si="1"/>
        <v>0</v>
      </c>
    </row>
    <row r="16" spans="1:10" ht="18" customHeight="1" x14ac:dyDescent="0.25">
      <c r="A16" s="92"/>
      <c r="B16" s="46">
        <v>44969</v>
      </c>
      <c r="C16" s="54">
        <v>0</v>
      </c>
      <c r="D16" s="49">
        <v>0</v>
      </c>
      <c r="E16" s="56">
        <v>0</v>
      </c>
      <c r="F16" s="56">
        <v>0</v>
      </c>
      <c r="G16" s="56">
        <f t="shared" si="0"/>
        <v>0</v>
      </c>
      <c r="H16" s="60">
        <f t="shared" si="2"/>
        <v>0</v>
      </c>
      <c r="I16" s="58">
        <v>28.85</v>
      </c>
      <c r="J16" s="58">
        <f t="shared" si="1"/>
        <v>0</v>
      </c>
    </row>
    <row r="17" spans="1:10" ht="18" customHeight="1" x14ac:dyDescent="0.25">
      <c r="A17" s="92"/>
      <c r="B17" s="46">
        <v>44970</v>
      </c>
      <c r="C17" s="47">
        <v>2</v>
      </c>
      <c r="D17" s="48">
        <v>0</v>
      </c>
      <c r="E17" s="55">
        <v>10300</v>
      </c>
      <c r="F17" s="55">
        <v>8700</v>
      </c>
      <c r="G17" s="56">
        <f t="shared" si="0"/>
        <v>19000</v>
      </c>
      <c r="H17" s="57">
        <f t="shared" si="2"/>
        <v>8.6182652792771552</v>
      </c>
      <c r="I17" s="58">
        <v>28.85</v>
      </c>
      <c r="J17" s="59">
        <f>PRODUCT(H17:I17)</f>
        <v>248.63695330714594</v>
      </c>
    </row>
    <row r="18" spans="1:10" ht="18" customHeight="1" x14ac:dyDescent="0.25">
      <c r="A18" s="92"/>
      <c r="B18" s="46">
        <v>44971</v>
      </c>
      <c r="C18" s="47">
        <v>2</v>
      </c>
      <c r="D18" s="48">
        <v>0</v>
      </c>
      <c r="E18" s="55">
        <v>9860</v>
      </c>
      <c r="F18" s="55">
        <v>8720</v>
      </c>
      <c r="G18" s="56">
        <f t="shared" si="0"/>
        <v>18580</v>
      </c>
      <c r="H18" s="57">
        <f t="shared" si="2"/>
        <v>8.4277562573141864</v>
      </c>
      <c r="I18" s="58">
        <v>28.85</v>
      </c>
      <c r="J18" s="59">
        <f t="shared" si="1"/>
        <v>243.14076802351428</v>
      </c>
    </row>
    <row r="19" spans="1:10" ht="18" customHeight="1" x14ac:dyDescent="0.25">
      <c r="A19" s="92"/>
      <c r="B19" s="46">
        <v>44972</v>
      </c>
      <c r="C19" s="47">
        <v>2</v>
      </c>
      <c r="D19" s="48">
        <v>0</v>
      </c>
      <c r="E19" s="55">
        <v>7200</v>
      </c>
      <c r="F19" s="55">
        <v>7380</v>
      </c>
      <c r="G19" s="56">
        <f t="shared" si="0"/>
        <v>14580</v>
      </c>
      <c r="H19" s="57">
        <f t="shared" si="2"/>
        <v>6.6133846195716268</v>
      </c>
      <c r="I19" s="58">
        <v>28.85</v>
      </c>
      <c r="J19" s="59">
        <f t="shared" si="1"/>
        <v>190.79614627464144</v>
      </c>
    </row>
    <row r="20" spans="1:10" ht="18" customHeight="1" x14ac:dyDescent="0.25">
      <c r="A20" s="92"/>
      <c r="B20" s="46">
        <v>44973</v>
      </c>
      <c r="C20" s="47">
        <v>2</v>
      </c>
      <c r="D20" s="48">
        <v>0</v>
      </c>
      <c r="E20" s="55">
        <v>7580</v>
      </c>
      <c r="F20" s="55">
        <v>5660</v>
      </c>
      <c r="G20" s="56">
        <f t="shared" si="0"/>
        <v>13240</v>
      </c>
      <c r="H20" s="57">
        <f t="shared" si="2"/>
        <v>6.00557012092787</v>
      </c>
      <c r="I20" s="58">
        <v>28.85</v>
      </c>
      <c r="J20" s="59">
        <f t="shared" si="1"/>
        <v>173.26069798876907</v>
      </c>
    </row>
    <row r="21" spans="1:10" ht="18" customHeight="1" x14ac:dyDescent="0.25">
      <c r="A21" s="92"/>
      <c r="B21" s="46">
        <v>44974</v>
      </c>
      <c r="C21" s="47">
        <v>1</v>
      </c>
      <c r="D21" s="48">
        <v>0</v>
      </c>
      <c r="E21" s="55">
        <v>0</v>
      </c>
      <c r="F21" s="55">
        <v>5140</v>
      </c>
      <c r="G21" s="56">
        <f t="shared" si="0"/>
        <v>5140</v>
      </c>
      <c r="H21" s="57">
        <f t="shared" si="2"/>
        <v>2.3314675544991883</v>
      </c>
      <c r="I21" s="58">
        <v>28.85</v>
      </c>
      <c r="J21" s="59">
        <f>PRODUCT(H21:I21)</f>
        <v>67.262838947301589</v>
      </c>
    </row>
    <row r="22" spans="1:10" ht="18" customHeight="1" x14ac:dyDescent="0.25">
      <c r="A22" s="92"/>
      <c r="B22" s="46">
        <v>44975</v>
      </c>
      <c r="C22" s="54">
        <v>0</v>
      </c>
      <c r="D22" s="49">
        <v>0</v>
      </c>
      <c r="E22" s="56">
        <v>0</v>
      </c>
      <c r="F22" s="56">
        <v>0</v>
      </c>
      <c r="G22" s="56">
        <f t="shared" si="0"/>
        <v>0</v>
      </c>
      <c r="H22" s="60">
        <f t="shared" si="2"/>
        <v>0</v>
      </c>
      <c r="I22" s="58">
        <v>28.85</v>
      </c>
      <c r="J22" s="58">
        <f t="shared" si="1"/>
        <v>0</v>
      </c>
    </row>
    <row r="23" spans="1:10" ht="18" customHeight="1" x14ac:dyDescent="0.25">
      <c r="A23" s="92"/>
      <c r="B23" s="46">
        <v>44976</v>
      </c>
      <c r="C23" s="54">
        <v>0</v>
      </c>
      <c r="D23" s="49">
        <v>0</v>
      </c>
      <c r="E23" s="56">
        <v>0</v>
      </c>
      <c r="F23" s="56">
        <v>0</v>
      </c>
      <c r="G23" s="56">
        <f t="shared" si="0"/>
        <v>0</v>
      </c>
      <c r="H23" s="60">
        <f t="shared" si="2"/>
        <v>0</v>
      </c>
      <c r="I23" s="58">
        <v>28.85</v>
      </c>
      <c r="J23" s="58">
        <f t="shared" si="1"/>
        <v>0</v>
      </c>
    </row>
    <row r="24" spans="1:10" ht="18" customHeight="1" x14ac:dyDescent="0.25">
      <c r="A24" s="92"/>
      <c r="B24" s="46">
        <v>44977</v>
      </c>
      <c r="C24" s="47">
        <v>0</v>
      </c>
      <c r="D24" s="48">
        <v>0</v>
      </c>
      <c r="E24" s="55">
        <v>0</v>
      </c>
      <c r="F24" s="55">
        <v>0</v>
      </c>
      <c r="G24" s="56">
        <f t="shared" si="0"/>
        <v>0</v>
      </c>
      <c r="H24" s="57">
        <f t="shared" si="2"/>
        <v>0</v>
      </c>
      <c r="I24" s="58">
        <v>28.85</v>
      </c>
      <c r="J24" s="59">
        <f t="shared" si="1"/>
        <v>0</v>
      </c>
    </row>
    <row r="25" spans="1:10" ht="18" customHeight="1" x14ac:dyDescent="0.25">
      <c r="A25" s="92"/>
      <c r="B25" s="46">
        <v>44978</v>
      </c>
      <c r="C25" s="47">
        <v>2</v>
      </c>
      <c r="D25" s="48">
        <v>0</v>
      </c>
      <c r="E25" s="55">
        <v>5740</v>
      </c>
      <c r="F25" s="55">
        <v>8540</v>
      </c>
      <c r="G25" s="56">
        <f t="shared" si="0"/>
        <v>14280</v>
      </c>
      <c r="H25" s="57">
        <f t="shared" si="2"/>
        <v>6.4773067467409353</v>
      </c>
      <c r="I25" s="58">
        <v>28.85</v>
      </c>
      <c r="J25" s="59">
        <f>PRODUCT(H25:I25)</f>
        <v>186.87029964347599</v>
      </c>
    </row>
    <row r="26" spans="1:10" ht="18" customHeight="1" x14ac:dyDescent="0.25">
      <c r="A26" s="92"/>
      <c r="B26" s="46">
        <v>44979</v>
      </c>
      <c r="C26" s="47">
        <v>2</v>
      </c>
      <c r="D26" s="48">
        <v>0</v>
      </c>
      <c r="E26" s="55">
        <v>8260</v>
      </c>
      <c r="F26" s="55">
        <v>8920</v>
      </c>
      <c r="G26" s="56">
        <f t="shared" si="0"/>
        <v>17180</v>
      </c>
      <c r="H26" s="57">
        <f t="shared" si="2"/>
        <v>7.7927261841042901</v>
      </c>
      <c r="I26" s="58">
        <v>28.85</v>
      </c>
      <c r="J26" s="59">
        <f t="shared" si="1"/>
        <v>224.82015041140878</v>
      </c>
    </row>
    <row r="27" spans="1:10" ht="18" customHeight="1" x14ac:dyDescent="0.25">
      <c r="A27" s="92"/>
      <c r="B27" s="46">
        <v>44980</v>
      </c>
      <c r="C27" s="47">
        <v>2</v>
      </c>
      <c r="D27" s="48">
        <v>0</v>
      </c>
      <c r="E27" s="55">
        <v>8900</v>
      </c>
      <c r="F27" s="55">
        <v>4920</v>
      </c>
      <c r="G27" s="56">
        <f t="shared" si="0"/>
        <v>13820</v>
      </c>
      <c r="H27" s="57">
        <f t="shared" si="2"/>
        <v>6.2686540084005413</v>
      </c>
      <c r="I27" s="58">
        <v>28.85</v>
      </c>
      <c r="J27" s="59">
        <f t="shared" si="1"/>
        <v>180.85066814235563</v>
      </c>
    </row>
    <row r="28" spans="1:10" ht="18" customHeight="1" x14ac:dyDescent="0.25">
      <c r="A28" s="92"/>
      <c r="B28" s="46">
        <v>44981</v>
      </c>
      <c r="C28" s="47">
        <v>1</v>
      </c>
      <c r="D28" s="48">
        <v>0</v>
      </c>
      <c r="E28" s="55">
        <v>6840</v>
      </c>
      <c r="F28" s="55">
        <v>0</v>
      </c>
      <c r="G28" s="56">
        <f t="shared" si="0"/>
        <v>6840</v>
      </c>
      <c r="H28" s="57">
        <f t="shared" si="2"/>
        <v>3.1025755005397757</v>
      </c>
      <c r="I28" s="58">
        <v>28.85</v>
      </c>
      <c r="J28" s="59">
        <f t="shared" si="1"/>
        <v>89.509303190572538</v>
      </c>
    </row>
    <row r="29" spans="1:10" ht="18" customHeight="1" x14ac:dyDescent="0.25">
      <c r="A29" s="92"/>
      <c r="B29" s="46">
        <v>44982</v>
      </c>
      <c r="C29" s="54">
        <v>0</v>
      </c>
      <c r="D29" s="49">
        <v>0</v>
      </c>
      <c r="E29" s="56">
        <v>0</v>
      </c>
      <c r="F29" s="56">
        <v>0</v>
      </c>
      <c r="G29" s="56">
        <f t="shared" si="0"/>
        <v>0</v>
      </c>
      <c r="H29" s="60">
        <f t="shared" si="2"/>
        <v>0</v>
      </c>
      <c r="I29" s="58">
        <v>28.85</v>
      </c>
      <c r="J29" s="58">
        <f t="shared" si="1"/>
        <v>0</v>
      </c>
    </row>
    <row r="30" spans="1:10" ht="18" customHeight="1" x14ac:dyDescent="0.25">
      <c r="A30" s="92"/>
      <c r="B30" s="46">
        <v>44983</v>
      </c>
      <c r="C30" s="54">
        <v>0</v>
      </c>
      <c r="D30" s="49">
        <v>0</v>
      </c>
      <c r="E30" s="56">
        <v>0</v>
      </c>
      <c r="F30" s="56">
        <v>0</v>
      </c>
      <c r="G30" s="56">
        <f t="shared" si="0"/>
        <v>0</v>
      </c>
      <c r="H30" s="60">
        <f t="shared" si="2"/>
        <v>0</v>
      </c>
      <c r="I30" s="58">
        <v>28.85</v>
      </c>
      <c r="J30" s="58">
        <f t="shared" si="1"/>
        <v>0</v>
      </c>
    </row>
    <row r="31" spans="1:10" ht="18" customHeight="1" x14ac:dyDescent="0.25">
      <c r="A31" s="92"/>
      <c r="B31" s="46">
        <v>44984</v>
      </c>
      <c r="C31" s="47">
        <v>2</v>
      </c>
      <c r="D31" s="48">
        <v>0</v>
      </c>
      <c r="E31" s="55">
        <v>9220</v>
      </c>
      <c r="F31" s="55">
        <v>8260</v>
      </c>
      <c r="G31" s="56">
        <f t="shared" si="0"/>
        <v>17480</v>
      </c>
      <c r="H31" s="57">
        <f t="shared" si="2"/>
        <v>7.9288040569349825</v>
      </c>
      <c r="I31" s="58">
        <v>28.85</v>
      </c>
      <c r="J31" s="59">
        <f>PRODUCT(H31:I31)</f>
        <v>228.74599704257426</v>
      </c>
    </row>
    <row r="32" spans="1:10" ht="18" customHeight="1" x14ac:dyDescent="0.25">
      <c r="A32" s="92"/>
      <c r="B32" s="46">
        <v>44985</v>
      </c>
      <c r="C32" s="47">
        <v>2</v>
      </c>
      <c r="D32" s="48">
        <v>0</v>
      </c>
      <c r="E32" s="55">
        <v>9040</v>
      </c>
      <c r="F32" s="55">
        <v>8680</v>
      </c>
      <c r="G32" s="56">
        <f t="shared" si="0"/>
        <v>17720</v>
      </c>
      <c r="H32" s="57">
        <f t="shared" si="2"/>
        <v>8.0376663551995353</v>
      </c>
      <c r="I32" s="58">
        <v>28.85</v>
      </c>
      <c r="J32" s="59">
        <f t="shared" si="1"/>
        <v>231.88667434750661</v>
      </c>
    </row>
    <row r="33" spans="1:10" ht="18" customHeight="1" x14ac:dyDescent="0.25">
      <c r="A33" s="93"/>
      <c r="B33" s="28" t="s">
        <v>14</v>
      </c>
      <c r="C33" s="28">
        <f>SUM(C5:C32)</f>
        <v>34</v>
      </c>
      <c r="D33" s="2">
        <v>0</v>
      </c>
      <c r="E33" s="62">
        <f>SUM(E5:E32)</f>
        <v>146200</v>
      </c>
      <c r="F33" s="63">
        <f>SUM(F5:F32)</f>
        <v>119700</v>
      </c>
      <c r="G33" s="62">
        <f>D33+E33+F33</f>
        <v>265900</v>
      </c>
      <c r="H33" s="64">
        <f>SUM(H5:H32)</f>
        <v>120.61035461893661</v>
      </c>
      <c r="I33" s="65">
        <f>SUM(I5)</f>
        <v>28.85</v>
      </c>
      <c r="J33" s="65">
        <f>SUM(J5:J32)</f>
        <v>3479.6087307563207</v>
      </c>
    </row>
  </sheetData>
  <mergeCells count="9">
    <mergeCell ref="A1:J1"/>
    <mergeCell ref="A2:J2"/>
    <mergeCell ref="A3:A33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J36"/>
  <sheetViews>
    <sheetView workbookViewId="0">
      <selection activeCell="F5" sqref="F5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15</v>
      </c>
      <c r="B3" s="94" t="s">
        <v>3</v>
      </c>
      <c r="C3" s="94" t="s">
        <v>4</v>
      </c>
      <c r="D3" s="96" t="s">
        <v>5</v>
      </c>
      <c r="E3" s="97"/>
      <c r="F3" s="98"/>
      <c r="G3" s="21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70">
        <v>44986</v>
      </c>
      <c r="C5" s="47">
        <v>2</v>
      </c>
      <c r="D5" s="48">
        <v>0</v>
      </c>
      <c r="E5" s="43">
        <v>7180</v>
      </c>
      <c r="F5" s="43">
        <v>7800</v>
      </c>
      <c r="G5" s="44">
        <f t="shared" ref="G5:G21" si="0">D5+E5+F5</f>
        <v>14980</v>
      </c>
      <c r="H5" s="66">
        <f t="shared" ref="H5" si="1">SUM(G5/2204.61)</f>
        <v>6.7948526043155022</v>
      </c>
      <c r="I5" s="6">
        <v>28.85</v>
      </c>
      <c r="J5" s="11">
        <f>PRODUCT(H5:I5)</f>
        <v>196.03149763450224</v>
      </c>
    </row>
    <row r="6" spans="1:10" ht="18" customHeight="1" x14ac:dyDescent="0.25">
      <c r="A6" s="92"/>
      <c r="B6" s="70">
        <v>44987</v>
      </c>
      <c r="C6" s="47">
        <v>2</v>
      </c>
      <c r="D6" s="48">
        <v>0</v>
      </c>
      <c r="E6" s="43">
        <v>8180</v>
      </c>
      <c r="F6" s="43">
        <v>4980</v>
      </c>
      <c r="G6" s="44">
        <f t="shared" si="0"/>
        <v>13160</v>
      </c>
      <c r="H6" s="66">
        <f>G6/2204.62</f>
        <v>5.9692826881730188</v>
      </c>
      <c r="I6" s="6">
        <v>28.85</v>
      </c>
      <c r="J6" s="11">
        <f t="shared" ref="J6:J34" si="2">PRODUCT(H6:I6)</f>
        <v>172.21380555379159</v>
      </c>
    </row>
    <row r="7" spans="1:10" ht="18" customHeight="1" x14ac:dyDescent="0.25">
      <c r="A7" s="92"/>
      <c r="B7" s="70">
        <v>44988</v>
      </c>
      <c r="C7" s="47">
        <v>1</v>
      </c>
      <c r="D7" s="53">
        <v>0</v>
      </c>
      <c r="E7" s="43">
        <v>7040</v>
      </c>
      <c r="F7" s="43">
        <v>0</v>
      </c>
      <c r="G7" s="44">
        <f t="shared" si="0"/>
        <v>7040</v>
      </c>
      <c r="H7" s="66">
        <f t="shared" ref="H7:H35" si="3">G7/2204.62</f>
        <v>3.1932940824269038</v>
      </c>
      <c r="I7" s="6">
        <v>28.85</v>
      </c>
      <c r="J7" s="11">
        <f t="shared" si="2"/>
        <v>92.12653427801618</v>
      </c>
    </row>
    <row r="8" spans="1:10" ht="18" customHeight="1" x14ac:dyDescent="0.25">
      <c r="A8" s="92"/>
      <c r="B8" s="70">
        <v>44989</v>
      </c>
      <c r="C8" s="54">
        <v>0</v>
      </c>
      <c r="D8" s="49">
        <v>0</v>
      </c>
      <c r="E8" s="67">
        <v>0</v>
      </c>
      <c r="F8" s="44">
        <v>0</v>
      </c>
      <c r="G8" s="44">
        <f t="shared" si="0"/>
        <v>0</v>
      </c>
      <c r="H8" s="68">
        <f t="shared" si="3"/>
        <v>0</v>
      </c>
      <c r="I8" s="6">
        <v>28.85</v>
      </c>
      <c r="J8" s="6">
        <f t="shared" si="2"/>
        <v>0</v>
      </c>
    </row>
    <row r="9" spans="1:10" ht="18" customHeight="1" x14ac:dyDescent="0.25">
      <c r="A9" s="92"/>
      <c r="B9" s="70">
        <v>44990</v>
      </c>
      <c r="C9" s="54">
        <v>0</v>
      </c>
      <c r="D9" s="49">
        <v>0</v>
      </c>
      <c r="E9" s="44">
        <v>0</v>
      </c>
      <c r="F9" s="45">
        <v>0</v>
      </c>
      <c r="G9" s="44">
        <f t="shared" si="0"/>
        <v>0</v>
      </c>
      <c r="H9" s="68">
        <f t="shared" si="3"/>
        <v>0</v>
      </c>
      <c r="I9" s="6">
        <v>28.85</v>
      </c>
      <c r="J9" s="6">
        <f t="shared" si="2"/>
        <v>0</v>
      </c>
    </row>
    <row r="10" spans="1:10" ht="18" customHeight="1" x14ac:dyDescent="0.25">
      <c r="A10" s="92"/>
      <c r="B10" s="70">
        <v>44991</v>
      </c>
      <c r="C10" s="47">
        <v>2</v>
      </c>
      <c r="D10" s="48">
        <v>0</v>
      </c>
      <c r="E10" s="43">
        <v>9240</v>
      </c>
      <c r="F10" s="43">
        <v>8600</v>
      </c>
      <c r="G10" s="44">
        <f t="shared" si="0"/>
        <v>17840</v>
      </c>
      <c r="H10" s="66">
        <f t="shared" si="3"/>
        <v>8.0920975043318126</v>
      </c>
      <c r="I10" s="6">
        <v>28.85</v>
      </c>
      <c r="J10" s="14">
        <f>PRODUCT(H10:I10)</f>
        <v>233.45701299997282</v>
      </c>
    </row>
    <row r="11" spans="1:10" ht="18" customHeight="1" x14ac:dyDescent="0.25">
      <c r="A11" s="92"/>
      <c r="B11" s="70">
        <v>44992</v>
      </c>
      <c r="C11" s="47">
        <v>2</v>
      </c>
      <c r="D11" s="48">
        <v>0</v>
      </c>
      <c r="E11" s="43">
        <v>9980</v>
      </c>
      <c r="F11" s="43">
        <v>8260</v>
      </c>
      <c r="G11" s="44">
        <f t="shared" si="0"/>
        <v>18240</v>
      </c>
      <c r="H11" s="66">
        <f t="shared" si="3"/>
        <v>8.273534668106068</v>
      </c>
      <c r="I11" s="6">
        <v>28.85</v>
      </c>
      <c r="J11" s="11">
        <f>PRODUCT(H11:I11)</f>
        <v>238.69147517486007</v>
      </c>
    </row>
    <row r="12" spans="1:10" ht="18" customHeight="1" x14ac:dyDescent="0.25">
      <c r="A12" s="92"/>
      <c r="B12" s="70">
        <v>44993</v>
      </c>
      <c r="C12" s="47">
        <v>0</v>
      </c>
      <c r="D12" s="48">
        <v>0</v>
      </c>
      <c r="E12" s="43">
        <v>0</v>
      </c>
      <c r="F12" s="43">
        <v>0</v>
      </c>
      <c r="G12" s="44">
        <f t="shared" si="0"/>
        <v>0</v>
      </c>
      <c r="H12" s="66">
        <f t="shared" si="3"/>
        <v>0</v>
      </c>
      <c r="I12" s="6">
        <v>28.85</v>
      </c>
      <c r="J12" s="11">
        <f t="shared" si="2"/>
        <v>0</v>
      </c>
    </row>
    <row r="13" spans="1:10" ht="18" customHeight="1" x14ac:dyDescent="0.25">
      <c r="A13" s="92"/>
      <c r="B13" s="70">
        <v>44994</v>
      </c>
      <c r="C13" s="47">
        <v>0</v>
      </c>
      <c r="D13" s="48">
        <v>0</v>
      </c>
      <c r="E13" s="43">
        <v>0</v>
      </c>
      <c r="F13" s="23">
        <v>0</v>
      </c>
      <c r="G13" s="44">
        <f t="shared" si="0"/>
        <v>0</v>
      </c>
      <c r="H13" s="66">
        <f t="shared" si="3"/>
        <v>0</v>
      </c>
      <c r="I13" s="6">
        <v>28.85</v>
      </c>
      <c r="J13" s="11">
        <f t="shared" si="2"/>
        <v>0</v>
      </c>
    </row>
    <row r="14" spans="1:10" ht="18" customHeight="1" x14ac:dyDescent="0.25">
      <c r="A14" s="92"/>
      <c r="B14" s="70">
        <v>44995</v>
      </c>
      <c r="C14" s="47">
        <v>2</v>
      </c>
      <c r="D14" s="48">
        <v>0</v>
      </c>
      <c r="E14" s="43">
        <v>7060</v>
      </c>
      <c r="F14" s="43">
        <v>6640</v>
      </c>
      <c r="G14" s="44">
        <f t="shared" si="0"/>
        <v>13700</v>
      </c>
      <c r="H14" s="66">
        <f t="shared" si="3"/>
        <v>6.214222859268264</v>
      </c>
      <c r="I14" s="6">
        <v>28.85</v>
      </c>
      <c r="J14" s="11">
        <f t="shared" si="2"/>
        <v>179.28032948988943</v>
      </c>
    </row>
    <row r="15" spans="1:10" ht="18" customHeight="1" x14ac:dyDescent="0.25">
      <c r="A15" s="92"/>
      <c r="B15" s="70">
        <f t="shared" ref="B15:B35" si="4">1+B14</f>
        <v>44996</v>
      </c>
      <c r="C15" s="54">
        <v>0</v>
      </c>
      <c r="D15" s="49">
        <v>0</v>
      </c>
      <c r="E15" s="44">
        <v>0</v>
      </c>
      <c r="F15" s="24">
        <v>0</v>
      </c>
      <c r="G15" s="44">
        <f t="shared" si="0"/>
        <v>0</v>
      </c>
      <c r="H15" s="68">
        <f t="shared" si="3"/>
        <v>0</v>
      </c>
      <c r="I15" s="6">
        <v>28.85</v>
      </c>
      <c r="J15" s="6">
        <f t="shared" si="2"/>
        <v>0</v>
      </c>
    </row>
    <row r="16" spans="1:10" ht="18" customHeight="1" x14ac:dyDescent="0.25">
      <c r="A16" s="92"/>
      <c r="B16" s="70">
        <f t="shared" si="4"/>
        <v>44997</v>
      </c>
      <c r="C16" s="54">
        <v>0</v>
      </c>
      <c r="D16" s="49">
        <v>0</v>
      </c>
      <c r="E16" s="44">
        <v>0</v>
      </c>
      <c r="F16" s="45">
        <v>0</v>
      </c>
      <c r="G16" s="44">
        <f t="shared" si="0"/>
        <v>0</v>
      </c>
      <c r="H16" s="68">
        <f t="shared" si="3"/>
        <v>0</v>
      </c>
      <c r="I16" s="6">
        <v>28.85</v>
      </c>
      <c r="J16" s="6">
        <f t="shared" si="2"/>
        <v>0</v>
      </c>
    </row>
    <row r="17" spans="1:10" ht="18" customHeight="1" x14ac:dyDescent="0.25">
      <c r="A17" s="92"/>
      <c r="B17" s="70">
        <f t="shared" si="4"/>
        <v>44998</v>
      </c>
      <c r="C17" s="47">
        <v>1</v>
      </c>
      <c r="D17" s="48">
        <v>0</v>
      </c>
      <c r="E17" s="43">
        <v>0</v>
      </c>
      <c r="F17" s="43">
        <v>8640</v>
      </c>
      <c r="G17" s="44">
        <f t="shared" si="0"/>
        <v>8640</v>
      </c>
      <c r="H17" s="66">
        <f t="shared" si="3"/>
        <v>3.9190427375239274</v>
      </c>
      <c r="I17" s="6">
        <v>28.85</v>
      </c>
      <c r="J17" s="11">
        <f>PRODUCT(H17:I17)</f>
        <v>113.06438297756532</v>
      </c>
    </row>
    <row r="18" spans="1:10" ht="18" customHeight="1" x14ac:dyDescent="0.25">
      <c r="A18" s="92"/>
      <c r="B18" s="70">
        <f t="shared" si="4"/>
        <v>44999</v>
      </c>
      <c r="C18" s="47">
        <v>2</v>
      </c>
      <c r="D18" s="48">
        <v>0</v>
      </c>
      <c r="E18" s="43">
        <v>9300</v>
      </c>
      <c r="F18" s="23">
        <v>9060</v>
      </c>
      <c r="G18" s="44">
        <f t="shared" si="0"/>
        <v>18360</v>
      </c>
      <c r="H18" s="66">
        <f t="shared" si="3"/>
        <v>8.3279658172383453</v>
      </c>
      <c r="I18" s="6">
        <v>28.85</v>
      </c>
      <c r="J18" s="11">
        <f t="shared" si="2"/>
        <v>240.26181382732628</v>
      </c>
    </row>
    <row r="19" spans="1:10" ht="18" customHeight="1" x14ac:dyDescent="0.25">
      <c r="A19" s="92"/>
      <c r="B19" s="70">
        <f t="shared" si="4"/>
        <v>45000</v>
      </c>
      <c r="C19" s="47">
        <v>2</v>
      </c>
      <c r="D19" s="48">
        <v>0</v>
      </c>
      <c r="E19" s="43">
        <v>9640</v>
      </c>
      <c r="F19" s="23">
        <v>8660</v>
      </c>
      <c r="G19" s="44">
        <f t="shared" si="0"/>
        <v>18300</v>
      </c>
      <c r="H19" s="66">
        <f t="shared" si="3"/>
        <v>8.3007502426722066</v>
      </c>
      <c r="I19" s="6">
        <v>28.85</v>
      </c>
      <c r="J19" s="11">
        <f t="shared" si="2"/>
        <v>239.47664450109318</v>
      </c>
    </row>
    <row r="20" spans="1:10" ht="18" customHeight="1" x14ac:dyDescent="0.25">
      <c r="A20" s="92"/>
      <c r="B20" s="70">
        <f t="shared" si="4"/>
        <v>45001</v>
      </c>
      <c r="C20" s="47">
        <v>2</v>
      </c>
      <c r="D20" s="48">
        <v>0</v>
      </c>
      <c r="E20" s="43">
        <v>8580</v>
      </c>
      <c r="F20" s="23">
        <v>5300</v>
      </c>
      <c r="G20" s="44">
        <f t="shared" si="0"/>
        <v>13880</v>
      </c>
      <c r="H20" s="66">
        <f t="shared" si="3"/>
        <v>6.2958695829666791</v>
      </c>
      <c r="I20" s="6">
        <v>28.85</v>
      </c>
      <c r="J20" s="11">
        <f t="shared" si="2"/>
        <v>181.6358374685887</v>
      </c>
    </row>
    <row r="21" spans="1:10" ht="18" customHeight="1" x14ac:dyDescent="0.25">
      <c r="A21" s="92"/>
      <c r="B21" s="70">
        <f t="shared" si="4"/>
        <v>45002</v>
      </c>
      <c r="C21" s="47">
        <v>2</v>
      </c>
      <c r="D21" s="48">
        <v>0</v>
      </c>
      <c r="E21" s="43">
        <v>6680</v>
      </c>
      <c r="F21" s="23">
        <v>5300</v>
      </c>
      <c r="G21" s="44">
        <f t="shared" si="0"/>
        <v>11980</v>
      </c>
      <c r="H21" s="66">
        <f t="shared" si="3"/>
        <v>5.4340430550389636</v>
      </c>
      <c r="I21" s="6">
        <v>28.85</v>
      </c>
      <c r="J21" s="11">
        <f>PRODUCT(H21:I21)</f>
        <v>156.77214213787411</v>
      </c>
    </row>
    <row r="22" spans="1:10" ht="18" customHeight="1" x14ac:dyDescent="0.25">
      <c r="A22" s="92"/>
      <c r="B22" s="70">
        <f t="shared" si="4"/>
        <v>45003</v>
      </c>
      <c r="C22" s="54">
        <v>0</v>
      </c>
      <c r="D22" s="49">
        <v>0</v>
      </c>
      <c r="E22" s="44">
        <v>0</v>
      </c>
      <c r="F22" s="25">
        <v>0</v>
      </c>
      <c r="G22" s="44">
        <v>0</v>
      </c>
      <c r="H22" s="68">
        <f t="shared" si="3"/>
        <v>0</v>
      </c>
      <c r="I22" s="6">
        <v>28.85</v>
      </c>
      <c r="J22" s="6">
        <f t="shared" si="2"/>
        <v>0</v>
      </c>
    </row>
    <row r="23" spans="1:10" ht="18" customHeight="1" x14ac:dyDescent="0.25">
      <c r="A23" s="92"/>
      <c r="B23" s="70">
        <f t="shared" si="4"/>
        <v>45004</v>
      </c>
      <c r="C23" s="54">
        <v>0</v>
      </c>
      <c r="D23" s="49">
        <v>0</v>
      </c>
      <c r="E23" s="44">
        <v>0</v>
      </c>
      <c r="F23" s="45">
        <v>0</v>
      </c>
      <c r="G23" s="44">
        <f t="shared" ref="G23:G32" si="5">D23+E23+F23</f>
        <v>0</v>
      </c>
      <c r="H23" s="68">
        <f t="shared" si="3"/>
        <v>0</v>
      </c>
      <c r="I23" s="6">
        <v>28.85</v>
      </c>
      <c r="J23" s="6">
        <f t="shared" si="2"/>
        <v>0</v>
      </c>
    </row>
    <row r="24" spans="1:10" ht="18" customHeight="1" x14ac:dyDescent="0.25">
      <c r="A24" s="92"/>
      <c r="B24" s="70">
        <f t="shared" si="4"/>
        <v>45005</v>
      </c>
      <c r="C24" s="47">
        <v>2</v>
      </c>
      <c r="D24" s="48">
        <v>0</v>
      </c>
      <c r="E24" s="43">
        <v>9660</v>
      </c>
      <c r="F24" s="43">
        <v>8660</v>
      </c>
      <c r="G24" s="44">
        <f t="shared" si="5"/>
        <v>18320</v>
      </c>
      <c r="H24" s="66">
        <f t="shared" si="3"/>
        <v>8.3098221008609201</v>
      </c>
      <c r="I24" s="6">
        <v>28.85</v>
      </c>
      <c r="J24" s="11">
        <f t="shared" si="2"/>
        <v>239.73836760983755</v>
      </c>
    </row>
    <row r="25" spans="1:10" ht="18" customHeight="1" x14ac:dyDescent="0.25">
      <c r="A25" s="92"/>
      <c r="B25" s="70">
        <f t="shared" si="4"/>
        <v>45006</v>
      </c>
      <c r="C25" s="47">
        <v>2</v>
      </c>
      <c r="D25" s="48">
        <v>0</v>
      </c>
      <c r="E25" s="43">
        <v>8620</v>
      </c>
      <c r="F25" s="23">
        <v>9020</v>
      </c>
      <c r="G25" s="44">
        <f t="shared" si="5"/>
        <v>17640</v>
      </c>
      <c r="H25" s="66">
        <f t="shared" si="3"/>
        <v>8.001378922444685</v>
      </c>
      <c r="I25" s="6">
        <v>28.85</v>
      </c>
      <c r="J25" s="11">
        <f>PRODUCT(H25:I25)</f>
        <v>230.83978191252916</v>
      </c>
    </row>
    <row r="26" spans="1:10" ht="18" customHeight="1" x14ac:dyDescent="0.25">
      <c r="A26" s="92"/>
      <c r="B26" s="70">
        <f t="shared" si="4"/>
        <v>45007</v>
      </c>
      <c r="C26" s="47">
        <v>2</v>
      </c>
      <c r="D26" s="48">
        <v>0</v>
      </c>
      <c r="E26" s="43">
        <v>6440</v>
      </c>
      <c r="F26" s="23">
        <v>8800</v>
      </c>
      <c r="G26" s="44">
        <f t="shared" si="5"/>
        <v>15240</v>
      </c>
      <c r="H26" s="66">
        <f t="shared" si="3"/>
        <v>6.9127559397991494</v>
      </c>
      <c r="I26" s="6">
        <v>28.85</v>
      </c>
      <c r="J26" s="11">
        <f t="shared" si="2"/>
        <v>199.43300886320546</v>
      </c>
    </row>
    <row r="27" spans="1:10" ht="18" customHeight="1" x14ac:dyDescent="0.25">
      <c r="A27" s="92"/>
      <c r="B27" s="70">
        <f t="shared" si="4"/>
        <v>45008</v>
      </c>
      <c r="C27" s="47">
        <v>2</v>
      </c>
      <c r="D27" s="48">
        <v>0</v>
      </c>
      <c r="E27" s="43">
        <v>8220</v>
      </c>
      <c r="F27" s="23">
        <v>5440</v>
      </c>
      <c r="G27" s="44">
        <f t="shared" si="5"/>
        <v>13660</v>
      </c>
      <c r="H27" s="66">
        <f t="shared" si="3"/>
        <v>6.1960791428908388</v>
      </c>
      <c r="I27" s="6">
        <v>28.85</v>
      </c>
      <c r="J27" s="11">
        <f t="shared" si="2"/>
        <v>178.7568832724007</v>
      </c>
    </row>
    <row r="28" spans="1:10" ht="18" customHeight="1" x14ac:dyDescent="0.25">
      <c r="A28" s="92"/>
      <c r="B28" s="70">
        <f t="shared" si="4"/>
        <v>45009</v>
      </c>
      <c r="C28" s="47">
        <v>1</v>
      </c>
      <c r="D28" s="48">
        <v>0</v>
      </c>
      <c r="E28" s="43">
        <v>0</v>
      </c>
      <c r="F28" s="23">
        <v>5660</v>
      </c>
      <c r="G28" s="44">
        <f t="shared" si="5"/>
        <v>5660</v>
      </c>
      <c r="H28" s="66">
        <f t="shared" si="3"/>
        <v>2.567335867405721</v>
      </c>
      <c r="I28" s="6">
        <v>28.85</v>
      </c>
      <c r="J28" s="11">
        <f t="shared" si="2"/>
        <v>74.067639774655049</v>
      </c>
    </row>
    <row r="29" spans="1:10" ht="18" customHeight="1" x14ac:dyDescent="0.25">
      <c r="A29" s="92"/>
      <c r="B29" s="70">
        <f t="shared" si="4"/>
        <v>45010</v>
      </c>
      <c r="C29" s="54">
        <v>0</v>
      </c>
      <c r="D29" s="49">
        <v>0</v>
      </c>
      <c r="E29" s="44">
        <v>0</v>
      </c>
      <c r="F29" s="44">
        <v>0</v>
      </c>
      <c r="G29" s="44">
        <f t="shared" si="5"/>
        <v>0</v>
      </c>
      <c r="H29" s="68">
        <f t="shared" si="3"/>
        <v>0</v>
      </c>
      <c r="I29" s="6">
        <v>28.85</v>
      </c>
      <c r="J29" s="6">
        <f t="shared" si="2"/>
        <v>0</v>
      </c>
    </row>
    <row r="30" spans="1:10" ht="18" customHeight="1" x14ac:dyDescent="0.25">
      <c r="A30" s="92"/>
      <c r="B30" s="70">
        <f t="shared" si="4"/>
        <v>45011</v>
      </c>
      <c r="C30" s="54">
        <v>0</v>
      </c>
      <c r="D30" s="49">
        <v>0</v>
      </c>
      <c r="E30" s="44">
        <v>0</v>
      </c>
      <c r="F30" s="45">
        <v>0</v>
      </c>
      <c r="G30" s="44">
        <f t="shared" si="5"/>
        <v>0</v>
      </c>
      <c r="H30" s="68">
        <f t="shared" si="3"/>
        <v>0</v>
      </c>
      <c r="I30" s="6">
        <v>28.85</v>
      </c>
      <c r="J30" s="6">
        <f t="shared" si="2"/>
        <v>0</v>
      </c>
    </row>
    <row r="31" spans="1:10" ht="18" customHeight="1" x14ac:dyDescent="0.25">
      <c r="A31" s="92"/>
      <c r="B31" s="70">
        <f t="shared" si="4"/>
        <v>45012</v>
      </c>
      <c r="C31" s="47">
        <v>1</v>
      </c>
      <c r="D31" s="48">
        <v>0</v>
      </c>
      <c r="E31" s="43">
        <v>0</v>
      </c>
      <c r="F31" s="43">
        <v>8800</v>
      </c>
      <c r="G31" s="44">
        <f t="shared" si="5"/>
        <v>8800</v>
      </c>
      <c r="H31" s="66">
        <f t="shared" si="3"/>
        <v>3.9916176030336294</v>
      </c>
      <c r="I31" s="6">
        <v>28.85</v>
      </c>
      <c r="J31" s="11">
        <f>PRODUCT(H31:I31)</f>
        <v>115.15816784752022</v>
      </c>
    </row>
    <row r="32" spans="1:10" ht="18" customHeight="1" x14ac:dyDescent="0.25">
      <c r="A32" s="92"/>
      <c r="B32" s="70">
        <f t="shared" si="4"/>
        <v>45013</v>
      </c>
      <c r="C32" s="47">
        <v>1</v>
      </c>
      <c r="D32" s="48">
        <v>0</v>
      </c>
      <c r="E32" s="43">
        <v>0</v>
      </c>
      <c r="F32" s="23">
        <v>8780</v>
      </c>
      <c r="G32" s="44">
        <f t="shared" si="5"/>
        <v>8780</v>
      </c>
      <c r="H32" s="66">
        <f t="shared" si="3"/>
        <v>3.9825457448449169</v>
      </c>
      <c r="I32" s="6">
        <v>28.85</v>
      </c>
      <c r="J32" s="11">
        <f t="shared" si="2"/>
        <v>114.89644473877586</v>
      </c>
    </row>
    <row r="33" spans="1:10" ht="18" customHeight="1" x14ac:dyDescent="0.25">
      <c r="A33" s="92"/>
      <c r="B33" s="70">
        <f t="shared" si="4"/>
        <v>45014</v>
      </c>
      <c r="C33" s="47">
        <v>0</v>
      </c>
      <c r="D33" s="48">
        <v>0</v>
      </c>
      <c r="E33" s="43">
        <v>0</v>
      </c>
      <c r="F33" s="69">
        <v>0</v>
      </c>
      <c r="G33" s="44">
        <v>0</v>
      </c>
      <c r="H33" s="66">
        <f t="shared" si="3"/>
        <v>0</v>
      </c>
      <c r="I33" s="6">
        <v>28.85</v>
      </c>
      <c r="J33" s="11">
        <f t="shared" si="2"/>
        <v>0</v>
      </c>
    </row>
    <row r="34" spans="1:10" ht="18" customHeight="1" x14ac:dyDescent="0.25">
      <c r="A34" s="92"/>
      <c r="B34" s="70">
        <f t="shared" si="4"/>
        <v>45015</v>
      </c>
      <c r="C34" s="47">
        <v>1</v>
      </c>
      <c r="D34" s="48">
        <v>0</v>
      </c>
      <c r="E34" s="43">
        <v>0</v>
      </c>
      <c r="F34" s="23">
        <v>5660</v>
      </c>
      <c r="G34" s="44">
        <f>D34+E34+F34</f>
        <v>5660</v>
      </c>
      <c r="H34" s="66">
        <f t="shared" si="3"/>
        <v>2.567335867405721</v>
      </c>
      <c r="I34" s="6">
        <v>28.85</v>
      </c>
      <c r="J34" s="11">
        <f t="shared" si="2"/>
        <v>74.067639774655049</v>
      </c>
    </row>
    <row r="35" spans="1:10" ht="18" customHeight="1" x14ac:dyDescent="0.25">
      <c r="A35" s="92"/>
      <c r="B35" s="70">
        <f t="shared" si="4"/>
        <v>45016</v>
      </c>
      <c r="C35" s="47">
        <v>0</v>
      </c>
      <c r="D35" s="48">
        <v>0</v>
      </c>
      <c r="E35" s="43">
        <v>0</v>
      </c>
      <c r="F35" s="23">
        <v>0</v>
      </c>
      <c r="G35" s="44">
        <f>D35+E35+F35</f>
        <v>0</v>
      </c>
      <c r="H35" s="66">
        <f t="shared" si="3"/>
        <v>0</v>
      </c>
      <c r="I35" s="6">
        <v>28.85</v>
      </c>
      <c r="J35" s="11">
        <f>PRODUCT(H35:I35)</f>
        <v>0</v>
      </c>
    </row>
    <row r="36" spans="1:10" ht="18" customHeight="1" x14ac:dyDescent="0.25">
      <c r="A36" s="93"/>
      <c r="B36" s="28" t="s">
        <v>14</v>
      </c>
      <c r="C36" s="28">
        <f>SUM(C5:C35)</f>
        <v>32</v>
      </c>
      <c r="D36" s="2">
        <v>0</v>
      </c>
      <c r="E36" s="29">
        <f>SUM(E5:E35)</f>
        <v>115820</v>
      </c>
      <c r="F36" s="30">
        <f>SUM(F5:F35)</f>
        <v>134060</v>
      </c>
      <c r="G36" s="29">
        <f>D36+E36+F36</f>
        <v>249880</v>
      </c>
      <c r="H36" s="31">
        <f>SUM(H5:H35)</f>
        <v>113.34382703074726</v>
      </c>
      <c r="I36" s="32">
        <f>SUM(I5)</f>
        <v>28.85</v>
      </c>
      <c r="J36" s="32">
        <f>SUM(J5:J35)</f>
        <v>3269.9694098370596</v>
      </c>
    </row>
  </sheetData>
  <mergeCells count="9">
    <mergeCell ref="A1:J1"/>
    <mergeCell ref="A2:J2"/>
    <mergeCell ref="A3:A36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5"/>
  <sheetViews>
    <sheetView workbookViewId="0">
      <selection activeCell="G14" sqref="G14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49</v>
      </c>
      <c r="B3" s="94" t="s">
        <v>3</v>
      </c>
      <c r="C3" s="94" t="s">
        <v>4</v>
      </c>
      <c r="D3" s="96" t="s">
        <v>5</v>
      </c>
      <c r="E3" s="97"/>
      <c r="F3" s="98"/>
      <c r="G3" s="22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70">
        <v>45017</v>
      </c>
      <c r="C5" s="54">
        <v>0</v>
      </c>
      <c r="D5" s="54">
        <v>0</v>
      </c>
      <c r="E5" s="24">
        <v>0</v>
      </c>
      <c r="F5" s="24">
        <v>0</v>
      </c>
      <c r="G5" s="44">
        <f>SUM(D5:F5)</f>
        <v>0</v>
      </c>
      <c r="H5" s="71">
        <f t="shared" ref="H5:H35" si="0">G5/2204.6</f>
        <v>0</v>
      </c>
      <c r="I5" s="6">
        <v>28.85</v>
      </c>
      <c r="J5" s="6">
        <f>PRODUCT(H5:I5)</f>
        <v>0</v>
      </c>
    </row>
    <row r="6" spans="1:10" ht="18" customHeight="1" x14ac:dyDescent="0.25">
      <c r="A6" s="92"/>
      <c r="B6" s="70">
        <v>45018</v>
      </c>
      <c r="C6" s="54">
        <v>0</v>
      </c>
      <c r="D6" s="75">
        <v>0</v>
      </c>
      <c r="E6" s="45">
        <v>0</v>
      </c>
      <c r="F6" s="45">
        <v>0</v>
      </c>
      <c r="G6" s="44">
        <f>D6+E6</f>
        <v>0</v>
      </c>
      <c r="H6" s="71">
        <f t="shared" si="0"/>
        <v>0</v>
      </c>
      <c r="I6" s="6">
        <v>28.85</v>
      </c>
      <c r="J6" s="6">
        <f t="shared" ref="J6:J34" si="1">PRODUCT(H6:I6)</f>
        <v>0</v>
      </c>
    </row>
    <row r="7" spans="1:10" ht="18" customHeight="1" x14ac:dyDescent="0.25">
      <c r="A7" s="92"/>
      <c r="B7" s="70">
        <v>45019</v>
      </c>
      <c r="C7" s="47">
        <v>0</v>
      </c>
      <c r="D7" s="48">
        <v>0</v>
      </c>
      <c r="E7" s="42">
        <v>0</v>
      </c>
      <c r="F7" s="42">
        <v>0</v>
      </c>
      <c r="G7" s="44">
        <f>D7+E7</f>
        <v>0</v>
      </c>
      <c r="H7" s="72">
        <f t="shared" si="0"/>
        <v>0</v>
      </c>
      <c r="I7" s="6">
        <v>28.85</v>
      </c>
      <c r="J7" s="11">
        <f t="shared" si="1"/>
        <v>0</v>
      </c>
    </row>
    <row r="8" spans="1:10" ht="18" customHeight="1" x14ac:dyDescent="0.25">
      <c r="A8" s="92"/>
      <c r="B8" s="70">
        <v>45020</v>
      </c>
      <c r="C8" s="47">
        <v>0</v>
      </c>
      <c r="D8" s="48">
        <v>0</v>
      </c>
      <c r="E8" s="73">
        <v>0</v>
      </c>
      <c r="F8" s="73">
        <v>0</v>
      </c>
      <c r="G8" s="44">
        <f>D8+E8+F8</f>
        <v>0</v>
      </c>
      <c r="H8" s="72">
        <f t="shared" si="0"/>
        <v>0</v>
      </c>
      <c r="I8" s="6">
        <v>28.85</v>
      </c>
      <c r="J8" s="11">
        <f t="shared" si="1"/>
        <v>0</v>
      </c>
    </row>
    <row r="9" spans="1:10" ht="18" customHeight="1" x14ac:dyDescent="0.25">
      <c r="A9" s="92"/>
      <c r="B9" s="70">
        <v>45021</v>
      </c>
      <c r="C9" s="47">
        <v>0</v>
      </c>
      <c r="D9" s="48">
        <v>0</v>
      </c>
      <c r="E9" s="43">
        <v>0</v>
      </c>
      <c r="F9" s="43">
        <v>0</v>
      </c>
      <c r="G9" s="44">
        <f>D9+E9+F9</f>
        <v>0</v>
      </c>
      <c r="H9" s="72">
        <f t="shared" si="0"/>
        <v>0</v>
      </c>
      <c r="I9" s="6">
        <v>28.85</v>
      </c>
      <c r="J9" s="11">
        <f t="shared" si="1"/>
        <v>0</v>
      </c>
    </row>
    <row r="10" spans="1:10" ht="18" customHeight="1" x14ac:dyDescent="0.25">
      <c r="A10" s="92"/>
      <c r="B10" s="70">
        <f t="shared" ref="B10:B34" si="2">1+B9</f>
        <v>45022</v>
      </c>
      <c r="C10" s="47">
        <v>0</v>
      </c>
      <c r="D10" s="48">
        <v>0</v>
      </c>
      <c r="E10" s="43">
        <v>0</v>
      </c>
      <c r="F10" s="43">
        <v>0</v>
      </c>
      <c r="G10" s="44">
        <f>D10+E10+F10</f>
        <v>0</v>
      </c>
      <c r="H10" s="72">
        <f t="shared" si="0"/>
        <v>0</v>
      </c>
      <c r="I10" s="6">
        <v>28.85</v>
      </c>
      <c r="J10" s="14">
        <f>PRODUCT(H10:I10)</f>
        <v>0</v>
      </c>
    </row>
    <row r="11" spans="1:10" ht="18" customHeight="1" x14ac:dyDescent="0.25">
      <c r="A11" s="92"/>
      <c r="B11" s="70">
        <f t="shared" si="2"/>
        <v>45023</v>
      </c>
      <c r="C11" s="47">
        <v>0</v>
      </c>
      <c r="D11" s="48">
        <v>0</v>
      </c>
      <c r="E11" s="43">
        <v>0</v>
      </c>
      <c r="F11" s="43">
        <v>0</v>
      </c>
      <c r="G11" s="44">
        <f>D11+E11+F11</f>
        <v>0</v>
      </c>
      <c r="H11" s="72">
        <f t="shared" si="0"/>
        <v>0</v>
      </c>
      <c r="I11" s="6">
        <v>28.85</v>
      </c>
      <c r="J11" s="11">
        <f>PRODUCT(H11:I11)</f>
        <v>0</v>
      </c>
    </row>
    <row r="12" spans="1:10" ht="18" customHeight="1" x14ac:dyDescent="0.25">
      <c r="A12" s="92"/>
      <c r="B12" s="70">
        <f t="shared" si="2"/>
        <v>45024</v>
      </c>
      <c r="C12" s="54">
        <v>0</v>
      </c>
      <c r="D12" s="49">
        <v>0</v>
      </c>
      <c r="E12" s="44">
        <v>0</v>
      </c>
      <c r="F12" s="44"/>
      <c r="G12" s="44">
        <f>D12+E12+F12</f>
        <v>0</v>
      </c>
      <c r="H12" s="71">
        <f t="shared" si="0"/>
        <v>0</v>
      </c>
      <c r="I12" s="6">
        <v>28.85</v>
      </c>
      <c r="J12" s="6">
        <f t="shared" si="1"/>
        <v>0</v>
      </c>
    </row>
    <row r="13" spans="1:10" ht="18" customHeight="1" x14ac:dyDescent="0.25">
      <c r="A13" s="92"/>
      <c r="B13" s="70">
        <f t="shared" si="2"/>
        <v>45025</v>
      </c>
      <c r="C13" s="54">
        <v>0</v>
      </c>
      <c r="D13" s="49">
        <v>0</v>
      </c>
      <c r="E13" s="44">
        <v>0</v>
      </c>
      <c r="F13" s="44">
        <v>0</v>
      </c>
      <c r="G13" s="44">
        <f t="shared" ref="G13:G22" si="3">D13+E13</f>
        <v>0</v>
      </c>
      <c r="H13" s="71">
        <f t="shared" si="0"/>
        <v>0</v>
      </c>
      <c r="I13" s="6">
        <v>28.85</v>
      </c>
      <c r="J13" s="6">
        <f t="shared" si="1"/>
        <v>0</v>
      </c>
    </row>
    <row r="14" spans="1:10" ht="18" customHeight="1" x14ac:dyDescent="0.25">
      <c r="A14" s="92"/>
      <c r="B14" s="70">
        <f t="shared" si="2"/>
        <v>45026</v>
      </c>
      <c r="C14" s="47">
        <v>0</v>
      </c>
      <c r="D14" s="48">
        <v>0</v>
      </c>
      <c r="E14" s="43">
        <v>0</v>
      </c>
      <c r="F14" s="43">
        <v>0</v>
      </c>
      <c r="G14" s="44">
        <f t="shared" si="3"/>
        <v>0</v>
      </c>
      <c r="H14" s="72">
        <f t="shared" si="0"/>
        <v>0</v>
      </c>
      <c r="I14" s="6">
        <v>28.85</v>
      </c>
      <c r="J14" s="11">
        <f t="shared" si="1"/>
        <v>0</v>
      </c>
    </row>
    <row r="15" spans="1:10" ht="18" customHeight="1" x14ac:dyDescent="0.25">
      <c r="A15" s="92"/>
      <c r="B15" s="70">
        <f t="shared" si="2"/>
        <v>45027</v>
      </c>
      <c r="C15" s="47">
        <v>0</v>
      </c>
      <c r="D15" s="48">
        <v>0</v>
      </c>
      <c r="E15" s="43">
        <v>0</v>
      </c>
      <c r="F15" s="43">
        <v>0</v>
      </c>
      <c r="G15" s="44">
        <f t="shared" si="3"/>
        <v>0</v>
      </c>
      <c r="H15" s="72">
        <f t="shared" si="0"/>
        <v>0</v>
      </c>
      <c r="I15" s="6">
        <v>28.85</v>
      </c>
      <c r="J15" s="11">
        <f t="shared" si="1"/>
        <v>0</v>
      </c>
    </row>
    <row r="16" spans="1:10" ht="18" customHeight="1" x14ac:dyDescent="0.25">
      <c r="A16" s="92"/>
      <c r="B16" s="70">
        <f t="shared" si="2"/>
        <v>45028</v>
      </c>
      <c r="C16" s="47">
        <v>0</v>
      </c>
      <c r="D16" s="48">
        <v>0</v>
      </c>
      <c r="E16" s="43">
        <v>0</v>
      </c>
      <c r="F16" s="43">
        <v>0</v>
      </c>
      <c r="G16" s="44">
        <f t="shared" si="3"/>
        <v>0</v>
      </c>
      <c r="H16" s="72">
        <f t="shared" si="0"/>
        <v>0</v>
      </c>
      <c r="I16" s="6">
        <v>28.85</v>
      </c>
      <c r="J16" s="11">
        <f t="shared" si="1"/>
        <v>0</v>
      </c>
    </row>
    <row r="17" spans="1:10" ht="18" customHeight="1" x14ac:dyDescent="0.25">
      <c r="A17" s="92"/>
      <c r="B17" s="70">
        <f t="shared" si="2"/>
        <v>45029</v>
      </c>
      <c r="C17" s="47">
        <v>0</v>
      </c>
      <c r="D17" s="48">
        <v>0</v>
      </c>
      <c r="E17" s="43">
        <v>0</v>
      </c>
      <c r="F17" s="43">
        <v>0</v>
      </c>
      <c r="G17" s="44">
        <f t="shared" si="3"/>
        <v>0</v>
      </c>
      <c r="H17" s="72">
        <f t="shared" si="0"/>
        <v>0</v>
      </c>
      <c r="I17" s="6">
        <v>28.85</v>
      </c>
      <c r="J17" s="11">
        <f>PRODUCT(H17:I17)</f>
        <v>0</v>
      </c>
    </row>
    <row r="18" spans="1:10" ht="18" customHeight="1" x14ac:dyDescent="0.25">
      <c r="A18" s="92"/>
      <c r="B18" s="70">
        <f t="shared" si="2"/>
        <v>45030</v>
      </c>
      <c r="C18" s="47">
        <v>0</v>
      </c>
      <c r="D18" s="48">
        <v>0</v>
      </c>
      <c r="E18" s="43">
        <v>0</v>
      </c>
      <c r="F18" s="43">
        <v>0</v>
      </c>
      <c r="G18" s="44">
        <f t="shared" si="3"/>
        <v>0</v>
      </c>
      <c r="H18" s="72">
        <f t="shared" si="0"/>
        <v>0</v>
      </c>
      <c r="I18" s="6">
        <v>28.85</v>
      </c>
      <c r="J18" s="11">
        <f t="shared" si="1"/>
        <v>0</v>
      </c>
    </row>
    <row r="19" spans="1:10" ht="18" customHeight="1" x14ac:dyDescent="0.25">
      <c r="A19" s="92"/>
      <c r="B19" s="70">
        <f t="shared" si="2"/>
        <v>45031</v>
      </c>
      <c r="C19" s="54">
        <v>0</v>
      </c>
      <c r="D19" s="49">
        <v>0</v>
      </c>
      <c r="E19" s="44">
        <v>0</v>
      </c>
      <c r="F19" s="44">
        <v>0</v>
      </c>
      <c r="G19" s="44">
        <f t="shared" si="3"/>
        <v>0</v>
      </c>
      <c r="H19" s="71">
        <f t="shared" si="0"/>
        <v>0</v>
      </c>
      <c r="I19" s="6">
        <v>28.85</v>
      </c>
      <c r="J19" s="6">
        <f t="shared" si="1"/>
        <v>0</v>
      </c>
    </row>
    <row r="20" spans="1:10" ht="18" customHeight="1" x14ac:dyDescent="0.25">
      <c r="A20" s="92"/>
      <c r="B20" s="70">
        <f t="shared" si="2"/>
        <v>45032</v>
      </c>
      <c r="C20" s="54">
        <v>0</v>
      </c>
      <c r="D20" s="49">
        <v>0</v>
      </c>
      <c r="E20" s="44">
        <v>0</v>
      </c>
      <c r="F20" s="44">
        <v>0</v>
      </c>
      <c r="G20" s="44">
        <f t="shared" si="3"/>
        <v>0</v>
      </c>
      <c r="H20" s="71">
        <f t="shared" si="0"/>
        <v>0</v>
      </c>
      <c r="I20" s="6">
        <v>28.85</v>
      </c>
      <c r="J20" s="6">
        <f t="shared" si="1"/>
        <v>0</v>
      </c>
    </row>
    <row r="21" spans="1:10" ht="18" customHeight="1" x14ac:dyDescent="0.25">
      <c r="A21" s="92"/>
      <c r="B21" s="70">
        <f t="shared" si="2"/>
        <v>45033</v>
      </c>
      <c r="C21" s="47">
        <v>1</v>
      </c>
      <c r="D21" s="48">
        <v>0</v>
      </c>
      <c r="E21" s="43">
        <v>4460</v>
      </c>
      <c r="F21" s="43">
        <v>0</v>
      </c>
      <c r="G21" s="44">
        <f t="shared" si="3"/>
        <v>4460</v>
      </c>
      <c r="H21" s="72">
        <f t="shared" si="0"/>
        <v>2.023042728839699</v>
      </c>
      <c r="I21" s="6">
        <v>28.85</v>
      </c>
      <c r="J21" s="11">
        <f>PRODUCT(H21:I21)</f>
        <v>58.364782727025322</v>
      </c>
    </row>
    <row r="22" spans="1:10" ht="18" customHeight="1" x14ac:dyDescent="0.25">
      <c r="A22" s="92"/>
      <c r="B22" s="70">
        <f t="shared" si="2"/>
        <v>45034</v>
      </c>
      <c r="C22" s="47">
        <v>1</v>
      </c>
      <c r="D22" s="48">
        <v>0</v>
      </c>
      <c r="E22" s="43">
        <v>9440</v>
      </c>
      <c r="F22" s="43">
        <v>0</v>
      </c>
      <c r="G22" s="44">
        <f t="shared" si="3"/>
        <v>9440</v>
      </c>
      <c r="H22" s="72">
        <f t="shared" si="0"/>
        <v>4.281955910369228</v>
      </c>
      <c r="I22" s="6">
        <v>28.85</v>
      </c>
      <c r="J22" s="11">
        <f t="shared" si="1"/>
        <v>123.53442801415223</v>
      </c>
    </row>
    <row r="23" spans="1:10" ht="18" customHeight="1" x14ac:dyDescent="0.25">
      <c r="A23" s="92"/>
      <c r="B23" s="70">
        <f t="shared" si="2"/>
        <v>45035</v>
      </c>
      <c r="C23" s="47">
        <v>1</v>
      </c>
      <c r="D23" s="48">
        <v>0</v>
      </c>
      <c r="E23" s="43">
        <v>7540</v>
      </c>
      <c r="F23" s="43">
        <v>0</v>
      </c>
      <c r="G23" s="44">
        <f>D23+E23+F23</f>
        <v>7540</v>
      </c>
      <c r="H23" s="72">
        <f t="shared" si="0"/>
        <v>3.4201215640025402</v>
      </c>
      <c r="I23" s="6">
        <v>28.85</v>
      </c>
      <c r="J23" s="11">
        <f t="shared" si="1"/>
        <v>98.670507121473293</v>
      </c>
    </row>
    <row r="24" spans="1:10" ht="18" customHeight="1" x14ac:dyDescent="0.25">
      <c r="A24" s="92"/>
      <c r="B24" s="70">
        <f t="shared" si="2"/>
        <v>45036</v>
      </c>
      <c r="C24" s="47">
        <v>1</v>
      </c>
      <c r="D24" s="48">
        <v>0</v>
      </c>
      <c r="E24" s="43">
        <v>10440</v>
      </c>
      <c r="F24" s="43">
        <v>0</v>
      </c>
      <c r="G24" s="44">
        <f>D24+E24+F24</f>
        <v>10440</v>
      </c>
      <c r="H24" s="72">
        <f t="shared" si="0"/>
        <v>4.7355529347727483</v>
      </c>
      <c r="I24" s="6">
        <v>28.85</v>
      </c>
      <c r="J24" s="11">
        <f t="shared" si="1"/>
        <v>136.62070216819379</v>
      </c>
    </row>
    <row r="25" spans="1:10" ht="18" customHeight="1" x14ac:dyDescent="0.25">
      <c r="A25" s="92"/>
      <c r="B25" s="70">
        <f t="shared" si="2"/>
        <v>45037</v>
      </c>
      <c r="C25" s="47">
        <v>1</v>
      </c>
      <c r="D25" s="48">
        <v>0</v>
      </c>
      <c r="E25" s="43">
        <v>7960</v>
      </c>
      <c r="F25" s="43">
        <v>0</v>
      </c>
      <c r="G25" s="44">
        <f>D25+E25+F25</f>
        <v>7960</v>
      </c>
      <c r="H25" s="72">
        <f t="shared" si="0"/>
        <v>3.6106323142520185</v>
      </c>
      <c r="I25" s="6">
        <v>28.85</v>
      </c>
      <c r="J25" s="11">
        <f>PRODUCT(H25:I25)</f>
        <v>104.16674226617074</v>
      </c>
    </row>
    <row r="26" spans="1:10" ht="18" customHeight="1" x14ac:dyDescent="0.25">
      <c r="A26" s="92"/>
      <c r="B26" s="70">
        <f t="shared" si="2"/>
        <v>45038</v>
      </c>
      <c r="C26" s="54">
        <v>0</v>
      </c>
      <c r="D26" s="49">
        <v>0</v>
      </c>
      <c r="E26" s="44">
        <v>0</v>
      </c>
      <c r="F26" s="44">
        <v>0</v>
      </c>
      <c r="G26" s="44">
        <f>D26+E26+F26</f>
        <v>0</v>
      </c>
      <c r="H26" s="71">
        <f t="shared" si="0"/>
        <v>0</v>
      </c>
      <c r="I26" s="6">
        <v>28.85</v>
      </c>
      <c r="J26" s="6">
        <f t="shared" si="1"/>
        <v>0</v>
      </c>
    </row>
    <row r="27" spans="1:10" ht="18" customHeight="1" x14ac:dyDescent="0.25">
      <c r="A27" s="92"/>
      <c r="B27" s="70">
        <f t="shared" si="2"/>
        <v>45039</v>
      </c>
      <c r="C27" s="54">
        <v>0</v>
      </c>
      <c r="D27" s="49">
        <v>0</v>
      </c>
      <c r="E27" s="44">
        <v>0</v>
      </c>
      <c r="F27" s="44">
        <v>0</v>
      </c>
      <c r="G27" s="44">
        <f>D27+E27</f>
        <v>0</v>
      </c>
      <c r="H27" s="71">
        <f t="shared" si="0"/>
        <v>0</v>
      </c>
      <c r="I27" s="6">
        <v>28.85</v>
      </c>
      <c r="J27" s="6">
        <f t="shared" si="1"/>
        <v>0</v>
      </c>
    </row>
    <row r="28" spans="1:10" ht="18" customHeight="1" x14ac:dyDescent="0.25">
      <c r="A28" s="92"/>
      <c r="B28" s="70">
        <f t="shared" si="2"/>
        <v>45040</v>
      </c>
      <c r="C28" s="47">
        <v>1</v>
      </c>
      <c r="D28" s="48">
        <v>0</v>
      </c>
      <c r="E28" s="43">
        <v>8760</v>
      </c>
      <c r="F28" s="43">
        <v>0</v>
      </c>
      <c r="G28" s="44">
        <f>D28+E28</f>
        <v>8760</v>
      </c>
      <c r="H28" s="72">
        <f t="shared" si="0"/>
        <v>3.9735099337748347</v>
      </c>
      <c r="I28" s="6">
        <v>28.85</v>
      </c>
      <c r="J28" s="11">
        <f t="shared" si="1"/>
        <v>114.63576158940398</v>
      </c>
    </row>
    <row r="29" spans="1:10" ht="18" customHeight="1" x14ac:dyDescent="0.25">
      <c r="A29" s="92"/>
      <c r="B29" s="70">
        <f t="shared" si="2"/>
        <v>45041</v>
      </c>
      <c r="C29" s="47">
        <v>1</v>
      </c>
      <c r="D29" s="48">
        <v>0</v>
      </c>
      <c r="E29" s="43">
        <v>10160</v>
      </c>
      <c r="F29" s="43">
        <v>0</v>
      </c>
      <c r="G29" s="44">
        <f>D29+E29+F29</f>
        <v>10160</v>
      </c>
      <c r="H29" s="72">
        <f t="shared" si="0"/>
        <v>4.6085457679397628</v>
      </c>
      <c r="I29" s="6">
        <v>28.85</v>
      </c>
      <c r="J29" s="11">
        <f t="shared" si="1"/>
        <v>132.95654540506217</v>
      </c>
    </row>
    <row r="30" spans="1:10" ht="18" customHeight="1" x14ac:dyDescent="0.25">
      <c r="A30" s="92"/>
      <c r="B30" s="70">
        <f t="shared" si="2"/>
        <v>45042</v>
      </c>
      <c r="C30" s="47">
        <v>1</v>
      </c>
      <c r="D30" s="48">
        <v>0</v>
      </c>
      <c r="E30" s="43">
        <v>9320</v>
      </c>
      <c r="F30" s="43">
        <v>0</v>
      </c>
      <c r="G30" s="44">
        <f>D30+E30+F30</f>
        <v>9320</v>
      </c>
      <c r="H30" s="72">
        <f t="shared" si="0"/>
        <v>4.2275242674408053</v>
      </c>
      <c r="I30" s="6">
        <v>28.85</v>
      </c>
      <c r="J30" s="11">
        <f t="shared" si="1"/>
        <v>121.96407511566724</v>
      </c>
    </row>
    <row r="31" spans="1:10" ht="18" customHeight="1" x14ac:dyDescent="0.25">
      <c r="A31" s="92"/>
      <c r="B31" s="70">
        <f t="shared" si="2"/>
        <v>45043</v>
      </c>
      <c r="C31" s="47">
        <v>0</v>
      </c>
      <c r="D31" s="48">
        <v>0</v>
      </c>
      <c r="E31" s="43">
        <v>0</v>
      </c>
      <c r="F31" s="43">
        <v>0</v>
      </c>
      <c r="G31" s="44">
        <f>D31+E31+F31</f>
        <v>0</v>
      </c>
      <c r="H31" s="72">
        <f t="shared" si="0"/>
        <v>0</v>
      </c>
      <c r="I31" s="6">
        <v>28.85</v>
      </c>
      <c r="J31" s="11">
        <f>PRODUCT(H31:I31)</f>
        <v>0</v>
      </c>
    </row>
    <row r="32" spans="1:10" ht="18" customHeight="1" x14ac:dyDescent="0.25">
      <c r="A32" s="92"/>
      <c r="B32" s="70">
        <f t="shared" si="2"/>
        <v>45044</v>
      </c>
      <c r="C32" s="47">
        <v>0</v>
      </c>
      <c r="D32" s="48">
        <v>0</v>
      </c>
      <c r="E32" s="43">
        <v>0</v>
      </c>
      <c r="F32" s="43">
        <v>0</v>
      </c>
      <c r="G32" s="44">
        <f>D32+E32+F32</f>
        <v>0</v>
      </c>
      <c r="H32" s="72">
        <f t="shared" si="0"/>
        <v>0</v>
      </c>
      <c r="I32" s="6">
        <v>28.85</v>
      </c>
      <c r="J32" s="11">
        <f t="shared" si="1"/>
        <v>0</v>
      </c>
    </row>
    <row r="33" spans="1:10" ht="18" customHeight="1" x14ac:dyDescent="0.25">
      <c r="A33" s="92"/>
      <c r="B33" s="70">
        <f t="shared" si="2"/>
        <v>45045</v>
      </c>
      <c r="C33" s="54">
        <v>0</v>
      </c>
      <c r="D33" s="49">
        <v>0</v>
      </c>
      <c r="E33" s="44">
        <v>0</v>
      </c>
      <c r="F33" s="44">
        <v>0</v>
      </c>
      <c r="G33" s="74">
        <v>0</v>
      </c>
      <c r="H33" s="71">
        <f t="shared" si="0"/>
        <v>0</v>
      </c>
      <c r="I33" s="6">
        <v>28.85</v>
      </c>
      <c r="J33" s="6">
        <f t="shared" si="1"/>
        <v>0</v>
      </c>
    </row>
    <row r="34" spans="1:10" ht="18" customHeight="1" x14ac:dyDescent="0.25">
      <c r="A34" s="92"/>
      <c r="B34" s="70">
        <f t="shared" si="2"/>
        <v>45046</v>
      </c>
      <c r="C34" s="54">
        <v>0</v>
      </c>
      <c r="D34" s="49">
        <v>0</v>
      </c>
      <c r="E34" s="44">
        <v>0</v>
      </c>
      <c r="F34" s="44">
        <v>0</v>
      </c>
      <c r="G34" s="44">
        <f>D34+E34+F34</f>
        <v>0</v>
      </c>
      <c r="H34" s="71">
        <f t="shared" si="0"/>
        <v>0</v>
      </c>
      <c r="I34" s="6">
        <v>28.85</v>
      </c>
      <c r="J34" s="6">
        <f t="shared" si="1"/>
        <v>0</v>
      </c>
    </row>
    <row r="35" spans="1:10" ht="18" customHeight="1" x14ac:dyDescent="0.25">
      <c r="A35" s="93"/>
      <c r="B35" s="28" t="s">
        <v>14</v>
      </c>
      <c r="C35" s="28">
        <f>SUM(C5:C34)</f>
        <v>8</v>
      </c>
      <c r="D35" s="2">
        <v>0</v>
      </c>
      <c r="E35" s="29">
        <f>SUM(E5:E34)</f>
        <v>68080</v>
      </c>
      <c r="F35" s="30">
        <f>SUM(F5:F34)</f>
        <v>0</v>
      </c>
      <c r="G35" s="29">
        <f>D35+E35+F35</f>
        <v>68080</v>
      </c>
      <c r="H35" s="41">
        <f t="shared" si="0"/>
        <v>30.880885421391636</v>
      </c>
      <c r="I35" s="32">
        <f>SUM(I5)</f>
        <v>28.85</v>
      </c>
      <c r="J35" s="32">
        <f>SUM(J5:J34)</f>
        <v>890.91354440714883</v>
      </c>
    </row>
  </sheetData>
  <mergeCells count="9">
    <mergeCell ref="A1:J1"/>
    <mergeCell ref="A2:J2"/>
    <mergeCell ref="A3:A35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workbookViewId="0">
      <selection activeCell="E11" sqref="E11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48</v>
      </c>
      <c r="B3" s="94" t="s">
        <v>3</v>
      </c>
      <c r="C3" s="94" t="s">
        <v>4</v>
      </c>
      <c r="D3" s="96" t="s">
        <v>5</v>
      </c>
      <c r="E3" s="97"/>
      <c r="F3" s="98"/>
      <c r="G3" s="22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79" t="s">
        <v>17</v>
      </c>
      <c r="C5" s="18">
        <v>0</v>
      </c>
      <c r="D5" s="18">
        <v>0</v>
      </c>
      <c r="E5" s="9">
        <v>0</v>
      </c>
      <c r="F5" s="9">
        <v>0</v>
      </c>
      <c r="G5" s="4">
        <v>0</v>
      </c>
      <c r="H5" s="10">
        <v>0</v>
      </c>
      <c r="I5" s="6">
        <v>28.85</v>
      </c>
      <c r="J5" s="11" t="s">
        <v>81</v>
      </c>
    </row>
    <row r="6" spans="1:10" ht="18" customHeight="1" x14ac:dyDescent="0.25">
      <c r="A6" s="92"/>
      <c r="B6" s="79" t="s">
        <v>18</v>
      </c>
      <c r="C6" s="18">
        <v>0</v>
      </c>
      <c r="D6" s="18">
        <v>0</v>
      </c>
      <c r="E6" s="8">
        <v>0</v>
      </c>
      <c r="F6" s="9">
        <v>0</v>
      </c>
      <c r="G6" s="4">
        <v>0</v>
      </c>
      <c r="H6" s="10">
        <v>0</v>
      </c>
      <c r="I6" s="6">
        <v>28.85</v>
      </c>
      <c r="J6" s="11" t="s">
        <v>81</v>
      </c>
    </row>
    <row r="7" spans="1:10" ht="18" customHeight="1" x14ac:dyDescent="0.25">
      <c r="A7" s="92"/>
      <c r="B7" s="79" t="s">
        <v>19</v>
      </c>
      <c r="C7" s="18">
        <v>0</v>
      </c>
      <c r="D7" s="18">
        <v>0</v>
      </c>
      <c r="E7" s="9">
        <v>0</v>
      </c>
      <c r="F7" s="7">
        <v>0</v>
      </c>
      <c r="G7" s="4">
        <v>0</v>
      </c>
      <c r="H7" s="10">
        <v>0</v>
      </c>
      <c r="I7" s="6">
        <v>28.85</v>
      </c>
      <c r="J7" s="11" t="s">
        <v>81</v>
      </c>
    </row>
    <row r="8" spans="1:10" ht="18" customHeight="1" x14ac:dyDescent="0.25">
      <c r="A8" s="92"/>
      <c r="B8" s="79" t="s">
        <v>20</v>
      </c>
      <c r="C8" s="18">
        <v>1</v>
      </c>
      <c r="D8" s="18">
        <v>0</v>
      </c>
      <c r="E8" s="9">
        <v>9100</v>
      </c>
      <c r="F8" s="12">
        <v>0</v>
      </c>
      <c r="G8" s="4">
        <v>9100</v>
      </c>
      <c r="H8" s="10">
        <v>4.1276999999999999</v>
      </c>
      <c r="I8" s="6">
        <v>28.85</v>
      </c>
      <c r="J8" s="11">
        <v>119.09</v>
      </c>
    </row>
    <row r="9" spans="1:10" ht="18" customHeight="1" x14ac:dyDescent="0.25">
      <c r="A9" s="92"/>
      <c r="B9" s="79" t="s">
        <v>21</v>
      </c>
      <c r="C9" s="18">
        <v>1</v>
      </c>
      <c r="D9" s="18">
        <v>0</v>
      </c>
      <c r="E9" s="9">
        <v>9060</v>
      </c>
      <c r="F9" s="9">
        <v>0</v>
      </c>
      <c r="G9" s="4">
        <v>9060</v>
      </c>
      <c r="H9" s="10">
        <v>4.1096000000000004</v>
      </c>
      <c r="I9" s="6">
        <v>28.85</v>
      </c>
      <c r="J9" s="11">
        <v>118.56</v>
      </c>
    </row>
    <row r="10" spans="1:10" ht="18" customHeight="1" x14ac:dyDescent="0.25">
      <c r="A10" s="92"/>
      <c r="B10" s="79" t="s">
        <v>22</v>
      </c>
      <c r="C10" s="80">
        <v>0</v>
      </c>
      <c r="D10" s="80">
        <v>0</v>
      </c>
      <c r="E10" s="76">
        <v>0</v>
      </c>
      <c r="F10" s="76">
        <v>0</v>
      </c>
      <c r="G10" s="4">
        <v>0</v>
      </c>
      <c r="H10" s="77">
        <v>0</v>
      </c>
      <c r="I10" s="6">
        <v>28.85</v>
      </c>
      <c r="J10" s="78" t="s">
        <v>81</v>
      </c>
    </row>
    <row r="11" spans="1:10" ht="18" customHeight="1" x14ac:dyDescent="0.25">
      <c r="A11" s="92"/>
      <c r="B11" s="79" t="s">
        <v>23</v>
      </c>
      <c r="C11" s="16">
        <v>0</v>
      </c>
      <c r="D11" s="16">
        <v>0</v>
      </c>
      <c r="E11" s="4">
        <v>0</v>
      </c>
      <c r="F11" s="4">
        <v>0</v>
      </c>
      <c r="G11" s="4">
        <v>0</v>
      </c>
      <c r="H11" s="5">
        <v>0</v>
      </c>
      <c r="I11" s="6">
        <v>28.85</v>
      </c>
      <c r="J11" s="6" t="s">
        <v>81</v>
      </c>
    </row>
    <row r="12" spans="1:10" ht="18" customHeight="1" x14ac:dyDescent="0.25">
      <c r="A12" s="92"/>
      <c r="B12" s="79" t="s">
        <v>24</v>
      </c>
      <c r="C12" s="18">
        <v>2</v>
      </c>
      <c r="D12" s="18">
        <v>0</v>
      </c>
      <c r="E12" s="9">
        <v>10660</v>
      </c>
      <c r="F12" s="9">
        <v>10140</v>
      </c>
      <c r="G12" s="4">
        <v>20800</v>
      </c>
      <c r="H12" s="10">
        <v>9.4347999999999992</v>
      </c>
      <c r="I12" s="6">
        <v>28.85</v>
      </c>
      <c r="J12" s="11">
        <v>272.19</v>
      </c>
    </row>
    <row r="13" spans="1:10" ht="18" customHeight="1" x14ac:dyDescent="0.25">
      <c r="A13" s="92"/>
      <c r="B13" s="79" t="s">
        <v>25</v>
      </c>
      <c r="C13" s="18">
        <v>1</v>
      </c>
      <c r="D13" s="20">
        <v>0</v>
      </c>
      <c r="E13" s="9">
        <v>8440</v>
      </c>
      <c r="F13" s="9">
        <v>0</v>
      </c>
      <c r="G13" s="4">
        <v>8440</v>
      </c>
      <c r="H13" s="10">
        <v>3.8283999999999998</v>
      </c>
      <c r="I13" s="6">
        <v>28.85</v>
      </c>
      <c r="J13" s="11">
        <v>110.45</v>
      </c>
    </row>
    <row r="14" spans="1:10" ht="18" customHeight="1" x14ac:dyDescent="0.25">
      <c r="A14" s="92"/>
      <c r="B14" s="79" t="s">
        <v>26</v>
      </c>
      <c r="C14" s="18">
        <v>0</v>
      </c>
      <c r="D14" s="18">
        <v>0</v>
      </c>
      <c r="E14" s="9">
        <v>0</v>
      </c>
      <c r="F14" s="9">
        <v>0</v>
      </c>
      <c r="G14" s="4">
        <v>0</v>
      </c>
      <c r="H14" s="10">
        <v>0</v>
      </c>
      <c r="I14" s="6">
        <v>28.85</v>
      </c>
      <c r="J14" s="11" t="s">
        <v>81</v>
      </c>
    </row>
    <row r="15" spans="1:10" ht="18" customHeight="1" x14ac:dyDescent="0.25">
      <c r="A15" s="92"/>
      <c r="B15" s="79" t="s">
        <v>27</v>
      </c>
      <c r="C15" s="18">
        <v>0</v>
      </c>
      <c r="D15" s="18">
        <v>0</v>
      </c>
      <c r="E15" s="9">
        <v>0</v>
      </c>
      <c r="F15" s="9">
        <v>0</v>
      </c>
      <c r="G15" s="4">
        <v>0</v>
      </c>
      <c r="H15" s="10">
        <v>0</v>
      </c>
      <c r="I15" s="6">
        <v>28.85</v>
      </c>
      <c r="J15" s="11" t="s">
        <v>81</v>
      </c>
    </row>
    <row r="16" spans="1:10" ht="18" customHeight="1" x14ac:dyDescent="0.25">
      <c r="A16" s="92"/>
      <c r="B16" s="79" t="s">
        <v>28</v>
      </c>
      <c r="C16" s="18">
        <v>0</v>
      </c>
      <c r="D16" s="20">
        <v>0</v>
      </c>
      <c r="E16" s="9">
        <v>0</v>
      </c>
      <c r="F16" s="9">
        <v>0</v>
      </c>
      <c r="G16" s="4">
        <v>0</v>
      </c>
      <c r="H16" s="10">
        <v>0</v>
      </c>
      <c r="I16" s="6">
        <v>28.85</v>
      </c>
      <c r="J16" s="11" t="s">
        <v>81</v>
      </c>
    </row>
    <row r="17" spans="1:10" ht="18" customHeight="1" x14ac:dyDescent="0.25">
      <c r="A17" s="92"/>
      <c r="B17" s="79" t="s">
        <v>29</v>
      </c>
      <c r="C17" s="16">
        <v>0</v>
      </c>
      <c r="D17" s="16">
        <v>0</v>
      </c>
      <c r="E17" s="4">
        <v>0</v>
      </c>
      <c r="F17" s="4">
        <v>0</v>
      </c>
      <c r="G17" s="4">
        <v>0</v>
      </c>
      <c r="H17" s="5">
        <v>0</v>
      </c>
      <c r="I17" s="6">
        <v>28.85</v>
      </c>
      <c r="J17" s="6" t="s">
        <v>81</v>
      </c>
    </row>
    <row r="18" spans="1:10" ht="18" customHeight="1" x14ac:dyDescent="0.25">
      <c r="A18" s="92"/>
      <c r="B18" s="79" t="s">
        <v>30</v>
      </c>
      <c r="C18" s="16">
        <v>0</v>
      </c>
      <c r="D18" s="16">
        <v>0</v>
      </c>
      <c r="E18" s="4">
        <v>0</v>
      </c>
      <c r="F18" s="4">
        <v>0</v>
      </c>
      <c r="G18" s="4">
        <v>0</v>
      </c>
      <c r="H18" s="5">
        <v>0</v>
      </c>
      <c r="I18" s="6">
        <v>28.85</v>
      </c>
      <c r="J18" s="6" t="s">
        <v>81</v>
      </c>
    </row>
    <row r="19" spans="1:10" ht="18" customHeight="1" x14ac:dyDescent="0.25">
      <c r="A19" s="92"/>
      <c r="B19" s="79" t="s">
        <v>31</v>
      </c>
      <c r="C19" s="18">
        <v>1</v>
      </c>
      <c r="D19" s="18">
        <v>0</v>
      </c>
      <c r="E19" s="9">
        <v>10040</v>
      </c>
      <c r="F19" s="9">
        <v>0</v>
      </c>
      <c r="G19" s="4">
        <v>10040</v>
      </c>
      <c r="H19" s="10">
        <v>4.5541</v>
      </c>
      <c r="I19" s="6">
        <v>28.85</v>
      </c>
      <c r="J19" s="11">
        <v>131.38999999999999</v>
      </c>
    </row>
    <row r="20" spans="1:10" ht="18" customHeight="1" x14ac:dyDescent="0.25">
      <c r="A20" s="92"/>
      <c r="B20" s="79" t="s">
        <v>32</v>
      </c>
      <c r="C20" s="18">
        <v>1</v>
      </c>
      <c r="D20" s="18">
        <v>0</v>
      </c>
      <c r="E20" s="9">
        <v>7080</v>
      </c>
      <c r="F20" s="9">
        <v>0</v>
      </c>
      <c r="G20" s="4">
        <v>7080</v>
      </c>
      <c r="H20" s="10">
        <v>3.2115</v>
      </c>
      <c r="I20" s="6">
        <v>28.85</v>
      </c>
      <c r="J20" s="11">
        <v>92.65</v>
      </c>
    </row>
    <row r="21" spans="1:10" ht="18" customHeight="1" x14ac:dyDescent="0.25">
      <c r="A21" s="92"/>
      <c r="B21" s="79" t="s">
        <v>33</v>
      </c>
      <c r="C21" s="18">
        <v>1</v>
      </c>
      <c r="D21" s="18">
        <v>0</v>
      </c>
      <c r="E21" s="9">
        <v>7060</v>
      </c>
      <c r="F21" s="9">
        <v>0</v>
      </c>
      <c r="G21" s="4">
        <v>7060</v>
      </c>
      <c r="H21" s="10">
        <v>3.2023999999999999</v>
      </c>
      <c r="I21" s="6">
        <v>28.85</v>
      </c>
      <c r="J21" s="11">
        <v>92.39</v>
      </c>
    </row>
    <row r="22" spans="1:10" ht="18" customHeight="1" x14ac:dyDescent="0.25">
      <c r="A22" s="92"/>
      <c r="B22" s="79" t="s">
        <v>34</v>
      </c>
      <c r="C22" s="18">
        <v>1</v>
      </c>
      <c r="D22" s="18">
        <v>0</v>
      </c>
      <c r="E22" s="9">
        <v>8660</v>
      </c>
      <c r="F22" s="9">
        <v>0</v>
      </c>
      <c r="G22" s="4">
        <v>8660</v>
      </c>
      <c r="H22" s="10">
        <v>3.9281999999999999</v>
      </c>
      <c r="I22" s="6">
        <v>28.85</v>
      </c>
      <c r="J22" s="11">
        <v>113.33</v>
      </c>
    </row>
    <row r="23" spans="1:10" ht="18" customHeight="1" x14ac:dyDescent="0.25">
      <c r="A23" s="92"/>
      <c r="B23" s="79" t="s">
        <v>35</v>
      </c>
      <c r="C23" s="18">
        <v>1</v>
      </c>
      <c r="D23" s="18">
        <v>0</v>
      </c>
      <c r="E23" s="9">
        <v>7960</v>
      </c>
      <c r="F23" s="9">
        <v>0</v>
      </c>
      <c r="G23" s="4">
        <v>7960</v>
      </c>
      <c r="H23" s="10">
        <v>3.6105999999999998</v>
      </c>
      <c r="I23" s="6">
        <v>28.85</v>
      </c>
      <c r="J23" s="11">
        <v>104.17</v>
      </c>
    </row>
    <row r="24" spans="1:10" ht="18" customHeight="1" x14ac:dyDescent="0.25">
      <c r="A24" s="92"/>
      <c r="B24" s="79" t="s">
        <v>36</v>
      </c>
      <c r="C24" s="16">
        <v>0</v>
      </c>
      <c r="D24" s="16">
        <v>0</v>
      </c>
      <c r="E24" s="4">
        <v>0</v>
      </c>
      <c r="F24" s="4">
        <v>0</v>
      </c>
      <c r="G24" s="4">
        <v>0</v>
      </c>
      <c r="H24" s="5">
        <v>0</v>
      </c>
      <c r="I24" s="6">
        <v>28.85</v>
      </c>
      <c r="J24" s="6" t="s">
        <v>81</v>
      </c>
    </row>
    <row r="25" spans="1:10" ht="18" customHeight="1" x14ac:dyDescent="0.25">
      <c r="A25" s="92"/>
      <c r="B25" s="79" t="s">
        <v>37</v>
      </c>
      <c r="C25" s="16">
        <v>0</v>
      </c>
      <c r="D25" s="16">
        <v>0</v>
      </c>
      <c r="E25" s="4">
        <v>0</v>
      </c>
      <c r="F25" s="4">
        <v>0</v>
      </c>
      <c r="G25" s="4">
        <v>0</v>
      </c>
      <c r="H25" s="5">
        <v>0</v>
      </c>
      <c r="I25" s="6">
        <v>28.85</v>
      </c>
      <c r="J25" s="6" t="s">
        <v>81</v>
      </c>
    </row>
    <row r="26" spans="1:10" ht="18" customHeight="1" x14ac:dyDescent="0.25">
      <c r="A26" s="92"/>
      <c r="B26" s="79" t="s">
        <v>38</v>
      </c>
      <c r="C26" s="18">
        <v>0</v>
      </c>
      <c r="D26" s="18">
        <v>0</v>
      </c>
      <c r="E26" s="9">
        <v>0</v>
      </c>
      <c r="F26" s="9">
        <v>0</v>
      </c>
      <c r="G26" s="4">
        <v>0</v>
      </c>
      <c r="H26" s="10">
        <v>0</v>
      </c>
      <c r="I26" s="6">
        <v>28.85</v>
      </c>
      <c r="J26" s="11" t="s">
        <v>81</v>
      </c>
    </row>
    <row r="27" spans="1:10" ht="18" customHeight="1" x14ac:dyDescent="0.25">
      <c r="A27" s="92"/>
      <c r="B27" s="79" t="s">
        <v>39</v>
      </c>
      <c r="C27" s="18">
        <v>2</v>
      </c>
      <c r="D27" s="18">
        <v>0</v>
      </c>
      <c r="E27" s="9">
        <v>7140</v>
      </c>
      <c r="F27" s="9">
        <v>10520</v>
      </c>
      <c r="G27" s="4">
        <v>17660</v>
      </c>
      <c r="H27" s="10">
        <v>8.0105000000000004</v>
      </c>
      <c r="I27" s="6">
        <v>28.85</v>
      </c>
      <c r="J27" s="11">
        <v>231.1</v>
      </c>
    </row>
    <row r="28" spans="1:10" ht="18" customHeight="1" x14ac:dyDescent="0.25">
      <c r="A28" s="92"/>
      <c r="B28" s="79" t="s">
        <v>40</v>
      </c>
      <c r="C28" s="18">
        <v>2</v>
      </c>
      <c r="D28" s="18">
        <v>0</v>
      </c>
      <c r="E28" s="9">
        <v>7960</v>
      </c>
      <c r="F28" s="9">
        <v>9920</v>
      </c>
      <c r="G28" s="4">
        <v>17880</v>
      </c>
      <c r="H28" s="10">
        <v>8.1103000000000005</v>
      </c>
      <c r="I28" s="6">
        <v>28.85</v>
      </c>
      <c r="J28" s="11">
        <v>233.98</v>
      </c>
    </row>
    <row r="29" spans="1:10" ht="18" customHeight="1" x14ac:dyDescent="0.25">
      <c r="A29" s="92"/>
      <c r="B29" s="79" t="s">
        <v>41</v>
      </c>
      <c r="C29" s="18">
        <v>2</v>
      </c>
      <c r="D29" s="18">
        <v>0</v>
      </c>
      <c r="E29" s="9">
        <v>7720</v>
      </c>
      <c r="F29" s="9">
        <v>6080</v>
      </c>
      <c r="G29" s="4">
        <v>13800</v>
      </c>
      <c r="H29" s="10">
        <v>6.2595999999999998</v>
      </c>
      <c r="I29" s="6">
        <v>28.85</v>
      </c>
      <c r="J29" s="11">
        <v>180.59</v>
      </c>
    </row>
    <row r="30" spans="1:10" ht="18" customHeight="1" x14ac:dyDescent="0.25">
      <c r="A30" s="92"/>
      <c r="B30" s="79" t="s">
        <v>42</v>
      </c>
      <c r="C30" s="18">
        <v>2</v>
      </c>
      <c r="D30" s="18">
        <v>0</v>
      </c>
      <c r="E30" s="9">
        <v>8520</v>
      </c>
      <c r="F30" s="9">
        <v>7400</v>
      </c>
      <c r="G30" s="4">
        <v>15920</v>
      </c>
      <c r="H30" s="10">
        <v>7.2213000000000003</v>
      </c>
      <c r="I30" s="6">
        <v>28.85</v>
      </c>
      <c r="J30" s="11">
        <v>208.33</v>
      </c>
    </row>
    <row r="31" spans="1:10" ht="18" customHeight="1" x14ac:dyDescent="0.25">
      <c r="A31" s="92"/>
      <c r="B31" s="79" t="s">
        <v>43</v>
      </c>
      <c r="C31" s="16">
        <v>0</v>
      </c>
      <c r="D31" s="16">
        <v>0</v>
      </c>
      <c r="E31" s="4">
        <v>0</v>
      </c>
      <c r="F31" s="4">
        <v>0</v>
      </c>
      <c r="G31" s="4">
        <v>0</v>
      </c>
      <c r="H31" s="5">
        <v>0</v>
      </c>
      <c r="I31" s="6">
        <v>28.85</v>
      </c>
      <c r="J31" s="6" t="s">
        <v>81</v>
      </c>
    </row>
    <row r="32" spans="1:10" ht="18" customHeight="1" x14ac:dyDescent="0.25">
      <c r="A32" s="92"/>
      <c r="B32" s="79" t="s">
        <v>44</v>
      </c>
      <c r="C32" s="16">
        <v>0</v>
      </c>
      <c r="D32" s="16">
        <v>0</v>
      </c>
      <c r="E32" s="4">
        <v>0</v>
      </c>
      <c r="F32" s="4">
        <v>0</v>
      </c>
      <c r="G32" s="4">
        <v>0</v>
      </c>
      <c r="H32" s="5">
        <v>0</v>
      </c>
      <c r="I32" s="6">
        <v>28.85</v>
      </c>
      <c r="J32" s="6" t="s">
        <v>81</v>
      </c>
    </row>
    <row r="33" spans="1:10" ht="18" customHeight="1" x14ac:dyDescent="0.25">
      <c r="A33" s="92"/>
      <c r="B33" s="79" t="s">
        <v>45</v>
      </c>
      <c r="C33" s="18">
        <v>2</v>
      </c>
      <c r="D33" s="18">
        <v>0</v>
      </c>
      <c r="E33" s="9">
        <v>11320</v>
      </c>
      <c r="F33" s="9">
        <v>9700</v>
      </c>
      <c r="G33" s="4">
        <v>21020</v>
      </c>
      <c r="H33" s="10">
        <v>9.5345999999999993</v>
      </c>
      <c r="I33" s="6">
        <v>28.85</v>
      </c>
      <c r="J33" s="11">
        <v>275.07</v>
      </c>
    </row>
    <row r="34" spans="1:10" ht="18" customHeight="1" x14ac:dyDescent="0.25">
      <c r="A34" s="92"/>
      <c r="B34" s="79" t="s">
        <v>46</v>
      </c>
      <c r="C34" s="18">
        <v>2</v>
      </c>
      <c r="D34" s="18">
        <v>0</v>
      </c>
      <c r="E34" s="9">
        <v>7940</v>
      </c>
      <c r="F34" s="9">
        <v>8260</v>
      </c>
      <c r="G34" s="4">
        <v>16200</v>
      </c>
      <c r="H34" s="10">
        <v>7.3483000000000001</v>
      </c>
      <c r="I34" s="6">
        <v>28.85</v>
      </c>
      <c r="J34" s="11">
        <v>212</v>
      </c>
    </row>
    <row r="35" spans="1:10" ht="18" customHeight="1" x14ac:dyDescent="0.25">
      <c r="A35" s="92"/>
      <c r="B35" s="79" t="s">
        <v>47</v>
      </c>
      <c r="C35" s="18">
        <v>2</v>
      </c>
      <c r="D35" s="18">
        <v>0</v>
      </c>
      <c r="E35" s="9">
        <v>8280</v>
      </c>
      <c r="F35" s="9">
        <v>10520</v>
      </c>
      <c r="G35" s="4">
        <v>18800</v>
      </c>
      <c r="H35" s="10">
        <v>8.5275999999999996</v>
      </c>
      <c r="I35" s="6">
        <v>28.85</v>
      </c>
      <c r="J35" s="11">
        <v>246.02</v>
      </c>
    </row>
    <row r="36" spans="1:10" ht="18" customHeight="1" x14ac:dyDescent="0.25">
      <c r="A36" s="92"/>
      <c r="B36" s="28" t="s">
        <v>14</v>
      </c>
      <c r="C36" s="28">
        <f>SUM(C5:C35)</f>
        <v>24</v>
      </c>
      <c r="D36" s="2">
        <v>0</v>
      </c>
      <c r="E36" s="29">
        <f>SUM(E5:E35)</f>
        <v>136940</v>
      </c>
      <c r="F36" s="30">
        <f>SUM(F5:F35)</f>
        <v>72540</v>
      </c>
      <c r="G36" s="29">
        <f>D36+E36+F36</f>
        <v>209480</v>
      </c>
      <c r="H36" s="31">
        <f>SUM(H5:H35)</f>
        <v>95.019499999999994</v>
      </c>
      <c r="I36" s="32">
        <f>SUM(I5)</f>
        <v>28.85</v>
      </c>
      <c r="J36" s="32">
        <f>SUM(J5:J35)</f>
        <v>2741.31</v>
      </c>
    </row>
  </sheetData>
  <mergeCells count="9">
    <mergeCell ref="A1:J1"/>
    <mergeCell ref="A2:J2"/>
    <mergeCell ref="B3:B4"/>
    <mergeCell ref="C3:C4"/>
    <mergeCell ref="D3:F3"/>
    <mergeCell ref="H3:H4"/>
    <mergeCell ref="I3:I4"/>
    <mergeCell ref="J3:J4"/>
    <mergeCell ref="A3:A36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35"/>
  <sheetViews>
    <sheetView workbookViewId="0">
      <selection activeCell="F10" sqref="F10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50</v>
      </c>
      <c r="B3" s="94" t="s">
        <v>3</v>
      </c>
      <c r="C3" s="94" t="s">
        <v>4</v>
      </c>
      <c r="D3" s="96" t="s">
        <v>5</v>
      </c>
      <c r="E3" s="97"/>
      <c r="F3" s="98"/>
      <c r="G3" s="22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82" t="s">
        <v>51</v>
      </c>
      <c r="C5" s="18">
        <v>1</v>
      </c>
      <c r="D5" s="18">
        <v>0</v>
      </c>
      <c r="E5" s="9">
        <v>9500</v>
      </c>
      <c r="F5" s="7">
        <v>0</v>
      </c>
      <c r="G5" s="4">
        <f>SUM(D5:F5)</f>
        <v>9500</v>
      </c>
      <c r="H5" s="10">
        <f t="shared" ref="H5:H34" si="0">G5/2204.6</f>
        <v>4.3091717318334393</v>
      </c>
      <c r="I5" s="6">
        <v>28.85</v>
      </c>
      <c r="J5" s="11">
        <f>H5*I5</f>
        <v>124.31960446339473</v>
      </c>
    </row>
    <row r="6" spans="1:10" ht="18" customHeight="1" x14ac:dyDescent="0.25">
      <c r="A6" s="92"/>
      <c r="B6" s="82" t="s">
        <v>52</v>
      </c>
      <c r="C6" s="18">
        <v>2</v>
      </c>
      <c r="D6" s="83">
        <v>0</v>
      </c>
      <c r="E6" s="9">
        <v>7440</v>
      </c>
      <c r="F6" s="9">
        <v>5660</v>
      </c>
      <c r="G6" s="4">
        <f t="shared" ref="G6:G34" si="1">SUM(D6:F6)</f>
        <v>13100</v>
      </c>
      <c r="H6" s="10">
        <f t="shared" si="0"/>
        <v>5.9421210196861107</v>
      </c>
      <c r="I6" s="6">
        <v>28.85</v>
      </c>
      <c r="J6" s="11">
        <f>H6*I6</f>
        <v>171.43019141794431</v>
      </c>
    </row>
    <row r="7" spans="1:10" ht="18" customHeight="1" x14ac:dyDescent="0.25">
      <c r="A7" s="92"/>
      <c r="B7" s="82" t="s">
        <v>53</v>
      </c>
      <c r="C7" s="16">
        <v>0</v>
      </c>
      <c r="D7" s="84">
        <v>0</v>
      </c>
      <c r="E7" s="4">
        <v>0</v>
      </c>
      <c r="F7" s="4">
        <v>0</v>
      </c>
      <c r="G7" s="4">
        <f t="shared" si="1"/>
        <v>0</v>
      </c>
      <c r="H7" s="5">
        <f t="shared" si="0"/>
        <v>0</v>
      </c>
      <c r="I7" s="6">
        <v>28.85</v>
      </c>
      <c r="J7" s="6">
        <f>H7*I7</f>
        <v>0</v>
      </c>
    </row>
    <row r="8" spans="1:10" ht="18" customHeight="1" x14ac:dyDescent="0.25">
      <c r="A8" s="92"/>
      <c r="B8" s="82" t="s">
        <v>54</v>
      </c>
      <c r="C8" s="16">
        <v>0</v>
      </c>
      <c r="D8" s="84">
        <v>0</v>
      </c>
      <c r="E8" s="4">
        <v>0</v>
      </c>
      <c r="F8" s="4">
        <v>0</v>
      </c>
      <c r="G8" s="4">
        <f t="shared" si="1"/>
        <v>0</v>
      </c>
      <c r="H8" s="5">
        <f t="shared" si="0"/>
        <v>0</v>
      </c>
      <c r="I8" s="6">
        <v>28.85</v>
      </c>
      <c r="J8" s="6">
        <f t="shared" ref="J8:J34" si="2">H8*I8</f>
        <v>0</v>
      </c>
    </row>
    <row r="9" spans="1:10" ht="18" customHeight="1" x14ac:dyDescent="0.25">
      <c r="A9" s="92"/>
      <c r="B9" s="82" t="s">
        <v>55</v>
      </c>
      <c r="C9" s="18">
        <v>2</v>
      </c>
      <c r="D9" s="20">
        <v>0</v>
      </c>
      <c r="E9" s="9">
        <v>10800</v>
      </c>
      <c r="F9" s="9">
        <v>10160</v>
      </c>
      <c r="G9" s="4">
        <f t="shared" si="1"/>
        <v>20960</v>
      </c>
      <c r="H9" s="10">
        <f t="shared" si="0"/>
        <v>9.5073936314977772</v>
      </c>
      <c r="I9" s="6">
        <v>28.85</v>
      </c>
      <c r="J9" s="11">
        <f t="shared" si="2"/>
        <v>274.28830626871087</v>
      </c>
    </row>
    <row r="10" spans="1:10" ht="18" customHeight="1" x14ac:dyDescent="0.25">
      <c r="A10" s="92"/>
      <c r="B10" s="82" t="s">
        <v>56</v>
      </c>
      <c r="C10" s="18">
        <v>2</v>
      </c>
      <c r="D10" s="20">
        <v>0</v>
      </c>
      <c r="E10" s="9">
        <v>7820</v>
      </c>
      <c r="F10" s="9">
        <v>9700</v>
      </c>
      <c r="G10" s="4">
        <f t="shared" si="1"/>
        <v>17520</v>
      </c>
      <c r="H10" s="10">
        <f t="shared" si="0"/>
        <v>7.9470198675496695</v>
      </c>
      <c r="I10" s="6">
        <v>28.85</v>
      </c>
      <c r="J10" s="11">
        <f t="shared" si="2"/>
        <v>229.27152317880797</v>
      </c>
    </row>
    <row r="11" spans="1:10" ht="18" customHeight="1" x14ac:dyDescent="0.25">
      <c r="A11" s="92"/>
      <c r="B11" s="82" t="s">
        <v>57</v>
      </c>
      <c r="C11" s="18">
        <v>2</v>
      </c>
      <c r="D11" s="20">
        <v>0</v>
      </c>
      <c r="E11" s="9">
        <v>9580</v>
      </c>
      <c r="F11" s="9">
        <v>10840</v>
      </c>
      <c r="G11" s="4">
        <f t="shared" si="1"/>
        <v>20420</v>
      </c>
      <c r="H11" s="10">
        <f t="shared" si="0"/>
        <v>9.2624512383198763</v>
      </c>
      <c r="I11" s="6">
        <v>28.85</v>
      </c>
      <c r="J11" s="11">
        <f t="shared" si="2"/>
        <v>267.22171822552843</v>
      </c>
    </row>
    <row r="12" spans="1:10" ht="18" customHeight="1" x14ac:dyDescent="0.25">
      <c r="A12" s="92"/>
      <c r="B12" s="82" t="s">
        <v>58</v>
      </c>
      <c r="C12" s="18">
        <v>2</v>
      </c>
      <c r="D12" s="20">
        <v>0</v>
      </c>
      <c r="E12" s="9">
        <v>11160</v>
      </c>
      <c r="F12" s="9">
        <v>7340</v>
      </c>
      <c r="G12" s="4">
        <f t="shared" si="1"/>
        <v>18500</v>
      </c>
      <c r="H12" s="10">
        <f t="shared" si="0"/>
        <v>8.3915449514651179</v>
      </c>
      <c r="I12" s="6">
        <v>28.85</v>
      </c>
      <c r="J12" s="11">
        <f t="shared" si="2"/>
        <v>242.09607184976866</v>
      </c>
    </row>
    <row r="13" spans="1:10" ht="18" customHeight="1" x14ac:dyDescent="0.25">
      <c r="A13" s="92"/>
      <c r="B13" s="82" t="s">
        <v>59</v>
      </c>
      <c r="C13" s="18">
        <v>2</v>
      </c>
      <c r="D13" s="20">
        <v>0</v>
      </c>
      <c r="E13" s="9">
        <v>8180</v>
      </c>
      <c r="F13" s="9">
        <v>6660</v>
      </c>
      <c r="G13" s="4">
        <f t="shared" si="1"/>
        <v>14840</v>
      </c>
      <c r="H13" s="10">
        <f t="shared" si="0"/>
        <v>6.731379842148236</v>
      </c>
      <c r="I13" s="6">
        <v>28.85</v>
      </c>
      <c r="J13" s="11">
        <f t="shared" si="2"/>
        <v>194.20030844597662</v>
      </c>
    </row>
    <row r="14" spans="1:10" ht="18" customHeight="1" x14ac:dyDescent="0.25">
      <c r="A14" s="92"/>
      <c r="B14" s="82" t="s">
        <v>60</v>
      </c>
      <c r="C14" s="16">
        <v>0</v>
      </c>
      <c r="D14" s="84">
        <v>0</v>
      </c>
      <c r="E14" s="4">
        <v>0</v>
      </c>
      <c r="F14" s="4">
        <v>0</v>
      </c>
      <c r="G14" s="4">
        <f t="shared" si="1"/>
        <v>0</v>
      </c>
      <c r="H14" s="5">
        <f t="shared" si="0"/>
        <v>0</v>
      </c>
      <c r="I14" s="6">
        <v>28.85</v>
      </c>
      <c r="J14" s="6">
        <f t="shared" si="2"/>
        <v>0</v>
      </c>
    </row>
    <row r="15" spans="1:10" ht="18" customHeight="1" x14ac:dyDescent="0.25">
      <c r="A15" s="92"/>
      <c r="B15" s="82" t="s">
        <v>61</v>
      </c>
      <c r="C15" s="16">
        <v>0</v>
      </c>
      <c r="D15" s="84">
        <v>0</v>
      </c>
      <c r="E15" s="4">
        <v>0</v>
      </c>
      <c r="F15" s="4">
        <v>0</v>
      </c>
      <c r="G15" s="4">
        <f t="shared" si="1"/>
        <v>0</v>
      </c>
      <c r="H15" s="5">
        <f t="shared" si="0"/>
        <v>0</v>
      </c>
      <c r="I15" s="6">
        <v>28.85</v>
      </c>
      <c r="J15" s="6">
        <f t="shared" si="2"/>
        <v>0</v>
      </c>
    </row>
    <row r="16" spans="1:10" ht="18" customHeight="1" x14ac:dyDescent="0.25">
      <c r="A16" s="92"/>
      <c r="B16" s="82" t="s">
        <v>62</v>
      </c>
      <c r="C16" s="18">
        <v>2</v>
      </c>
      <c r="D16" s="20">
        <v>0</v>
      </c>
      <c r="E16" s="9">
        <v>12400</v>
      </c>
      <c r="F16" s="9">
        <v>11020</v>
      </c>
      <c r="G16" s="4">
        <f t="shared" si="1"/>
        <v>23420</v>
      </c>
      <c r="H16" s="10">
        <f t="shared" si="0"/>
        <v>10.623242311530436</v>
      </c>
      <c r="I16" s="6">
        <v>28.85</v>
      </c>
      <c r="J16" s="11">
        <f t="shared" si="2"/>
        <v>306.4805406876531</v>
      </c>
    </row>
    <row r="17" spans="1:10" ht="18" customHeight="1" x14ac:dyDescent="0.25">
      <c r="A17" s="92"/>
      <c r="B17" s="82" t="s">
        <v>63</v>
      </c>
      <c r="C17" s="18">
        <v>2</v>
      </c>
      <c r="D17" s="20">
        <v>0</v>
      </c>
      <c r="E17" s="9">
        <v>6220</v>
      </c>
      <c r="F17" s="9">
        <v>11960</v>
      </c>
      <c r="G17" s="4">
        <f t="shared" si="1"/>
        <v>18180</v>
      </c>
      <c r="H17" s="10">
        <f t="shared" si="0"/>
        <v>8.2463939036559921</v>
      </c>
      <c r="I17" s="6">
        <v>28.85</v>
      </c>
      <c r="J17" s="11">
        <f t="shared" si="2"/>
        <v>237.90846412047537</v>
      </c>
    </row>
    <row r="18" spans="1:10" ht="18" customHeight="1" x14ac:dyDescent="0.25">
      <c r="A18" s="92"/>
      <c r="B18" s="82" t="s">
        <v>64</v>
      </c>
      <c r="C18" s="18">
        <v>2</v>
      </c>
      <c r="D18" s="20">
        <v>0</v>
      </c>
      <c r="E18" s="9">
        <v>13400</v>
      </c>
      <c r="F18" s="9">
        <v>10760</v>
      </c>
      <c r="G18" s="4">
        <f t="shared" si="1"/>
        <v>24160</v>
      </c>
      <c r="H18" s="10">
        <f t="shared" si="0"/>
        <v>10.958904109589042</v>
      </c>
      <c r="I18" s="6">
        <v>28.85</v>
      </c>
      <c r="J18" s="11">
        <f t="shared" si="2"/>
        <v>316.16438356164389</v>
      </c>
    </row>
    <row r="19" spans="1:10" ht="18" customHeight="1" x14ac:dyDescent="0.25">
      <c r="A19" s="92"/>
      <c r="B19" s="82" t="s">
        <v>65</v>
      </c>
      <c r="C19" s="18">
        <v>2</v>
      </c>
      <c r="D19" s="20">
        <v>0</v>
      </c>
      <c r="E19" s="9">
        <v>9340</v>
      </c>
      <c r="F19" s="9">
        <v>6820</v>
      </c>
      <c r="G19" s="4">
        <f t="shared" si="1"/>
        <v>16160</v>
      </c>
      <c r="H19" s="10">
        <f t="shared" si="0"/>
        <v>7.3301279143608822</v>
      </c>
      <c r="I19" s="6">
        <v>28.85</v>
      </c>
      <c r="J19" s="11">
        <f t="shared" si="2"/>
        <v>211.47419032931145</v>
      </c>
    </row>
    <row r="20" spans="1:10" ht="18" customHeight="1" x14ac:dyDescent="0.25">
      <c r="A20" s="92"/>
      <c r="B20" s="82" t="s">
        <v>66</v>
      </c>
      <c r="C20" s="18">
        <v>2</v>
      </c>
      <c r="D20" s="20">
        <v>0</v>
      </c>
      <c r="E20" s="9">
        <v>7540</v>
      </c>
      <c r="F20" s="9">
        <v>5880</v>
      </c>
      <c r="G20" s="4">
        <f t="shared" si="1"/>
        <v>13420</v>
      </c>
      <c r="H20" s="10">
        <f t="shared" si="0"/>
        <v>6.0872720674952374</v>
      </c>
      <c r="I20" s="6">
        <v>28.85</v>
      </c>
      <c r="J20" s="11">
        <f t="shared" si="2"/>
        <v>175.6177991472376</v>
      </c>
    </row>
    <row r="21" spans="1:10" ht="18" customHeight="1" x14ac:dyDescent="0.25">
      <c r="A21" s="92"/>
      <c r="B21" s="82" t="s">
        <v>67</v>
      </c>
      <c r="C21" s="16">
        <v>0</v>
      </c>
      <c r="D21" s="84">
        <v>0</v>
      </c>
      <c r="E21" s="4">
        <v>0</v>
      </c>
      <c r="F21" s="4">
        <v>0</v>
      </c>
      <c r="G21" s="4">
        <f t="shared" si="1"/>
        <v>0</v>
      </c>
      <c r="H21" s="5">
        <f t="shared" si="0"/>
        <v>0</v>
      </c>
      <c r="I21" s="6">
        <v>28.85</v>
      </c>
      <c r="J21" s="6">
        <f t="shared" si="2"/>
        <v>0</v>
      </c>
    </row>
    <row r="22" spans="1:10" ht="18" customHeight="1" x14ac:dyDescent="0.25">
      <c r="A22" s="92"/>
      <c r="B22" s="82" t="s">
        <v>68</v>
      </c>
      <c r="C22" s="16">
        <v>0</v>
      </c>
      <c r="D22" s="84">
        <v>0</v>
      </c>
      <c r="E22" s="4">
        <v>0</v>
      </c>
      <c r="F22" s="4">
        <v>0</v>
      </c>
      <c r="G22" s="4">
        <f t="shared" si="1"/>
        <v>0</v>
      </c>
      <c r="H22" s="5">
        <f t="shared" si="0"/>
        <v>0</v>
      </c>
      <c r="I22" s="6">
        <v>28.85</v>
      </c>
      <c r="J22" s="6">
        <f t="shared" si="2"/>
        <v>0</v>
      </c>
    </row>
    <row r="23" spans="1:10" ht="18" customHeight="1" x14ac:dyDescent="0.25">
      <c r="A23" s="92"/>
      <c r="B23" s="82" t="s">
        <v>69</v>
      </c>
      <c r="C23" s="18">
        <v>1</v>
      </c>
      <c r="D23" s="20">
        <v>0</v>
      </c>
      <c r="E23" s="9">
        <v>0</v>
      </c>
      <c r="F23" s="9">
        <v>10820</v>
      </c>
      <c r="G23" s="4">
        <f t="shared" si="1"/>
        <v>10820</v>
      </c>
      <c r="H23" s="10">
        <f t="shared" si="0"/>
        <v>4.9079198040460854</v>
      </c>
      <c r="I23" s="6">
        <v>28.85</v>
      </c>
      <c r="J23" s="11">
        <f t="shared" si="2"/>
        <v>141.59348634672958</v>
      </c>
    </row>
    <row r="24" spans="1:10" ht="18" customHeight="1" x14ac:dyDescent="0.25">
      <c r="A24" s="92"/>
      <c r="B24" s="82" t="s">
        <v>70</v>
      </c>
      <c r="C24" s="85">
        <v>1</v>
      </c>
      <c r="D24" s="20">
        <v>0</v>
      </c>
      <c r="E24" s="9">
        <v>0</v>
      </c>
      <c r="F24" s="9">
        <v>10280</v>
      </c>
      <c r="G24" s="4">
        <f t="shared" si="1"/>
        <v>10280</v>
      </c>
      <c r="H24" s="10">
        <f t="shared" si="0"/>
        <v>4.6629774108681845</v>
      </c>
      <c r="I24" s="6">
        <v>28.85</v>
      </c>
      <c r="J24" s="11">
        <f t="shared" si="2"/>
        <v>134.52689830354714</v>
      </c>
    </row>
    <row r="25" spans="1:10" ht="18" customHeight="1" x14ac:dyDescent="0.25">
      <c r="A25" s="92"/>
      <c r="B25" s="82" t="s">
        <v>71</v>
      </c>
      <c r="C25" s="18">
        <v>1</v>
      </c>
      <c r="D25" s="20">
        <v>0</v>
      </c>
      <c r="E25" s="9">
        <v>0</v>
      </c>
      <c r="F25" s="9">
        <v>9620</v>
      </c>
      <c r="G25" s="4">
        <f t="shared" si="1"/>
        <v>9620</v>
      </c>
      <c r="H25" s="10">
        <f t="shared" si="0"/>
        <v>4.3636033747618619</v>
      </c>
      <c r="I25" s="6">
        <v>28.85</v>
      </c>
      <c r="J25" s="11">
        <f t="shared" si="2"/>
        <v>125.88995736187972</v>
      </c>
    </row>
    <row r="26" spans="1:10" ht="18" customHeight="1" x14ac:dyDescent="0.25">
      <c r="A26" s="92"/>
      <c r="B26" s="82" t="s">
        <v>72</v>
      </c>
      <c r="C26" s="18">
        <v>1</v>
      </c>
      <c r="D26" s="20">
        <v>0</v>
      </c>
      <c r="E26" s="9">
        <v>0</v>
      </c>
      <c r="F26" s="9">
        <v>6640</v>
      </c>
      <c r="G26" s="4">
        <f t="shared" si="1"/>
        <v>6640</v>
      </c>
      <c r="H26" s="10">
        <f t="shared" si="0"/>
        <v>3.0118842420393723</v>
      </c>
      <c r="I26" s="6">
        <v>28.85</v>
      </c>
      <c r="J26" s="11">
        <f t="shared" si="2"/>
        <v>86.892860382835892</v>
      </c>
    </row>
    <row r="27" spans="1:10" ht="18" customHeight="1" x14ac:dyDescent="0.25">
      <c r="A27" s="92"/>
      <c r="B27" s="82" t="s">
        <v>73</v>
      </c>
      <c r="C27" s="18">
        <v>2</v>
      </c>
      <c r="D27" s="20">
        <v>0</v>
      </c>
      <c r="E27" s="9">
        <v>8980</v>
      </c>
      <c r="F27" s="9">
        <v>6780</v>
      </c>
      <c r="G27" s="4">
        <f t="shared" si="1"/>
        <v>15760</v>
      </c>
      <c r="H27" s="10">
        <f t="shared" si="0"/>
        <v>7.148689104599474</v>
      </c>
      <c r="I27" s="6">
        <v>28.85</v>
      </c>
      <c r="J27" s="11">
        <f t="shared" si="2"/>
        <v>206.23968066769484</v>
      </c>
    </row>
    <row r="28" spans="1:10" ht="18" customHeight="1" x14ac:dyDescent="0.25">
      <c r="A28" s="92"/>
      <c r="B28" s="82" t="s">
        <v>74</v>
      </c>
      <c r="C28" s="16">
        <v>0</v>
      </c>
      <c r="D28" s="84">
        <v>0</v>
      </c>
      <c r="E28" s="4">
        <v>0</v>
      </c>
      <c r="F28" s="4">
        <v>0</v>
      </c>
      <c r="G28" s="4">
        <f t="shared" si="1"/>
        <v>0</v>
      </c>
      <c r="H28" s="5">
        <f t="shared" si="0"/>
        <v>0</v>
      </c>
      <c r="I28" s="6">
        <v>28.85</v>
      </c>
      <c r="J28" s="6">
        <f t="shared" si="2"/>
        <v>0</v>
      </c>
    </row>
    <row r="29" spans="1:10" ht="18" customHeight="1" x14ac:dyDescent="0.25">
      <c r="A29" s="92"/>
      <c r="B29" s="82" t="s">
        <v>75</v>
      </c>
      <c r="C29" s="16">
        <v>0</v>
      </c>
      <c r="D29" s="84">
        <v>0</v>
      </c>
      <c r="E29" s="4">
        <v>0</v>
      </c>
      <c r="F29" s="4">
        <v>0</v>
      </c>
      <c r="G29" s="4">
        <f t="shared" si="1"/>
        <v>0</v>
      </c>
      <c r="H29" s="5">
        <f t="shared" si="0"/>
        <v>0</v>
      </c>
      <c r="I29" s="6">
        <v>28.85</v>
      </c>
      <c r="J29" s="6">
        <f t="shared" si="2"/>
        <v>0</v>
      </c>
    </row>
    <row r="30" spans="1:10" ht="18" customHeight="1" x14ac:dyDescent="0.25">
      <c r="A30" s="92"/>
      <c r="B30" s="82" t="s">
        <v>76</v>
      </c>
      <c r="C30" s="18">
        <v>2</v>
      </c>
      <c r="D30" s="20">
        <v>0</v>
      </c>
      <c r="E30" s="9">
        <v>11040</v>
      </c>
      <c r="F30" s="9">
        <v>9320</v>
      </c>
      <c r="G30" s="4">
        <f t="shared" si="1"/>
        <v>20360</v>
      </c>
      <c r="H30" s="10">
        <f t="shared" si="0"/>
        <v>9.2352354168556658</v>
      </c>
      <c r="I30" s="6">
        <v>28.85</v>
      </c>
      <c r="J30" s="11">
        <f t="shared" si="2"/>
        <v>266.43654177628599</v>
      </c>
    </row>
    <row r="31" spans="1:10" ht="18" customHeight="1" x14ac:dyDescent="0.25">
      <c r="A31" s="92"/>
      <c r="B31" s="82" t="s">
        <v>77</v>
      </c>
      <c r="C31" s="18">
        <v>2</v>
      </c>
      <c r="D31" s="20">
        <v>0</v>
      </c>
      <c r="E31" s="9">
        <v>9100</v>
      </c>
      <c r="F31" s="9">
        <v>11240</v>
      </c>
      <c r="G31" s="4">
        <f t="shared" si="1"/>
        <v>20340</v>
      </c>
      <c r="H31" s="10">
        <f t="shared" si="0"/>
        <v>9.2261634763675957</v>
      </c>
      <c r="I31" s="6">
        <v>28.85</v>
      </c>
      <c r="J31" s="11">
        <f t="shared" si="2"/>
        <v>266.17481629320514</v>
      </c>
    </row>
    <row r="32" spans="1:10" ht="18" customHeight="1" x14ac:dyDescent="0.25">
      <c r="A32" s="92"/>
      <c r="B32" s="82" t="s">
        <v>78</v>
      </c>
      <c r="C32" s="18">
        <v>2</v>
      </c>
      <c r="D32" s="20">
        <v>0</v>
      </c>
      <c r="E32" s="9">
        <v>9500</v>
      </c>
      <c r="F32" s="9">
        <v>9260</v>
      </c>
      <c r="G32" s="4">
        <f t="shared" si="1"/>
        <v>18760</v>
      </c>
      <c r="H32" s="10">
        <f t="shared" si="0"/>
        <v>8.5094801778100333</v>
      </c>
      <c r="I32" s="6">
        <v>28.85</v>
      </c>
      <c r="J32" s="11">
        <f t="shared" si="2"/>
        <v>245.49850312981948</v>
      </c>
    </row>
    <row r="33" spans="1:10" ht="18" customHeight="1" x14ac:dyDescent="0.25">
      <c r="A33" s="92"/>
      <c r="B33" s="82" t="s">
        <v>79</v>
      </c>
      <c r="C33" s="18">
        <v>2</v>
      </c>
      <c r="D33" s="20">
        <v>0</v>
      </c>
      <c r="E33" s="9">
        <v>11640</v>
      </c>
      <c r="F33" s="9">
        <v>6740</v>
      </c>
      <c r="G33" s="4">
        <f t="shared" si="1"/>
        <v>18380</v>
      </c>
      <c r="H33" s="10">
        <f t="shared" si="0"/>
        <v>8.3371133085366971</v>
      </c>
      <c r="I33" s="6">
        <v>28.85</v>
      </c>
      <c r="J33" s="11">
        <f t="shared" si="2"/>
        <v>240.52571895128372</v>
      </c>
    </row>
    <row r="34" spans="1:10" ht="18" customHeight="1" x14ac:dyDescent="0.25">
      <c r="A34" s="92"/>
      <c r="B34" s="82" t="s">
        <v>80</v>
      </c>
      <c r="C34" s="86">
        <v>2</v>
      </c>
      <c r="D34" s="20">
        <v>0</v>
      </c>
      <c r="E34" s="9">
        <v>7760</v>
      </c>
      <c r="F34" s="9">
        <v>6180</v>
      </c>
      <c r="G34" s="4">
        <f t="shared" si="1"/>
        <v>13940</v>
      </c>
      <c r="H34" s="10">
        <f t="shared" si="0"/>
        <v>6.3231425201850682</v>
      </c>
      <c r="I34" s="6">
        <v>28.85</v>
      </c>
      <c r="J34" s="11">
        <f t="shared" si="2"/>
        <v>182.42266170733922</v>
      </c>
    </row>
    <row r="35" spans="1:10" ht="18" customHeight="1" x14ac:dyDescent="0.25">
      <c r="A35" s="93"/>
      <c r="B35" s="28" t="s">
        <v>14</v>
      </c>
      <c r="C35" s="28">
        <f>SUM(C5:C34)</f>
        <v>39</v>
      </c>
      <c r="D35" s="2">
        <v>0</v>
      </c>
      <c r="E35" s="29">
        <f>SUM(E5:E34)</f>
        <v>171400</v>
      </c>
      <c r="F35" s="30">
        <f>SUM(F5:F34)</f>
        <v>183680</v>
      </c>
      <c r="G35" s="29">
        <f>D35+E35+F35</f>
        <v>355080</v>
      </c>
      <c r="H35" s="81">
        <f t="shared" ref="H35" si="3">G35/2204.6</f>
        <v>161.06323142520185</v>
      </c>
      <c r="I35" s="32">
        <f>SUM(I5)</f>
        <v>28.85</v>
      </c>
      <c r="J35" s="32">
        <f>SUM(J5:J34)</f>
        <v>4646.6742266170731</v>
      </c>
    </row>
  </sheetData>
  <mergeCells count="9">
    <mergeCell ref="A1:J1"/>
    <mergeCell ref="A2:J2"/>
    <mergeCell ref="A3:A35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6"/>
  <sheetViews>
    <sheetView workbookViewId="0">
      <selection activeCell="G12" sqref="G12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9" t="s">
        <v>84</v>
      </c>
      <c r="B3" s="94" t="s">
        <v>3</v>
      </c>
      <c r="C3" s="94" t="s">
        <v>4</v>
      </c>
      <c r="D3" s="96" t="s">
        <v>5</v>
      </c>
      <c r="E3" s="97"/>
      <c r="F3" s="98"/>
      <c r="G3" s="26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9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9"/>
      <c r="B5" s="82">
        <v>45108</v>
      </c>
      <c r="C5" s="16">
        <v>0</v>
      </c>
      <c r="D5" s="84">
        <v>0</v>
      </c>
      <c r="E5" s="4">
        <v>0</v>
      </c>
      <c r="F5" s="4">
        <v>0</v>
      </c>
      <c r="G5" s="4">
        <f>D5+F5</f>
        <v>0</v>
      </c>
      <c r="H5" s="5">
        <v>0</v>
      </c>
      <c r="I5" s="6">
        <v>30.93</v>
      </c>
      <c r="J5" s="6">
        <f>H5*I5</f>
        <v>0</v>
      </c>
    </row>
    <row r="6" spans="1:10" ht="18" customHeight="1" x14ac:dyDescent="0.25">
      <c r="A6" s="99"/>
      <c r="B6" s="82">
        <v>45109</v>
      </c>
      <c r="C6" s="16">
        <v>0</v>
      </c>
      <c r="D6" s="87">
        <v>0</v>
      </c>
      <c r="E6" s="4">
        <v>0</v>
      </c>
      <c r="F6" s="4">
        <v>0</v>
      </c>
      <c r="G6" s="4">
        <f>D6+F6</f>
        <v>0</v>
      </c>
      <c r="H6" s="5">
        <f t="shared" ref="H6:H34" si="0">G6/2204.6</f>
        <v>0</v>
      </c>
      <c r="I6" s="6">
        <v>30.93</v>
      </c>
      <c r="J6" s="6">
        <f>H6*I6</f>
        <v>0</v>
      </c>
    </row>
    <row r="7" spans="1:10" ht="18" customHeight="1" x14ac:dyDescent="0.25">
      <c r="A7" s="99"/>
      <c r="B7" s="82">
        <f t="shared" ref="B7:B35" si="1">1+B6</f>
        <v>45110</v>
      </c>
      <c r="C7" s="18">
        <v>1</v>
      </c>
      <c r="D7" s="20">
        <v>0</v>
      </c>
      <c r="E7" s="9">
        <v>10360</v>
      </c>
      <c r="F7" s="9">
        <v>0</v>
      </c>
      <c r="G7" s="9">
        <v>10360</v>
      </c>
      <c r="H7" s="10">
        <f t="shared" si="0"/>
        <v>4.6992651728204669</v>
      </c>
      <c r="I7" s="6">
        <v>30.93</v>
      </c>
      <c r="J7" s="11">
        <f>H7*I7</f>
        <v>145.34827179533704</v>
      </c>
    </row>
    <row r="8" spans="1:10" ht="18" customHeight="1" x14ac:dyDescent="0.25">
      <c r="A8" s="99"/>
      <c r="B8" s="82">
        <f t="shared" si="1"/>
        <v>45111</v>
      </c>
      <c r="C8" s="18">
        <v>2</v>
      </c>
      <c r="D8" s="20">
        <v>0</v>
      </c>
      <c r="E8" s="9">
        <v>9220</v>
      </c>
      <c r="F8" s="9">
        <v>10420</v>
      </c>
      <c r="G8" s="9">
        <f>SUM(E8:F8)</f>
        <v>19640</v>
      </c>
      <c r="H8" s="10">
        <f t="shared" si="0"/>
        <v>8.9086455592851319</v>
      </c>
      <c r="I8" s="6">
        <v>30.93</v>
      </c>
      <c r="J8" s="11">
        <f t="shared" ref="J8:J35" si="2">H8*I8</f>
        <v>275.54440714868912</v>
      </c>
    </row>
    <row r="9" spans="1:10" ht="18" customHeight="1" x14ac:dyDescent="0.25">
      <c r="A9" s="99"/>
      <c r="B9" s="82">
        <f t="shared" si="1"/>
        <v>45112</v>
      </c>
      <c r="C9" s="18">
        <v>2</v>
      </c>
      <c r="D9" s="20">
        <v>0</v>
      </c>
      <c r="E9" s="9">
        <v>9600</v>
      </c>
      <c r="F9" s="9">
        <v>9160</v>
      </c>
      <c r="G9" s="9">
        <v>18760</v>
      </c>
      <c r="H9" s="10">
        <f t="shared" si="0"/>
        <v>8.5094801778100333</v>
      </c>
      <c r="I9" s="6">
        <v>30.93</v>
      </c>
      <c r="J9" s="11">
        <f t="shared" si="2"/>
        <v>263.1982218996643</v>
      </c>
    </row>
    <row r="10" spans="1:10" ht="18" customHeight="1" x14ac:dyDescent="0.25">
      <c r="A10" s="99"/>
      <c r="B10" s="82">
        <f t="shared" si="1"/>
        <v>45113</v>
      </c>
      <c r="C10" s="18">
        <v>2</v>
      </c>
      <c r="D10" s="20">
        <v>0</v>
      </c>
      <c r="E10" s="9">
        <v>9020</v>
      </c>
      <c r="F10" s="9">
        <v>6080</v>
      </c>
      <c r="G10" s="9">
        <v>15080</v>
      </c>
      <c r="H10" s="10">
        <f t="shared" si="0"/>
        <v>6.8402431280050804</v>
      </c>
      <c r="I10" s="6">
        <v>30.93</v>
      </c>
      <c r="J10" s="11">
        <f t="shared" si="2"/>
        <v>211.56871994919715</v>
      </c>
    </row>
    <row r="11" spans="1:10" ht="18" customHeight="1" x14ac:dyDescent="0.25">
      <c r="A11" s="99"/>
      <c r="B11" s="82">
        <f t="shared" si="1"/>
        <v>45114</v>
      </c>
      <c r="C11" s="18">
        <v>0</v>
      </c>
      <c r="D11" s="20">
        <v>0</v>
      </c>
      <c r="E11" s="9">
        <v>0</v>
      </c>
      <c r="F11" s="9">
        <v>0</v>
      </c>
      <c r="G11" s="9">
        <f>D11+F11</f>
        <v>0</v>
      </c>
      <c r="H11" s="10">
        <f t="shared" si="0"/>
        <v>0</v>
      </c>
      <c r="I11" s="6">
        <v>30.93</v>
      </c>
      <c r="J11" s="11">
        <f t="shared" si="2"/>
        <v>0</v>
      </c>
    </row>
    <row r="12" spans="1:10" ht="18" customHeight="1" x14ac:dyDescent="0.25">
      <c r="A12" s="99"/>
      <c r="B12" s="82">
        <f t="shared" si="1"/>
        <v>45115</v>
      </c>
      <c r="C12" s="16">
        <v>0</v>
      </c>
      <c r="D12" s="84">
        <v>0</v>
      </c>
      <c r="E12" s="4">
        <v>0</v>
      </c>
      <c r="F12" s="4">
        <v>0</v>
      </c>
      <c r="G12" s="4">
        <f>D12+F12</f>
        <v>0</v>
      </c>
      <c r="H12" s="5">
        <f t="shared" si="0"/>
        <v>0</v>
      </c>
      <c r="I12" s="6">
        <v>30.93</v>
      </c>
      <c r="J12" s="6">
        <f t="shared" si="2"/>
        <v>0</v>
      </c>
    </row>
    <row r="13" spans="1:10" ht="18" customHeight="1" x14ac:dyDescent="0.25">
      <c r="A13" s="99"/>
      <c r="B13" s="82">
        <f t="shared" si="1"/>
        <v>45116</v>
      </c>
      <c r="C13" s="16">
        <v>0</v>
      </c>
      <c r="D13" s="84">
        <v>0</v>
      </c>
      <c r="E13" s="4">
        <v>0</v>
      </c>
      <c r="F13" s="4">
        <v>0</v>
      </c>
      <c r="G13" s="4">
        <f>D13+F13</f>
        <v>0</v>
      </c>
      <c r="H13" s="5">
        <f t="shared" si="0"/>
        <v>0</v>
      </c>
      <c r="I13" s="6">
        <v>30.93</v>
      </c>
      <c r="J13" s="6">
        <f t="shared" si="2"/>
        <v>0</v>
      </c>
    </row>
    <row r="14" spans="1:10" ht="18" customHeight="1" x14ac:dyDescent="0.25">
      <c r="A14" s="99"/>
      <c r="B14" s="82">
        <f t="shared" si="1"/>
        <v>45117</v>
      </c>
      <c r="C14" s="18">
        <v>1</v>
      </c>
      <c r="D14" s="20">
        <v>0</v>
      </c>
      <c r="E14" s="9">
        <v>11780</v>
      </c>
      <c r="F14" s="9">
        <v>0</v>
      </c>
      <c r="G14" s="9">
        <v>11780</v>
      </c>
      <c r="H14" s="10">
        <f t="shared" si="0"/>
        <v>5.3433729474734646</v>
      </c>
      <c r="I14" s="6">
        <v>30.93</v>
      </c>
      <c r="J14" s="11">
        <f t="shared" si="2"/>
        <v>165.27052526535425</v>
      </c>
    </row>
    <row r="15" spans="1:10" ht="18" customHeight="1" x14ac:dyDescent="0.25">
      <c r="A15" s="99"/>
      <c r="B15" s="82">
        <f t="shared" si="1"/>
        <v>45118</v>
      </c>
      <c r="C15" s="18">
        <v>1</v>
      </c>
      <c r="D15" s="20">
        <v>0</v>
      </c>
      <c r="E15" s="9">
        <v>7120</v>
      </c>
      <c r="F15" s="9">
        <v>0</v>
      </c>
      <c r="G15" s="9">
        <v>7120</v>
      </c>
      <c r="H15" s="10">
        <f t="shared" si="0"/>
        <v>3.2296108137530619</v>
      </c>
      <c r="I15" s="6">
        <v>30.93</v>
      </c>
      <c r="J15" s="11">
        <f t="shared" si="2"/>
        <v>99.891862469382204</v>
      </c>
    </row>
    <row r="16" spans="1:10" ht="18" customHeight="1" x14ac:dyDescent="0.25">
      <c r="A16" s="99"/>
      <c r="B16" s="82">
        <f t="shared" si="1"/>
        <v>45119</v>
      </c>
      <c r="C16" s="18">
        <v>1</v>
      </c>
      <c r="D16" s="20">
        <v>0</v>
      </c>
      <c r="E16" s="9">
        <v>5560</v>
      </c>
      <c r="F16" s="9">
        <v>0</v>
      </c>
      <c r="G16" s="9">
        <v>5560</v>
      </c>
      <c r="H16" s="10">
        <f t="shared" si="0"/>
        <v>2.521999455683571</v>
      </c>
      <c r="I16" s="6">
        <v>30.93</v>
      </c>
      <c r="J16" s="11">
        <f t="shared" si="2"/>
        <v>78.005443164292856</v>
      </c>
    </row>
    <row r="17" spans="1:10" ht="18" customHeight="1" x14ac:dyDescent="0.25">
      <c r="A17" s="99"/>
      <c r="B17" s="82">
        <f t="shared" si="1"/>
        <v>45120</v>
      </c>
      <c r="C17" s="18">
        <v>1</v>
      </c>
      <c r="D17" s="20">
        <v>0</v>
      </c>
      <c r="E17" s="9">
        <v>5180</v>
      </c>
      <c r="F17" s="9">
        <v>0</v>
      </c>
      <c r="G17" s="9">
        <v>5180</v>
      </c>
      <c r="H17" s="10">
        <f t="shared" si="0"/>
        <v>2.3496325864102334</v>
      </c>
      <c r="I17" s="6">
        <v>30.93</v>
      </c>
      <c r="J17" s="11">
        <f t="shared" si="2"/>
        <v>72.674135897668521</v>
      </c>
    </row>
    <row r="18" spans="1:10" ht="18" customHeight="1" x14ac:dyDescent="0.25">
      <c r="A18" s="99"/>
      <c r="B18" s="82">
        <f t="shared" si="1"/>
        <v>45121</v>
      </c>
      <c r="C18" s="18">
        <v>1</v>
      </c>
      <c r="D18" s="20">
        <v>0</v>
      </c>
      <c r="E18" s="9">
        <v>9940</v>
      </c>
      <c r="F18" s="9">
        <v>0</v>
      </c>
      <c r="G18" s="9">
        <v>9940</v>
      </c>
      <c r="H18" s="10">
        <f t="shared" si="0"/>
        <v>4.5087544225709877</v>
      </c>
      <c r="I18" s="6">
        <v>30.93</v>
      </c>
      <c r="J18" s="11">
        <f t="shared" si="2"/>
        <v>139.45577429012064</v>
      </c>
    </row>
    <row r="19" spans="1:10" ht="18" customHeight="1" x14ac:dyDescent="0.25">
      <c r="A19" s="99"/>
      <c r="B19" s="82">
        <f t="shared" si="1"/>
        <v>45122</v>
      </c>
      <c r="C19" s="16">
        <v>0</v>
      </c>
      <c r="D19" s="84">
        <v>0</v>
      </c>
      <c r="E19" s="4">
        <v>0</v>
      </c>
      <c r="F19" s="4">
        <v>0</v>
      </c>
      <c r="G19" s="4">
        <f>D19+F19</f>
        <v>0</v>
      </c>
      <c r="H19" s="5">
        <f t="shared" si="0"/>
        <v>0</v>
      </c>
      <c r="I19" s="6">
        <v>30.93</v>
      </c>
      <c r="J19" s="6">
        <f t="shared" si="2"/>
        <v>0</v>
      </c>
    </row>
    <row r="20" spans="1:10" ht="18" customHeight="1" x14ac:dyDescent="0.25">
      <c r="A20" s="99"/>
      <c r="B20" s="82">
        <f t="shared" si="1"/>
        <v>45123</v>
      </c>
      <c r="C20" s="16">
        <v>0</v>
      </c>
      <c r="D20" s="84">
        <v>0</v>
      </c>
      <c r="E20" s="4">
        <v>0</v>
      </c>
      <c r="F20" s="4">
        <v>0</v>
      </c>
      <c r="G20" s="4">
        <f>D20+F20</f>
        <v>0</v>
      </c>
      <c r="H20" s="5">
        <f t="shared" si="0"/>
        <v>0</v>
      </c>
      <c r="I20" s="6">
        <v>30.93</v>
      </c>
      <c r="J20" s="6">
        <f t="shared" si="2"/>
        <v>0</v>
      </c>
    </row>
    <row r="21" spans="1:10" ht="18" customHeight="1" x14ac:dyDescent="0.25">
      <c r="A21" s="99"/>
      <c r="B21" s="82">
        <f t="shared" si="1"/>
        <v>45124</v>
      </c>
      <c r="C21" s="18">
        <v>1</v>
      </c>
      <c r="D21" s="20">
        <v>0</v>
      </c>
      <c r="E21" s="9">
        <v>8120</v>
      </c>
      <c r="F21" s="9">
        <v>0</v>
      </c>
      <c r="G21" s="9">
        <v>8120</v>
      </c>
      <c r="H21" s="10">
        <f t="shared" si="0"/>
        <v>3.6832078381565818</v>
      </c>
      <c r="I21" s="6">
        <v>30.93</v>
      </c>
      <c r="J21" s="11">
        <f t="shared" si="2"/>
        <v>113.92161843418307</v>
      </c>
    </row>
    <row r="22" spans="1:10" ht="18" customHeight="1" x14ac:dyDescent="0.25">
      <c r="A22" s="99"/>
      <c r="B22" s="82">
        <f t="shared" si="1"/>
        <v>45125</v>
      </c>
      <c r="C22" s="18">
        <v>1</v>
      </c>
      <c r="D22" s="20">
        <v>0</v>
      </c>
      <c r="E22" s="9">
        <v>8200</v>
      </c>
      <c r="F22" s="9">
        <v>0</v>
      </c>
      <c r="G22" s="9">
        <v>8200</v>
      </c>
      <c r="H22" s="10">
        <f t="shared" si="0"/>
        <v>3.7194956001088633</v>
      </c>
      <c r="I22" s="6">
        <v>30.93</v>
      </c>
      <c r="J22" s="11">
        <f t="shared" si="2"/>
        <v>115.04399891136714</v>
      </c>
    </row>
    <row r="23" spans="1:10" ht="18" customHeight="1" x14ac:dyDescent="0.25">
      <c r="A23" s="99"/>
      <c r="B23" s="82">
        <f t="shared" si="1"/>
        <v>45126</v>
      </c>
      <c r="C23" s="18">
        <v>1</v>
      </c>
      <c r="D23" s="20">
        <v>0</v>
      </c>
      <c r="E23" s="9">
        <v>8120</v>
      </c>
      <c r="F23" s="9">
        <v>0</v>
      </c>
      <c r="G23" s="9">
        <v>8120</v>
      </c>
      <c r="H23" s="10">
        <f t="shared" si="0"/>
        <v>3.6832078381565818</v>
      </c>
      <c r="I23" s="6">
        <v>30.93</v>
      </c>
      <c r="J23" s="11">
        <f t="shared" si="2"/>
        <v>113.92161843418307</v>
      </c>
    </row>
    <row r="24" spans="1:10" ht="18" customHeight="1" x14ac:dyDescent="0.25">
      <c r="A24" s="99"/>
      <c r="B24" s="82">
        <f t="shared" si="1"/>
        <v>45127</v>
      </c>
      <c r="C24" s="18">
        <v>1</v>
      </c>
      <c r="D24" s="20">
        <v>0</v>
      </c>
      <c r="E24" s="9">
        <v>8000</v>
      </c>
      <c r="F24" s="9">
        <v>0</v>
      </c>
      <c r="G24" s="9">
        <v>8000</v>
      </c>
      <c r="H24" s="10">
        <f t="shared" si="0"/>
        <v>3.6287761952281596</v>
      </c>
      <c r="I24" s="6">
        <v>30.93</v>
      </c>
      <c r="J24" s="11">
        <f t="shared" si="2"/>
        <v>112.23804771840697</v>
      </c>
    </row>
    <row r="25" spans="1:10" ht="18" customHeight="1" x14ac:dyDescent="0.25">
      <c r="A25" s="99"/>
      <c r="B25" s="82">
        <f t="shared" si="1"/>
        <v>45128</v>
      </c>
      <c r="C25" s="18">
        <v>1</v>
      </c>
      <c r="D25" s="20">
        <v>0</v>
      </c>
      <c r="E25" s="9">
        <v>7980</v>
      </c>
      <c r="F25" s="9">
        <v>0</v>
      </c>
      <c r="G25" s="9">
        <v>7980</v>
      </c>
      <c r="H25" s="10">
        <f t="shared" si="0"/>
        <v>3.6197042547400891</v>
      </c>
      <c r="I25" s="6">
        <v>30.93</v>
      </c>
      <c r="J25" s="11">
        <f t="shared" si="2"/>
        <v>111.95745259911095</v>
      </c>
    </row>
    <row r="26" spans="1:10" ht="18" customHeight="1" x14ac:dyDescent="0.25">
      <c r="A26" s="99"/>
      <c r="B26" s="82">
        <f t="shared" si="1"/>
        <v>45129</v>
      </c>
      <c r="C26" s="16">
        <v>0</v>
      </c>
      <c r="D26" s="84">
        <v>0</v>
      </c>
      <c r="E26" s="4">
        <v>0</v>
      </c>
      <c r="F26" s="4">
        <v>0</v>
      </c>
      <c r="G26" s="4">
        <f t="shared" ref="G26:G34" si="3">D26+F26</f>
        <v>0</v>
      </c>
      <c r="H26" s="5">
        <f t="shared" si="0"/>
        <v>0</v>
      </c>
      <c r="I26" s="6">
        <v>30.93</v>
      </c>
      <c r="J26" s="6">
        <f t="shared" si="2"/>
        <v>0</v>
      </c>
    </row>
    <row r="27" spans="1:10" ht="18" customHeight="1" x14ac:dyDescent="0.25">
      <c r="A27" s="99"/>
      <c r="B27" s="82">
        <f t="shared" si="1"/>
        <v>45130</v>
      </c>
      <c r="C27" s="16">
        <v>0</v>
      </c>
      <c r="D27" s="84">
        <v>0</v>
      </c>
      <c r="E27" s="4">
        <v>0</v>
      </c>
      <c r="F27" s="4">
        <v>0</v>
      </c>
      <c r="G27" s="4">
        <f t="shared" si="3"/>
        <v>0</v>
      </c>
      <c r="H27" s="5">
        <f t="shared" si="0"/>
        <v>0</v>
      </c>
      <c r="I27" s="6">
        <v>30.93</v>
      </c>
      <c r="J27" s="6">
        <f t="shared" si="2"/>
        <v>0</v>
      </c>
    </row>
    <row r="28" spans="1:10" ht="18" customHeight="1" x14ac:dyDescent="0.25">
      <c r="A28" s="99"/>
      <c r="B28" s="82">
        <f t="shared" si="1"/>
        <v>45131</v>
      </c>
      <c r="C28" s="18">
        <v>1</v>
      </c>
      <c r="D28" s="20">
        <v>0</v>
      </c>
      <c r="E28" s="9">
        <v>5640</v>
      </c>
      <c r="F28" s="9">
        <v>0</v>
      </c>
      <c r="G28" s="9">
        <v>5640</v>
      </c>
      <c r="H28" s="10">
        <f t="shared" si="0"/>
        <v>2.5582872176358524</v>
      </c>
      <c r="I28" s="6">
        <v>30.93</v>
      </c>
      <c r="J28" s="11">
        <f t="shared" si="2"/>
        <v>79.127823641476908</v>
      </c>
    </row>
    <row r="29" spans="1:10" ht="18" customHeight="1" x14ac:dyDescent="0.25">
      <c r="A29" s="99"/>
      <c r="B29" s="82">
        <f t="shared" si="1"/>
        <v>45132</v>
      </c>
      <c r="C29" s="18">
        <v>1</v>
      </c>
      <c r="D29" s="20">
        <v>0</v>
      </c>
      <c r="E29" s="9">
        <v>7900</v>
      </c>
      <c r="F29" s="9">
        <v>0</v>
      </c>
      <c r="G29" s="9">
        <v>7900</v>
      </c>
      <c r="H29" s="10">
        <f t="shared" si="0"/>
        <v>3.5834164927878076</v>
      </c>
      <c r="I29" s="6">
        <v>30.93</v>
      </c>
      <c r="J29" s="11">
        <f t="shared" si="2"/>
        <v>110.83507212192688</v>
      </c>
    </row>
    <row r="30" spans="1:10" ht="18" customHeight="1" x14ac:dyDescent="0.25">
      <c r="A30" s="99"/>
      <c r="B30" s="82">
        <f t="shared" si="1"/>
        <v>45133</v>
      </c>
      <c r="C30" s="18">
        <v>1</v>
      </c>
      <c r="D30" s="20">
        <v>0</v>
      </c>
      <c r="E30" s="9">
        <v>7580</v>
      </c>
      <c r="F30" s="9">
        <v>0</v>
      </c>
      <c r="G30" s="9">
        <v>7580</v>
      </c>
      <c r="H30" s="10">
        <f t="shared" si="0"/>
        <v>3.4382654449786809</v>
      </c>
      <c r="I30" s="6">
        <v>30.93</v>
      </c>
      <c r="J30" s="11">
        <f t="shared" si="2"/>
        <v>106.34555021319061</v>
      </c>
    </row>
    <row r="31" spans="1:10" ht="18" customHeight="1" x14ac:dyDescent="0.25">
      <c r="A31" s="99"/>
      <c r="B31" s="82">
        <f t="shared" si="1"/>
        <v>45134</v>
      </c>
      <c r="C31" s="18">
        <v>1</v>
      </c>
      <c r="D31" s="20">
        <v>0</v>
      </c>
      <c r="E31" s="9">
        <v>7900</v>
      </c>
      <c r="F31" s="9">
        <v>0</v>
      </c>
      <c r="G31" s="9">
        <v>7900</v>
      </c>
      <c r="H31" s="10">
        <f t="shared" si="0"/>
        <v>3.5834164927878076</v>
      </c>
      <c r="I31" s="6">
        <v>30.93</v>
      </c>
      <c r="J31" s="11">
        <f t="shared" si="2"/>
        <v>110.83507212192688</v>
      </c>
    </row>
    <row r="32" spans="1:10" ht="18" customHeight="1" x14ac:dyDescent="0.25">
      <c r="A32" s="99"/>
      <c r="B32" s="82">
        <f t="shared" si="1"/>
        <v>45135</v>
      </c>
      <c r="C32" s="86">
        <v>1</v>
      </c>
      <c r="D32" s="88">
        <v>0</v>
      </c>
      <c r="E32" s="9">
        <v>3820</v>
      </c>
      <c r="F32" s="9">
        <v>0</v>
      </c>
      <c r="G32" s="9">
        <v>3820</v>
      </c>
      <c r="H32" s="37">
        <f t="shared" si="0"/>
        <v>1.7327406332214461</v>
      </c>
      <c r="I32" s="6">
        <v>30.93</v>
      </c>
      <c r="J32" s="40">
        <f t="shared" si="2"/>
        <v>53.593667785539331</v>
      </c>
    </row>
    <row r="33" spans="1:10" ht="18" customHeight="1" x14ac:dyDescent="0.25">
      <c r="A33" s="99"/>
      <c r="B33" s="82">
        <f t="shared" si="1"/>
        <v>45136</v>
      </c>
      <c r="C33" s="16">
        <v>0</v>
      </c>
      <c r="D33" s="84">
        <v>0</v>
      </c>
      <c r="E33" s="4">
        <v>0</v>
      </c>
      <c r="F33" s="4">
        <v>0</v>
      </c>
      <c r="G33" s="4">
        <f t="shared" si="3"/>
        <v>0</v>
      </c>
      <c r="H33" s="5">
        <f t="shared" si="0"/>
        <v>0</v>
      </c>
      <c r="I33" s="6">
        <v>30.93</v>
      </c>
      <c r="J33" s="6">
        <f t="shared" si="2"/>
        <v>0</v>
      </c>
    </row>
    <row r="34" spans="1:10" ht="18" customHeight="1" x14ac:dyDescent="0.25">
      <c r="A34" s="99"/>
      <c r="B34" s="82">
        <f t="shared" si="1"/>
        <v>45137</v>
      </c>
      <c r="C34" s="16">
        <v>0</v>
      </c>
      <c r="D34" s="84">
        <v>0</v>
      </c>
      <c r="E34" s="4">
        <v>0</v>
      </c>
      <c r="F34" s="4">
        <v>0</v>
      </c>
      <c r="G34" s="4">
        <f t="shared" si="3"/>
        <v>0</v>
      </c>
      <c r="H34" s="5">
        <f t="shared" si="0"/>
        <v>0</v>
      </c>
      <c r="I34" s="6">
        <v>30.93</v>
      </c>
      <c r="J34" s="6">
        <f t="shared" si="2"/>
        <v>0</v>
      </c>
    </row>
    <row r="35" spans="1:10" ht="18" customHeight="1" x14ac:dyDescent="0.25">
      <c r="A35" s="99"/>
      <c r="B35" s="82">
        <f t="shared" si="1"/>
        <v>45138</v>
      </c>
      <c r="C35" s="18">
        <v>1</v>
      </c>
      <c r="D35" s="20">
        <v>0</v>
      </c>
      <c r="E35" s="9">
        <v>0</v>
      </c>
      <c r="F35" s="9">
        <v>10540</v>
      </c>
      <c r="G35" s="9">
        <f>D35+F35</f>
        <v>10540</v>
      </c>
      <c r="H35" s="10">
        <f>G35/2204.6</f>
        <v>4.7809126372130999</v>
      </c>
      <c r="I35" s="6">
        <v>30.93</v>
      </c>
      <c r="J35" s="11">
        <f t="shared" si="2"/>
        <v>147.87362786900118</v>
      </c>
    </row>
    <row r="36" spans="1:10" x14ac:dyDescent="0.25">
      <c r="A36" s="99"/>
      <c r="B36" s="28" t="s">
        <v>14</v>
      </c>
      <c r="C36" s="28">
        <f>SUM(C5:C35)</f>
        <v>23</v>
      </c>
      <c r="D36" s="2">
        <f t="shared" ref="D36:H36" si="4">SUM(D5:D35)</f>
        <v>0</v>
      </c>
      <c r="E36" s="29">
        <f>SUM(E5:E35)</f>
        <v>151040</v>
      </c>
      <c r="F36" s="30">
        <f t="shared" si="4"/>
        <v>36200</v>
      </c>
      <c r="G36" s="29">
        <f t="shared" si="4"/>
        <v>187220</v>
      </c>
      <c r="H36" s="31">
        <f t="shared" si="4"/>
        <v>84.922434908827</v>
      </c>
      <c r="I36" s="32">
        <v>28.85</v>
      </c>
      <c r="J36" s="32">
        <f>SUM(J5:J35)</f>
        <v>2626.6509117300188</v>
      </c>
    </row>
  </sheetData>
  <mergeCells count="9">
    <mergeCell ref="A1:J1"/>
    <mergeCell ref="A2:J2"/>
    <mergeCell ref="B3:B4"/>
    <mergeCell ref="C3:C4"/>
    <mergeCell ref="D3:F3"/>
    <mergeCell ref="H3:H4"/>
    <mergeCell ref="I3:I4"/>
    <mergeCell ref="J3:J4"/>
    <mergeCell ref="A3:A36"/>
  </mergeCells>
  <pageMargins left="0.25" right="0.25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6"/>
  <sheetViews>
    <sheetView workbookViewId="0">
      <selection activeCell="K16" sqref="K16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82</v>
      </c>
      <c r="B3" s="94" t="s">
        <v>3</v>
      </c>
      <c r="C3" s="94" t="s">
        <v>4</v>
      </c>
      <c r="D3" s="96" t="s">
        <v>5</v>
      </c>
      <c r="E3" s="97"/>
      <c r="F3" s="98"/>
      <c r="G3" s="26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79">
        <v>45139</v>
      </c>
      <c r="C5" s="18">
        <v>0</v>
      </c>
      <c r="D5" s="18"/>
      <c r="E5" s="20"/>
      <c r="F5" s="9"/>
      <c r="G5" s="9">
        <f>E5+F5</f>
        <v>0</v>
      </c>
      <c r="H5" s="10">
        <f>G5/2204.6</f>
        <v>0</v>
      </c>
      <c r="I5" s="6">
        <v>30.93</v>
      </c>
      <c r="J5" s="11">
        <f>H5*I5</f>
        <v>0</v>
      </c>
    </row>
    <row r="6" spans="1:10" ht="18" customHeight="1" x14ac:dyDescent="0.25">
      <c r="A6" s="92"/>
      <c r="B6" s="79">
        <v>45140</v>
      </c>
      <c r="C6" s="18">
        <v>1</v>
      </c>
      <c r="D6" s="18"/>
      <c r="E6" s="83">
        <v>7420</v>
      </c>
      <c r="F6" s="7">
        <v>0</v>
      </c>
      <c r="G6" s="9">
        <f>E6+F6</f>
        <v>7420</v>
      </c>
      <c r="H6" s="10">
        <f t="shared" ref="H6:H35" si="0">G6/2204.6</f>
        <v>3.365689921074118</v>
      </c>
      <c r="I6" s="6">
        <v>30.93</v>
      </c>
      <c r="J6" s="11">
        <f>H6*I6</f>
        <v>104.10078925882247</v>
      </c>
    </row>
    <row r="7" spans="1:10" ht="18" customHeight="1" x14ac:dyDescent="0.25">
      <c r="A7" s="92"/>
      <c r="B7" s="79">
        <v>45141</v>
      </c>
      <c r="C7" s="18">
        <v>0</v>
      </c>
      <c r="D7" s="18"/>
      <c r="E7" s="20">
        <v>0</v>
      </c>
      <c r="F7" s="9">
        <v>0</v>
      </c>
      <c r="G7" s="9">
        <f t="shared" ref="G7:G30" si="1">E7+F7</f>
        <v>0</v>
      </c>
      <c r="H7" s="10">
        <f t="shared" si="0"/>
        <v>0</v>
      </c>
      <c r="I7" s="6">
        <v>30.93</v>
      </c>
      <c r="J7" s="11">
        <f>H7*I7</f>
        <v>0</v>
      </c>
    </row>
    <row r="8" spans="1:10" ht="18" customHeight="1" x14ac:dyDescent="0.25">
      <c r="A8" s="92"/>
      <c r="B8" s="79">
        <v>45142</v>
      </c>
      <c r="C8" s="18">
        <v>0</v>
      </c>
      <c r="D8" s="18"/>
      <c r="E8" s="20">
        <v>0</v>
      </c>
      <c r="F8" s="12">
        <v>0</v>
      </c>
      <c r="G8" s="9">
        <v>0</v>
      </c>
      <c r="H8" s="10">
        <f t="shared" si="0"/>
        <v>0</v>
      </c>
      <c r="I8" s="6">
        <v>30.93</v>
      </c>
      <c r="J8" s="11">
        <f t="shared" ref="J8:J35" si="2">H8*I8</f>
        <v>0</v>
      </c>
    </row>
    <row r="9" spans="1:10" ht="18" customHeight="1" x14ac:dyDescent="0.25">
      <c r="A9" s="92"/>
      <c r="B9" s="79">
        <v>45143</v>
      </c>
      <c r="C9" s="16">
        <v>0</v>
      </c>
      <c r="D9" s="16"/>
      <c r="E9" s="84">
        <v>0</v>
      </c>
      <c r="F9" s="4"/>
      <c r="G9" s="4">
        <f t="shared" si="1"/>
        <v>0</v>
      </c>
      <c r="H9" s="5">
        <f t="shared" si="0"/>
        <v>0</v>
      </c>
      <c r="I9" s="6">
        <v>30.93</v>
      </c>
      <c r="J9" s="6">
        <f t="shared" si="2"/>
        <v>0</v>
      </c>
    </row>
    <row r="10" spans="1:10" ht="18" customHeight="1" x14ac:dyDescent="0.25">
      <c r="A10" s="92"/>
      <c r="B10" s="79">
        <v>45144</v>
      </c>
      <c r="C10" s="16">
        <v>0</v>
      </c>
      <c r="D10" s="16"/>
      <c r="E10" s="84">
        <v>0</v>
      </c>
      <c r="F10" s="4">
        <v>0</v>
      </c>
      <c r="G10" s="4">
        <f t="shared" si="1"/>
        <v>0</v>
      </c>
      <c r="H10" s="5">
        <f t="shared" si="0"/>
        <v>0</v>
      </c>
      <c r="I10" s="6">
        <v>30.93</v>
      </c>
      <c r="J10" s="6">
        <f t="shared" si="2"/>
        <v>0</v>
      </c>
    </row>
    <row r="11" spans="1:10" ht="18" customHeight="1" x14ac:dyDescent="0.25">
      <c r="A11" s="92"/>
      <c r="B11" s="79">
        <v>45145</v>
      </c>
      <c r="C11" s="18">
        <v>0</v>
      </c>
      <c r="D11" s="18"/>
      <c r="E11" s="20">
        <v>0</v>
      </c>
      <c r="F11" s="9">
        <v>0</v>
      </c>
      <c r="G11" s="9">
        <f t="shared" si="1"/>
        <v>0</v>
      </c>
      <c r="H11" s="10">
        <f t="shared" si="0"/>
        <v>0</v>
      </c>
      <c r="I11" s="6">
        <v>30.93</v>
      </c>
      <c r="J11" s="11">
        <f t="shared" si="2"/>
        <v>0</v>
      </c>
    </row>
    <row r="12" spans="1:10" ht="18" customHeight="1" x14ac:dyDescent="0.25">
      <c r="A12" s="92"/>
      <c r="B12" s="79">
        <v>45146</v>
      </c>
      <c r="C12" s="18">
        <v>1</v>
      </c>
      <c r="D12" s="18"/>
      <c r="E12" s="20">
        <v>10800</v>
      </c>
      <c r="F12" s="9">
        <v>0</v>
      </c>
      <c r="G12" s="9">
        <f t="shared" si="1"/>
        <v>10800</v>
      </c>
      <c r="H12" s="10">
        <f t="shared" si="0"/>
        <v>4.8988478635580153</v>
      </c>
      <c r="I12" s="6">
        <v>30.93</v>
      </c>
      <c r="J12" s="11">
        <f t="shared" si="2"/>
        <v>151.52136441984942</v>
      </c>
    </row>
    <row r="13" spans="1:10" ht="18" customHeight="1" x14ac:dyDescent="0.25">
      <c r="A13" s="92"/>
      <c r="B13" s="79">
        <v>45147</v>
      </c>
      <c r="C13" s="18">
        <v>1</v>
      </c>
      <c r="D13" s="18"/>
      <c r="E13" s="20">
        <v>7280</v>
      </c>
      <c r="F13" s="9">
        <v>0</v>
      </c>
      <c r="G13" s="9">
        <f t="shared" si="1"/>
        <v>7280</v>
      </c>
      <c r="H13" s="10">
        <f t="shared" si="0"/>
        <v>3.3021863376576253</v>
      </c>
      <c r="I13" s="6">
        <v>30.93</v>
      </c>
      <c r="J13" s="11">
        <f t="shared" si="2"/>
        <v>102.13662342375035</v>
      </c>
    </row>
    <row r="14" spans="1:10" ht="18" customHeight="1" x14ac:dyDescent="0.25">
      <c r="A14" s="92"/>
      <c r="B14" s="79">
        <v>45148</v>
      </c>
      <c r="C14" s="18">
        <v>0</v>
      </c>
      <c r="D14" s="18"/>
      <c r="E14" s="20">
        <v>0</v>
      </c>
      <c r="F14" s="9">
        <v>0</v>
      </c>
      <c r="G14" s="9">
        <f t="shared" si="1"/>
        <v>0</v>
      </c>
      <c r="H14" s="10">
        <f t="shared" si="0"/>
        <v>0</v>
      </c>
      <c r="I14" s="6">
        <v>30.93</v>
      </c>
      <c r="J14" s="11">
        <f t="shared" si="2"/>
        <v>0</v>
      </c>
    </row>
    <row r="15" spans="1:10" ht="18" customHeight="1" x14ac:dyDescent="0.25">
      <c r="A15" s="92"/>
      <c r="B15" s="79">
        <v>45149</v>
      </c>
      <c r="C15" s="18">
        <v>0</v>
      </c>
      <c r="D15" s="18"/>
      <c r="E15" s="20">
        <v>0</v>
      </c>
      <c r="F15" s="9">
        <v>0</v>
      </c>
      <c r="G15" s="9">
        <f t="shared" si="1"/>
        <v>0</v>
      </c>
      <c r="H15" s="10">
        <f t="shared" si="0"/>
        <v>0</v>
      </c>
      <c r="I15" s="6">
        <v>30.93</v>
      </c>
      <c r="J15" s="11">
        <f t="shared" si="2"/>
        <v>0</v>
      </c>
    </row>
    <row r="16" spans="1:10" ht="18" customHeight="1" x14ac:dyDescent="0.25">
      <c r="A16" s="92"/>
      <c r="B16" s="79">
        <v>45150</v>
      </c>
      <c r="C16" s="16">
        <v>0</v>
      </c>
      <c r="D16" s="16"/>
      <c r="E16" s="84">
        <v>0</v>
      </c>
      <c r="F16" s="4">
        <v>0</v>
      </c>
      <c r="G16" s="4">
        <v>0</v>
      </c>
      <c r="H16" s="5">
        <f t="shared" si="0"/>
        <v>0</v>
      </c>
      <c r="I16" s="6">
        <v>30.93</v>
      </c>
      <c r="J16" s="6">
        <f t="shared" si="2"/>
        <v>0</v>
      </c>
    </row>
    <row r="17" spans="1:10" ht="18" customHeight="1" x14ac:dyDescent="0.25">
      <c r="A17" s="92"/>
      <c r="B17" s="79">
        <v>45151</v>
      </c>
      <c r="C17" s="16">
        <v>0</v>
      </c>
      <c r="D17" s="16"/>
      <c r="E17" s="84">
        <v>0</v>
      </c>
      <c r="F17" s="4">
        <v>0</v>
      </c>
      <c r="G17" s="4">
        <f t="shared" si="1"/>
        <v>0</v>
      </c>
      <c r="H17" s="5">
        <f t="shared" si="0"/>
        <v>0</v>
      </c>
      <c r="I17" s="6">
        <v>30.93</v>
      </c>
      <c r="J17" s="6">
        <f t="shared" si="2"/>
        <v>0</v>
      </c>
    </row>
    <row r="18" spans="1:10" ht="18" customHeight="1" x14ac:dyDescent="0.25">
      <c r="A18" s="92"/>
      <c r="B18" s="79">
        <v>45152</v>
      </c>
      <c r="C18" s="18">
        <v>0</v>
      </c>
      <c r="D18" s="18"/>
      <c r="E18" s="20">
        <v>0</v>
      </c>
      <c r="F18" s="9">
        <v>0</v>
      </c>
      <c r="G18" s="9">
        <f t="shared" si="1"/>
        <v>0</v>
      </c>
      <c r="H18" s="10">
        <f t="shared" si="0"/>
        <v>0</v>
      </c>
      <c r="I18" s="6">
        <v>30.93</v>
      </c>
      <c r="J18" s="11">
        <f t="shared" si="2"/>
        <v>0</v>
      </c>
    </row>
    <row r="19" spans="1:10" ht="18" customHeight="1" x14ac:dyDescent="0.25">
      <c r="A19" s="92"/>
      <c r="B19" s="79">
        <v>45153</v>
      </c>
      <c r="C19" s="18">
        <v>0</v>
      </c>
      <c r="D19" s="18"/>
      <c r="E19" s="20">
        <v>0</v>
      </c>
      <c r="F19" s="9">
        <v>0</v>
      </c>
      <c r="G19" s="9">
        <f t="shared" si="1"/>
        <v>0</v>
      </c>
      <c r="H19" s="10">
        <f t="shared" si="0"/>
        <v>0</v>
      </c>
      <c r="I19" s="6">
        <v>30.93</v>
      </c>
      <c r="J19" s="11">
        <f t="shared" si="2"/>
        <v>0</v>
      </c>
    </row>
    <row r="20" spans="1:10" ht="18" customHeight="1" x14ac:dyDescent="0.25">
      <c r="A20" s="92"/>
      <c r="B20" s="79">
        <v>45154</v>
      </c>
      <c r="C20" s="18">
        <v>0</v>
      </c>
      <c r="D20" s="18"/>
      <c r="E20" s="20">
        <v>0</v>
      </c>
      <c r="F20" s="9">
        <v>0</v>
      </c>
      <c r="G20" s="9">
        <f t="shared" si="1"/>
        <v>0</v>
      </c>
      <c r="H20" s="10">
        <f t="shared" si="0"/>
        <v>0</v>
      </c>
      <c r="I20" s="6">
        <v>30.93</v>
      </c>
      <c r="J20" s="11">
        <f t="shared" si="2"/>
        <v>0</v>
      </c>
    </row>
    <row r="21" spans="1:10" ht="18" customHeight="1" x14ac:dyDescent="0.25">
      <c r="A21" s="92"/>
      <c r="B21" s="79">
        <v>45155</v>
      </c>
      <c r="C21" s="18">
        <v>1</v>
      </c>
      <c r="D21" s="18"/>
      <c r="E21" s="20">
        <v>9440</v>
      </c>
      <c r="F21" s="9">
        <v>0</v>
      </c>
      <c r="G21" s="9">
        <f t="shared" si="1"/>
        <v>9440</v>
      </c>
      <c r="H21" s="10">
        <f t="shared" si="0"/>
        <v>4.281955910369228</v>
      </c>
      <c r="I21" s="6">
        <v>30.93</v>
      </c>
      <c r="J21" s="11">
        <f t="shared" si="2"/>
        <v>132.44089630772021</v>
      </c>
    </row>
    <row r="22" spans="1:10" ht="18" customHeight="1" x14ac:dyDescent="0.25">
      <c r="A22" s="92"/>
      <c r="B22" s="79">
        <v>45156</v>
      </c>
      <c r="C22" s="18">
        <v>1</v>
      </c>
      <c r="D22" s="18"/>
      <c r="E22" s="20">
        <v>4960</v>
      </c>
      <c r="F22" s="9">
        <v>0</v>
      </c>
      <c r="G22" s="9">
        <f t="shared" si="1"/>
        <v>4960</v>
      </c>
      <c r="H22" s="10">
        <f t="shared" si="0"/>
        <v>2.2498412410414588</v>
      </c>
      <c r="I22" s="6">
        <v>30.93</v>
      </c>
      <c r="J22" s="11">
        <f t="shared" si="2"/>
        <v>69.587589585412317</v>
      </c>
    </row>
    <row r="23" spans="1:10" ht="18" customHeight="1" x14ac:dyDescent="0.25">
      <c r="A23" s="92"/>
      <c r="B23" s="79">
        <v>45157</v>
      </c>
      <c r="C23" s="16">
        <v>0</v>
      </c>
      <c r="D23" s="16"/>
      <c r="E23" s="84">
        <v>0</v>
      </c>
      <c r="F23" s="4">
        <v>0</v>
      </c>
      <c r="G23" s="4">
        <f t="shared" si="1"/>
        <v>0</v>
      </c>
      <c r="H23" s="5">
        <f t="shared" si="0"/>
        <v>0</v>
      </c>
      <c r="I23" s="6">
        <v>30.93</v>
      </c>
      <c r="J23" s="6">
        <f t="shared" si="2"/>
        <v>0</v>
      </c>
    </row>
    <row r="24" spans="1:10" ht="18" customHeight="1" x14ac:dyDescent="0.25">
      <c r="A24" s="92"/>
      <c r="B24" s="79">
        <v>45158</v>
      </c>
      <c r="C24" s="16">
        <v>0</v>
      </c>
      <c r="D24" s="16"/>
      <c r="E24" s="84">
        <v>0</v>
      </c>
      <c r="F24" s="4">
        <v>0</v>
      </c>
      <c r="G24" s="4">
        <f t="shared" si="1"/>
        <v>0</v>
      </c>
      <c r="H24" s="5">
        <f t="shared" si="0"/>
        <v>0</v>
      </c>
      <c r="I24" s="6">
        <v>30.93</v>
      </c>
      <c r="J24" s="6">
        <f t="shared" si="2"/>
        <v>0</v>
      </c>
    </row>
    <row r="25" spans="1:10" ht="18" customHeight="1" x14ac:dyDescent="0.25">
      <c r="A25" s="92"/>
      <c r="B25" s="79">
        <v>45159</v>
      </c>
      <c r="C25" s="18">
        <v>1</v>
      </c>
      <c r="D25" s="18"/>
      <c r="E25" s="20">
        <v>12100</v>
      </c>
      <c r="F25" s="9">
        <v>0</v>
      </c>
      <c r="G25" s="9">
        <f t="shared" si="1"/>
        <v>12100</v>
      </c>
      <c r="H25" s="10">
        <f t="shared" si="0"/>
        <v>5.4885239952825913</v>
      </c>
      <c r="I25" s="6">
        <v>30.93</v>
      </c>
      <c r="J25" s="11">
        <f t="shared" si="2"/>
        <v>169.76004717409054</v>
      </c>
    </row>
    <row r="26" spans="1:10" ht="18" customHeight="1" x14ac:dyDescent="0.25">
      <c r="A26" s="92"/>
      <c r="B26" s="79">
        <v>45160</v>
      </c>
      <c r="C26" s="18">
        <v>1</v>
      </c>
      <c r="D26" s="18"/>
      <c r="E26" s="20">
        <v>8340</v>
      </c>
      <c r="F26" s="9">
        <v>0</v>
      </c>
      <c r="G26" s="9">
        <f t="shared" si="1"/>
        <v>8340</v>
      </c>
      <c r="H26" s="10">
        <f t="shared" si="0"/>
        <v>3.782999183525356</v>
      </c>
      <c r="I26" s="6">
        <v>30.93</v>
      </c>
      <c r="J26" s="11">
        <f t="shared" si="2"/>
        <v>117.00816474643926</v>
      </c>
    </row>
    <row r="27" spans="1:10" ht="18" customHeight="1" x14ac:dyDescent="0.25">
      <c r="A27" s="92"/>
      <c r="B27" s="79">
        <v>45161</v>
      </c>
      <c r="C27" s="18">
        <v>1</v>
      </c>
      <c r="D27" s="18"/>
      <c r="E27" s="20">
        <v>4940</v>
      </c>
      <c r="F27" s="9">
        <v>0</v>
      </c>
      <c r="G27" s="9">
        <f t="shared" si="1"/>
        <v>4940</v>
      </c>
      <c r="H27" s="10">
        <f t="shared" si="0"/>
        <v>2.2407693005533886</v>
      </c>
      <c r="I27" s="6">
        <v>30.93</v>
      </c>
      <c r="J27" s="11">
        <f t="shared" si="2"/>
        <v>69.306994466116308</v>
      </c>
    </row>
    <row r="28" spans="1:10" ht="18" customHeight="1" x14ac:dyDescent="0.25">
      <c r="A28" s="92"/>
      <c r="B28" s="79">
        <v>45162</v>
      </c>
      <c r="C28" s="18">
        <v>0</v>
      </c>
      <c r="D28" s="18"/>
      <c r="E28" s="20">
        <v>0</v>
      </c>
      <c r="F28" s="9">
        <v>0</v>
      </c>
      <c r="G28" s="9">
        <f t="shared" si="1"/>
        <v>0</v>
      </c>
      <c r="H28" s="10">
        <f t="shared" si="0"/>
        <v>0</v>
      </c>
      <c r="I28" s="6">
        <v>30.93</v>
      </c>
      <c r="J28" s="11">
        <f t="shared" si="2"/>
        <v>0</v>
      </c>
    </row>
    <row r="29" spans="1:10" ht="18" customHeight="1" x14ac:dyDescent="0.25">
      <c r="A29" s="92"/>
      <c r="B29" s="79">
        <v>45163</v>
      </c>
      <c r="C29" s="18">
        <v>0</v>
      </c>
      <c r="D29" s="18"/>
      <c r="E29" s="20">
        <v>0</v>
      </c>
      <c r="F29" s="9">
        <v>0</v>
      </c>
      <c r="G29" s="9">
        <f t="shared" si="1"/>
        <v>0</v>
      </c>
      <c r="H29" s="10">
        <f t="shared" si="0"/>
        <v>0</v>
      </c>
      <c r="I29" s="6">
        <v>30.93</v>
      </c>
      <c r="J29" s="11">
        <f t="shared" si="2"/>
        <v>0</v>
      </c>
    </row>
    <row r="30" spans="1:10" ht="18" customHeight="1" x14ac:dyDescent="0.25">
      <c r="A30" s="92"/>
      <c r="B30" s="79">
        <v>45164</v>
      </c>
      <c r="C30" s="16">
        <v>0</v>
      </c>
      <c r="D30" s="16"/>
      <c r="E30" s="84">
        <v>0</v>
      </c>
      <c r="F30" s="4">
        <v>0</v>
      </c>
      <c r="G30" s="4">
        <f t="shared" si="1"/>
        <v>0</v>
      </c>
      <c r="H30" s="5">
        <f t="shared" si="0"/>
        <v>0</v>
      </c>
      <c r="I30" s="6">
        <v>30.93</v>
      </c>
      <c r="J30" s="6">
        <f t="shared" si="2"/>
        <v>0</v>
      </c>
    </row>
    <row r="31" spans="1:10" ht="18" customHeight="1" x14ac:dyDescent="0.25">
      <c r="A31" s="92"/>
      <c r="B31" s="79">
        <v>45165</v>
      </c>
      <c r="C31" s="16">
        <v>0</v>
      </c>
      <c r="D31" s="16"/>
      <c r="E31" s="84">
        <v>0</v>
      </c>
      <c r="F31" s="4">
        <v>0</v>
      </c>
      <c r="G31" s="4">
        <f>E31+F31</f>
        <v>0</v>
      </c>
      <c r="H31" s="5">
        <f t="shared" si="0"/>
        <v>0</v>
      </c>
      <c r="I31" s="6">
        <v>30.93</v>
      </c>
      <c r="J31" s="6">
        <f t="shared" si="2"/>
        <v>0</v>
      </c>
    </row>
    <row r="32" spans="1:10" ht="18" customHeight="1" x14ac:dyDescent="0.25">
      <c r="A32" s="92"/>
      <c r="B32" s="79">
        <v>45166</v>
      </c>
      <c r="C32" s="18">
        <v>1</v>
      </c>
      <c r="D32" s="18"/>
      <c r="E32" s="20">
        <v>0</v>
      </c>
      <c r="F32" s="9">
        <v>8960</v>
      </c>
      <c r="G32" s="9">
        <f>E32+F32</f>
        <v>8960</v>
      </c>
      <c r="H32" s="10">
        <f t="shared" si="0"/>
        <v>4.0642293386555384</v>
      </c>
      <c r="I32" s="6">
        <v>30.93</v>
      </c>
      <c r="J32" s="11">
        <f t="shared" si="2"/>
        <v>125.7066134446158</v>
      </c>
    </row>
    <row r="33" spans="1:10" ht="18" customHeight="1" x14ac:dyDescent="0.25">
      <c r="A33" s="92"/>
      <c r="B33" s="79">
        <v>45167</v>
      </c>
      <c r="C33" s="18">
        <v>1</v>
      </c>
      <c r="D33" s="18"/>
      <c r="E33" s="20">
        <v>10860</v>
      </c>
      <c r="F33" s="9">
        <v>0</v>
      </c>
      <c r="G33" s="9">
        <f>E33+F33</f>
        <v>10860</v>
      </c>
      <c r="H33" s="10">
        <f t="shared" si="0"/>
        <v>4.9260636850222266</v>
      </c>
      <c r="I33" s="6">
        <v>30.93</v>
      </c>
      <c r="J33" s="11">
        <f t="shared" si="2"/>
        <v>152.36314977773748</v>
      </c>
    </row>
    <row r="34" spans="1:10" ht="18" customHeight="1" x14ac:dyDescent="0.25">
      <c r="A34" s="92"/>
      <c r="B34" s="79">
        <v>45168</v>
      </c>
      <c r="C34" s="18">
        <v>2</v>
      </c>
      <c r="D34" s="18"/>
      <c r="E34" s="20">
        <v>9340</v>
      </c>
      <c r="F34" s="9">
        <v>9020</v>
      </c>
      <c r="G34" s="9">
        <f>E34+F34</f>
        <v>18360</v>
      </c>
      <c r="H34" s="10">
        <f t="shared" si="0"/>
        <v>8.3280413680486252</v>
      </c>
      <c r="I34" s="6">
        <v>30.93</v>
      </c>
      <c r="J34" s="11">
        <f t="shared" si="2"/>
        <v>257.586319513744</v>
      </c>
    </row>
    <row r="35" spans="1:10" ht="18" customHeight="1" x14ac:dyDescent="0.25">
      <c r="A35" s="92"/>
      <c r="B35" s="79">
        <v>45169</v>
      </c>
      <c r="C35" s="18">
        <v>2</v>
      </c>
      <c r="D35" s="18"/>
      <c r="E35" s="20">
        <v>9200</v>
      </c>
      <c r="F35" s="9">
        <v>6740</v>
      </c>
      <c r="G35" s="9">
        <f>E35+F35</f>
        <v>15940</v>
      </c>
      <c r="H35" s="10">
        <f t="shared" si="0"/>
        <v>7.230336568992108</v>
      </c>
      <c r="I35" s="6">
        <v>30.93</v>
      </c>
      <c r="J35" s="11">
        <f t="shared" si="2"/>
        <v>223.63431007892589</v>
      </c>
    </row>
    <row r="36" spans="1:10" ht="18" customHeight="1" x14ac:dyDescent="0.25">
      <c r="A36" s="93"/>
      <c r="B36" s="28" t="s">
        <v>14</v>
      </c>
      <c r="C36" s="28">
        <f>SUM(C5:C35)</f>
        <v>14</v>
      </c>
      <c r="D36" s="2">
        <v>0</v>
      </c>
      <c r="E36" s="2">
        <f>SUM(E5:E35)</f>
        <v>94680</v>
      </c>
      <c r="F36" s="30">
        <f>SUM(F5:F35)</f>
        <v>24720</v>
      </c>
      <c r="G36" s="29">
        <f>D36+E36+F36</f>
        <v>119400</v>
      </c>
      <c r="H36" s="41">
        <f t="shared" ref="H36" si="3">G36/2204.6</f>
        <v>54.15948471378028</v>
      </c>
      <c r="I36" s="32">
        <f>SUM(I5)</f>
        <v>30.93</v>
      </c>
      <c r="J36" s="32">
        <f>SUM(J5:J35)</f>
        <v>1675.1528621972243</v>
      </c>
    </row>
  </sheetData>
  <mergeCells count="9">
    <mergeCell ref="A1:J1"/>
    <mergeCell ref="A2:J2"/>
    <mergeCell ref="A3:A36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CB41C"/>
  </sheetPr>
  <dimension ref="A1:J35"/>
  <sheetViews>
    <sheetView workbookViewId="0">
      <selection activeCell="H12" sqref="H12"/>
    </sheetView>
  </sheetViews>
  <sheetFormatPr baseColWidth="10" defaultRowHeight="15" x14ac:dyDescent="0.25"/>
  <cols>
    <col min="1" max="1" width="3.42578125" customWidth="1"/>
    <col min="4" max="4" width="9.42578125" customWidth="1"/>
    <col min="5" max="5" width="9.140625" customWidth="1"/>
    <col min="6" max="6" width="9.5703125" customWidth="1"/>
  </cols>
  <sheetData>
    <row r="1" spans="1:10" ht="24" customHeight="1" x14ac:dyDescent="0.2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22.5" customHeight="1" x14ac:dyDescent="0.2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x14ac:dyDescent="0.25">
      <c r="A3" s="91" t="s">
        <v>83</v>
      </c>
      <c r="B3" s="94" t="s">
        <v>3</v>
      </c>
      <c r="C3" s="94" t="s">
        <v>4</v>
      </c>
      <c r="D3" s="96" t="s">
        <v>5</v>
      </c>
      <c r="E3" s="97"/>
      <c r="F3" s="98"/>
      <c r="G3" s="26" t="s">
        <v>6</v>
      </c>
      <c r="H3" s="94" t="s">
        <v>7</v>
      </c>
      <c r="I3" s="94" t="s">
        <v>8</v>
      </c>
      <c r="J3" s="94" t="s">
        <v>9</v>
      </c>
    </row>
    <row r="4" spans="1:10" x14ac:dyDescent="0.25">
      <c r="A4" s="92"/>
      <c r="B4" s="95"/>
      <c r="C4" s="95"/>
      <c r="D4" s="2" t="s">
        <v>10</v>
      </c>
      <c r="E4" s="2" t="s">
        <v>11</v>
      </c>
      <c r="F4" s="2" t="s">
        <v>12</v>
      </c>
      <c r="G4" s="3" t="s">
        <v>13</v>
      </c>
      <c r="H4" s="95"/>
      <c r="I4" s="95"/>
      <c r="J4" s="95"/>
    </row>
    <row r="5" spans="1:10" ht="18" customHeight="1" x14ac:dyDescent="0.25">
      <c r="A5" s="92"/>
      <c r="B5" s="82">
        <v>45170</v>
      </c>
      <c r="C5" s="18">
        <v>1</v>
      </c>
      <c r="D5" s="18"/>
      <c r="E5" s="9">
        <v>0</v>
      </c>
      <c r="F5" s="9">
        <v>6280</v>
      </c>
      <c r="G5" s="9">
        <f>D5+E5+F5</f>
        <v>6280</v>
      </c>
      <c r="H5" s="10">
        <f>G5/2204.6</f>
        <v>2.8485893132541054</v>
      </c>
      <c r="I5" s="6">
        <v>30.93</v>
      </c>
      <c r="J5" s="11">
        <f>H5*I5</f>
        <v>88.10686745894948</v>
      </c>
    </row>
    <row r="6" spans="1:10" ht="18" customHeight="1" x14ac:dyDescent="0.25">
      <c r="A6" s="92"/>
      <c r="B6" s="82">
        <v>45171</v>
      </c>
      <c r="C6" s="16">
        <v>0</v>
      </c>
      <c r="D6" s="16"/>
      <c r="E6" s="34">
        <v>0</v>
      </c>
      <c r="F6" s="4">
        <v>0</v>
      </c>
      <c r="G6" s="4">
        <f t="shared" ref="G6:G34" si="0">D6+E6+F6</f>
        <v>0</v>
      </c>
      <c r="H6" s="5">
        <f t="shared" ref="H6:H34" si="1">G6/2204.6</f>
        <v>0</v>
      </c>
      <c r="I6" s="6">
        <v>30.93</v>
      </c>
      <c r="J6" s="6">
        <f>H6*I6</f>
        <v>0</v>
      </c>
    </row>
    <row r="7" spans="1:10" ht="18" customHeight="1" x14ac:dyDescent="0.25">
      <c r="A7" s="92"/>
      <c r="B7" s="82">
        <v>45172</v>
      </c>
      <c r="C7" s="16">
        <v>0</v>
      </c>
      <c r="D7" s="16"/>
      <c r="E7" s="4">
        <v>0</v>
      </c>
      <c r="F7" s="33">
        <v>0</v>
      </c>
      <c r="G7" s="4">
        <f t="shared" si="0"/>
        <v>0</v>
      </c>
      <c r="H7" s="5">
        <f t="shared" si="1"/>
        <v>0</v>
      </c>
      <c r="I7" s="6">
        <v>30.93</v>
      </c>
      <c r="J7" s="6">
        <f>H7*I7</f>
        <v>0</v>
      </c>
    </row>
    <row r="8" spans="1:10" ht="18" customHeight="1" x14ac:dyDescent="0.25">
      <c r="A8" s="92"/>
      <c r="B8" s="82">
        <v>45173</v>
      </c>
      <c r="C8" s="86">
        <v>1</v>
      </c>
      <c r="D8" s="86"/>
      <c r="E8" s="35">
        <v>0</v>
      </c>
      <c r="F8" s="36">
        <v>10620</v>
      </c>
      <c r="G8" s="35">
        <f t="shared" si="0"/>
        <v>10620</v>
      </c>
      <c r="H8" s="37">
        <f t="shared" si="1"/>
        <v>4.8172003991653813</v>
      </c>
      <c r="I8" s="6">
        <v>30.93</v>
      </c>
      <c r="J8" s="38">
        <f t="shared" ref="J8:J34" si="2">H8*I8</f>
        <v>148.99600834618525</v>
      </c>
    </row>
    <row r="9" spans="1:10" ht="18" customHeight="1" x14ac:dyDescent="0.25">
      <c r="A9" s="92"/>
      <c r="B9" s="82">
        <v>45174</v>
      </c>
      <c r="C9" s="18">
        <v>2</v>
      </c>
      <c r="D9" s="18"/>
      <c r="E9" s="9">
        <v>12800</v>
      </c>
      <c r="F9" s="9">
        <v>11360</v>
      </c>
      <c r="G9" s="9">
        <f t="shared" si="0"/>
        <v>24160</v>
      </c>
      <c r="H9" s="10">
        <f t="shared" si="1"/>
        <v>10.958904109589042</v>
      </c>
      <c r="I9" s="6">
        <v>30.93</v>
      </c>
      <c r="J9" s="11">
        <f t="shared" si="2"/>
        <v>338.95890410958907</v>
      </c>
    </row>
    <row r="10" spans="1:10" ht="18" customHeight="1" x14ac:dyDescent="0.25">
      <c r="A10" s="92"/>
      <c r="B10" s="82">
        <v>45175</v>
      </c>
      <c r="C10" s="19">
        <v>2</v>
      </c>
      <c r="D10" s="19"/>
      <c r="E10" s="13">
        <v>7460</v>
      </c>
      <c r="F10" s="13">
        <v>10020</v>
      </c>
      <c r="G10" s="9">
        <f t="shared" si="0"/>
        <v>17480</v>
      </c>
      <c r="H10" s="39">
        <f t="shared" si="1"/>
        <v>7.9288759865735283</v>
      </c>
      <c r="I10" s="6">
        <v>30.93</v>
      </c>
      <c r="J10" s="14">
        <f t="shared" si="2"/>
        <v>245.24013426471922</v>
      </c>
    </row>
    <row r="11" spans="1:10" ht="18" customHeight="1" x14ac:dyDescent="0.25">
      <c r="A11" s="92"/>
      <c r="B11" s="82">
        <v>45176</v>
      </c>
      <c r="C11" s="18">
        <v>2</v>
      </c>
      <c r="D11" s="18"/>
      <c r="E11" s="9">
        <v>9740</v>
      </c>
      <c r="F11" s="9">
        <v>7820</v>
      </c>
      <c r="G11" s="9">
        <f t="shared" si="0"/>
        <v>17560</v>
      </c>
      <c r="H11" s="10">
        <f t="shared" si="1"/>
        <v>7.9651637485258098</v>
      </c>
      <c r="I11" s="6">
        <v>30.93</v>
      </c>
      <c r="J11" s="11">
        <f t="shared" si="2"/>
        <v>246.36251474190328</v>
      </c>
    </row>
    <row r="12" spans="1:10" ht="18" customHeight="1" x14ac:dyDescent="0.25">
      <c r="A12" s="92"/>
      <c r="B12" s="82">
        <v>45177</v>
      </c>
      <c r="C12" s="18">
        <v>2</v>
      </c>
      <c r="D12" s="18"/>
      <c r="E12" s="9">
        <v>8040</v>
      </c>
      <c r="F12" s="9">
        <v>6720</v>
      </c>
      <c r="G12" s="9">
        <f t="shared" si="0"/>
        <v>14760</v>
      </c>
      <c r="H12" s="10">
        <f t="shared" si="1"/>
        <v>6.6950920801959546</v>
      </c>
      <c r="I12" s="6">
        <v>30.93</v>
      </c>
      <c r="J12" s="11">
        <f t="shared" si="2"/>
        <v>207.07919804046088</v>
      </c>
    </row>
    <row r="13" spans="1:10" ht="18" customHeight="1" x14ac:dyDescent="0.25">
      <c r="A13" s="92"/>
      <c r="B13" s="82">
        <v>45178</v>
      </c>
      <c r="C13" s="16">
        <v>0</v>
      </c>
      <c r="D13" s="84"/>
      <c r="E13" s="4">
        <v>0</v>
      </c>
      <c r="F13" s="4">
        <v>0</v>
      </c>
      <c r="G13" s="4">
        <f t="shared" si="0"/>
        <v>0</v>
      </c>
      <c r="H13" s="5">
        <f t="shared" si="1"/>
        <v>0</v>
      </c>
      <c r="I13" s="6">
        <v>30.93</v>
      </c>
      <c r="J13" s="6">
        <f t="shared" si="2"/>
        <v>0</v>
      </c>
    </row>
    <row r="14" spans="1:10" ht="18" customHeight="1" x14ac:dyDescent="0.25">
      <c r="A14" s="92"/>
      <c r="B14" s="82">
        <v>45179</v>
      </c>
      <c r="C14" s="16">
        <v>0</v>
      </c>
      <c r="D14" s="16"/>
      <c r="E14" s="4">
        <v>0</v>
      </c>
      <c r="F14" s="4">
        <v>0</v>
      </c>
      <c r="G14" s="4">
        <f t="shared" si="0"/>
        <v>0</v>
      </c>
      <c r="H14" s="5">
        <f t="shared" si="1"/>
        <v>0</v>
      </c>
      <c r="I14" s="6">
        <v>30.93</v>
      </c>
      <c r="J14" s="6">
        <f t="shared" si="2"/>
        <v>0</v>
      </c>
    </row>
    <row r="15" spans="1:10" ht="18" customHeight="1" x14ac:dyDescent="0.25">
      <c r="A15" s="92"/>
      <c r="B15" s="82">
        <v>45180</v>
      </c>
      <c r="C15" s="86">
        <v>2</v>
      </c>
      <c r="D15" s="86"/>
      <c r="E15" s="35">
        <v>11040</v>
      </c>
      <c r="F15" s="35">
        <v>8620</v>
      </c>
      <c r="G15" s="35">
        <f t="shared" si="0"/>
        <v>19660</v>
      </c>
      <c r="H15" s="37">
        <f t="shared" si="1"/>
        <v>8.9177174997732021</v>
      </c>
      <c r="I15" s="6">
        <v>30.93</v>
      </c>
      <c r="J15" s="38">
        <f t="shared" si="2"/>
        <v>275.82500226798516</v>
      </c>
    </row>
    <row r="16" spans="1:10" ht="18" customHeight="1" x14ac:dyDescent="0.25">
      <c r="A16" s="92"/>
      <c r="B16" s="82">
        <v>45181</v>
      </c>
      <c r="C16" s="18">
        <v>2</v>
      </c>
      <c r="D16" s="20"/>
      <c r="E16" s="9">
        <v>10300</v>
      </c>
      <c r="F16" s="9">
        <v>10860</v>
      </c>
      <c r="G16" s="9">
        <f t="shared" si="0"/>
        <v>21160</v>
      </c>
      <c r="H16" s="10">
        <f t="shared" si="1"/>
        <v>9.5981130363784821</v>
      </c>
      <c r="I16" s="6">
        <v>30.93</v>
      </c>
      <c r="J16" s="11">
        <f t="shared" si="2"/>
        <v>296.86963621518646</v>
      </c>
    </row>
    <row r="17" spans="1:10" ht="18" customHeight="1" x14ac:dyDescent="0.25">
      <c r="A17" s="92"/>
      <c r="B17" s="82">
        <v>45182</v>
      </c>
      <c r="C17" s="18">
        <v>2</v>
      </c>
      <c r="D17" s="18"/>
      <c r="E17" s="9">
        <v>9160</v>
      </c>
      <c r="F17" s="9">
        <v>9960</v>
      </c>
      <c r="G17" s="9">
        <f t="shared" si="0"/>
        <v>19120</v>
      </c>
      <c r="H17" s="10">
        <f t="shared" si="1"/>
        <v>8.6727751065953012</v>
      </c>
      <c r="I17" s="6">
        <v>30.93</v>
      </c>
      <c r="J17" s="11">
        <f t="shared" si="2"/>
        <v>268.24893404699264</v>
      </c>
    </row>
    <row r="18" spans="1:10" ht="18" customHeight="1" x14ac:dyDescent="0.25">
      <c r="A18" s="92"/>
      <c r="B18" s="82">
        <v>45183</v>
      </c>
      <c r="C18" s="18">
        <v>2</v>
      </c>
      <c r="D18" s="18"/>
      <c r="E18" s="9">
        <v>10360</v>
      </c>
      <c r="F18" s="9">
        <v>8840</v>
      </c>
      <c r="G18" s="9">
        <f t="shared" si="0"/>
        <v>19200</v>
      </c>
      <c r="H18" s="10">
        <f t="shared" si="1"/>
        <v>8.7090628685475835</v>
      </c>
      <c r="I18" s="6">
        <v>30.93</v>
      </c>
      <c r="J18" s="11">
        <f t="shared" si="2"/>
        <v>269.37131452417674</v>
      </c>
    </row>
    <row r="19" spans="1:10" ht="18" customHeight="1" x14ac:dyDescent="0.25">
      <c r="A19" s="92"/>
      <c r="B19" s="82">
        <v>45184</v>
      </c>
      <c r="C19" s="18">
        <v>0</v>
      </c>
      <c r="D19" s="18"/>
      <c r="E19" s="9">
        <v>0</v>
      </c>
      <c r="F19" s="9">
        <v>0</v>
      </c>
      <c r="G19" s="9">
        <f t="shared" si="0"/>
        <v>0</v>
      </c>
      <c r="H19" s="10">
        <f t="shared" si="1"/>
        <v>0</v>
      </c>
      <c r="I19" s="6">
        <v>30.93</v>
      </c>
      <c r="J19" s="11">
        <f t="shared" si="2"/>
        <v>0</v>
      </c>
    </row>
    <row r="20" spans="1:10" ht="18" customHeight="1" x14ac:dyDescent="0.25">
      <c r="A20" s="92"/>
      <c r="B20" s="82">
        <v>45185</v>
      </c>
      <c r="C20" s="16">
        <v>0</v>
      </c>
      <c r="D20" s="16"/>
      <c r="E20" s="4">
        <v>0</v>
      </c>
      <c r="F20" s="4">
        <v>0</v>
      </c>
      <c r="G20" s="4">
        <f t="shared" si="0"/>
        <v>0</v>
      </c>
      <c r="H20" s="5">
        <f t="shared" si="1"/>
        <v>0</v>
      </c>
      <c r="I20" s="6">
        <v>30.93</v>
      </c>
      <c r="J20" s="6">
        <f t="shared" si="2"/>
        <v>0</v>
      </c>
    </row>
    <row r="21" spans="1:10" ht="18" customHeight="1" x14ac:dyDescent="0.25">
      <c r="A21" s="92"/>
      <c r="B21" s="82">
        <v>45186</v>
      </c>
      <c r="C21" s="16">
        <v>0</v>
      </c>
      <c r="D21" s="16"/>
      <c r="E21" s="4">
        <v>0</v>
      </c>
      <c r="F21" s="4">
        <v>0</v>
      </c>
      <c r="G21" s="4">
        <f t="shared" si="0"/>
        <v>0</v>
      </c>
      <c r="H21" s="5">
        <f t="shared" si="1"/>
        <v>0</v>
      </c>
      <c r="I21" s="6">
        <v>30.93</v>
      </c>
      <c r="J21" s="6">
        <f t="shared" si="2"/>
        <v>0</v>
      </c>
    </row>
    <row r="22" spans="1:10" ht="18" customHeight="1" x14ac:dyDescent="0.25">
      <c r="A22" s="92"/>
      <c r="B22" s="82">
        <v>45187</v>
      </c>
      <c r="C22" s="86">
        <v>2</v>
      </c>
      <c r="D22" s="86"/>
      <c r="E22" s="35">
        <v>11560</v>
      </c>
      <c r="F22" s="35">
        <v>8300</v>
      </c>
      <c r="G22" s="35">
        <f t="shared" si="0"/>
        <v>19860</v>
      </c>
      <c r="H22" s="37">
        <f t="shared" si="1"/>
        <v>9.0084369046539052</v>
      </c>
      <c r="I22" s="6">
        <v>30.93</v>
      </c>
      <c r="J22" s="38">
        <f t="shared" si="2"/>
        <v>278.63095346094531</v>
      </c>
    </row>
    <row r="23" spans="1:10" ht="18" customHeight="1" x14ac:dyDescent="0.25">
      <c r="A23" s="92"/>
      <c r="B23" s="82">
        <v>45188</v>
      </c>
      <c r="C23" s="18">
        <v>2</v>
      </c>
      <c r="D23" s="18"/>
      <c r="E23" s="9">
        <v>10720</v>
      </c>
      <c r="F23" s="9">
        <v>11360</v>
      </c>
      <c r="G23" s="9">
        <f t="shared" si="0"/>
        <v>22080</v>
      </c>
      <c r="H23" s="10">
        <f t="shared" si="1"/>
        <v>10.015422298829719</v>
      </c>
      <c r="I23" s="6">
        <v>30.93</v>
      </c>
      <c r="J23" s="11">
        <f t="shared" si="2"/>
        <v>309.77701170280324</v>
      </c>
    </row>
    <row r="24" spans="1:10" ht="18" customHeight="1" x14ac:dyDescent="0.25">
      <c r="A24" s="92"/>
      <c r="B24" s="82">
        <v>45189</v>
      </c>
      <c r="C24" s="18">
        <v>2</v>
      </c>
      <c r="D24" s="18"/>
      <c r="E24" s="9">
        <v>9860</v>
      </c>
      <c r="F24" s="9">
        <v>9100</v>
      </c>
      <c r="G24" s="9">
        <f t="shared" si="0"/>
        <v>18960</v>
      </c>
      <c r="H24" s="10">
        <f t="shared" si="1"/>
        <v>8.6001995826907383</v>
      </c>
      <c r="I24" s="6">
        <v>30.93</v>
      </c>
      <c r="J24" s="11">
        <f t="shared" si="2"/>
        <v>266.00417309262451</v>
      </c>
    </row>
    <row r="25" spans="1:10" ht="18" customHeight="1" x14ac:dyDescent="0.25">
      <c r="A25" s="92"/>
      <c r="B25" s="82">
        <v>45190</v>
      </c>
      <c r="C25" s="18">
        <v>2</v>
      </c>
      <c r="D25" s="18"/>
      <c r="E25" s="9">
        <v>9560</v>
      </c>
      <c r="F25" s="9">
        <v>7720</v>
      </c>
      <c r="G25" s="9">
        <f t="shared" si="0"/>
        <v>17280</v>
      </c>
      <c r="H25" s="10">
        <f t="shared" si="1"/>
        <v>7.8381565816928243</v>
      </c>
      <c r="I25" s="6">
        <v>30.93</v>
      </c>
      <c r="J25" s="11">
        <f t="shared" si="2"/>
        <v>242.43418307175907</v>
      </c>
    </row>
    <row r="26" spans="1:10" ht="18" customHeight="1" x14ac:dyDescent="0.25">
      <c r="A26" s="92"/>
      <c r="B26" s="82">
        <v>45191</v>
      </c>
      <c r="C26" s="18">
        <v>2</v>
      </c>
      <c r="D26" s="18"/>
      <c r="E26" s="9">
        <v>1300</v>
      </c>
      <c r="F26" s="9">
        <v>7900</v>
      </c>
      <c r="G26" s="9">
        <f t="shared" si="0"/>
        <v>9200</v>
      </c>
      <c r="H26" s="10">
        <f t="shared" si="1"/>
        <v>4.1730926245123836</v>
      </c>
      <c r="I26" s="6">
        <v>30.93</v>
      </c>
      <c r="J26" s="11">
        <f t="shared" si="2"/>
        <v>129.07375487616801</v>
      </c>
    </row>
    <row r="27" spans="1:10" ht="18" customHeight="1" x14ac:dyDescent="0.25">
      <c r="A27" s="92"/>
      <c r="B27" s="82">
        <v>45192</v>
      </c>
      <c r="C27" s="16">
        <v>0</v>
      </c>
      <c r="D27" s="16"/>
      <c r="E27" s="4">
        <v>0</v>
      </c>
      <c r="F27" s="4">
        <v>0</v>
      </c>
      <c r="G27" s="4">
        <f t="shared" si="0"/>
        <v>0</v>
      </c>
      <c r="H27" s="5">
        <f t="shared" si="1"/>
        <v>0</v>
      </c>
      <c r="I27" s="6">
        <v>30.93</v>
      </c>
      <c r="J27" s="6">
        <f t="shared" si="2"/>
        <v>0</v>
      </c>
    </row>
    <row r="28" spans="1:10" ht="18" customHeight="1" x14ac:dyDescent="0.25">
      <c r="A28" s="92"/>
      <c r="B28" s="82">
        <v>45193</v>
      </c>
      <c r="C28" s="16">
        <v>0</v>
      </c>
      <c r="D28" s="16"/>
      <c r="E28" s="4">
        <v>0</v>
      </c>
      <c r="F28" s="4">
        <v>0</v>
      </c>
      <c r="G28" s="4">
        <f t="shared" si="0"/>
        <v>0</v>
      </c>
      <c r="H28" s="5">
        <f t="shared" si="1"/>
        <v>0</v>
      </c>
      <c r="I28" s="6">
        <v>30.93</v>
      </c>
      <c r="J28" s="6">
        <f t="shared" si="2"/>
        <v>0</v>
      </c>
    </row>
    <row r="29" spans="1:10" ht="18" customHeight="1" x14ac:dyDescent="0.25">
      <c r="A29" s="92"/>
      <c r="B29" s="82">
        <v>45194</v>
      </c>
      <c r="C29" s="86">
        <v>2</v>
      </c>
      <c r="D29" s="86"/>
      <c r="E29" s="35">
        <v>10820</v>
      </c>
      <c r="F29" s="35">
        <v>7640</v>
      </c>
      <c r="G29" s="35">
        <f t="shared" si="0"/>
        <v>18460</v>
      </c>
      <c r="H29" s="37">
        <f t="shared" si="1"/>
        <v>8.3734010704889776</v>
      </c>
      <c r="I29" s="6">
        <v>30.93</v>
      </c>
      <c r="J29" s="38">
        <f t="shared" si="2"/>
        <v>258.98929511022408</v>
      </c>
    </row>
    <row r="30" spans="1:10" ht="18" customHeight="1" x14ac:dyDescent="0.25">
      <c r="A30" s="92"/>
      <c r="B30" s="82">
        <v>45195</v>
      </c>
      <c r="C30" s="18">
        <v>1</v>
      </c>
      <c r="D30" s="18"/>
      <c r="E30" s="9">
        <v>10020</v>
      </c>
      <c r="F30" s="9">
        <v>0</v>
      </c>
      <c r="G30" s="9">
        <f t="shared" si="0"/>
        <v>10020</v>
      </c>
      <c r="H30" s="10">
        <f t="shared" si="1"/>
        <v>4.54504218452327</v>
      </c>
      <c r="I30" s="6">
        <v>30.93</v>
      </c>
      <c r="J30" s="11">
        <f t="shared" si="2"/>
        <v>140.57815476730474</v>
      </c>
    </row>
    <row r="31" spans="1:10" ht="18" customHeight="1" x14ac:dyDescent="0.25">
      <c r="A31" s="92"/>
      <c r="B31" s="82">
        <v>45196</v>
      </c>
      <c r="C31" s="18">
        <v>1</v>
      </c>
      <c r="D31" s="18"/>
      <c r="E31" s="9">
        <v>0</v>
      </c>
      <c r="F31" s="9">
        <v>9840</v>
      </c>
      <c r="G31" s="9">
        <f t="shared" si="0"/>
        <v>9840</v>
      </c>
      <c r="H31" s="10">
        <f t="shared" si="1"/>
        <v>4.4633947201306361</v>
      </c>
      <c r="I31" s="6">
        <v>30.93</v>
      </c>
      <c r="J31" s="11">
        <f t="shared" si="2"/>
        <v>138.05279869364057</v>
      </c>
    </row>
    <row r="32" spans="1:10" ht="18" customHeight="1" x14ac:dyDescent="0.25">
      <c r="A32" s="92"/>
      <c r="B32" s="82">
        <v>45197</v>
      </c>
      <c r="C32" s="86">
        <v>1</v>
      </c>
      <c r="D32" s="86"/>
      <c r="E32" s="35">
        <v>0</v>
      </c>
      <c r="F32" s="35">
        <v>7100</v>
      </c>
      <c r="G32" s="9">
        <f t="shared" si="0"/>
        <v>7100</v>
      </c>
      <c r="H32" s="37">
        <f t="shared" si="1"/>
        <v>3.2205388732649913</v>
      </c>
      <c r="I32" s="6">
        <v>30.93</v>
      </c>
      <c r="J32" s="40">
        <f t="shared" si="2"/>
        <v>99.61126735008618</v>
      </c>
    </row>
    <row r="33" spans="1:10" ht="18" customHeight="1" x14ac:dyDescent="0.25">
      <c r="A33" s="92"/>
      <c r="B33" s="82">
        <v>45198</v>
      </c>
      <c r="C33" s="18">
        <v>2</v>
      </c>
      <c r="D33" s="18"/>
      <c r="E33" s="9">
        <v>7580</v>
      </c>
      <c r="F33" s="9">
        <v>5560</v>
      </c>
      <c r="G33" s="9">
        <f t="shared" si="0"/>
        <v>13140</v>
      </c>
      <c r="H33" s="10">
        <f t="shared" si="1"/>
        <v>5.9602649006622519</v>
      </c>
      <c r="I33" s="6">
        <v>30.93</v>
      </c>
      <c r="J33" s="11">
        <f t="shared" si="2"/>
        <v>184.35099337748346</v>
      </c>
    </row>
    <row r="34" spans="1:10" ht="18" customHeight="1" x14ac:dyDescent="0.25">
      <c r="A34" s="92"/>
      <c r="B34" s="82">
        <v>45199</v>
      </c>
      <c r="C34" s="16">
        <v>0</v>
      </c>
      <c r="D34" s="16"/>
      <c r="E34" s="4">
        <v>0</v>
      </c>
      <c r="F34" s="4">
        <v>0</v>
      </c>
      <c r="G34" s="4">
        <f t="shared" si="0"/>
        <v>0</v>
      </c>
      <c r="H34" s="5">
        <f t="shared" si="1"/>
        <v>0</v>
      </c>
      <c r="I34" s="6">
        <v>30.93</v>
      </c>
      <c r="J34" s="6">
        <f t="shared" si="2"/>
        <v>0</v>
      </c>
    </row>
    <row r="35" spans="1:10" ht="18" customHeight="1" x14ac:dyDescent="0.25">
      <c r="A35" s="93"/>
      <c r="B35" s="28" t="s">
        <v>14</v>
      </c>
      <c r="C35" s="28">
        <f>SUM(C5:C34)</f>
        <v>35</v>
      </c>
      <c r="D35" s="2">
        <v>0</v>
      </c>
      <c r="E35" s="29">
        <f>SUM(E5:E34)</f>
        <v>150320</v>
      </c>
      <c r="F35" s="30">
        <f>SUM(F5:F34)</f>
        <v>165620</v>
      </c>
      <c r="G35" s="29">
        <f>D35+E35+F35</f>
        <v>315940</v>
      </c>
      <c r="H35" s="41">
        <f t="shared" ref="H35" si="3">G35/2204.6</f>
        <v>143.3094438900481</v>
      </c>
      <c r="I35" s="32">
        <f>SUM(I5)</f>
        <v>30.93</v>
      </c>
      <c r="J35" s="32">
        <f>SUM(J5:J34)</f>
        <v>4432.5610995191873</v>
      </c>
    </row>
  </sheetData>
  <mergeCells count="9">
    <mergeCell ref="A1:J1"/>
    <mergeCell ref="A2:J2"/>
    <mergeCell ref="A3:A35"/>
    <mergeCell ref="B3:B4"/>
    <mergeCell ref="C3:C4"/>
    <mergeCell ref="D3:F3"/>
    <mergeCell ref="H3:H4"/>
    <mergeCell ref="I3:I4"/>
    <mergeCell ref="J3:J4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sept. 2023</vt:lpstr>
      <vt:lpstr>oct. 2023</vt:lpstr>
      <vt:lpstr>nov. 2023</vt:lpstr>
      <vt:lpstr>dic.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2024-01-24T21:31:50Z</cp:lastPrinted>
  <dcterms:created xsi:type="dcterms:W3CDTF">2021-02-09T17:29:45Z</dcterms:created>
  <dcterms:modified xsi:type="dcterms:W3CDTF">2024-01-24T21:32:19Z</dcterms:modified>
</cp:coreProperties>
</file>