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6. ORGANIZACIÓN 2022\3. MARCO GESTION ESTRAT.-2022\2. Estadìsticas 2022\"/>
    </mc:Choice>
  </mc:AlternateContent>
  <bookViews>
    <workbookView xWindow="-120" yWindow="-120" windowWidth="20730" windowHeight="11160" tabRatio="740" firstSheet="3" activeTab="11"/>
  </bookViews>
  <sheets>
    <sheet name="enero 2022" sheetId="1" r:id="rId1"/>
    <sheet name="febrero 2022" sheetId="3" r:id="rId2"/>
    <sheet name="marzo 2022" sheetId="4" r:id="rId3"/>
    <sheet name="abril de 2022" sheetId="5" r:id="rId4"/>
    <sheet name="mayo 2022" sheetId="7" r:id="rId5"/>
    <sheet name="junio 2022" sheetId="8" r:id="rId6"/>
    <sheet name="julio 2022" sheetId="9" r:id="rId7"/>
    <sheet name="agosto 2022" sheetId="11" r:id="rId8"/>
    <sheet name="sept. 2022" sheetId="10" r:id="rId9"/>
    <sheet name="octubre 2022" sheetId="12" r:id="rId10"/>
    <sheet name="nov. 2022" sheetId="13" r:id="rId11"/>
    <sheet name="dic. 2022" sheetId="14" r:id="rId1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3" i="14" l="1"/>
  <c r="H33" i="14" s="1"/>
  <c r="J33" i="14" s="1"/>
  <c r="H32" i="14"/>
  <c r="J32" i="14" s="1"/>
  <c r="G32" i="14"/>
  <c r="G31" i="14"/>
  <c r="H31" i="14" s="1"/>
  <c r="J31" i="14" s="1"/>
  <c r="H30" i="14"/>
  <c r="J30" i="14" s="1"/>
  <c r="G30" i="14"/>
  <c r="G29" i="14"/>
  <c r="H29" i="14" s="1"/>
  <c r="J29" i="14" s="1"/>
  <c r="H28" i="14"/>
  <c r="J28" i="14" s="1"/>
  <c r="G28" i="14"/>
  <c r="G27" i="14"/>
  <c r="H27" i="14" s="1"/>
  <c r="J27" i="14" s="1"/>
  <c r="H26" i="14"/>
  <c r="J26" i="14" s="1"/>
  <c r="G26" i="14"/>
  <c r="G25" i="14"/>
  <c r="H25" i="14" s="1"/>
  <c r="J25" i="14" s="1"/>
  <c r="H24" i="14"/>
  <c r="J24" i="14" s="1"/>
  <c r="G24" i="14"/>
  <c r="G23" i="14"/>
  <c r="H23" i="14" s="1"/>
  <c r="J23" i="14" s="1"/>
  <c r="H22" i="14"/>
  <c r="J22" i="14" s="1"/>
  <c r="G22" i="14"/>
  <c r="G21" i="14"/>
  <c r="H21" i="14" s="1"/>
  <c r="J21" i="14" s="1"/>
  <c r="H20" i="14"/>
  <c r="J20" i="14" s="1"/>
  <c r="G20" i="14"/>
  <c r="G19" i="14"/>
  <c r="H19" i="14" s="1"/>
  <c r="J19" i="14" s="1"/>
  <c r="H18" i="14"/>
  <c r="J18" i="14" s="1"/>
  <c r="G18" i="14"/>
  <c r="G17" i="14"/>
  <c r="H17" i="14" s="1"/>
  <c r="J17" i="14" s="1"/>
  <c r="H16" i="14"/>
  <c r="J16" i="14" s="1"/>
  <c r="G16" i="14"/>
  <c r="G15" i="14"/>
  <c r="H15" i="14" s="1"/>
  <c r="J15" i="14" s="1"/>
  <c r="H14" i="14"/>
  <c r="J14" i="14" s="1"/>
  <c r="G14" i="14"/>
  <c r="G13" i="14"/>
  <c r="H13" i="14" s="1"/>
  <c r="J13" i="14" s="1"/>
  <c r="H12" i="14"/>
  <c r="J12" i="14" s="1"/>
  <c r="G12" i="14"/>
  <c r="G11" i="14"/>
  <c r="H11" i="14" s="1"/>
  <c r="J11" i="14" s="1"/>
  <c r="H10" i="14"/>
  <c r="J10" i="14" s="1"/>
  <c r="G10" i="14"/>
  <c r="G9" i="14"/>
  <c r="H9" i="14" s="1"/>
  <c r="J9" i="14" s="1"/>
  <c r="H8" i="14"/>
  <c r="J8" i="14" s="1"/>
  <c r="G8" i="14"/>
  <c r="G7" i="14"/>
  <c r="H7" i="14" s="1"/>
  <c r="J7" i="14" s="1"/>
  <c r="H6" i="14"/>
  <c r="J6" i="14" s="1"/>
  <c r="G6" i="14"/>
  <c r="G5" i="14"/>
  <c r="H5" i="14" s="1"/>
  <c r="J5" i="14" s="1"/>
  <c r="H4" i="14"/>
  <c r="J4" i="14" s="1"/>
  <c r="G4" i="14"/>
  <c r="G3" i="14"/>
  <c r="H3" i="14" s="1"/>
  <c r="J3" i="14" s="1"/>
  <c r="J3" i="13"/>
  <c r="G32" i="13"/>
  <c r="H32" i="13" s="1"/>
  <c r="J32" i="13" s="1"/>
  <c r="G31" i="13"/>
  <c r="H31" i="13" s="1"/>
  <c r="J31" i="13" s="1"/>
  <c r="G30" i="13"/>
  <c r="H30" i="13" s="1"/>
  <c r="J30" i="13" s="1"/>
  <c r="G29" i="13"/>
  <c r="H29" i="13" s="1"/>
  <c r="J29" i="13" s="1"/>
  <c r="G28" i="13"/>
  <c r="H28" i="13" s="1"/>
  <c r="J28" i="13" s="1"/>
  <c r="G27" i="13"/>
  <c r="H27" i="13" s="1"/>
  <c r="J27" i="13" s="1"/>
  <c r="G26" i="13"/>
  <c r="H26" i="13" s="1"/>
  <c r="J26" i="13" s="1"/>
  <c r="G25" i="13"/>
  <c r="H25" i="13" s="1"/>
  <c r="J25" i="13" s="1"/>
  <c r="G24" i="13"/>
  <c r="H24" i="13" s="1"/>
  <c r="J24" i="13" s="1"/>
  <c r="G23" i="13"/>
  <c r="H23" i="13" s="1"/>
  <c r="J23" i="13" s="1"/>
  <c r="G22" i="13"/>
  <c r="H22" i="13" s="1"/>
  <c r="J22" i="13" s="1"/>
  <c r="G21" i="13"/>
  <c r="H21" i="13" s="1"/>
  <c r="J21" i="13" s="1"/>
  <c r="G20" i="13"/>
  <c r="H20" i="13" s="1"/>
  <c r="J20" i="13" s="1"/>
  <c r="G19" i="13"/>
  <c r="H19" i="13" s="1"/>
  <c r="J19" i="13" s="1"/>
  <c r="G18" i="13"/>
  <c r="H18" i="13" s="1"/>
  <c r="J18" i="13" s="1"/>
  <c r="G17" i="13"/>
  <c r="H17" i="13" s="1"/>
  <c r="J17" i="13" s="1"/>
  <c r="G16" i="13"/>
  <c r="H16" i="13" s="1"/>
  <c r="J16" i="13" s="1"/>
  <c r="G15" i="13"/>
  <c r="H15" i="13" s="1"/>
  <c r="J15" i="13" s="1"/>
  <c r="G14" i="13"/>
  <c r="H14" i="13" s="1"/>
  <c r="J14" i="13" s="1"/>
  <c r="G13" i="13"/>
  <c r="H13" i="13" s="1"/>
  <c r="J13" i="13" s="1"/>
  <c r="G12" i="13"/>
  <c r="H12" i="13" s="1"/>
  <c r="J12" i="13" s="1"/>
  <c r="G11" i="13"/>
  <c r="H11" i="13" s="1"/>
  <c r="J11" i="13" s="1"/>
  <c r="G10" i="13"/>
  <c r="H10" i="13" s="1"/>
  <c r="J10" i="13" s="1"/>
  <c r="G9" i="13"/>
  <c r="H9" i="13" s="1"/>
  <c r="J9" i="13" s="1"/>
  <c r="G8" i="13"/>
  <c r="H8" i="13" s="1"/>
  <c r="J8" i="13" s="1"/>
  <c r="G7" i="13"/>
  <c r="H7" i="13" s="1"/>
  <c r="J7" i="13" s="1"/>
  <c r="G6" i="13"/>
  <c r="H6" i="13" s="1"/>
  <c r="J6" i="13" s="1"/>
  <c r="G5" i="13"/>
  <c r="H5" i="13" s="1"/>
  <c r="J5" i="13" s="1"/>
  <c r="H4" i="13"/>
  <c r="J4" i="13" s="1"/>
  <c r="G3" i="13"/>
  <c r="H3" i="13" s="1"/>
  <c r="F34" i="14"/>
  <c r="E34" i="14"/>
  <c r="D34" i="14"/>
  <c r="C34" i="14"/>
  <c r="G34" i="14"/>
  <c r="F33" i="13"/>
  <c r="E33" i="13"/>
  <c r="D33" i="13"/>
  <c r="C33" i="13"/>
  <c r="J34" i="14" l="1"/>
  <c r="H34" i="14"/>
  <c r="H33" i="13"/>
  <c r="J33" i="13"/>
  <c r="G33" i="13"/>
  <c r="G33" i="12"/>
  <c r="G32" i="12"/>
  <c r="G31" i="12"/>
  <c r="G30" i="12"/>
  <c r="G29" i="12"/>
  <c r="G28" i="12"/>
  <c r="G27" i="12"/>
  <c r="G26" i="12"/>
  <c r="G25" i="12"/>
  <c r="G24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5" i="12"/>
  <c r="G4" i="12"/>
  <c r="G3" i="12"/>
  <c r="E34" i="12"/>
  <c r="F34" i="12" l="1"/>
  <c r="D34" i="12"/>
  <c r="C34" i="12"/>
  <c r="H33" i="12"/>
  <c r="J33" i="12" s="1"/>
  <c r="H32" i="12"/>
  <c r="J32" i="12" s="1"/>
  <c r="H31" i="12"/>
  <c r="J31" i="12" s="1"/>
  <c r="H30" i="12"/>
  <c r="J30" i="12" s="1"/>
  <c r="H29" i="12"/>
  <c r="J29" i="12" s="1"/>
  <c r="H28" i="12"/>
  <c r="J28" i="12" s="1"/>
  <c r="H27" i="12"/>
  <c r="J27" i="12" s="1"/>
  <c r="H26" i="12"/>
  <c r="J26" i="12" s="1"/>
  <c r="J25" i="12"/>
  <c r="J24" i="12"/>
  <c r="J23" i="12"/>
  <c r="H22" i="12"/>
  <c r="J22" i="12" s="1"/>
  <c r="H21" i="12"/>
  <c r="J21" i="12" s="1"/>
  <c r="H20" i="12"/>
  <c r="J20" i="12" s="1"/>
  <c r="H19" i="12"/>
  <c r="J19" i="12" s="1"/>
  <c r="H18" i="12"/>
  <c r="J18" i="12" s="1"/>
  <c r="H17" i="12"/>
  <c r="J17" i="12" s="1"/>
  <c r="H16" i="12"/>
  <c r="J16" i="12" s="1"/>
  <c r="J15" i="12"/>
  <c r="J14" i="12"/>
  <c r="J13" i="12"/>
  <c r="J12" i="12"/>
  <c r="J11" i="12"/>
  <c r="J10" i="12"/>
  <c r="J9" i="12"/>
  <c r="H8" i="12"/>
  <c r="J8" i="12" s="1"/>
  <c r="H7" i="12"/>
  <c r="J7" i="12" s="1"/>
  <c r="J6" i="12"/>
  <c r="H5" i="12"/>
  <c r="J5" i="12" s="1"/>
  <c r="H4" i="12"/>
  <c r="J4" i="12" s="1"/>
  <c r="H3" i="12"/>
  <c r="H34" i="12" l="1"/>
  <c r="G34" i="12"/>
  <c r="J3" i="12"/>
  <c r="J34" i="12" s="1"/>
  <c r="G33" i="10"/>
  <c r="H33" i="10" s="1"/>
  <c r="J33" i="10" s="1"/>
  <c r="H32" i="10"/>
  <c r="J32" i="10" s="1"/>
  <c r="G32" i="10"/>
  <c r="G31" i="10"/>
  <c r="H31" i="10" s="1"/>
  <c r="J31" i="10" s="1"/>
  <c r="H30" i="10"/>
  <c r="J30" i="10" s="1"/>
  <c r="G30" i="10"/>
  <c r="G29" i="10"/>
  <c r="H29" i="10" s="1"/>
  <c r="J29" i="10" s="1"/>
  <c r="H28" i="10"/>
  <c r="J28" i="10" s="1"/>
  <c r="G28" i="10"/>
  <c r="G27" i="10"/>
  <c r="H27" i="10" s="1"/>
  <c r="J27" i="10" s="1"/>
  <c r="H26" i="10"/>
  <c r="J26" i="10" s="1"/>
  <c r="G26" i="10"/>
  <c r="G25" i="10"/>
  <c r="H25" i="10" s="1"/>
  <c r="J25" i="10" s="1"/>
  <c r="H24" i="10"/>
  <c r="J24" i="10" s="1"/>
  <c r="G24" i="10"/>
  <c r="G23" i="10"/>
  <c r="H23" i="10" s="1"/>
  <c r="J23" i="10" s="1"/>
  <c r="H22" i="10"/>
  <c r="J22" i="10" s="1"/>
  <c r="G22" i="10"/>
  <c r="G21" i="10"/>
  <c r="H21" i="10" s="1"/>
  <c r="J21" i="10" s="1"/>
  <c r="H20" i="10"/>
  <c r="J20" i="10" s="1"/>
  <c r="G20" i="10"/>
  <c r="G19" i="10"/>
  <c r="H19" i="10" s="1"/>
  <c r="J19" i="10" s="1"/>
  <c r="H18" i="10"/>
  <c r="J18" i="10" s="1"/>
  <c r="G18" i="10"/>
  <c r="G17" i="10"/>
  <c r="H17" i="10" s="1"/>
  <c r="J17" i="10" s="1"/>
  <c r="H16" i="10"/>
  <c r="J16" i="10" s="1"/>
  <c r="G16" i="10"/>
  <c r="G15" i="10"/>
  <c r="H15" i="10" s="1"/>
  <c r="J15" i="10" s="1"/>
  <c r="H14" i="10"/>
  <c r="J14" i="10" s="1"/>
  <c r="G14" i="10"/>
  <c r="G13" i="10"/>
  <c r="H13" i="10" s="1"/>
  <c r="J13" i="10" s="1"/>
  <c r="H12" i="10"/>
  <c r="J12" i="10" s="1"/>
  <c r="G12" i="10"/>
  <c r="G11" i="10"/>
  <c r="H11" i="10" s="1"/>
  <c r="J11" i="10" s="1"/>
  <c r="H10" i="10"/>
  <c r="J10" i="10" s="1"/>
  <c r="G10" i="10"/>
  <c r="G9" i="10"/>
  <c r="H9" i="10" s="1"/>
  <c r="J9" i="10" s="1"/>
  <c r="H8" i="10"/>
  <c r="J8" i="10" s="1"/>
  <c r="G8" i="10"/>
  <c r="G7" i="10"/>
  <c r="H7" i="10" s="1"/>
  <c r="J7" i="10" s="1"/>
  <c r="H6" i="10"/>
  <c r="J6" i="10" s="1"/>
  <c r="G6" i="10"/>
  <c r="G5" i="10"/>
  <c r="H5" i="10" s="1"/>
  <c r="J5" i="10" s="1"/>
  <c r="H4" i="10"/>
  <c r="J4" i="10" s="1"/>
  <c r="G4" i="10"/>
  <c r="G3" i="10"/>
  <c r="H3" i="10" s="1"/>
  <c r="J3" i="10" s="1"/>
  <c r="J34" i="11" l="1"/>
  <c r="H34" i="11"/>
  <c r="G34" i="11"/>
  <c r="E34" i="11"/>
  <c r="F34" i="11"/>
  <c r="G33" i="11"/>
  <c r="H33" i="11" s="1"/>
  <c r="J33" i="11" s="1"/>
  <c r="H32" i="11"/>
  <c r="J32" i="11" s="1"/>
  <c r="G32" i="11"/>
  <c r="G31" i="11"/>
  <c r="H31" i="11" s="1"/>
  <c r="J31" i="11" s="1"/>
  <c r="H30" i="11"/>
  <c r="J30" i="11" s="1"/>
  <c r="G30" i="11"/>
  <c r="G29" i="11"/>
  <c r="H29" i="11" s="1"/>
  <c r="J29" i="11" s="1"/>
  <c r="H28" i="11"/>
  <c r="J28" i="11" s="1"/>
  <c r="G28" i="11"/>
  <c r="G27" i="11"/>
  <c r="H27" i="11" s="1"/>
  <c r="J27" i="11" s="1"/>
  <c r="H26" i="11"/>
  <c r="J26" i="11" s="1"/>
  <c r="G26" i="11"/>
  <c r="G25" i="11"/>
  <c r="H25" i="11" s="1"/>
  <c r="J25" i="11" s="1"/>
  <c r="H24" i="11"/>
  <c r="J24" i="11" s="1"/>
  <c r="G24" i="11"/>
  <c r="G23" i="11"/>
  <c r="H23" i="11" s="1"/>
  <c r="J23" i="11" s="1"/>
  <c r="H22" i="11"/>
  <c r="J22" i="11" s="1"/>
  <c r="G22" i="11"/>
  <c r="G21" i="11"/>
  <c r="H21" i="11" s="1"/>
  <c r="J21" i="11" s="1"/>
  <c r="H20" i="11"/>
  <c r="J20" i="11" s="1"/>
  <c r="G20" i="11"/>
  <c r="G19" i="11"/>
  <c r="H19" i="11" s="1"/>
  <c r="J19" i="11" s="1"/>
  <c r="H18" i="11"/>
  <c r="J18" i="11" s="1"/>
  <c r="G18" i="11"/>
  <c r="G17" i="11"/>
  <c r="H17" i="11" s="1"/>
  <c r="J17" i="11" s="1"/>
  <c r="H16" i="11"/>
  <c r="J16" i="11" s="1"/>
  <c r="G16" i="11"/>
  <c r="G15" i="11"/>
  <c r="H15" i="11" s="1"/>
  <c r="J15" i="11" s="1"/>
  <c r="H14" i="11"/>
  <c r="J14" i="11" s="1"/>
  <c r="G14" i="11"/>
  <c r="G13" i="11"/>
  <c r="H13" i="11" s="1"/>
  <c r="J13" i="11" s="1"/>
  <c r="H12" i="11"/>
  <c r="J12" i="11" s="1"/>
  <c r="G12" i="11"/>
  <c r="G11" i="11"/>
  <c r="H11" i="11" s="1"/>
  <c r="J11" i="11" s="1"/>
  <c r="H10" i="11"/>
  <c r="J10" i="11" s="1"/>
  <c r="G10" i="11"/>
  <c r="G9" i="11"/>
  <c r="H9" i="11" s="1"/>
  <c r="J9" i="11" s="1"/>
  <c r="H8" i="11"/>
  <c r="J8" i="11" s="1"/>
  <c r="G8" i="11"/>
  <c r="G7" i="11"/>
  <c r="H7" i="11" s="1"/>
  <c r="J7" i="11" s="1"/>
  <c r="H6" i="11"/>
  <c r="J6" i="11" s="1"/>
  <c r="G6" i="11"/>
  <c r="G5" i="11"/>
  <c r="H5" i="11" s="1"/>
  <c r="J5" i="11" s="1"/>
  <c r="H4" i="11"/>
  <c r="J4" i="11" s="1"/>
  <c r="G4" i="11"/>
  <c r="G3" i="11"/>
  <c r="H3" i="11" s="1"/>
  <c r="J3" i="11" s="1"/>
  <c r="D34" i="11"/>
  <c r="C34" i="11"/>
  <c r="F34" i="10"/>
  <c r="E34" i="10"/>
  <c r="D34" i="10"/>
  <c r="C34" i="10"/>
  <c r="H34" i="10"/>
  <c r="G34" i="10"/>
  <c r="J34" i="10" l="1"/>
  <c r="G33" i="9"/>
  <c r="H33" i="9" s="1"/>
  <c r="J33" i="9" s="1"/>
  <c r="G32" i="9"/>
  <c r="H32" i="9" s="1"/>
  <c r="J32" i="9" s="1"/>
  <c r="G31" i="9"/>
  <c r="H31" i="9" s="1"/>
  <c r="J31" i="9" s="1"/>
  <c r="G30" i="9"/>
  <c r="H30" i="9" s="1"/>
  <c r="J30" i="9" s="1"/>
  <c r="G29" i="9"/>
  <c r="H29" i="9" s="1"/>
  <c r="J29" i="9" s="1"/>
  <c r="G28" i="9"/>
  <c r="H28" i="9" s="1"/>
  <c r="J28" i="9" s="1"/>
  <c r="G27" i="9"/>
  <c r="H27" i="9" s="1"/>
  <c r="J27" i="9" s="1"/>
  <c r="G26" i="9"/>
  <c r="H26" i="9" s="1"/>
  <c r="J26" i="9" s="1"/>
  <c r="G25" i="9"/>
  <c r="H25" i="9" s="1"/>
  <c r="J25" i="9" s="1"/>
  <c r="G24" i="9"/>
  <c r="H24" i="9" s="1"/>
  <c r="J24" i="9" s="1"/>
  <c r="G23" i="9"/>
  <c r="H23" i="9" s="1"/>
  <c r="J23" i="9" s="1"/>
  <c r="G22" i="9"/>
  <c r="H22" i="9" s="1"/>
  <c r="J22" i="9" s="1"/>
  <c r="G21" i="9"/>
  <c r="H21" i="9" s="1"/>
  <c r="J21" i="9" s="1"/>
  <c r="G20" i="9"/>
  <c r="H20" i="9" s="1"/>
  <c r="J20" i="9" s="1"/>
  <c r="G19" i="9"/>
  <c r="H19" i="9" s="1"/>
  <c r="J19" i="9" s="1"/>
  <c r="G18" i="9"/>
  <c r="H18" i="9" s="1"/>
  <c r="J18" i="9" s="1"/>
  <c r="G17" i="9"/>
  <c r="H17" i="9" s="1"/>
  <c r="J17" i="9" s="1"/>
  <c r="G16" i="9"/>
  <c r="H16" i="9" s="1"/>
  <c r="J16" i="9" s="1"/>
  <c r="G15" i="9"/>
  <c r="H15" i="9" s="1"/>
  <c r="J15" i="9" s="1"/>
  <c r="G14" i="9"/>
  <c r="H14" i="9" s="1"/>
  <c r="J14" i="9" s="1"/>
  <c r="G13" i="9"/>
  <c r="H13" i="9" s="1"/>
  <c r="J13" i="9" s="1"/>
  <c r="G12" i="9"/>
  <c r="H12" i="9" s="1"/>
  <c r="J12" i="9" s="1"/>
  <c r="G11" i="9"/>
  <c r="H11" i="9" s="1"/>
  <c r="J11" i="9" s="1"/>
  <c r="G10" i="9"/>
  <c r="H10" i="9" s="1"/>
  <c r="J10" i="9" s="1"/>
  <c r="G9" i="9"/>
  <c r="H9" i="9" s="1"/>
  <c r="J9" i="9" s="1"/>
  <c r="G8" i="9"/>
  <c r="H8" i="9" s="1"/>
  <c r="J8" i="9" s="1"/>
  <c r="G7" i="9"/>
  <c r="H7" i="9" s="1"/>
  <c r="J7" i="9" s="1"/>
  <c r="G6" i="9"/>
  <c r="H6" i="9" s="1"/>
  <c r="J6" i="9" s="1"/>
  <c r="B6" i="9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G5" i="9"/>
  <c r="H5" i="9" s="1"/>
  <c r="J5" i="9" s="1"/>
  <c r="B5" i="9"/>
  <c r="G4" i="9"/>
  <c r="H4" i="9" s="1"/>
  <c r="J4" i="9" s="1"/>
  <c r="J3" i="9"/>
  <c r="G3" i="9"/>
  <c r="F34" i="9" l="1"/>
  <c r="E34" i="9"/>
  <c r="D34" i="9"/>
  <c r="C34" i="9"/>
  <c r="H34" i="9"/>
  <c r="G34" i="9"/>
  <c r="J33" i="8"/>
  <c r="G32" i="8"/>
  <c r="H32" i="8" s="1"/>
  <c r="J32" i="8" s="1"/>
  <c r="G31" i="8"/>
  <c r="H31" i="8" s="1"/>
  <c r="J31" i="8" s="1"/>
  <c r="G30" i="8"/>
  <c r="H30" i="8" s="1"/>
  <c r="J30" i="8" s="1"/>
  <c r="G29" i="8"/>
  <c r="H29" i="8" s="1"/>
  <c r="J29" i="8" s="1"/>
  <c r="G28" i="8"/>
  <c r="H28" i="8" s="1"/>
  <c r="J28" i="8" s="1"/>
  <c r="G27" i="8"/>
  <c r="H27" i="8" s="1"/>
  <c r="J27" i="8" s="1"/>
  <c r="G26" i="8"/>
  <c r="H26" i="8" s="1"/>
  <c r="J26" i="8" s="1"/>
  <c r="G25" i="8"/>
  <c r="H25" i="8" s="1"/>
  <c r="J25" i="8" s="1"/>
  <c r="G24" i="8"/>
  <c r="H24" i="8" s="1"/>
  <c r="J24" i="8" s="1"/>
  <c r="G23" i="8"/>
  <c r="H23" i="8" s="1"/>
  <c r="J23" i="8" s="1"/>
  <c r="G22" i="8"/>
  <c r="H22" i="8" s="1"/>
  <c r="J22" i="8" s="1"/>
  <c r="G21" i="8"/>
  <c r="H21" i="8" s="1"/>
  <c r="J21" i="8" s="1"/>
  <c r="G20" i="8"/>
  <c r="H20" i="8" s="1"/>
  <c r="J20" i="8" s="1"/>
  <c r="G19" i="8"/>
  <c r="H19" i="8" s="1"/>
  <c r="J19" i="8" s="1"/>
  <c r="H18" i="8"/>
  <c r="J18" i="8" s="1"/>
  <c r="G18" i="8"/>
  <c r="G17" i="8"/>
  <c r="H17" i="8" s="1"/>
  <c r="J17" i="8" s="1"/>
  <c r="G16" i="8"/>
  <c r="H16" i="8" s="1"/>
  <c r="J16" i="8" s="1"/>
  <c r="G15" i="8"/>
  <c r="H15" i="8" s="1"/>
  <c r="J15" i="8" s="1"/>
  <c r="H14" i="8"/>
  <c r="J14" i="8" s="1"/>
  <c r="G14" i="8"/>
  <c r="G13" i="8"/>
  <c r="H13" i="8" s="1"/>
  <c r="J13" i="8" s="1"/>
  <c r="G12" i="8"/>
  <c r="H12" i="8" s="1"/>
  <c r="J12" i="8" s="1"/>
  <c r="G11" i="8"/>
  <c r="H11" i="8" s="1"/>
  <c r="J11" i="8" s="1"/>
  <c r="H10" i="8"/>
  <c r="J10" i="8" s="1"/>
  <c r="G10" i="8"/>
  <c r="G9" i="8"/>
  <c r="H9" i="8" s="1"/>
  <c r="J9" i="8" s="1"/>
  <c r="G8" i="8"/>
  <c r="H8" i="8" s="1"/>
  <c r="J8" i="8" s="1"/>
  <c r="G7" i="8"/>
  <c r="H7" i="8" s="1"/>
  <c r="J7" i="8" s="1"/>
  <c r="G6" i="8"/>
  <c r="H6" i="8" s="1"/>
  <c r="J6" i="8" s="1"/>
  <c r="G5" i="8"/>
  <c r="H5" i="8" s="1"/>
  <c r="J5" i="8" s="1"/>
  <c r="G4" i="8"/>
  <c r="G3" i="8"/>
  <c r="H3" i="8" s="1"/>
  <c r="G33" i="7"/>
  <c r="H33" i="7" s="1"/>
  <c r="J33" i="7" s="1"/>
  <c r="G32" i="7"/>
  <c r="H32" i="7" s="1"/>
  <c r="J32" i="7" s="1"/>
  <c r="G31" i="7"/>
  <c r="H31" i="7" s="1"/>
  <c r="J31" i="7" s="1"/>
  <c r="G30" i="7"/>
  <c r="H30" i="7" s="1"/>
  <c r="J30" i="7" s="1"/>
  <c r="G29" i="7"/>
  <c r="H29" i="7" s="1"/>
  <c r="J29" i="7" s="1"/>
  <c r="G28" i="7"/>
  <c r="H28" i="7" s="1"/>
  <c r="J28" i="7" s="1"/>
  <c r="G27" i="7"/>
  <c r="H27" i="7" s="1"/>
  <c r="J27" i="7" s="1"/>
  <c r="G26" i="7"/>
  <c r="H26" i="7" s="1"/>
  <c r="J26" i="7" s="1"/>
  <c r="G25" i="7"/>
  <c r="H25" i="7" s="1"/>
  <c r="J25" i="7" s="1"/>
  <c r="G24" i="7"/>
  <c r="H24" i="7" s="1"/>
  <c r="J24" i="7" s="1"/>
  <c r="G23" i="7"/>
  <c r="H23" i="7" s="1"/>
  <c r="J23" i="7" s="1"/>
  <c r="G22" i="7"/>
  <c r="H22" i="7" s="1"/>
  <c r="J22" i="7" s="1"/>
  <c r="G21" i="7"/>
  <c r="H21" i="7" s="1"/>
  <c r="J21" i="7" s="1"/>
  <c r="G20" i="7"/>
  <c r="H20" i="7" s="1"/>
  <c r="J20" i="7" s="1"/>
  <c r="G19" i="7"/>
  <c r="H19" i="7" s="1"/>
  <c r="J19" i="7" s="1"/>
  <c r="G18" i="7"/>
  <c r="H18" i="7" s="1"/>
  <c r="J18" i="7" s="1"/>
  <c r="G17" i="7"/>
  <c r="H17" i="7" s="1"/>
  <c r="J17" i="7" s="1"/>
  <c r="G16" i="7"/>
  <c r="H16" i="7" s="1"/>
  <c r="J16" i="7" s="1"/>
  <c r="G15" i="7"/>
  <c r="H15" i="7" s="1"/>
  <c r="J15" i="7" s="1"/>
  <c r="G14" i="7"/>
  <c r="H14" i="7" s="1"/>
  <c r="J14" i="7" s="1"/>
  <c r="G13" i="7"/>
  <c r="H13" i="7" s="1"/>
  <c r="J13" i="7" s="1"/>
  <c r="G12" i="7"/>
  <c r="H12" i="7" s="1"/>
  <c r="J12" i="7" s="1"/>
  <c r="G11" i="7"/>
  <c r="H11" i="7" s="1"/>
  <c r="J11" i="7" s="1"/>
  <c r="G10" i="7"/>
  <c r="H10" i="7" s="1"/>
  <c r="J10" i="7" s="1"/>
  <c r="G9" i="7"/>
  <c r="H9" i="7" s="1"/>
  <c r="J9" i="7" s="1"/>
  <c r="G8" i="7"/>
  <c r="H8" i="7" s="1"/>
  <c r="J8" i="7" s="1"/>
  <c r="G7" i="7"/>
  <c r="H7" i="7" s="1"/>
  <c r="J7" i="7" s="1"/>
  <c r="B7" i="7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G6" i="7"/>
  <c r="H6" i="7" s="1"/>
  <c r="J6" i="7" s="1"/>
  <c r="B6" i="7"/>
  <c r="G5" i="7"/>
  <c r="H5" i="7" s="1"/>
  <c r="J5" i="7" s="1"/>
  <c r="G4" i="7"/>
  <c r="H4" i="7" s="1"/>
  <c r="J4" i="7" s="1"/>
  <c r="G3" i="7"/>
  <c r="H3" i="7" s="1"/>
  <c r="F34" i="8"/>
  <c r="E34" i="8"/>
  <c r="D34" i="8"/>
  <c r="C34" i="8"/>
  <c r="F34" i="7"/>
  <c r="E34" i="7"/>
  <c r="D34" i="7"/>
  <c r="C34" i="7"/>
  <c r="J34" i="9" l="1"/>
  <c r="G34" i="8"/>
  <c r="J3" i="8"/>
  <c r="H4" i="8"/>
  <c r="J4" i="8" s="1"/>
  <c r="H34" i="7"/>
  <c r="J3" i="7"/>
  <c r="J34" i="7" s="1"/>
  <c r="G34" i="7"/>
  <c r="J34" i="5"/>
  <c r="H34" i="5"/>
  <c r="G34" i="5"/>
  <c r="F34" i="5"/>
  <c r="E34" i="5"/>
  <c r="D34" i="5"/>
  <c r="C34" i="5"/>
  <c r="C34" i="4"/>
  <c r="F34" i="4"/>
  <c r="D34" i="4"/>
  <c r="F31" i="3"/>
  <c r="D31" i="3"/>
  <c r="E31" i="3"/>
  <c r="H34" i="8" l="1"/>
  <c r="J34" i="8"/>
  <c r="I34" i="4"/>
  <c r="E34" i="4"/>
  <c r="G33" i="4"/>
  <c r="H33" i="4" s="1"/>
  <c r="J33" i="4" s="1"/>
  <c r="G32" i="4"/>
  <c r="H32" i="4" s="1"/>
  <c r="J32" i="4" s="1"/>
  <c r="H31" i="4"/>
  <c r="J31" i="4" s="1"/>
  <c r="G30" i="4"/>
  <c r="H30" i="4" s="1"/>
  <c r="J30" i="4" s="1"/>
  <c r="G29" i="4"/>
  <c r="H29" i="4" s="1"/>
  <c r="J29" i="4" s="1"/>
  <c r="G28" i="4"/>
  <c r="H28" i="4" s="1"/>
  <c r="J28" i="4" s="1"/>
  <c r="G27" i="4"/>
  <c r="H27" i="4" s="1"/>
  <c r="J27" i="4" s="1"/>
  <c r="G26" i="4"/>
  <c r="H26" i="4" s="1"/>
  <c r="J26" i="4" s="1"/>
  <c r="G25" i="4"/>
  <c r="H25" i="4" s="1"/>
  <c r="J25" i="4" s="1"/>
  <c r="G24" i="4"/>
  <c r="H24" i="4" s="1"/>
  <c r="J24" i="4" s="1"/>
  <c r="G23" i="4"/>
  <c r="H23" i="4" s="1"/>
  <c r="J23" i="4" s="1"/>
  <c r="G22" i="4"/>
  <c r="H22" i="4" s="1"/>
  <c r="J22" i="4" s="1"/>
  <c r="G21" i="4"/>
  <c r="H21" i="4" s="1"/>
  <c r="J21" i="4" s="1"/>
  <c r="G20" i="4"/>
  <c r="H20" i="4" s="1"/>
  <c r="J20" i="4" s="1"/>
  <c r="G19" i="4"/>
  <c r="H19" i="4" s="1"/>
  <c r="J19" i="4" s="1"/>
  <c r="G18" i="4"/>
  <c r="H18" i="4" s="1"/>
  <c r="J18" i="4" s="1"/>
  <c r="G17" i="4"/>
  <c r="H17" i="4" s="1"/>
  <c r="J17" i="4" s="1"/>
  <c r="G16" i="4"/>
  <c r="H16" i="4" s="1"/>
  <c r="J16" i="4" s="1"/>
  <c r="G15" i="4"/>
  <c r="H15" i="4" s="1"/>
  <c r="J15" i="4" s="1"/>
  <c r="G14" i="4"/>
  <c r="H14" i="4" s="1"/>
  <c r="J14" i="4" s="1"/>
  <c r="G13" i="4"/>
  <c r="H13" i="4" s="1"/>
  <c r="J13" i="4" s="1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G12" i="4"/>
  <c r="H12" i="4" s="1"/>
  <c r="J12" i="4" s="1"/>
  <c r="G11" i="4"/>
  <c r="H11" i="4" s="1"/>
  <c r="J11" i="4" s="1"/>
  <c r="G10" i="4"/>
  <c r="H10" i="4" s="1"/>
  <c r="J10" i="4" s="1"/>
  <c r="G9" i="4"/>
  <c r="H9" i="4" s="1"/>
  <c r="J9" i="4" s="1"/>
  <c r="G8" i="4"/>
  <c r="H8" i="4" s="1"/>
  <c r="J8" i="4" s="1"/>
  <c r="G7" i="4"/>
  <c r="H7" i="4" s="1"/>
  <c r="J7" i="4" s="1"/>
  <c r="G6" i="4"/>
  <c r="H6" i="4" s="1"/>
  <c r="J6" i="4" s="1"/>
  <c r="H5" i="4"/>
  <c r="J5" i="4" s="1"/>
  <c r="G5" i="4"/>
  <c r="G4" i="4"/>
  <c r="H4" i="4" s="1"/>
  <c r="J4" i="4" s="1"/>
  <c r="G3" i="4"/>
  <c r="I31" i="3"/>
  <c r="C31" i="3"/>
  <c r="G30" i="3"/>
  <c r="H30" i="3" s="1"/>
  <c r="J30" i="3" s="1"/>
  <c r="G29" i="3"/>
  <c r="H29" i="3" s="1"/>
  <c r="J29" i="3" s="1"/>
  <c r="G28" i="3"/>
  <c r="H28" i="3" s="1"/>
  <c r="J28" i="3" s="1"/>
  <c r="G27" i="3"/>
  <c r="H27" i="3" s="1"/>
  <c r="J27" i="3" s="1"/>
  <c r="G26" i="3"/>
  <c r="H26" i="3" s="1"/>
  <c r="J26" i="3" s="1"/>
  <c r="G25" i="3"/>
  <c r="H25" i="3" s="1"/>
  <c r="J25" i="3" s="1"/>
  <c r="G24" i="3"/>
  <c r="H24" i="3" s="1"/>
  <c r="J24" i="3" s="1"/>
  <c r="G23" i="3"/>
  <c r="H23" i="3" s="1"/>
  <c r="J23" i="3" s="1"/>
  <c r="G22" i="3"/>
  <c r="H22" i="3" s="1"/>
  <c r="J22" i="3" s="1"/>
  <c r="G21" i="3"/>
  <c r="H21" i="3" s="1"/>
  <c r="J21" i="3" s="1"/>
  <c r="G20" i="3"/>
  <c r="H20" i="3" s="1"/>
  <c r="J20" i="3" s="1"/>
  <c r="G19" i="3"/>
  <c r="H19" i="3" s="1"/>
  <c r="J19" i="3" s="1"/>
  <c r="G18" i="3"/>
  <c r="H18" i="3" s="1"/>
  <c r="J18" i="3" s="1"/>
  <c r="G17" i="3"/>
  <c r="H17" i="3" s="1"/>
  <c r="J17" i="3" s="1"/>
  <c r="G16" i="3"/>
  <c r="H16" i="3" s="1"/>
  <c r="J16" i="3" s="1"/>
  <c r="G15" i="3"/>
  <c r="H15" i="3" s="1"/>
  <c r="J15" i="3" s="1"/>
  <c r="G14" i="3"/>
  <c r="H14" i="3" s="1"/>
  <c r="J14" i="3" s="1"/>
  <c r="G13" i="3"/>
  <c r="H13" i="3" s="1"/>
  <c r="J13" i="3" s="1"/>
  <c r="G12" i="3"/>
  <c r="H12" i="3" s="1"/>
  <c r="J12" i="3" s="1"/>
  <c r="G11" i="3"/>
  <c r="H11" i="3" s="1"/>
  <c r="J11" i="3" s="1"/>
  <c r="G10" i="3"/>
  <c r="H10" i="3" s="1"/>
  <c r="J10" i="3" s="1"/>
  <c r="G9" i="3"/>
  <c r="H9" i="3" s="1"/>
  <c r="J9" i="3" s="1"/>
  <c r="G8" i="3"/>
  <c r="H8" i="3" s="1"/>
  <c r="J8" i="3" s="1"/>
  <c r="G7" i="3"/>
  <c r="H7" i="3" s="1"/>
  <c r="J7" i="3" s="1"/>
  <c r="G6" i="3"/>
  <c r="H6" i="3" s="1"/>
  <c r="J6" i="3" s="1"/>
  <c r="G5" i="3"/>
  <c r="H5" i="3" s="1"/>
  <c r="J5" i="3" s="1"/>
  <c r="G4" i="3"/>
  <c r="H4" i="3" s="1"/>
  <c r="J4" i="3" s="1"/>
  <c r="G3" i="3"/>
  <c r="G34" i="4" l="1"/>
  <c r="H3" i="4"/>
  <c r="H34" i="4" s="1"/>
  <c r="G31" i="3"/>
  <c r="H3" i="3"/>
  <c r="H31" i="3" s="1"/>
  <c r="E34" i="1"/>
  <c r="F12" i="1"/>
  <c r="G12" i="1" s="1"/>
  <c r="F9" i="1"/>
  <c r="J3" i="4" l="1"/>
  <c r="J34" i="4" s="1"/>
  <c r="J3" i="3"/>
  <c r="J31" i="3" s="1"/>
  <c r="D34" i="1"/>
  <c r="F33" i="1"/>
  <c r="G33" i="1" s="1"/>
  <c r="I33" i="1" s="1"/>
  <c r="F32" i="1"/>
  <c r="G32" i="1" s="1"/>
  <c r="I32" i="1" s="1"/>
  <c r="F31" i="1"/>
  <c r="G31" i="1" s="1"/>
  <c r="I31" i="1" s="1"/>
  <c r="F30" i="1"/>
  <c r="G30" i="1" s="1"/>
  <c r="I30" i="1" s="1"/>
  <c r="F29" i="1"/>
  <c r="G29" i="1" s="1"/>
  <c r="I29" i="1" s="1"/>
  <c r="F28" i="1"/>
  <c r="G28" i="1" s="1"/>
  <c r="I28" i="1" s="1"/>
  <c r="F27" i="1"/>
  <c r="G27" i="1" s="1"/>
  <c r="I27" i="1" s="1"/>
  <c r="F26" i="1"/>
  <c r="G26" i="1" s="1"/>
  <c r="I26" i="1" s="1"/>
  <c r="F25" i="1"/>
  <c r="G25" i="1" s="1"/>
  <c r="I25" i="1" s="1"/>
  <c r="G24" i="1"/>
  <c r="F23" i="1"/>
  <c r="G23" i="1" s="1"/>
  <c r="I23" i="1" s="1"/>
  <c r="F22" i="1"/>
  <c r="G22" i="1" s="1"/>
  <c r="I22" i="1" s="1"/>
  <c r="F21" i="1"/>
  <c r="G21" i="1" s="1"/>
  <c r="I21" i="1" s="1"/>
  <c r="F20" i="1"/>
  <c r="G20" i="1" s="1"/>
  <c r="I20" i="1" s="1"/>
  <c r="F19" i="1"/>
  <c r="G19" i="1" s="1"/>
  <c r="I19" i="1" s="1"/>
  <c r="F18" i="1"/>
  <c r="G18" i="1" s="1"/>
  <c r="I18" i="1" s="1"/>
  <c r="G17" i="1"/>
  <c r="F16" i="1"/>
  <c r="G16" i="1" s="1"/>
  <c r="I16" i="1" s="1"/>
  <c r="F15" i="1"/>
  <c r="G15" i="1" s="1"/>
  <c r="I15" i="1" s="1"/>
  <c r="F14" i="1"/>
  <c r="G14" i="1" s="1"/>
  <c r="I14" i="1" s="1"/>
  <c r="F13" i="1"/>
  <c r="G13" i="1" s="1"/>
  <c r="I13" i="1" s="1"/>
  <c r="F11" i="1"/>
  <c r="G9" i="1"/>
  <c r="I9" i="1" s="1"/>
  <c r="F8" i="1"/>
  <c r="G8" i="1" s="1"/>
  <c r="I8" i="1" s="1"/>
  <c r="F7" i="1"/>
  <c r="G7" i="1" s="1"/>
  <c r="I7" i="1" s="1"/>
  <c r="F6" i="1"/>
  <c r="G6" i="1" s="1"/>
  <c r="I6" i="1" s="1"/>
  <c r="G5" i="1"/>
  <c r="I5" i="1" s="1"/>
  <c r="G4" i="1"/>
  <c r="I4" i="1" s="1"/>
  <c r="F4" i="1"/>
  <c r="F3" i="1"/>
  <c r="C4" i="1"/>
  <c r="C34" i="1" s="1"/>
  <c r="I24" i="1"/>
  <c r="I17" i="1"/>
  <c r="I12" i="1"/>
  <c r="I10" i="1"/>
  <c r="F34" i="1" l="1"/>
  <c r="G3" i="1"/>
  <c r="G11" i="1"/>
  <c r="I11" i="1" s="1"/>
  <c r="I3" i="1"/>
  <c r="G34" i="1" l="1"/>
  <c r="I34" i="1"/>
</calcChain>
</file>

<file path=xl/sharedStrings.xml><?xml version="1.0" encoding="utf-8"?>
<sst xmlns="http://schemas.openxmlformats.org/spreadsheetml/2006/main" count="155" uniqueCount="27">
  <si>
    <t>FECHA</t>
  </si>
  <si>
    <t>TOTAL</t>
  </si>
  <si>
    <t>CANTIDAD DE VIAJES</t>
  </si>
  <si>
    <t>CAMIONES</t>
  </si>
  <si>
    <t>N10-512</t>
  </si>
  <si>
    <t>C93-547</t>
  </si>
  <si>
    <t>PRONOBIS</t>
  </si>
  <si>
    <t>LB ENTREGAS</t>
  </si>
  <si>
    <t>TOTAL EN TONELADAS</t>
  </si>
  <si>
    <t>PRECIO UNITARIO T</t>
  </si>
  <si>
    <t>CANTIDAD A PAGAR</t>
  </si>
  <si>
    <t>ENERO 2022</t>
  </si>
  <si>
    <t>FEBRERO 2022</t>
  </si>
  <si>
    <t>C117-443</t>
  </si>
  <si>
    <t>MARZO 2022</t>
  </si>
  <si>
    <t>ABRIL 2022</t>
  </si>
  <si>
    <t>MAYOL 2022</t>
  </si>
  <si>
    <t>JUNIO 2022</t>
  </si>
  <si>
    <t>JULIO 2022</t>
  </si>
  <si>
    <t>AGOSTO 2022</t>
  </si>
  <si>
    <t>SEPTIEMBRE 2022</t>
  </si>
  <si>
    <t>N 19-007</t>
  </si>
  <si>
    <t>N19-196</t>
  </si>
  <si>
    <t>N19-007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</si>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</sst>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_(* #,##0_);_(* \(#,##0\);_(* &quot;-&quot;??_);_(@_)"/>
    <numFmt numFmtId="167" formatCode="0.0000"/>
    <numFmt numFmtId="168" formatCode="[$-C0A]dd\-mmm\-yy;@"/>
    <numFmt numFmtId="169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1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65" fontId="0" fillId="3" borderId="1" xfId="2" applyFont="1" applyFill="1" applyBorder="1" applyAlignment="1">
      <alignment horizontal="center" vertical="center" wrapText="1"/>
    </xf>
    <xf numFmtId="165" fontId="0" fillId="5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/>
    <xf numFmtId="3" fontId="0" fillId="3" borderId="1" xfId="0" applyNumberFormat="1" applyFill="1" applyBorder="1"/>
    <xf numFmtId="167" fontId="0" fillId="3" borderId="1" xfId="0" applyNumberFormat="1" applyFill="1" applyBorder="1"/>
    <xf numFmtId="166" fontId="0" fillId="3" borderId="1" xfId="1" applyNumberFormat="1" applyFont="1" applyFill="1" applyBorder="1"/>
    <xf numFmtId="167" fontId="0" fillId="0" borderId="1" xfId="0" applyNumberFormat="1" applyBorder="1"/>
    <xf numFmtId="3" fontId="0" fillId="0" borderId="1" xfId="0" applyNumberFormat="1" applyBorder="1"/>
    <xf numFmtId="0" fontId="0" fillId="5" borderId="1" xfId="0" applyFill="1" applyBorder="1"/>
    <xf numFmtId="3" fontId="0" fillId="5" borderId="1" xfId="0" applyNumberFormat="1" applyFill="1" applyBorder="1"/>
    <xf numFmtId="167" fontId="0" fillId="5" borderId="1" xfId="0" applyNumberFormat="1" applyFill="1" applyBorder="1"/>
    <xf numFmtId="3" fontId="0" fillId="5" borderId="1" xfId="1" applyNumberFormat="1" applyFont="1" applyFill="1" applyBorder="1"/>
    <xf numFmtId="0" fontId="3" fillId="4" borderId="1" xfId="0" applyFont="1" applyFill="1" applyBorder="1" applyAlignment="1">
      <alignment horizontal="center" vertical="center" wrapText="1"/>
    </xf>
    <xf numFmtId="165" fontId="0" fillId="3" borderId="1" xfId="2" applyFont="1" applyFill="1" applyBorder="1"/>
    <xf numFmtId="3" fontId="0" fillId="3" borderId="1" xfId="1" applyNumberFormat="1" applyFont="1" applyFill="1" applyBorder="1"/>
    <xf numFmtId="165" fontId="0" fillId="5" borderId="1" xfId="2" applyFont="1" applyFill="1" applyBorder="1"/>
    <xf numFmtId="14" fontId="0" fillId="0" borderId="1" xfId="0" applyNumberFormat="1" applyFont="1" applyBorder="1"/>
    <xf numFmtId="0" fontId="0" fillId="3" borderId="1" xfId="0" applyFont="1" applyFill="1" applyBorder="1"/>
    <xf numFmtId="3" fontId="0" fillId="3" borderId="1" xfId="0" applyNumberFormat="1" applyFont="1" applyFill="1" applyBorder="1"/>
    <xf numFmtId="1" fontId="0" fillId="3" borderId="1" xfId="0" applyNumberFormat="1" applyFont="1" applyFill="1" applyBorder="1"/>
    <xf numFmtId="167" fontId="0" fillId="3" borderId="1" xfId="0" applyNumberFormat="1" applyFont="1" applyFill="1" applyBorder="1"/>
    <xf numFmtId="0" fontId="0" fillId="5" borderId="1" xfId="0" applyFont="1" applyFill="1" applyBorder="1"/>
    <xf numFmtId="3" fontId="0" fillId="5" borderId="1" xfId="0" applyNumberFormat="1" applyFont="1" applyFill="1" applyBorder="1"/>
    <xf numFmtId="167" fontId="0" fillId="5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3" fontId="2" fillId="2" borderId="1" xfId="0" applyNumberFormat="1" applyFont="1" applyFill="1" applyBorder="1"/>
    <xf numFmtId="167" fontId="2" fillId="2" borderId="1" xfId="0" applyNumberFormat="1" applyFont="1" applyFill="1" applyBorder="1"/>
    <xf numFmtId="44" fontId="2" fillId="2" borderId="1" xfId="0" applyNumberFormat="1" applyFont="1" applyFill="1" applyBorder="1"/>
    <xf numFmtId="168" fontId="0" fillId="0" borderId="1" xfId="0" applyNumberFormat="1" applyBorder="1"/>
    <xf numFmtId="0" fontId="0" fillId="3" borderId="1" xfId="0" applyFill="1" applyBorder="1" applyAlignment="1">
      <alignment horizontal="right" vertical="top"/>
    </xf>
    <xf numFmtId="2" fontId="0" fillId="3" borderId="1" xfId="0" applyNumberFormat="1" applyFill="1" applyBorder="1"/>
    <xf numFmtId="1" fontId="0" fillId="3" borderId="1" xfId="1" applyNumberFormat="1" applyFont="1" applyFill="1" applyBorder="1"/>
    <xf numFmtId="166" fontId="0" fillId="3" borderId="1" xfId="1" applyNumberFormat="1" applyFont="1" applyFill="1" applyBorder="1" applyAlignment="1">
      <alignment horizontal="right" vertical="top"/>
    </xf>
    <xf numFmtId="166" fontId="0" fillId="3" borderId="1" xfId="1" applyNumberFormat="1" applyFont="1" applyFill="1" applyBorder="1" applyAlignment="1">
      <alignment horizontal="right" vertical="center"/>
    </xf>
    <xf numFmtId="166" fontId="0" fillId="3" borderId="1" xfId="1" applyNumberFormat="1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3" fontId="2" fillId="4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2" fontId="0" fillId="5" borderId="1" xfId="0" applyNumberFormat="1" applyFill="1" applyBorder="1"/>
    <xf numFmtId="0" fontId="2" fillId="4" borderId="6" xfId="0" applyFont="1" applyFill="1" applyBorder="1" applyAlignment="1">
      <alignment horizontal="center" vertical="center"/>
    </xf>
    <xf numFmtId="165" fontId="0" fillId="0" borderId="1" xfId="2" applyFont="1" applyBorder="1"/>
    <xf numFmtId="166" fontId="0" fillId="2" borderId="1" xfId="1" applyNumberFormat="1" applyFont="1" applyFill="1" applyBorder="1"/>
    <xf numFmtId="165" fontId="2" fillId="2" borderId="1" xfId="0" applyNumberFormat="1" applyFont="1" applyFill="1" applyBorder="1"/>
    <xf numFmtId="0" fontId="2" fillId="4" borderId="6" xfId="0" applyFont="1" applyFill="1" applyBorder="1" applyAlignment="1">
      <alignment horizontal="center" vertical="center"/>
    </xf>
    <xf numFmtId="168" fontId="0" fillId="6" borderId="1" xfId="0" applyNumberFormat="1" applyFill="1" applyBorder="1"/>
    <xf numFmtId="0" fontId="0" fillId="6" borderId="1" xfId="0" applyFill="1" applyBorder="1"/>
    <xf numFmtId="3" fontId="0" fillId="6" borderId="1" xfId="0" applyNumberFormat="1" applyFill="1" applyBorder="1"/>
    <xf numFmtId="167" fontId="0" fillId="6" borderId="1" xfId="0" applyNumberFormat="1" applyFill="1" applyBorder="1"/>
    <xf numFmtId="165" fontId="0" fillId="6" borderId="1" xfId="2" applyFont="1" applyFill="1" applyBorder="1"/>
    <xf numFmtId="168" fontId="0" fillId="0" borderId="1" xfId="0" applyNumberFormat="1" applyFill="1" applyBorder="1"/>
    <xf numFmtId="3" fontId="0" fillId="0" borderId="1" xfId="0" applyNumberFormat="1" applyFill="1" applyBorder="1"/>
    <xf numFmtId="169" fontId="0" fillId="3" borderId="1" xfId="0" applyNumberFormat="1" applyFill="1" applyBorder="1"/>
    <xf numFmtId="165" fontId="0" fillId="0" borderId="1" xfId="2" applyFont="1" applyFill="1" applyBorder="1"/>
    <xf numFmtId="1" fontId="0" fillId="3" borderId="1" xfId="0" applyNumberFormat="1" applyFill="1" applyBorder="1"/>
    <xf numFmtId="0" fontId="2" fillId="2" borderId="1" xfId="0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166" fontId="2" fillId="2" borderId="1" xfId="1" applyNumberFormat="1" applyFont="1" applyFill="1" applyBorder="1" applyAlignment="1">
      <alignment horizontal="right"/>
    </xf>
    <xf numFmtId="167" fontId="2" fillId="2" borderId="1" xfId="0" applyNumberFormat="1" applyFont="1" applyFill="1" applyBorder="1" applyAlignment="1">
      <alignment horizontal="right"/>
    </xf>
    <xf numFmtId="165" fontId="2" fillId="2" borderId="1" xfId="2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3" fontId="0" fillId="6" borderId="1" xfId="1" applyNumberFormat="1" applyFont="1" applyFill="1" applyBorder="1"/>
    <xf numFmtId="166" fontId="2" fillId="2" borderId="1" xfId="1" applyNumberFormat="1" applyFont="1" applyFill="1" applyBorder="1"/>
    <xf numFmtId="0" fontId="2" fillId="4" borderId="6" xfId="0" applyFont="1" applyFill="1" applyBorder="1" applyAlignment="1">
      <alignment horizontal="center" vertical="center"/>
    </xf>
    <xf numFmtId="168" fontId="0" fillId="3" borderId="1" xfId="0" applyNumberFormat="1" applyFill="1" applyBorder="1"/>
    <xf numFmtId="0" fontId="5" fillId="3" borderId="1" xfId="0" applyFont="1" applyFill="1" applyBorder="1" applyAlignment="1">
      <alignment wrapText="1"/>
    </xf>
    <xf numFmtId="0" fontId="2" fillId="4" borderId="6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wrapText="1"/>
    </xf>
    <xf numFmtId="0" fontId="0" fillId="3" borderId="1" xfId="0" applyFill="1" applyBorder="1" applyAlignment="1">
      <alignment wrapText="1"/>
    </xf>
    <xf numFmtId="3" fontId="0" fillId="3" borderId="1" xfId="0" applyNumberFormat="1" applyFill="1" applyBorder="1" applyAlignment="1">
      <alignment wrapText="1"/>
    </xf>
    <xf numFmtId="167" fontId="0" fillId="3" borderId="1" xfId="0" applyNumberFormat="1" applyFill="1" applyBorder="1" applyAlignment="1">
      <alignment wrapText="1"/>
    </xf>
    <xf numFmtId="165" fontId="0" fillId="6" borderId="1" xfId="2" applyFont="1" applyFill="1" applyBorder="1" applyAlignment="1">
      <alignment wrapText="1"/>
    </xf>
    <xf numFmtId="165" fontId="0" fillId="3" borderId="1" xfId="2" applyFont="1" applyFill="1" applyBorder="1" applyAlignment="1">
      <alignment wrapText="1"/>
    </xf>
    <xf numFmtId="3" fontId="0" fillId="3" borderId="1" xfId="1" applyNumberFormat="1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3" fontId="0" fillId="6" borderId="1" xfId="0" applyNumberFormat="1" applyFill="1" applyBorder="1" applyAlignment="1">
      <alignment wrapText="1"/>
    </xf>
    <xf numFmtId="166" fontId="0" fillId="6" borderId="1" xfId="1" applyNumberFormat="1" applyFont="1" applyFill="1" applyBorder="1" applyAlignment="1">
      <alignment wrapText="1"/>
    </xf>
    <xf numFmtId="3" fontId="5" fillId="3" borderId="1" xfId="0" applyNumberFormat="1" applyFont="1" applyFill="1" applyBorder="1" applyAlignment="1">
      <alignment wrapText="1"/>
    </xf>
    <xf numFmtId="167" fontId="5" fillId="3" borderId="1" xfId="0" applyNumberFormat="1" applyFont="1" applyFill="1" applyBorder="1" applyAlignment="1">
      <alignment wrapText="1"/>
    </xf>
    <xf numFmtId="165" fontId="5" fillId="3" borderId="1" xfId="2" applyFont="1" applyFill="1" applyBorder="1" applyAlignment="1">
      <alignment wrapText="1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167" fontId="0" fillId="0" borderId="1" xfId="0" applyNumberFormat="1" applyBorder="1" applyAlignment="1">
      <alignment wrapText="1"/>
    </xf>
    <xf numFmtId="165" fontId="0" fillId="0" borderId="1" xfId="2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3" fontId="2" fillId="2" borderId="1" xfId="0" applyNumberFormat="1" applyFont="1" applyFill="1" applyBorder="1" applyAlignment="1">
      <alignment wrapText="1"/>
    </xf>
    <xf numFmtId="166" fontId="2" fillId="2" borderId="1" xfId="1" applyNumberFormat="1" applyFont="1" applyFill="1" applyBorder="1" applyAlignment="1">
      <alignment wrapText="1"/>
    </xf>
    <xf numFmtId="167" fontId="2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0" fillId="3" borderId="1" xfId="0" applyNumberFormat="1" applyFill="1" applyBorder="1" applyAlignment="1">
      <alignment wrapText="1"/>
    </xf>
    <xf numFmtId="2" fontId="0" fillId="6" borderId="1" xfId="0" applyNumberFormat="1" applyFill="1" applyBorder="1" applyAlignment="1">
      <alignment wrapText="1"/>
    </xf>
    <xf numFmtId="2" fontId="5" fillId="3" borderId="1" xfId="0" applyNumberFormat="1" applyFont="1" applyFill="1" applyBorder="1" applyAlignment="1">
      <alignment wrapText="1"/>
    </xf>
    <xf numFmtId="2" fontId="0" fillId="0" borderId="1" xfId="0" applyNumberFormat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3" fontId="5" fillId="6" borderId="1" xfId="0" applyNumberFormat="1" applyFont="1" applyFill="1" applyBorder="1"/>
    <xf numFmtId="166" fontId="0" fillId="6" borderId="1" xfId="1" applyNumberFormat="1" applyFont="1" applyFill="1" applyBorder="1"/>
    <xf numFmtId="3" fontId="5" fillId="3" borderId="1" xfId="0" applyNumberFormat="1" applyFont="1" applyFill="1" applyBorder="1"/>
    <xf numFmtId="167" fontId="5" fillId="3" borderId="1" xfId="0" applyNumberFormat="1" applyFont="1" applyFill="1" applyBorder="1"/>
    <xf numFmtId="167" fontId="5" fillId="0" borderId="1" xfId="0" applyNumberFormat="1" applyFont="1" applyBorder="1"/>
    <xf numFmtId="165" fontId="5" fillId="6" borderId="1" xfId="2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textRotation="90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0" fillId="4" borderId="2" xfId="0" applyNumberFormat="1" applyFill="1" applyBorder="1" applyAlignment="1">
      <alignment horizontal="center" vertical="center" textRotation="90"/>
    </xf>
    <xf numFmtId="49" fontId="0" fillId="4" borderId="7" xfId="0" applyNumberFormat="1" applyFill="1" applyBorder="1" applyAlignment="1">
      <alignment horizontal="center" vertical="center" textRotation="90"/>
    </xf>
    <xf numFmtId="49" fontId="0" fillId="4" borderId="3" xfId="0" applyNumberForma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 textRotation="90" wrapText="1"/>
    </xf>
    <xf numFmtId="49" fontId="0" fillId="4" borderId="7" xfId="0" applyNumberFormat="1" applyFill="1" applyBorder="1" applyAlignment="1">
      <alignment horizontal="center" vertical="center" textRotation="90" wrapText="1"/>
    </xf>
    <xf numFmtId="49" fontId="0" fillId="4" borderId="3" xfId="0" applyNumberFormat="1" applyFill="1" applyBorder="1" applyAlignment="1">
      <alignment horizontal="center" vertical="center" textRotation="90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34"/>
  <sheetViews>
    <sheetView zoomScaleNormal="100" workbookViewId="0">
      <selection activeCell="D2" sqref="D2"/>
    </sheetView>
  </sheetViews>
  <sheetFormatPr baseColWidth="10" defaultRowHeight="15" x14ac:dyDescent="0.25"/>
  <cols>
    <col min="1" max="1" width="4.85546875" customWidth="1"/>
    <col min="3" max="3" width="8.5703125" customWidth="1"/>
    <col min="4" max="4" width="10.28515625" customWidth="1"/>
    <col min="5" max="5" width="9.5703125" customWidth="1"/>
    <col min="9" max="9" width="13.42578125" customWidth="1"/>
  </cols>
  <sheetData>
    <row r="1" spans="1:9" x14ac:dyDescent="0.25">
      <c r="A1" s="116" t="s">
        <v>11</v>
      </c>
      <c r="B1" s="115" t="s">
        <v>0</v>
      </c>
      <c r="C1" s="115" t="s">
        <v>2</v>
      </c>
      <c r="D1" s="115" t="s">
        <v>3</v>
      </c>
      <c r="E1" s="115"/>
      <c r="F1" s="1" t="s">
        <v>6</v>
      </c>
      <c r="G1" s="115" t="s">
        <v>8</v>
      </c>
      <c r="H1" s="115" t="s">
        <v>9</v>
      </c>
      <c r="I1" s="115" t="s">
        <v>10</v>
      </c>
    </row>
    <row r="2" spans="1:9" ht="28.5" customHeight="1" x14ac:dyDescent="0.25">
      <c r="A2" s="116"/>
      <c r="B2" s="115"/>
      <c r="C2" s="115"/>
      <c r="D2" s="2" t="s">
        <v>4</v>
      </c>
      <c r="E2" s="2" t="s">
        <v>5</v>
      </c>
      <c r="F2" s="1" t="s">
        <v>7</v>
      </c>
      <c r="G2" s="115"/>
      <c r="H2" s="115"/>
      <c r="I2" s="115"/>
    </row>
    <row r="3" spans="1:9" x14ac:dyDescent="0.25">
      <c r="A3" s="116"/>
      <c r="B3" s="3">
        <v>44562</v>
      </c>
      <c r="C3" s="17">
        <v>0</v>
      </c>
      <c r="D3" s="17">
        <v>0</v>
      </c>
      <c r="E3" s="17">
        <v>0</v>
      </c>
      <c r="F3" s="18">
        <f>D3+E3</f>
        <v>0</v>
      </c>
      <c r="G3" s="19">
        <f>F3/2204.6</f>
        <v>0</v>
      </c>
      <c r="H3" s="5">
        <v>28.85</v>
      </c>
      <c r="I3" s="4">
        <f>PRODUCT(G3:H3)</f>
        <v>0</v>
      </c>
    </row>
    <row r="4" spans="1:9" x14ac:dyDescent="0.25">
      <c r="A4" s="116"/>
      <c r="B4" s="3">
        <v>44563</v>
      </c>
      <c r="C4" s="17">
        <f>+G38</f>
        <v>0</v>
      </c>
      <c r="D4" s="20">
        <v>0</v>
      </c>
      <c r="E4" s="17">
        <v>0</v>
      </c>
      <c r="F4" s="18">
        <f>D4+E4</f>
        <v>0</v>
      </c>
      <c r="G4" s="19">
        <f>CS10/2204.6</f>
        <v>0</v>
      </c>
      <c r="H4" s="5">
        <v>28.85</v>
      </c>
      <c r="I4" s="4">
        <f t="shared" ref="I4:I32" si="0">PRODUCT(G4:H4)</f>
        <v>0</v>
      </c>
    </row>
    <row r="5" spans="1:9" x14ac:dyDescent="0.25">
      <c r="A5" s="116"/>
      <c r="B5" s="3">
        <v>44564</v>
      </c>
      <c r="C5" s="10">
        <v>0</v>
      </c>
      <c r="D5" s="12">
        <v>0</v>
      </c>
      <c r="E5" s="10">
        <v>0</v>
      </c>
      <c r="F5" s="12">
        <v>0</v>
      </c>
      <c r="G5" s="13">
        <f>F5/2204.6</f>
        <v>0</v>
      </c>
      <c r="H5" s="5">
        <v>28.85</v>
      </c>
      <c r="I5" s="4">
        <f t="shared" si="0"/>
        <v>0</v>
      </c>
    </row>
    <row r="6" spans="1:9" x14ac:dyDescent="0.25">
      <c r="A6" s="116"/>
      <c r="B6" s="3">
        <v>44565</v>
      </c>
      <c r="C6" s="10">
        <v>1</v>
      </c>
      <c r="D6" s="12">
        <v>0</v>
      </c>
      <c r="E6" s="14">
        <v>10180</v>
      </c>
      <c r="F6" s="12">
        <f t="shared" ref="F6:F33" si="1">D6+E6</f>
        <v>10180</v>
      </c>
      <c r="G6" s="13">
        <f t="shared" ref="G6:G32" si="2">F6/2204.6</f>
        <v>4.6176177084278329</v>
      </c>
      <c r="H6" s="5">
        <v>28.85</v>
      </c>
      <c r="I6" s="4">
        <f t="shared" si="0"/>
        <v>133.218270888143</v>
      </c>
    </row>
    <row r="7" spans="1:9" x14ac:dyDescent="0.25">
      <c r="A7" s="116"/>
      <c r="B7" s="3">
        <v>44566</v>
      </c>
      <c r="C7" s="10">
        <v>1</v>
      </c>
      <c r="D7" s="12">
        <v>0</v>
      </c>
      <c r="E7" s="12">
        <v>6780</v>
      </c>
      <c r="F7" s="12">
        <f t="shared" si="1"/>
        <v>6780</v>
      </c>
      <c r="G7" s="13">
        <f t="shared" si="2"/>
        <v>3.0753878254558651</v>
      </c>
      <c r="H7" s="5">
        <v>28.85</v>
      </c>
      <c r="I7" s="4">
        <f t="shared" si="0"/>
        <v>88.724938764401713</v>
      </c>
    </row>
    <row r="8" spans="1:9" x14ac:dyDescent="0.25">
      <c r="A8" s="116"/>
      <c r="B8" s="3">
        <v>44567</v>
      </c>
      <c r="C8" s="10">
        <v>2</v>
      </c>
      <c r="D8" s="12">
        <v>7940</v>
      </c>
      <c r="E8" s="12">
        <v>9080</v>
      </c>
      <c r="F8" s="12">
        <f t="shared" si="1"/>
        <v>17020</v>
      </c>
      <c r="G8" s="15">
        <f t="shared" si="2"/>
        <v>7.7202213553479089</v>
      </c>
      <c r="H8" s="5">
        <v>28.85</v>
      </c>
      <c r="I8" s="4">
        <f>PRODUCT(G8:H8)</f>
        <v>222.72838610178718</v>
      </c>
    </row>
    <row r="9" spans="1:9" x14ac:dyDescent="0.25">
      <c r="A9" s="116"/>
      <c r="B9" s="3">
        <v>44568</v>
      </c>
      <c r="C9" s="10">
        <v>2</v>
      </c>
      <c r="D9" s="12">
        <v>7360</v>
      </c>
      <c r="E9" s="12">
        <v>9020</v>
      </c>
      <c r="F9" s="12">
        <f>D9+E9</f>
        <v>16380</v>
      </c>
      <c r="G9" s="13">
        <f t="shared" si="2"/>
        <v>7.4299192597296564</v>
      </c>
      <c r="H9" s="5">
        <v>28.85</v>
      </c>
      <c r="I9" s="4">
        <f t="shared" ref="I9" si="3">PRODUCT(G9:H9)</f>
        <v>214.3531706432006</v>
      </c>
    </row>
    <row r="10" spans="1:9" x14ac:dyDescent="0.25">
      <c r="A10" s="116"/>
      <c r="B10" s="3">
        <v>44569</v>
      </c>
      <c r="C10" s="17">
        <v>0</v>
      </c>
      <c r="D10" s="18">
        <v>0</v>
      </c>
      <c r="E10" s="18">
        <v>0</v>
      </c>
      <c r="F10" s="18">
        <v>0</v>
      </c>
      <c r="G10" s="19">
        <v>0</v>
      </c>
      <c r="H10" s="5">
        <v>28.85</v>
      </c>
      <c r="I10" s="4">
        <f t="shared" si="0"/>
        <v>0</v>
      </c>
    </row>
    <row r="11" spans="1:9" x14ac:dyDescent="0.25">
      <c r="A11" s="116"/>
      <c r="B11" s="3">
        <v>44570</v>
      </c>
      <c r="C11" s="17">
        <v>0</v>
      </c>
      <c r="D11" s="18">
        <v>0</v>
      </c>
      <c r="E11" s="18">
        <v>0</v>
      </c>
      <c r="F11" s="18">
        <f t="shared" si="1"/>
        <v>0</v>
      </c>
      <c r="G11" s="19">
        <f>F11/2204.6</f>
        <v>0</v>
      </c>
      <c r="H11" s="5">
        <v>28.85</v>
      </c>
      <c r="I11" s="4">
        <f t="shared" si="0"/>
        <v>0</v>
      </c>
    </row>
    <row r="12" spans="1:9" x14ac:dyDescent="0.25">
      <c r="A12" s="116"/>
      <c r="B12" s="3">
        <v>44571</v>
      </c>
      <c r="C12" s="10">
        <v>1</v>
      </c>
      <c r="D12" s="12">
        <v>0</v>
      </c>
      <c r="E12" s="12">
        <v>8360</v>
      </c>
      <c r="F12" s="12">
        <f>D12+E12</f>
        <v>8360</v>
      </c>
      <c r="G12" s="13">
        <f>F12/2204.6</f>
        <v>3.7920711240134266</v>
      </c>
      <c r="H12" s="5">
        <v>28.85</v>
      </c>
      <c r="I12" s="4">
        <f t="shared" si="0"/>
        <v>109.40125192778736</v>
      </c>
    </row>
    <row r="13" spans="1:9" x14ac:dyDescent="0.25">
      <c r="A13" s="116"/>
      <c r="B13" s="3">
        <v>44572</v>
      </c>
      <c r="C13" s="10">
        <v>0</v>
      </c>
      <c r="D13" s="12">
        <v>0</v>
      </c>
      <c r="E13" s="12">
        <v>0</v>
      </c>
      <c r="F13" s="12">
        <f t="shared" si="1"/>
        <v>0</v>
      </c>
      <c r="G13" s="13">
        <f t="shared" si="2"/>
        <v>0</v>
      </c>
      <c r="H13" s="5">
        <v>28.85</v>
      </c>
      <c r="I13" s="4">
        <f t="shared" si="0"/>
        <v>0</v>
      </c>
    </row>
    <row r="14" spans="1:9" x14ac:dyDescent="0.25">
      <c r="A14" s="116"/>
      <c r="B14" s="3">
        <v>44573</v>
      </c>
      <c r="C14" s="10">
        <v>2</v>
      </c>
      <c r="D14" s="12">
        <v>8740</v>
      </c>
      <c r="E14" s="12">
        <v>7880</v>
      </c>
      <c r="F14" s="12">
        <f t="shared" si="1"/>
        <v>16620</v>
      </c>
      <c r="G14" s="13">
        <f t="shared" si="2"/>
        <v>7.5387825455865016</v>
      </c>
      <c r="H14" s="5">
        <v>28.85</v>
      </c>
      <c r="I14" s="4">
        <f t="shared" si="0"/>
        <v>217.4938764401706</v>
      </c>
    </row>
    <row r="15" spans="1:9" x14ac:dyDescent="0.25">
      <c r="A15" s="116"/>
      <c r="B15" s="3">
        <v>44574</v>
      </c>
      <c r="C15" s="10">
        <v>1</v>
      </c>
      <c r="D15" s="12">
        <v>11300</v>
      </c>
      <c r="E15" s="12">
        <v>0</v>
      </c>
      <c r="F15" s="12">
        <f t="shared" si="1"/>
        <v>11300</v>
      </c>
      <c r="G15" s="15">
        <f t="shared" si="2"/>
        <v>5.125646375759775</v>
      </c>
      <c r="H15" s="5">
        <v>28.85</v>
      </c>
      <c r="I15" s="4">
        <f>PRODUCT(G15:H15)</f>
        <v>147.87489794066951</v>
      </c>
    </row>
    <row r="16" spans="1:9" x14ac:dyDescent="0.25">
      <c r="A16" s="116"/>
      <c r="B16" s="3">
        <v>44575</v>
      </c>
      <c r="C16" s="11">
        <v>2</v>
      </c>
      <c r="D16" s="16">
        <v>11860</v>
      </c>
      <c r="E16" s="16">
        <v>11260</v>
      </c>
      <c r="F16" s="16">
        <f t="shared" si="1"/>
        <v>23120</v>
      </c>
      <c r="G16" s="15">
        <f t="shared" si="2"/>
        <v>10.487163204209381</v>
      </c>
      <c r="H16" s="5">
        <v>28.85</v>
      </c>
      <c r="I16" s="4">
        <f t="shared" si="0"/>
        <v>302.55465844144067</v>
      </c>
    </row>
    <row r="17" spans="1:9" x14ac:dyDescent="0.25">
      <c r="A17" s="116"/>
      <c r="B17" s="3">
        <v>44576</v>
      </c>
      <c r="C17" s="17">
        <v>0</v>
      </c>
      <c r="D17" s="18">
        <v>0</v>
      </c>
      <c r="E17" s="18">
        <v>0</v>
      </c>
      <c r="F17" s="18">
        <v>0</v>
      </c>
      <c r="G17" s="19">
        <f t="shared" si="2"/>
        <v>0</v>
      </c>
      <c r="H17" s="5">
        <v>28.85</v>
      </c>
      <c r="I17" s="4">
        <f t="shared" si="0"/>
        <v>0</v>
      </c>
    </row>
    <row r="18" spans="1:9" x14ac:dyDescent="0.25">
      <c r="A18" s="116"/>
      <c r="B18" s="3">
        <v>44577</v>
      </c>
      <c r="C18" s="17">
        <v>0</v>
      </c>
      <c r="D18" s="18">
        <v>0</v>
      </c>
      <c r="E18" s="18">
        <v>0</v>
      </c>
      <c r="F18" s="18">
        <f t="shared" si="1"/>
        <v>0</v>
      </c>
      <c r="G18" s="19">
        <f t="shared" si="2"/>
        <v>0</v>
      </c>
      <c r="H18" s="5">
        <v>28.85</v>
      </c>
      <c r="I18" s="4">
        <f t="shared" si="0"/>
        <v>0</v>
      </c>
    </row>
    <row r="19" spans="1:9" x14ac:dyDescent="0.25">
      <c r="A19" s="116"/>
      <c r="B19" s="3">
        <v>44578</v>
      </c>
      <c r="C19" s="10">
        <v>2</v>
      </c>
      <c r="D19" s="12">
        <v>9680</v>
      </c>
      <c r="E19" s="12">
        <v>11640</v>
      </c>
      <c r="F19" s="12">
        <f t="shared" si="1"/>
        <v>21320</v>
      </c>
      <c r="G19" s="15">
        <f t="shared" si="2"/>
        <v>9.670688560283045</v>
      </c>
      <c r="H19" s="5">
        <v>28.85</v>
      </c>
      <c r="I19" s="4">
        <f>PRODUCT(G19:H19)</f>
        <v>278.99936496416586</v>
      </c>
    </row>
    <row r="20" spans="1:9" x14ac:dyDescent="0.25">
      <c r="A20" s="116"/>
      <c r="B20" s="3">
        <v>44579</v>
      </c>
      <c r="C20" s="10">
        <v>2</v>
      </c>
      <c r="D20" s="12">
        <v>10140</v>
      </c>
      <c r="E20" s="12">
        <v>9420</v>
      </c>
      <c r="F20" s="12">
        <f t="shared" si="1"/>
        <v>19560</v>
      </c>
      <c r="G20" s="13">
        <f t="shared" si="2"/>
        <v>8.8723577973328496</v>
      </c>
      <c r="H20" s="5">
        <v>28.85</v>
      </c>
      <c r="I20" s="4">
        <f t="shared" si="0"/>
        <v>255.96752245305271</v>
      </c>
    </row>
    <row r="21" spans="1:9" x14ac:dyDescent="0.25">
      <c r="A21" s="116"/>
      <c r="B21" s="3">
        <v>44580</v>
      </c>
      <c r="C21" s="10">
        <v>2</v>
      </c>
      <c r="D21" s="12">
        <v>9800</v>
      </c>
      <c r="E21" s="12">
        <v>9460</v>
      </c>
      <c r="F21" s="12">
        <f t="shared" si="1"/>
        <v>19260</v>
      </c>
      <c r="G21" s="13">
        <f t="shared" si="2"/>
        <v>8.7362786900117939</v>
      </c>
      <c r="H21" s="5">
        <v>28.85</v>
      </c>
      <c r="I21" s="4">
        <f t="shared" si="0"/>
        <v>252.04164020684027</v>
      </c>
    </row>
    <row r="22" spans="1:9" x14ac:dyDescent="0.25">
      <c r="A22" s="116"/>
      <c r="B22" s="3">
        <v>44581</v>
      </c>
      <c r="C22" s="10">
        <v>2</v>
      </c>
      <c r="D22" s="12">
        <v>7600</v>
      </c>
      <c r="E22" s="12">
        <v>10360</v>
      </c>
      <c r="F22" s="12">
        <f t="shared" si="1"/>
        <v>17960</v>
      </c>
      <c r="G22" s="15">
        <f t="shared" si="2"/>
        <v>8.1466025582872188</v>
      </c>
      <c r="H22" s="5">
        <v>28.85</v>
      </c>
      <c r="I22" s="4">
        <f t="shared" si="0"/>
        <v>235.02948380658628</v>
      </c>
    </row>
    <row r="23" spans="1:9" x14ac:dyDescent="0.25">
      <c r="A23" s="116"/>
      <c r="B23" s="3">
        <v>44582</v>
      </c>
      <c r="C23" s="10">
        <v>2</v>
      </c>
      <c r="D23" s="12">
        <v>6960</v>
      </c>
      <c r="E23" s="12">
        <v>7260</v>
      </c>
      <c r="F23" s="12">
        <f t="shared" si="1"/>
        <v>14220</v>
      </c>
      <c r="G23" s="15">
        <f t="shared" si="2"/>
        <v>6.4501496870180537</v>
      </c>
      <c r="H23" s="5">
        <v>28.85</v>
      </c>
      <c r="I23" s="4">
        <f>PRODUCT(G23:H23)</f>
        <v>186.08681847047086</v>
      </c>
    </row>
    <row r="24" spans="1:9" x14ac:dyDescent="0.25">
      <c r="A24" s="116"/>
      <c r="B24" s="3">
        <v>44583</v>
      </c>
      <c r="C24" s="17">
        <v>0</v>
      </c>
      <c r="D24" s="18">
        <v>0</v>
      </c>
      <c r="E24" s="18">
        <v>0</v>
      </c>
      <c r="F24" s="18">
        <v>0</v>
      </c>
      <c r="G24" s="19">
        <f t="shared" si="2"/>
        <v>0</v>
      </c>
      <c r="H24" s="5">
        <v>28.85</v>
      </c>
      <c r="I24" s="4">
        <f t="shared" si="0"/>
        <v>0</v>
      </c>
    </row>
    <row r="25" spans="1:9" x14ac:dyDescent="0.25">
      <c r="A25" s="116"/>
      <c r="B25" s="3">
        <v>44584</v>
      </c>
      <c r="C25" s="17">
        <v>0</v>
      </c>
      <c r="D25" s="18">
        <v>0</v>
      </c>
      <c r="E25" s="18">
        <v>0</v>
      </c>
      <c r="F25" s="18">
        <f t="shared" si="1"/>
        <v>0</v>
      </c>
      <c r="G25" s="19">
        <f t="shared" si="2"/>
        <v>0</v>
      </c>
      <c r="H25" s="5">
        <v>28.85</v>
      </c>
      <c r="I25" s="4">
        <f t="shared" si="0"/>
        <v>0</v>
      </c>
    </row>
    <row r="26" spans="1:9" x14ac:dyDescent="0.25">
      <c r="A26" s="116"/>
      <c r="B26" s="3">
        <v>44585</v>
      </c>
      <c r="C26" s="10">
        <v>1</v>
      </c>
      <c r="D26" s="12">
        <v>0</v>
      </c>
      <c r="E26" s="12">
        <v>8080</v>
      </c>
      <c r="F26" s="12">
        <f t="shared" si="1"/>
        <v>8080</v>
      </c>
      <c r="G26" s="13">
        <f t="shared" si="2"/>
        <v>3.6650639571804411</v>
      </c>
      <c r="H26" s="5">
        <v>28.85</v>
      </c>
      <c r="I26" s="4">
        <f t="shared" si="0"/>
        <v>105.73709516465573</v>
      </c>
    </row>
    <row r="27" spans="1:9" x14ac:dyDescent="0.25">
      <c r="A27" s="116"/>
      <c r="B27" s="3">
        <v>44586</v>
      </c>
      <c r="C27" s="10">
        <v>0</v>
      </c>
      <c r="D27" s="12"/>
      <c r="E27" s="12">
        <v>0</v>
      </c>
      <c r="F27" s="12">
        <f t="shared" si="1"/>
        <v>0</v>
      </c>
      <c r="G27" s="13">
        <f t="shared" si="2"/>
        <v>0</v>
      </c>
      <c r="H27" s="5">
        <v>28.85</v>
      </c>
      <c r="I27" s="4">
        <f t="shared" si="0"/>
        <v>0</v>
      </c>
    </row>
    <row r="28" spans="1:9" x14ac:dyDescent="0.25">
      <c r="A28" s="116"/>
      <c r="B28" s="3">
        <v>44587</v>
      </c>
      <c r="C28" s="10">
        <v>2</v>
      </c>
      <c r="D28" s="12">
        <v>9720</v>
      </c>
      <c r="E28" s="12">
        <v>9380</v>
      </c>
      <c r="F28" s="12">
        <f t="shared" si="1"/>
        <v>19100</v>
      </c>
      <c r="G28" s="13">
        <f t="shared" si="2"/>
        <v>8.663703166107231</v>
      </c>
      <c r="H28" s="5">
        <v>28.85</v>
      </c>
      <c r="I28" s="4">
        <f t="shared" si="0"/>
        <v>249.94783634219363</v>
      </c>
    </row>
    <row r="29" spans="1:9" x14ac:dyDescent="0.25">
      <c r="A29" s="116"/>
      <c r="B29" s="3">
        <v>44588</v>
      </c>
      <c r="C29" s="10">
        <v>1</v>
      </c>
      <c r="D29" s="12">
        <v>9960</v>
      </c>
      <c r="E29" s="12">
        <v>0</v>
      </c>
      <c r="F29" s="12">
        <f t="shared" si="1"/>
        <v>9960</v>
      </c>
      <c r="G29" s="15">
        <f t="shared" si="2"/>
        <v>4.5178263630590587</v>
      </c>
      <c r="H29" s="5">
        <v>28.85</v>
      </c>
      <c r="I29" s="4">
        <f t="shared" si="0"/>
        <v>130.33929057425385</v>
      </c>
    </row>
    <row r="30" spans="1:9" x14ac:dyDescent="0.25">
      <c r="A30" s="116"/>
      <c r="B30" s="3">
        <v>44589</v>
      </c>
      <c r="C30" s="11">
        <v>1</v>
      </c>
      <c r="D30" s="16">
        <v>0</v>
      </c>
      <c r="E30" s="16">
        <v>11000</v>
      </c>
      <c r="F30" s="16">
        <f t="shared" si="1"/>
        <v>11000</v>
      </c>
      <c r="G30" s="15">
        <f t="shared" si="2"/>
        <v>4.9895672684387193</v>
      </c>
      <c r="H30" s="5">
        <v>28.85</v>
      </c>
      <c r="I30" s="4">
        <f t="shared" si="0"/>
        <v>143.94901569445705</v>
      </c>
    </row>
    <row r="31" spans="1:9" x14ac:dyDescent="0.25">
      <c r="A31" s="116"/>
      <c r="B31" s="3">
        <v>44590</v>
      </c>
      <c r="C31" s="17">
        <v>0</v>
      </c>
      <c r="D31" s="18">
        <v>0</v>
      </c>
      <c r="E31" s="18">
        <v>0</v>
      </c>
      <c r="F31" s="18">
        <f t="shared" si="1"/>
        <v>0</v>
      </c>
      <c r="G31" s="19">
        <f t="shared" si="2"/>
        <v>0</v>
      </c>
      <c r="H31" s="5">
        <v>28.85</v>
      </c>
      <c r="I31" s="4">
        <f t="shared" si="0"/>
        <v>0</v>
      </c>
    </row>
    <row r="32" spans="1:9" x14ac:dyDescent="0.25">
      <c r="A32" s="116"/>
      <c r="B32" s="3">
        <v>44591</v>
      </c>
      <c r="C32" s="17">
        <v>0</v>
      </c>
      <c r="D32" s="18">
        <v>0</v>
      </c>
      <c r="E32" s="18">
        <v>0</v>
      </c>
      <c r="F32" s="18">
        <f t="shared" si="1"/>
        <v>0</v>
      </c>
      <c r="G32" s="19">
        <f t="shared" si="2"/>
        <v>0</v>
      </c>
      <c r="H32" s="5">
        <v>28.85</v>
      </c>
      <c r="I32" s="4">
        <f t="shared" si="0"/>
        <v>0</v>
      </c>
    </row>
    <row r="33" spans="1:9" x14ac:dyDescent="0.25">
      <c r="A33" s="116"/>
      <c r="B33" s="3">
        <v>44592</v>
      </c>
      <c r="C33" s="11">
        <v>2</v>
      </c>
      <c r="D33" s="16">
        <v>8880</v>
      </c>
      <c r="E33" s="16">
        <v>11640</v>
      </c>
      <c r="F33" s="16">
        <f t="shared" si="1"/>
        <v>20520</v>
      </c>
      <c r="G33" s="15">
        <f>F33/2204.6</f>
        <v>9.3078109407602287</v>
      </c>
      <c r="H33" s="5">
        <v>28.85</v>
      </c>
      <c r="I33" s="4">
        <f>PRODUCT(G33:H33)</f>
        <v>268.53034564093264</v>
      </c>
    </row>
    <row r="34" spans="1:9" x14ac:dyDescent="0.25">
      <c r="A34" s="116"/>
      <c r="B34" s="6" t="s">
        <v>1</v>
      </c>
      <c r="C34" s="6">
        <f>SUM(C3:C33)</f>
        <v>29</v>
      </c>
      <c r="D34" s="7">
        <f>SUM(D3:D33)</f>
        <v>119940</v>
      </c>
      <c r="E34" s="7">
        <f>SUM(E3:E33)</f>
        <v>150800</v>
      </c>
      <c r="F34" s="7">
        <f>SUM(F3:F33)</f>
        <v>270740</v>
      </c>
      <c r="G34" s="8">
        <f>SUM(G3:G33)</f>
        <v>122.80685838700897</v>
      </c>
      <c r="H34" s="9">
        <v>28.85</v>
      </c>
      <c r="I34" s="9">
        <f>SUM(I3:I33)</f>
        <v>3542.9778644652097</v>
      </c>
    </row>
  </sheetData>
  <mergeCells count="7">
    <mergeCell ref="H1:H2"/>
    <mergeCell ref="I1:I2"/>
    <mergeCell ref="A1:A34"/>
    <mergeCell ref="B1:B2"/>
    <mergeCell ref="C1:C2"/>
    <mergeCell ref="D1:E1"/>
    <mergeCell ref="G1:G2"/>
  </mergeCells>
  <pageMargins left="0.25" right="0.25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34"/>
  <sheetViews>
    <sheetView workbookViewId="0">
      <selection activeCell="D5" sqref="D5"/>
    </sheetView>
  </sheetViews>
  <sheetFormatPr baseColWidth="10" defaultRowHeight="15" x14ac:dyDescent="0.25"/>
  <cols>
    <col min="1" max="1" width="3.5703125" customWidth="1"/>
    <col min="4" max="4" width="12.140625" customWidth="1"/>
    <col min="5" max="5" width="11.85546875" customWidth="1"/>
    <col min="6" max="6" width="12.42578125" customWidth="1"/>
    <col min="7" max="7" width="13.85546875" customWidth="1"/>
    <col min="8" max="8" width="14.85546875" customWidth="1"/>
    <col min="9" max="9" width="18.140625" customWidth="1"/>
    <col min="10" max="10" width="14.85546875" customWidth="1"/>
  </cols>
  <sheetData>
    <row r="1" spans="1:10" ht="15" customHeight="1" x14ac:dyDescent="0.25">
      <c r="A1" s="125" t="s">
        <v>24</v>
      </c>
      <c r="B1" s="117" t="s">
        <v>0</v>
      </c>
      <c r="C1" s="117" t="s">
        <v>2</v>
      </c>
      <c r="D1" s="128" t="s">
        <v>3</v>
      </c>
      <c r="E1" s="129"/>
      <c r="F1" s="130"/>
      <c r="G1" s="101" t="s">
        <v>6</v>
      </c>
      <c r="H1" s="117" t="s">
        <v>8</v>
      </c>
      <c r="I1" s="117" t="s">
        <v>9</v>
      </c>
      <c r="J1" s="117" t="s">
        <v>10</v>
      </c>
    </row>
    <row r="2" spans="1:10" x14ac:dyDescent="0.25">
      <c r="A2" s="126"/>
      <c r="B2" s="118"/>
      <c r="C2" s="118"/>
      <c r="D2" s="77" t="s">
        <v>4</v>
      </c>
      <c r="E2" s="77" t="s">
        <v>21</v>
      </c>
      <c r="F2" s="77" t="s">
        <v>22</v>
      </c>
      <c r="G2" s="78" t="s">
        <v>7</v>
      </c>
      <c r="H2" s="118"/>
      <c r="I2" s="118"/>
      <c r="J2" s="118"/>
    </row>
    <row r="3" spans="1:10" x14ac:dyDescent="0.25">
      <c r="A3" s="126"/>
      <c r="B3" s="38">
        <v>44470</v>
      </c>
      <c r="C3" s="110">
        <v>0</v>
      </c>
      <c r="D3" s="110">
        <v>0</v>
      </c>
      <c r="E3" s="109"/>
      <c r="F3" s="110">
        <v>0</v>
      </c>
      <c r="G3" s="110">
        <f>D3+E3+F3</f>
        <v>0</v>
      </c>
      <c r="H3" s="110">
        <f>G3/2204.6</f>
        <v>0</v>
      </c>
      <c r="I3" s="110">
        <v>0</v>
      </c>
      <c r="J3" s="110">
        <f>H3*I3</f>
        <v>0</v>
      </c>
    </row>
    <row r="4" spans="1:10" x14ac:dyDescent="0.25">
      <c r="A4" s="126"/>
      <c r="B4" s="38">
        <v>44471</v>
      </c>
      <c r="C4" s="110">
        <v>0</v>
      </c>
      <c r="D4" s="110">
        <v>0</v>
      </c>
      <c r="E4" s="57"/>
      <c r="F4" s="110">
        <v>0</v>
      </c>
      <c r="G4" s="110">
        <f t="shared" ref="G4:G33" si="0">D4+E4+F4</f>
        <v>0</v>
      </c>
      <c r="H4" s="110">
        <f t="shared" ref="H4:H33" si="1">G4/2204.6</f>
        <v>0</v>
      </c>
      <c r="I4" s="110">
        <v>0</v>
      </c>
      <c r="J4" s="110">
        <f>H4*I4</f>
        <v>0</v>
      </c>
    </row>
    <row r="5" spans="1:10" x14ac:dyDescent="0.25">
      <c r="A5" s="126"/>
      <c r="B5" s="38">
        <v>44472</v>
      </c>
      <c r="C5" s="10">
        <v>1</v>
      </c>
      <c r="D5" s="12">
        <v>0</v>
      </c>
      <c r="E5" s="12">
        <v>14200</v>
      </c>
      <c r="F5" s="14">
        <v>0</v>
      </c>
      <c r="G5" s="12">
        <f t="shared" si="0"/>
        <v>14200</v>
      </c>
      <c r="H5" s="82">
        <f t="shared" si="1"/>
        <v>6.4410777465299827</v>
      </c>
      <c r="I5" s="83">
        <v>28.85</v>
      </c>
      <c r="J5" s="84">
        <f>H5*I5</f>
        <v>185.82509298739001</v>
      </c>
    </row>
    <row r="6" spans="1:10" x14ac:dyDescent="0.25">
      <c r="A6" s="126"/>
      <c r="B6" s="38">
        <v>44473</v>
      </c>
      <c r="C6" s="14">
        <v>0</v>
      </c>
      <c r="D6" s="14">
        <v>0</v>
      </c>
      <c r="E6" s="12"/>
      <c r="F6" s="14">
        <v>0</v>
      </c>
      <c r="G6" s="14">
        <v>0</v>
      </c>
      <c r="H6" s="14">
        <v>0</v>
      </c>
      <c r="I6" s="83">
        <v>28.85</v>
      </c>
      <c r="J6" s="84">
        <f t="shared" ref="J6:J33" si="2">H6*I6</f>
        <v>0</v>
      </c>
    </row>
    <row r="7" spans="1:10" x14ac:dyDescent="0.25">
      <c r="A7" s="126"/>
      <c r="B7" s="38">
        <v>44474</v>
      </c>
      <c r="C7" s="10">
        <v>2</v>
      </c>
      <c r="D7" s="14">
        <v>0</v>
      </c>
      <c r="E7" s="12">
        <v>10940</v>
      </c>
      <c r="F7" s="12">
        <v>8300</v>
      </c>
      <c r="G7" s="12">
        <f t="shared" si="0"/>
        <v>19240</v>
      </c>
      <c r="H7" s="82">
        <f t="shared" si="1"/>
        <v>8.7272067495237238</v>
      </c>
      <c r="I7" s="83">
        <v>28.85</v>
      </c>
      <c r="J7" s="84">
        <f t="shared" si="2"/>
        <v>251.77991472375945</v>
      </c>
    </row>
    <row r="8" spans="1:10" x14ac:dyDescent="0.25">
      <c r="A8" s="126"/>
      <c r="B8" s="38">
        <v>44475</v>
      </c>
      <c r="C8" s="14">
        <v>0</v>
      </c>
      <c r="D8" s="14">
        <v>0</v>
      </c>
      <c r="E8" s="12"/>
      <c r="F8" s="14">
        <v>0</v>
      </c>
      <c r="G8" s="14">
        <f t="shared" si="0"/>
        <v>0</v>
      </c>
      <c r="H8" s="90">
        <f t="shared" si="1"/>
        <v>0</v>
      </c>
      <c r="I8" s="83">
        <v>28.85</v>
      </c>
      <c r="J8" s="91">
        <f t="shared" si="2"/>
        <v>0</v>
      </c>
    </row>
    <row r="9" spans="1:10" x14ac:dyDescent="0.25">
      <c r="A9" s="126"/>
      <c r="B9" s="38">
        <v>44476</v>
      </c>
      <c r="C9" s="14">
        <v>0</v>
      </c>
      <c r="D9" s="14">
        <v>0</v>
      </c>
      <c r="E9" s="12"/>
      <c r="F9" s="14">
        <v>0</v>
      </c>
      <c r="G9" s="14">
        <f t="shared" si="0"/>
        <v>0</v>
      </c>
      <c r="H9" s="14">
        <v>0</v>
      </c>
      <c r="I9" s="83">
        <v>28.85</v>
      </c>
      <c r="J9" s="84">
        <f t="shared" si="2"/>
        <v>0</v>
      </c>
    </row>
    <row r="10" spans="1:10" x14ac:dyDescent="0.25">
      <c r="A10" s="126"/>
      <c r="B10" s="38">
        <v>44477</v>
      </c>
      <c r="C10" s="110">
        <v>0</v>
      </c>
      <c r="D10" s="110">
        <v>0</v>
      </c>
      <c r="E10" s="57"/>
      <c r="F10" s="110">
        <v>0</v>
      </c>
      <c r="G10" s="110">
        <f t="shared" si="0"/>
        <v>0</v>
      </c>
      <c r="H10" s="110">
        <v>0</v>
      </c>
      <c r="I10" s="110">
        <v>0</v>
      </c>
      <c r="J10" s="110">
        <f t="shared" si="2"/>
        <v>0</v>
      </c>
    </row>
    <row r="11" spans="1:10" x14ac:dyDescent="0.25">
      <c r="A11" s="126"/>
      <c r="B11" s="38">
        <v>44478</v>
      </c>
      <c r="C11" s="110">
        <v>0</v>
      </c>
      <c r="D11" s="110"/>
      <c r="E11" s="57"/>
      <c r="F11" s="110">
        <v>0</v>
      </c>
      <c r="G11" s="110">
        <f t="shared" si="0"/>
        <v>0</v>
      </c>
      <c r="H11" s="110">
        <v>0</v>
      </c>
      <c r="I11" s="110">
        <v>0</v>
      </c>
      <c r="J11" s="110">
        <f t="shared" si="2"/>
        <v>0</v>
      </c>
    </row>
    <row r="12" spans="1:10" x14ac:dyDescent="0.25">
      <c r="A12" s="126"/>
      <c r="B12" s="38">
        <v>44479</v>
      </c>
      <c r="C12" s="14">
        <v>0</v>
      </c>
      <c r="D12" s="14">
        <v>0</v>
      </c>
      <c r="E12" s="12"/>
      <c r="F12" s="14">
        <v>0</v>
      </c>
      <c r="G12" s="14">
        <f t="shared" si="0"/>
        <v>0</v>
      </c>
      <c r="H12" s="14">
        <v>0</v>
      </c>
      <c r="I12" s="83">
        <v>28.85</v>
      </c>
      <c r="J12" s="84">
        <f t="shared" si="2"/>
        <v>0</v>
      </c>
    </row>
    <row r="13" spans="1:10" x14ac:dyDescent="0.25">
      <c r="A13" s="126"/>
      <c r="B13" s="38">
        <v>44480</v>
      </c>
      <c r="C13" s="14">
        <v>0</v>
      </c>
      <c r="D13" s="14">
        <v>0</v>
      </c>
      <c r="E13" s="12"/>
      <c r="F13" s="14">
        <v>0</v>
      </c>
      <c r="G13" s="14">
        <f t="shared" si="0"/>
        <v>0</v>
      </c>
      <c r="H13" s="14">
        <v>0</v>
      </c>
      <c r="I13" s="83">
        <v>28.85</v>
      </c>
      <c r="J13" s="84">
        <f t="shared" si="2"/>
        <v>0</v>
      </c>
    </row>
    <row r="14" spans="1:10" x14ac:dyDescent="0.25">
      <c r="A14" s="126"/>
      <c r="B14" s="38">
        <v>44481</v>
      </c>
      <c r="C14" s="14">
        <v>0</v>
      </c>
      <c r="D14" s="14">
        <v>0</v>
      </c>
      <c r="E14" s="12"/>
      <c r="F14" s="14">
        <v>0</v>
      </c>
      <c r="G14" s="14">
        <f t="shared" si="0"/>
        <v>0</v>
      </c>
      <c r="H14" s="14">
        <v>0</v>
      </c>
      <c r="I14" s="83">
        <v>28.85</v>
      </c>
      <c r="J14" s="84">
        <f t="shared" si="2"/>
        <v>0</v>
      </c>
    </row>
    <row r="15" spans="1:10" x14ac:dyDescent="0.25">
      <c r="A15" s="126"/>
      <c r="B15" s="38">
        <v>44482</v>
      </c>
      <c r="C15" s="14">
        <v>0</v>
      </c>
      <c r="D15" s="14">
        <v>0</v>
      </c>
      <c r="E15" s="12"/>
      <c r="F15" s="14">
        <v>0</v>
      </c>
      <c r="G15" s="14">
        <f t="shared" si="0"/>
        <v>0</v>
      </c>
      <c r="H15" s="14">
        <v>0</v>
      </c>
      <c r="I15" s="83">
        <v>28.85</v>
      </c>
      <c r="J15" s="84">
        <f t="shared" si="2"/>
        <v>0</v>
      </c>
    </row>
    <row r="16" spans="1:10" x14ac:dyDescent="0.25">
      <c r="A16" s="126"/>
      <c r="B16" s="38">
        <v>44483</v>
      </c>
      <c r="C16" s="10">
        <v>2</v>
      </c>
      <c r="D16" s="14">
        <v>0</v>
      </c>
      <c r="E16" s="12">
        <v>8580</v>
      </c>
      <c r="F16" s="12">
        <v>5600</v>
      </c>
      <c r="G16" s="12">
        <f t="shared" si="0"/>
        <v>14180</v>
      </c>
      <c r="H16" s="82">
        <f t="shared" si="1"/>
        <v>6.4320058060419125</v>
      </c>
      <c r="I16" s="83">
        <v>28.85</v>
      </c>
      <c r="J16" s="84">
        <f t="shared" si="2"/>
        <v>185.56336750430918</v>
      </c>
    </row>
    <row r="17" spans="1:10" x14ac:dyDescent="0.25">
      <c r="A17" s="126"/>
      <c r="B17" s="38">
        <v>44484</v>
      </c>
      <c r="C17" s="110">
        <v>0</v>
      </c>
      <c r="D17" s="110">
        <v>0</v>
      </c>
      <c r="E17" s="57"/>
      <c r="F17" s="110">
        <v>0</v>
      </c>
      <c r="G17" s="110">
        <f t="shared" si="0"/>
        <v>0</v>
      </c>
      <c r="H17" s="110">
        <f t="shared" si="1"/>
        <v>0</v>
      </c>
      <c r="I17" s="83">
        <v>28.85</v>
      </c>
      <c r="J17" s="110">
        <f t="shared" si="2"/>
        <v>0</v>
      </c>
    </row>
    <row r="18" spans="1:10" x14ac:dyDescent="0.25">
      <c r="A18" s="126"/>
      <c r="B18" s="38">
        <v>44485</v>
      </c>
      <c r="C18" s="110">
        <v>0</v>
      </c>
      <c r="D18" s="110">
        <v>0</v>
      </c>
      <c r="E18" s="57"/>
      <c r="F18" s="110">
        <v>0</v>
      </c>
      <c r="G18" s="110">
        <f t="shared" si="0"/>
        <v>0</v>
      </c>
      <c r="H18" s="110">
        <f t="shared" si="1"/>
        <v>0</v>
      </c>
      <c r="I18" s="83">
        <v>28.85</v>
      </c>
      <c r="J18" s="110">
        <f t="shared" si="2"/>
        <v>0</v>
      </c>
    </row>
    <row r="19" spans="1:10" x14ac:dyDescent="0.25">
      <c r="A19" s="126"/>
      <c r="B19" s="38">
        <v>44486</v>
      </c>
      <c r="C19" s="10">
        <v>2</v>
      </c>
      <c r="D19" s="14">
        <v>0</v>
      </c>
      <c r="E19" s="12">
        <v>7640</v>
      </c>
      <c r="F19" s="12">
        <v>10380</v>
      </c>
      <c r="G19" s="12">
        <f t="shared" si="0"/>
        <v>18020</v>
      </c>
      <c r="H19" s="82">
        <f t="shared" si="1"/>
        <v>8.1738183797514292</v>
      </c>
      <c r="I19" s="83">
        <v>28.85</v>
      </c>
      <c r="J19" s="84">
        <f t="shared" si="2"/>
        <v>235.81466025582876</v>
      </c>
    </row>
    <row r="20" spans="1:10" x14ac:dyDescent="0.25">
      <c r="A20" s="126"/>
      <c r="B20" s="38">
        <v>44487</v>
      </c>
      <c r="C20" s="10">
        <v>1</v>
      </c>
      <c r="D20" s="14">
        <v>0</v>
      </c>
      <c r="E20" s="12">
        <v>10140</v>
      </c>
      <c r="F20" s="12">
        <v>0</v>
      </c>
      <c r="G20" s="12">
        <f t="shared" si="0"/>
        <v>10140</v>
      </c>
      <c r="H20" s="82">
        <f t="shared" si="1"/>
        <v>4.5994738274516918</v>
      </c>
      <c r="I20" s="83">
        <v>28.85</v>
      </c>
      <c r="J20" s="84">
        <f t="shared" si="2"/>
        <v>132.69481992198132</v>
      </c>
    </row>
    <row r="21" spans="1:10" x14ac:dyDescent="0.25">
      <c r="A21" s="126"/>
      <c r="B21" s="38">
        <v>44488</v>
      </c>
      <c r="C21" s="10">
        <v>2</v>
      </c>
      <c r="D21" s="14">
        <v>0</v>
      </c>
      <c r="E21" s="12">
        <v>8580</v>
      </c>
      <c r="F21" s="12">
        <v>9860</v>
      </c>
      <c r="G21" s="12">
        <f t="shared" si="0"/>
        <v>18440</v>
      </c>
      <c r="H21" s="82">
        <f t="shared" si="1"/>
        <v>8.3643291300009075</v>
      </c>
      <c r="I21" s="83">
        <v>28.85</v>
      </c>
      <c r="J21" s="84">
        <f t="shared" si="2"/>
        <v>241.31089540052619</v>
      </c>
    </row>
    <row r="22" spans="1:10" x14ac:dyDescent="0.25">
      <c r="A22" s="126"/>
      <c r="B22" s="38">
        <v>44489</v>
      </c>
      <c r="C22" s="10">
        <v>2</v>
      </c>
      <c r="D22" s="14">
        <v>0</v>
      </c>
      <c r="E22" s="12">
        <v>11500</v>
      </c>
      <c r="F22" s="12">
        <v>7600</v>
      </c>
      <c r="G22" s="12">
        <f t="shared" si="0"/>
        <v>19100</v>
      </c>
      <c r="H22" s="82">
        <f t="shared" si="1"/>
        <v>8.663703166107231</v>
      </c>
      <c r="I22" s="83">
        <v>28.85</v>
      </c>
      <c r="J22" s="84">
        <f t="shared" si="2"/>
        <v>249.94783634219363</v>
      </c>
    </row>
    <row r="23" spans="1:10" x14ac:dyDescent="0.25">
      <c r="A23" s="126"/>
      <c r="B23" s="38">
        <v>44490</v>
      </c>
      <c r="C23" s="14">
        <v>0</v>
      </c>
      <c r="D23" s="14">
        <v>0</v>
      </c>
      <c r="E23" s="12"/>
      <c r="F23" s="12"/>
      <c r="G23" s="14">
        <v>0</v>
      </c>
      <c r="H23" s="14">
        <v>0</v>
      </c>
      <c r="I23" s="110">
        <v>0</v>
      </c>
      <c r="J23" s="84">
        <f t="shared" si="2"/>
        <v>0</v>
      </c>
    </row>
    <row r="24" spans="1:10" x14ac:dyDescent="0.25">
      <c r="A24" s="126"/>
      <c r="B24" s="38">
        <v>44491</v>
      </c>
      <c r="C24" s="110">
        <v>0</v>
      </c>
      <c r="D24" s="110">
        <v>0</v>
      </c>
      <c r="E24" s="57"/>
      <c r="F24" s="110">
        <v>0</v>
      </c>
      <c r="G24" s="110">
        <f t="shared" si="0"/>
        <v>0</v>
      </c>
      <c r="H24" s="110">
        <v>0</v>
      </c>
      <c r="I24" s="110">
        <v>0</v>
      </c>
      <c r="J24" s="110">
        <f t="shared" si="2"/>
        <v>0</v>
      </c>
    </row>
    <row r="25" spans="1:10" x14ac:dyDescent="0.25">
      <c r="A25" s="126"/>
      <c r="B25" s="38">
        <v>44492</v>
      </c>
      <c r="C25" s="110">
        <v>0</v>
      </c>
      <c r="D25" s="110">
        <v>0</v>
      </c>
      <c r="E25" s="57"/>
      <c r="F25" s="110">
        <v>0</v>
      </c>
      <c r="G25" s="110">
        <f t="shared" si="0"/>
        <v>0</v>
      </c>
      <c r="H25" s="110">
        <v>0</v>
      </c>
      <c r="I25" s="110">
        <v>0</v>
      </c>
      <c r="J25" s="110">
        <f t="shared" si="2"/>
        <v>0</v>
      </c>
    </row>
    <row r="26" spans="1:10" x14ac:dyDescent="0.25">
      <c r="A26" s="126"/>
      <c r="B26" s="38">
        <v>44493</v>
      </c>
      <c r="C26" s="10">
        <v>2</v>
      </c>
      <c r="D26" s="14">
        <v>0</v>
      </c>
      <c r="E26" s="12">
        <v>10680</v>
      </c>
      <c r="F26" s="12">
        <v>9740</v>
      </c>
      <c r="G26" s="12">
        <f t="shared" si="0"/>
        <v>20420</v>
      </c>
      <c r="H26" s="82">
        <f t="shared" si="1"/>
        <v>9.2624512383198763</v>
      </c>
      <c r="I26" s="83">
        <v>28.85</v>
      </c>
      <c r="J26" s="84">
        <f t="shared" si="2"/>
        <v>267.22171822552843</v>
      </c>
    </row>
    <row r="27" spans="1:10" x14ac:dyDescent="0.25">
      <c r="A27" s="126"/>
      <c r="B27" s="38">
        <v>44494</v>
      </c>
      <c r="C27" s="10">
        <v>2</v>
      </c>
      <c r="D27" s="14">
        <v>0</v>
      </c>
      <c r="E27" s="12">
        <v>9620</v>
      </c>
      <c r="F27" s="12">
        <v>10340</v>
      </c>
      <c r="G27" s="12">
        <f t="shared" si="0"/>
        <v>19960</v>
      </c>
      <c r="H27" s="82">
        <f t="shared" si="1"/>
        <v>9.0537966070942577</v>
      </c>
      <c r="I27" s="83">
        <v>28.85</v>
      </c>
      <c r="J27" s="84">
        <f t="shared" si="2"/>
        <v>261.20203211466935</v>
      </c>
    </row>
    <row r="28" spans="1:10" x14ac:dyDescent="0.25">
      <c r="A28" s="126"/>
      <c r="B28" s="38">
        <v>44495</v>
      </c>
      <c r="C28" s="10">
        <v>2</v>
      </c>
      <c r="D28" s="14">
        <v>0</v>
      </c>
      <c r="E28" s="12">
        <v>9060</v>
      </c>
      <c r="F28" s="12">
        <v>8800</v>
      </c>
      <c r="G28" s="12">
        <f t="shared" si="0"/>
        <v>17860</v>
      </c>
      <c r="H28" s="82">
        <f t="shared" si="1"/>
        <v>8.1012428558468663</v>
      </c>
      <c r="I28" s="83">
        <v>28.85</v>
      </c>
      <c r="J28" s="84">
        <f t="shared" si="2"/>
        <v>233.72085639118211</v>
      </c>
    </row>
    <row r="29" spans="1:10" x14ac:dyDescent="0.25">
      <c r="A29" s="126"/>
      <c r="B29" s="38">
        <v>44496</v>
      </c>
      <c r="C29" s="10">
        <v>2</v>
      </c>
      <c r="D29" s="14">
        <v>0</v>
      </c>
      <c r="E29" s="12">
        <v>10980</v>
      </c>
      <c r="F29" s="12">
        <v>7060</v>
      </c>
      <c r="G29" s="12">
        <f t="shared" si="0"/>
        <v>18040</v>
      </c>
      <c r="H29" s="82">
        <f t="shared" si="1"/>
        <v>8.1828903202394994</v>
      </c>
      <c r="I29" s="83">
        <v>28.85</v>
      </c>
      <c r="J29" s="84">
        <f t="shared" si="2"/>
        <v>236.07638573890958</v>
      </c>
    </row>
    <row r="30" spans="1:10" x14ac:dyDescent="0.25">
      <c r="A30" s="126"/>
      <c r="B30" s="38">
        <v>44497</v>
      </c>
      <c r="C30" s="10">
        <v>2</v>
      </c>
      <c r="D30" s="14">
        <v>0</v>
      </c>
      <c r="E30" s="12">
        <v>8920</v>
      </c>
      <c r="F30" s="12">
        <v>6180</v>
      </c>
      <c r="G30" s="12">
        <f t="shared" si="0"/>
        <v>15100</v>
      </c>
      <c r="H30" s="94">
        <f t="shared" si="1"/>
        <v>6.8493150684931505</v>
      </c>
      <c r="I30" s="83">
        <v>28.85</v>
      </c>
      <c r="J30" s="95">
        <f t="shared" si="2"/>
        <v>197.60273972602741</v>
      </c>
    </row>
    <row r="31" spans="1:10" x14ac:dyDescent="0.25">
      <c r="A31" s="126"/>
      <c r="B31" s="38">
        <v>44498</v>
      </c>
      <c r="C31" s="110">
        <v>0</v>
      </c>
      <c r="D31" s="110">
        <v>0</v>
      </c>
      <c r="E31" s="57"/>
      <c r="F31" s="110">
        <v>0</v>
      </c>
      <c r="G31" s="110">
        <f t="shared" si="0"/>
        <v>0</v>
      </c>
      <c r="H31" s="110">
        <f t="shared" si="1"/>
        <v>0</v>
      </c>
      <c r="I31" s="110">
        <v>0</v>
      </c>
      <c r="J31" s="110">
        <f t="shared" si="2"/>
        <v>0</v>
      </c>
    </row>
    <row r="32" spans="1:10" x14ac:dyDescent="0.25">
      <c r="A32" s="126"/>
      <c r="B32" s="38">
        <v>44499</v>
      </c>
      <c r="C32" s="110">
        <v>0</v>
      </c>
      <c r="D32" s="110">
        <v>0</v>
      </c>
      <c r="E32" s="57"/>
      <c r="F32" s="110">
        <v>0</v>
      </c>
      <c r="G32" s="110">
        <f t="shared" si="0"/>
        <v>0</v>
      </c>
      <c r="H32" s="110">
        <f t="shared" si="1"/>
        <v>0</v>
      </c>
      <c r="I32" s="110">
        <v>0</v>
      </c>
      <c r="J32" s="110">
        <f t="shared" si="2"/>
        <v>0</v>
      </c>
    </row>
    <row r="33" spans="1:10" x14ac:dyDescent="0.25">
      <c r="A33" s="126"/>
      <c r="B33" s="38">
        <v>44500</v>
      </c>
      <c r="C33" s="10">
        <v>1</v>
      </c>
      <c r="D33" s="14">
        <v>0</v>
      </c>
      <c r="E33" s="12"/>
      <c r="F33" s="12">
        <v>9200</v>
      </c>
      <c r="G33" s="12">
        <f t="shared" si="0"/>
        <v>9200</v>
      </c>
      <c r="H33" s="94">
        <f t="shared" si="1"/>
        <v>4.1730926245123836</v>
      </c>
      <c r="I33" s="84">
        <v>28.85</v>
      </c>
      <c r="J33" s="95">
        <f t="shared" si="2"/>
        <v>120.39372221718227</v>
      </c>
    </row>
    <row r="34" spans="1:10" x14ac:dyDescent="0.25">
      <c r="A34" s="127"/>
      <c r="B34" s="96" t="s">
        <v>1</v>
      </c>
      <c r="C34" s="96">
        <f t="shared" ref="C34:H34" si="3">SUM(C3:C33)</f>
        <v>23</v>
      </c>
      <c r="D34" s="97">
        <f t="shared" si="3"/>
        <v>0</v>
      </c>
      <c r="E34" s="97">
        <f t="shared" si="3"/>
        <v>120840</v>
      </c>
      <c r="F34" s="98">
        <f t="shared" si="3"/>
        <v>93060</v>
      </c>
      <c r="G34" s="97">
        <f t="shared" si="3"/>
        <v>213900</v>
      </c>
      <c r="H34" s="99">
        <f t="shared" si="3"/>
        <v>97.024403519912894</v>
      </c>
      <c r="I34" s="100">
        <v>28.85</v>
      </c>
      <c r="J34" s="100">
        <f>SUM(J3:J33)</f>
        <v>2799.1540415494874</v>
      </c>
    </row>
  </sheetData>
  <mergeCells count="7">
    <mergeCell ref="J1:J2"/>
    <mergeCell ref="A1:A34"/>
    <mergeCell ref="B1:B2"/>
    <mergeCell ref="C1:C2"/>
    <mergeCell ref="D1:F1"/>
    <mergeCell ref="H1:H2"/>
    <mergeCell ref="I1:I2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00"/>
  </sheetPr>
  <dimension ref="A1:J33"/>
  <sheetViews>
    <sheetView workbookViewId="0">
      <selection activeCell="L7" sqref="L7"/>
    </sheetView>
  </sheetViews>
  <sheetFormatPr baseColWidth="10" defaultRowHeight="15" x14ac:dyDescent="0.25"/>
  <cols>
    <col min="1" max="1" width="3.5703125" customWidth="1"/>
    <col min="4" max="4" width="12.140625" customWidth="1"/>
    <col min="5" max="5" width="11.85546875" customWidth="1"/>
    <col min="6" max="6" width="12.42578125" customWidth="1"/>
    <col min="7" max="7" width="13.85546875" customWidth="1"/>
    <col min="8" max="8" width="14.85546875" customWidth="1"/>
    <col min="9" max="9" width="15.140625" customWidth="1"/>
    <col min="10" max="10" width="14.85546875" customWidth="1"/>
  </cols>
  <sheetData>
    <row r="1" spans="1:10" ht="15" customHeight="1" x14ac:dyDescent="0.25">
      <c r="A1" s="125" t="s">
        <v>25</v>
      </c>
      <c r="B1" s="117" t="s">
        <v>0</v>
      </c>
      <c r="C1" s="117" t="s">
        <v>2</v>
      </c>
      <c r="D1" s="128" t="s">
        <v>3</v>
      </c>
      <c r="E1" s="129"/>
      <c r="F1" s="130"/>
      <c r="G1" s="102" t="s">
        <v>6</v>
      </c>
      <c r="H1" s="117" t="s">
        <v>8</v>
      </c>
      <c r="I1" s="117" t="s">
        <v>9</v>
      </c>
      <c r="J1" s="117" t="s">
        <v>10</v>
      </c>
    </row>
    <row r="2" spans="1:10" x14ac:dyDescent="0.25">
      <c r="A2" s="126"/>
      <c r="B2" s="118"/>
      <c r="C2" s="118"/>
      <c r="D2" s="77" t="s">
        <v>4</v>
      </c>
      <c r="E2" s="77" t="s">
        <v>21</v>
      </c>
      <c r="F2" s="77" t="s">
        <v>22</v>
      </c>
      <c r="G2" s="78" t="s">
        <v>7</v>
      </c>
      <c r="H2" s="118"/>
      <c r="I2" s="118"/>
      <c r="J2" s="118"/>
    </row>
    <row r="3" spans="1:10" x14ac:dyDescent="0.25">
      <c r="A3" s="126"/>
      <c r="B3" s="74">
        <v>44866</v>
      </c>
      <c r="C3" s="10">
        <v>1</v>
      </c>
      <c r="D3" s="10">
        <v>0</v>
      </c>
      <c r="E3" s="10">
        <v>0</v>
      </c>
      <c r="F3" s="12">
        <v>9040</v>
      </c>
      <c r="G3" s="12">
        <f>D3+E3+F3</f>
        <v>9040</v>
      </c>
      <c r="H3" s="13">
        <f>G3/2204.6</f>
        <v>4.1005171006078198</v>
      </c>
      <c r="I3" s="59">
        <v>28.85</v>
      </c>
      <c r="J3" s="22">
        <f>H3*I3</f>
        <v>118.29991835253561</v>
      </c>
    </row>
    <row r="4" spans="1:10" x14ac:dyDescent="0.25">
      <c r="A4" s="126"/>
      <c r="B4" s="74">
        <v>44867</v>
      </c>
      <c r="C4" s="10">
        <v>0</v>
      </c>
      <c r="D4" s="23">
        <v>0</v>
      </c>
      <c r="E4" s="23">
        <v>0</v>
      </c>
      <c r="F4" s="111">
        <v>0</v>
      </c>
      <c r="G4" s="111">
        <v>0</v>
      </c>
      <c r="H4" s="112">
        <f t="shared" ref="H4:H32" si="0">G4/2204.6</f>
        <v>0</v>
      </c>
      <c r="I4" s="59">
        <v>28.85</v>
      </c>
      <c r="J4" s="22">
        <f>H4*I4</f>
        <v>0</v>
      </c>
    </row>
    <row r="5" spans="1:10" x14ac:dyDescent="0.25">
      <c r="A5" s="126"/>
      <c r="B5" s="74">
        <v>44868</v>
      </c>
      <c r="C5" s="11">
        <v>2</v>
      </c>
      <c r="D5" s="16">
        <v>0</v>
      </c>
      <c r="E5" s="16">
        <v>11340</v>
      </c>
      <c r="F5" s="111">
        <v>6940</v>
      </c>
      <c r="G5" s="111">
        <f t="shared" ref="G5:G32" si="1">D5+E5+F5</f>
        <v>18280</v>
      </c>
      <c r="H5" s="113">
        <f t="shared" si="0"/>
        <v>8.2917536060963446</v>
      </c>
      <c r="I5" s="59">
        <v>28.85</v>
      </c>
      <c r="J5" s="84">
        <f>H5*I5</f>
        <v>239.21709153587955</v>
      </c>
    </row>
    <row r="6" spans="1:10" x14ac:dyDescent="0.25">
      <c r="A6" s="126"/>
      <c r="B6" s="74">
        <v>44869</v>
      </c>
      <c r="C6" s="10">
        <v>2</v>
      </c>
      <c r="D6" s="12">
        <v>0</v>
      </c>
      <c r="E6" s="12">
        <v>10840</v>
      </c>
      <c r="F6" s="14">
        <v>6960</v>
      </c>
      <c r="G6" s="12">
        <f t="shared" si="1"/>
        <v>17800</v>
      </c>
      <c r="H6" s="13">
        <f t="shared" si="0"/>
        <v>8.0740270343826541</v>
      </c>
      <c r="I6" s="59">
        <v>28.85</v>
      </c>
      <c r="J6" s="84">
        <f t="shared" ref="J6:J32" si="2">H6*I6</f>
        <v>232.93567994193958</v>
      </c>
    </row>
    <row r="7" spans="1:10" x14ac:dyDescent="0.25">
      <c r="A7" s="126"/>
      <c r="B7" s="74">
        <v>44870</v>
      </c>
      <c r="C7" s="56">
        <v>0</v>
      </c>
      <c r="D7" s="57">
        <v>0</v>
      </c>
      <c r="E7" s="57">
        <v>0</v>
      </c>
      <c r="F7" s="57">
        <v>0</v>
      </c>
      <c r="G7" s="109">
        <f t="shared" si="1"/>
        <v>0</v>
      </c>
      <c r="H7" s="58">
        <f t="shared" si="0"/>
        <v>0</v>
      </c>
      <c r="I7" s="59">
        <v>28.85</v>
      </c>
      <c r="J7" s="83">
        <f t="shared" si="2"/>
        <v>0</v>
      </c>
    </row>
    <row r="8" spans="1:10" x14ac:dyDescent="0.25">
      <c r="A8" s="126"/>
      <c r="B8" s="74">
        <v>44871</v>
      </c>
      <c r="C8" s="56">
        <v>0</v>
      </c>
      <c r="D8" s="57">
        <v>0</v>
      </c>
      <c r="E8" s="57">
        <v>0</v>
      </c>
      <c r="F8" s="57">
        <v>0</v>
      </c>
      <c r="G8" s="57">
        <f t="shared" si="1"/>
        <v>0</v>
      </c>
      <c r="H8" s="58">
        <f t="shared" si="0"/>
        <v>0</v>
      </c>
      <c r="I8" s="59">
        <v>28.85</v>
      </c>
      <c r="J8" s="114">
        <f t="shared" si="2"/>
        <v>0</v>
      </c>
    </row>
    <row r="9" spans="1:10" x14ac:dyDescent="0.25">
      <c r="A9" s="126"/>
      <c r="B9" s="74">
        <v>44872</v>
      </c>
      <c r="C9" s="10">
        <v>2</v>
      </c>
      <c r="D9" s="12">
        <v>0</v>
      </c>
      <c r="E9" s="12">
        <v>11320</v>
      </c>
      <c r="F9" s="12">
        <v>10600</v>
      </c>
      <c r="G9" s="12">
        <f t="shared" si="1"/>
        <v>21920</v>
      </c>
      <c r="H9" s="13">
        <f t="shared" si="0"/>
        <v>9.9428467749251563</v>
      </c>
      <c r="I9" s="59">
        <v>28.85</v>
      </c>
      <c r="J9" s="84">
        <f t="shared" si="2"/>
        <v>286.8511294565908</v>
      </c>
    </row>
    <row r="10" spans="1:10" x14ac:dyDescent="0.25">
      <c r="A10" s="126"/>
      <c r="B10" s="74">
        <v>44873</v>
      </c>
      <c r="C10" s="10">
        <v>2</v>
      </c>
      <c r="D10" s="12">
        <v>0</v>
      </c>
      <c r="E10" s="12">
        <v>11940</v>
      </c>
      <c r="F10" s="12">
        <v>11420</v>
      </c>
      <c r="G10" s="12">
        <f t="shared" si="1"/>
        <v>23360</v>
      </c>
      <c r="H10" s="13">
        <f t="shared" si="0"/>
        <v>10.596026490066226</v>
      </c>
      <c r="I10" s="59">
        <v>28.85</v>
      </c>
      <c r="J10" s="22">
        <f t="shared" si="2"/>
        <v>305.69536423841066</v>
      </c>
    </row>
    <row r="11" spans="1:10" x14ac:dyDescent="0.25">
      <c r="A11" s="126"/>
      <c r="B11" s="74">
        <v>44874</v>
      </c>
      <c r="C11" s="10">
        <v>2</v>
      </c>
      <c r="D11" s="12">
        <v>0</v>
      </c>
      <c r="E11" s="12">
        <v>10400</v>
      </c>
      <c r="F11" s="12">
        <v>11580</v>
      </c>
      <c r="G11" s="12">
        <f t="shared" si="1"/>
        <v>21980</v>
      </c>
      <c r="H11" s="13">
        <f t="shared" si="0"/>
        <v>9.9700625963893685</v>
      </c>
      <c r="I11" s="59">
        <v>28.85</v>
      </c>
      <c r="J11" s="22">
        <f t="shared" si="2"/>
        <v>287.6363059058333</v>
      </c>
    </row>
    <row r="12" spans="1:10" x14ac:dyDescent="0.25">
      <c r="A12" s="126"/>
      <c r="B12" s="74">
        <v>44875</v>
      </c>
      <c r="C12" s="10">
        <v>2</v>
      </c>
      <c r="D12" s="12">
        <v>0</v>
      </c>
      <c r="E12" s="12">
        <v>11220</v>
      </c>
      <c r="F12" s="12">
        <v>7000</v>
      </c>
      <c r="G12" s="12">
        <f t="shared" si="1"/>
        <v>18220</v>
      </c>
      <c r="H12" s="13">
        <f t="shared" si="0"/>
        <v>8.2645377846321324</v>
      </c>
      <c r="I12" s="59">
        <v>28.85</v>
      </c>
      <c r="J12" s="84">
        <f t="shared" si="2"/>
        <v>238.43191508663702</v>
      </c>
    </row>
    <row r="13" spans="1:10" x14ac:dyDescent="0.25">
      <c r="A13" s="126"/>
      <c r="B13" s="74">
        <v>44876</v>
      </c>
      <c r="C13" s="10">
        <v>2</v>
      </c>
      <c r="D13" s="12">
        <v>0</v>
      </c>
      <c r="E13" s="12">
        <v>9160</v>
      </c>
      <c r="F13" s="12">
        <v>7820</v>
      </c>
      <c r="G13" s="12">
        <f t="shared" si="1"/>
        <v>16980</v>
      </c>
      <c r="H13" s="13">
        <f t="shared" si="0"/>
        <v>7.7020774743717686</v>
      </c>
      <c r="I13" s="59">
        <v>28.85</v>
      </c>
      <c r="J13" s="84">
        <f t="shared" si="2"/>
        <v>222.20493513562553</v>
      </c>
    </row>
    <row r="14" spans="1:10" x14ac:dyDescent="0.25">
      <c r="A14" s="126"/>
      <c r="B14" s="74">
        <v>44877</v>
      </c>
      <c r="C14" s="56">
        <v>1</v>
      </c>
      <c r="D14" s="57">
        <v>0</v>
      </c>
      <c r="E14" s="57">
        <v>0</v>
      </c>
      <c r="F14" s="57">
        <v>7460</v>
      </c>
      <c r="G14" s="57">
        <f t="shared" si="1"/>
        <v>7460</v>
      </c>
      <c r="H14" s="58">
        <f t="shared" si="0"/>
        <v>3.3838338020502587</v>
      </c>
      <c r="I14" s="59">
        <v>28.85</v>
      </c>
      <c r="J14" s="83">
        <f t="shared" si="2"/>
        <v>97.62360518914997</v>
      </c>
    </row>
    <row r="15" spans="1:10" x14ac:dyDescent="0.25">
      <c r="A15" s="126"/>
      <c r="B15" s="74">
        <v>44878</v>
      </c>
      <c r="C15" s="56">
        <v>0</v>
      </c>
      <c r="D15" s="57">
        <v>0</v>
      </c>
      <c r="E15" s="57">
        <v>0</v>
      </c>
      <c r="F15" s="57">
        <v>0</v>
      </c>
      <c r="G15" s="57">
        <f t="shared" si="1"/>
        <v>0</v>
      </c>
      <c r="H15" s="58">
        <f t="shared" si="0"/>
        <v>0</v>
      </c>
      <c r="I15" s="59">
        <v>28.85</v>
      </c>
      <c r="J15" s="83">
        <f t="shared" si="2"/>
        <v>0</v>
      </c>
    </row>
    <row r="16" spans="1:10" x14ac:dyDescent="0.25">
      <c r="A16" s="126"/>
      <c r="B16" s="74">
        <v>44879</v>
      </c>
      <c r="C16" s="10">
        <v>2</v>
      </c>
      <c r="D16" s="12">
        <v>0</v>
      </c>
      <c r="E16" s="12">
        <v>12660</v>
      </c>
      <c r="F16" s="12">
        <v>10160</v>
      </c>
      <c r="G16" s="12">
        <f t="shared" si="1"/>
        <v>22820</v>
      </c>
      <c r="H16" s="13">
        <f t="shared" si="0"/>
        <v>10.351084096888325</v>
      </c>
      <c r="I16" s="59">
        <v>28.85</v>
      </c>
      <c r="J16" s="84">
        <f t="shared" si="2"/>
        <v>298.62877619522817</v>
      </c>
    </row>
    <row r="17" spans="1:10" x14ac:dyDescent="0.25">
      <c r="A17" s="126"/>
      <c r="B17" s="74">
        <v>44880</v>
      </c>
      <c r="C17" s="10">
        <v>2</v>
      </c>
      <c r="D17" s="12">
        <v>0</v>
      </c>
      <c r="E17" s="12">
        <v>10260</v>
      </c>
      <c r="F17" s="12">
        <v>9000</v>
      </c>
      <c r="G17" s="12">
        <f t="shared" si="1"/>
        <v>19260</v>
      </c>
      <c r="H17" s="13">
        <f t="shared" si="0"/>
        <v>8.7362786900117939</v>
      </c>
      <c r="I17" s="59">
        <v>28.85</v>
      </c>
      <c r="J17" s="22">
        <f t="shared" si="2"/>
        <v>252.04164020684027</v>
      </c>
    </row>
    <row r="18" spans="1:10" x14ac:dyDescent="0.25">
      <c r="A18" s="126"/>
      <c r="B18" s="74">
        <v>44881</v>
      </c>
      <c r="C18" s="10">
        <v>2</v>
      </c>
      <c r="D18" s="12">
        <v>0</v>
      </c>
      <c r="E18" s="12">
        <v>10740</v>
      </c>
      <c r="F18" s="12">
        <v>7800</v>
      </c>
      <c r="G18" s="12">
        <f t="shared" si="1"/>
        <v>18540</v>
      </c>
      <c r="H18" s="13">
        <f t="shared" si="0"/>
        <v>8.40968883244126</v>
      </c>
      <c r="I18" s="59">
        <v>28.85</v>
      </c>
      <c r="J18" s="22">
        <f t="shared" si="2"/>
        <v>242.61952281593037</v>
      </c>
    </row>
    <row r="19" spans="1:10" x14ac:dyDescent="0.25">
      <c r="A19" s="126"/>
      <c r="B19" s="74">
        <v>44882</v>
      </c>
      <c r="C19" s="10">
        <v>2</v>
      </c>
      <c r="D19" s="12">
        <v>0</v>
      </c>
      <c r="E19" s="12">
        <v>10760</v>
      </c>
      <c r="F19" s="12">
        <v>6060</v>
      </c>
      <c r="G19" s="12">
        <f t="shared" si="1"/>
        <v>16820</v>
      </c>
      <c r="H19" s="13">
        <f t="shared" si="0"/>
        <v>7.6295019504672048</v>
      </c>
      <c r="I19" s="59">
        <v>28.85</v>
      </c>
      <c r="J19" s="84">
        <f t="shared" si="2"/>
        <v>220.11113127097886</v>
      </c>
    </row>
    <row r="20" spans="1:10" x14ac:dyDescent="0.25">
      <c r="A20" s="126"/>
      <c r="B20" s="74">
        <v>44883</v>
      </c>
      <c r="C20" s="10">
        <v>2</v>
      </c>
      <c r="D20" s="12">
        <v>8840</v>
      </c>
      <c r="E20" s="12">
        <v>0</v>
      </c>
      <c r="F20" s="12">
        <v>5860</v>
      </c>
      <c r="G20" s="12">
        <f t="shared" si="1"/>
        <v>14700</v>
      </c>
      <c r="H20" s="13">
        <f t="shared" si="0"/>
        <v>6.6678762587317433</v>
      </c>
      <c r="I20" s="59">
        <v>28.85</v>
      </c>
      <c r="J20" s="84">
        <f t="shared" si="2"/>
        <v>192.3682300644108</v>
      </c>
    </row>
    <row r="21" spans="1:10" x14ac:dyDescent="0.25">
      <c r="A21" s="126"/>
      <c r="B21" s="74">
        <v>44884</v>
      </c>
      <c r="C21" s="56">
        <v>0</v>
      </c>
      <c r="D21" s="57">
        <v>0</v>
      </c>
      <c r="E21" s="57">
        <v>0</v>
      </c>
      <c r="F21" s="57">
        <v>0</v>
      </c>
      <c r="G21" s="57">
        <f t="shared" si="1"/>
        <v>0</v>
      </c>
      <c r="H21" s="58">
        <f t="shared" si="0"/>
        <v>0</v>
      </c>
      <c r="I21" s="59">
        <v>28.85</v>
      </c>
      <c r="J21" s="83">
        <f t="shared" si="2"/>
        <v>0</v>
      </c>
    </row>
    <row r="22" spans="1:10" x14ac:dyDescent="0.25">
      <c r="A22" s="126"/>
      <c r="B22" s="74">
        <v>44885</v>
      </c>
      <c r="C22" s="56">
        <v>0</v>
      </c>
      <c r="D22" s="57">
        <v>0</v>
      </c>
      <c r="E22" s="57">
        <v>0</v>
      </c>
      <c r="F22" s="57">
        <v>0</v>
      </c>
      <c r="G22" s="57">
        <f t="shared" si="1"/>
        <v>0</v>
      </c>
      <c r="H22" s="58">
        <f t="shared" si="0"/>
        <v>0</v>
      </c>
      <c r="I22" s="59">
        <v>28.85</v>
      </c>
      <c r="J22" s="83">
        <f t="shared" si="2"/>
        <v>0</v>
      </c>
    </row>
    <row r="23" spans="1:10" x14ac:dyDescent="0.25">
      <c r="A23" s="126"/>
      <c r="B23" s="74">
        <v>44886</v>
      </c>
      <c r="C23" s="10">
        <v>2</v>
      </c>
      <c r="D23" s="12">
        <v>0</v>
      </c>
      <c r="E23" s="12">
        <v>11580</v>
      </c>
      <c r="F23" s="12">
        <v>9120</v>
      </c>
      <c r="G23" s="12">
        <f t="shared" si="1"/>
        <v>20700</v>
      </c>
      <c r="H23" s="13">
        <f t="shared" si="0"/>
        <v>9.3894584051528618</v>
      </c>
      <c r="I23" s="59">
        <v>28.85</v>
      </c>
      <c r="J23" s="84">
        <f t="shared" si="2"/>
        <v>270.88587498866008</v>
      </c>
    </row>
    <row r="24" spans="1:10" x14ac:dyDescent="0.25">
      <c r="A24" s="126"/>
      <c r="B24" s="74">
        <v>44887</v>
      </c>
      <c r="C24" s="10">
        <v>2</v>
      </c>
      <c r="D24" s="12">
        <v>0</v>
      </c>
      <c r="E24" s="12">
        <v>11060</v>
      </c>
      <c r="F24" s="12">
        <v>8620</v>
      </c>
      <c r="G24" s="12">
        <f t="shared" si="1"/>
        <v>19680</v>
      </c>
      <c r="H24" s="13">
        <f t="shared" si="0"/>
        <v>8.9267894402612722</v>
      </c>
      <c r="I24" s="59">
        <v>28.85</v>
      </c>
      <c r="J24" s="22">
        <f t="shared" si="2"/>
        <v>257.53787535153771</v>
      </c>
    </row>
    <row r="25" spans="1:10" x14ac:dyDescent="0.25">
      <c r="A25" s="126"/>
      <c r="B25" s="74">
        <v>44888</v>
      </c>
      <c r="C25" s="10">
        <v>1</v>
      </c>
      <c r="D25" s="12">
        <v>0</v>
      </c>
      <c r="E25" s="12">
        <v>9000</v>
      </c>
      <c r="F25" s="12">
        <v>0</v>
      </c>
      <c r="G25" s="12">
        <f t="shared" si="1"/>
        <v>9000</v>
      </c>
      <c r="H25" s="13">
        <f t="shared" si="0"/>
        <v>4.0823732196316795</v>
      </c>
      <c r="I25" s="59">
        <v>28.85</v>
      </c>
      <c r="J25" s="22">
        <f t="shared" si="2"/>
        <v>117.77646738637397</v>
      </c>
    </row>
    <row r="26" spans="1:10" x14ac:dyDescent="0.25">
      <c r="A26" s="126"/>
      <c r="B26" s="74">
        <v>44889</v>
      </c>
      <c r="C26" s="10">
        <v>2</v>
      </c>
      <c r="D26" s="12">
        <v>0</v>
      </c>
      <c r="E26" s="12">
        <v>9640</v>
      </c>
      <c r="F26" s="12">
        <v>5260</v>
      </c>
      <c r="G26" s="12">
        <f t="shared" si="1"/>
        <v>14900</v>
      </c>
      <c r="H26" s="13">
        <f t="shared" si="0"/>
        <v>6.7585956636124473</v>
      </c>
      <c r="I26" s="59">
        <v>28.85</v>
      </c>
      <c r="J26" s="84">
        <f t="shared" si="2"/>
        <v>194.98548489521912</v>
      </c>
    </row>
    <row r="27" spans="1:10" x14ac:dyDescent="0.25">
      <c r="A27" s="126"/>
      <c r="B27" s="74">
        <v>44890</v>
      </c>
      <c r="C27" s="10">
        <v>2</v>
      </c>
      <c r="D27" s="12">
        <v>0</v>
      </c>
      <c r="E27" s="12">
        <v>8820</v>
      </c>
      <c r="F27" s="12">
        <v>5780</v>
      </c>
      <c r="G27" s="12">
        <f t="shared" si="1"/>
        <v>14600</v>
      </c>
      <c r="H27" s="13">
        <f t="shared" si="0"/>
        <v>6.6225165562913908</v>
      </c>
      <c r="I27" s="59">
        <v>28.85</v>
      </c>
      <c r="J27" s="84">
        <f t="shared" si="2"/>
        <v>191.05960264900662</v>
      </c>
    </row>
    <row r="28" spans="1:10" x14ac:dyDescent="0.25">
      <c r="A28" s="126"/>
      <c r="B28" s="74">
        <v>44891</v>
      </c>
      <c r="C28" s="56">
        <v>0</v>
      </c>
      <c r="D28" s="57">
        <v>0</v>
      </c>
      <c r="E28" s="57">
        <v>0</v>
      </c>
      <c r="F28" s="57">
        <v>0</v>
      </c>
      <c r="G28" s="57">
        <f t="shared" si="1"/>
        <v>0</v>
      </c>
      <c r="H28" s="58">
        <f t="shared" si="0"/>
        <v>0</v>
      </c>
      <c r="I28" s="59">
        <v>28.85</v>
      </c>
      <c r="J28" s="83">
        <f t="shared" si="2"/>
        <v>0</v>
      </c>
    </row>
    <row r="29" spans="1:10" x14ac:dyDescent="0.25">
      <c r="A29" s="126"/>
      <c r="B29" s="74">
        <v>44892</v>
      </c>
      <c r="C29" s="56">
        <v>0</v>
      </c>
      <c r="D29" s="57">
        <v>0</v>
      </c>
      <c r="E29" s="57">
        <v>0</v>
      </c>
      <c r="F29" s="57">
        <v>0</v>
      </c>
      <c r="G29" s="57">
        <f t="shared" si="1"/>
        <v>0</v>
      </c>
      <c r="H29" s="58">
        <f t="shared" si="0"/>
        <v>0</v>
      </c>
      <c r="I29" s="59">
        <v>28.85</v>
      </c>
      <c r="J29" s="83">
        <f t="shared" si="2"/>
        <v>0</v>
      </c>
    </row>
    <row r="30" spans="1:10" x14ac:dyDescent="0.25">
      <c r="A30" s="126"/>
      <c r="B30" s="74">
        <v>44893</v>
      </c>
      <c r="C30" s="10">
        <v>2</v>
      </c>
      <c r="D30" s="12">
        <v>0</v>
      </c>
      <c r="E30" s="12">
        <v>12800</v>
      </c>
      <c r="F30" s="12">
        <v>9960</v>
      </c>
      <c r="G30" s="12">
        <f t="shared" si="1"/>
        <v>22760</v>
      </c>
      <c r="H30" s="13">
        <f t="shared" si="0"/>
        <v>10.323868275424113</v>
      </c>
      <c r="I30" s="59">
        <v>28.85</v>
      </c>
      <c r="J30" s="95">
        <f t="shared" si="2"/>
        <v>297.84359974598567</v>
      </c>
    </row>
    <row r="31" spans="1:10" x14ac:dyDescent="0.25">
      <c r="A31" s="126"/>
      <c r="B31" s="74">
        <v>44894</v>
      </c>
      <c r="C31" s="10">
        <v>2</v>
      </c>
      <c r="D31" s="12">
        <v>0</v>
      </c>
      <c r="E31" s="12">
        <v>8240</v>
      </c>
      <c r="F31" s="12">
        <v>10560</v>
      </c>
      <c r="G31" s="12">
        <f t="shared" si="1"/>
        <v>18800</v>
      </c>
      <c r="H31" s="13">
        <f t="shared" si="0"/>
        <v>8.5276240587861754</v>
      </c>
      <c r="I31" s="59">
        <v>28.85</v>
      </c>
      <c r="J31" s="22">
        <f t="shared" si="2"/>
        <v>246.02195409598116</v>
      </c>
    </row>
    <row r="32" spans="1:10" x14ac:dyDescent="0.25">
      <c r="A32" s="126"/>
      <c r="B32" s="74">
        <v>44895</v>
      </c>
      <c r="C32" s="11">
        <v>2</v>
      </c>
      <c r="D32" s="16">
        <v>0</v>
      </c>
      <c r="E32" s="16">
        <v>12060</v>
      </c>
      <c r="F32" s="16">
        <v>9740</v>
      </c>
      <c r="G32" s="12">
        <f t="shared" si="1"/>
        <v>21800</v>
      </c>
      <c r="H32" s="15">
        <f t="shared" si="0"/>
        <v>9.8884151319967337</v>
      </c>
      <c r="I32" s="59">
        <v>28.85</v>
      </c>
      <c r="J32" s="22">
        <f t="shared" si="2"/>
        <v>285.2807765581058</v>
      </c>
    </row>
    <row r="33" spans="1:10" x14ac:dyDescent="0.25">
      <c r="A33" s="127"/>
      <c r="B33" s="96" t="s">
        <v>1</v>
      </c>
      <c r="C33" s="96">
        <f t="shared" ref="C33:H33" si="3">SUM(C3:C32)</f>
        <v>41</v>
      </c>
      <c r="D33" s="97">
        <f t="shared" si="3"/>
        <v>8840</v>
      </c>
      <c r="E33" s="97">
        <f t="shared" si="3"/>
        <v>203840</v>
      </c>
      <c r="F33" s="98">
        <f t="shared" si="3"/>
        <v>176740</v>
      </c>
      <c r="G33" s="97">
        <f t="shared" si="3"/>
        <v>389420</v>
      </c>
      <c r="H33" s="99">
        <f t="shared" si="3"/>
        <v>176.63975324321876</v>
      </c>
      <c r="I33" s="100">
        <v>28.85</v>
      </c>
      <c r="J33" s="100">
        <f>SUM(J3:J32)</f>
        <v>5096.056881066861</v>
      </c>
    </row>
  </sheetData>
  <mergeCells count="7">
    <mergeCell ref="J1:J2"/>
    <mergeCell ref="A1:A33"/>
    <mergeCell ref="B1:B2"/>
    <mergeCell ref="C1:C2"/>
    <mergeCell ref="D1:F1"/>
    <mergeCell ref="H1:H2"/>
    <mergeCell ref="I1:I2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33"/>
  </sheetPr>
  <dimension ref="A1:J34"/>
  <sheetViews>
    <sheetView tabSelected="1" workbookViewId="0">
      <selection activeCell="L19" sqref="L19"/>
    </sheetView>
  </sheetViews>
  <sheetFormatPr baseColWidth="10" defaultRowHeight="15" x14ac:dyDescent="0.25"/>
  <cols>
    <col min="1" max="1" width="3.5703125" customWidth="1"/>
    <col min="4" max="4" width="12.140625" customWidth="1"/>
    <col min="5" max="5" width="11.85546875" customWidth="1"/>
    <col min="6" max="6" width="12.42578125" customWidth="1"/>
    <col min="7" max="7" width="13.85546875" customWidth="1"/>
    <col min="8" max="8" width="14.85546875" customWidth="1"/>
    <col min="9" max="9" width="18.140625" customWidth="1"/>
    <col min="10" max="10" width="14.85546875" customWidth="1"/>
  </cols>
  <sheetData>
    <row r="1" spans="1:10" ht="15" customHeight="1" x14ac:dyDescent="0.25">
      <c r="A1" s="125" t="s">
        <v>26</v>
      </c>
      <c r="B1" s="117" t="s">
        <v>0</v>
      </c>
      <c r="C1" s="117" t="s">
        <v>2</v>
      </c>
      <c r="D1" s="128" t="s">
        <v>3</v>
      </c>
      <c r="E1" s="129"/>
      <c r="F1" s="130"/>
      <c r="G1" s="102" t="s">
        <v>6</v>
      </c>
      <c r="H1" s="117" t="s">
        <v>8</v>
      </c>
      <c r="I1" s="117" t="s">
        <v>9</v>
      </c>
      <c r="J1" s="117" t="s">
        <v>10</v>
      </c>
    </row>
    <row r="2" spans="1:10" x14ac:dyDescent="0.25">
      <c r="A2" s="126"/>
      <c r="B2" s="118"/>
      <c r="C2" s="118"/>
      <c r="D2" s="77" t="s">
        <v>4</v>
      </c>
      <c r="E2" s="77" t="s">
        <v>21</v>
      </c>
      <c r="F2" s="77" t="s">
        <v>22</v>
      </c>
      <c r="G2" s="78" t="s">
        <v>7</v>
      </c>
      <c r="H2" s="118"/>
      <c r="I2" s="118"/>
      <c r="J2" s="118"/>
    </row>
    <row r="3" spans="1:10" x14ac:dyDescent="0.25">
      <c r="A3" s="126"/>
      <c r="B3" s="74">
        <v>44896</v>
      </c>
      <c r="C3" s="10">
        <v>2</v>
      </c>
      <c r="D3" s="10">
        <v>0</v>
      </c>
      <c r="E3" s="12">
        <v>10440</v>
      </c>
      <c r="F3" s="12">
        <v>6180</v>
      </c>
      <c r="G3" s="12">
        <f>D3+E3+F3</f>
        <v>16620</v>
      </c>
      <c r="H3" s="13">
        <f>G3/2204.6</f>
        <v>7.5387825455865016</v>
      </c>
      <c r="I3" s="59">
        <v>28.85</v>
      </c>
      <c r="J3" s="22">
        <f>H3*I3</f>
        <v>217.4938764401706</v>
      </c>
    </row>
    <row r="4" spans="1:10" x14ac:dyDescent="0.25">
      <c r="A4" s="126"/>
      <c r="B4" s="74">
        <v>44897</v>
      </c>
      <c r="C4" s="10">
        <v>2</v>
      </c>
      <c r="D4" s="10">
        <v>0</v>
      </c>
      <c r="E4" s="12">
        <v>10000</v>
      </c>
      <c r="F4" s="12">
        <v>6500</v>
      </c>
      <c r="G4" s="12">
        <f t="shared" ref="G4:G33" si="0">D4+E4+F4</f>
        <v>16500</v>
      </c>
      <c r="H4" s="13">
        <f t="shared" ref="H4:H33" si="1">G4/2204.6</f>
        <v>7.484350902658079</v>
      </c>
      <c r="I4" s="59">
        <v>28.85</v>
      </c>
      <c r="J4" s="22">
        <f>H4*I4</f>
        <v>215.9235235416856</v>
      </c>
    </row>
    <row r="5" spans="1:10" x14ac:dyDescent="0.25">
      <c r="A5" s="126"/>
      <c r="B5" s="74">
        <v>44898</v>
      </c>
      <c r="C5" s="56">
        <v>0</v>
      </c>
      <c r="D5" s="56">
        <v>0</v>
      </c>
      <c r="E5" s="56">
        <v>0</v>
      </c>
      <c r="F5" s="56">
        <v>0</v>
      </c>
      <c r="G5" s="57">
        <f t="shared" si="0"/>
        <v>0</v>
      </c>
      <c r="H5" s="58">
        <f t="shared" si="1"/>
        <v>0</v>
      </c>
      <c r="I5" s="59">
        <v>28.85</v>
      </c>
      <c r="J5" s="59">
        <f>H5*I5</f>
        <v>0</v>
      </c>
    </row>
    <row r="6" spans="1:10" x14ac:dyDescent="0.25">
      <c r="A6" s="126"/>
      <c r="B6" s="74">
        <v>44899</v>
      </c>
      <c r="C6" s="56">
        <v>0</v>
      </c>
      <c r="D6" s="56">
        <v>0</v>
      </c>
      <c r="E6" s="56">
        <v>0</v>
      </c>
      <c r="F6" s="110">
        <v>0</v>
      </c>
      <c r="G6" s="57">
        <f t="shared" si="0"/>
        <v>0</v>
      </c>
      <c r="H6" s="58">
        <f t="shared" si="1"/>
        <v>0</v>
      </c>
      <c r="I6" s="59">
        <v>28.85</v>
      </c>
      <c r="J6" s="59">
        <f t="shared" ref="J6:J33" si="2">H6*I6</f>
        <v>0</v>
      </c>
    </row>
    <row r="7" spans="1:10" x14ac:dyDescent="0.25">
      <c r="A7" s="126"/>
      <c r="B7" s="74">
        <v>44900</v>
      </c>
      <c r="C7" s="10">
        <v>2</v>
      </c>
      <c r="D7" s="10">
        <v>0</v>
      </c>
      <c r="E7" s="12">
        <v>11500</v>
      </c>
      <c r="F7" s="12">
        <v>9280</v>
      </c>
      <c r="G7" s="12">
        <f t="shared" si="0"/>
        <v>20780</v>
      </c>
      <c r="H7" s="13">
        <f t="shared" si="1"/>
        <v>9.4257461671051441</v>
      </c>
      <c r="I7" s="59">
        <v>28.85</v>
      </c>
      <c r="J7" s="22">
        <f t="shared" si="2"/>
        <v>271.93277692098343</v>
      </c>
    </row>
    <row r="8" spans="1:10" x14ac:dyDescent="0.25">
      <c r="A8" s="126"/>
      <c r="B8" s="74">
        <v>44901</v>
      </c>
      <c r="C8" s="10">
        <v>2</v>
      </c>
      <c r="D8" s="10">
        <v>0</v>
      </c>
      <c r="E8" s="12">
        <v>9180</v>
      </c>
      <c r="F8" s="12">
        <v>9060</v>
      </c>
      <c r="G8" s="12">
        <f t="shared" si="0"/>
        <v>18240</v>
      </c>
      <c r="H8" s="13">
        <f t="shared" si="1"/>
        <v>8.2736097251202043</v>
      </c>
      <c r="I8" s="59">
        <v>28.85</v>
      </c>
      <c r="J8" s="22">
        <f t="shared" si="2"/>
        <v>238.6936405697179</v>
      </c>
    </row>
    <row r="9" spans="1:10" x14ac:dyDescent="0.25">
      <c r="A9" s="126"/>
      <c r="B9" s="74">
        <v>44902</v>
      </c>
      <c r="C9" s="10">
        <v>2</v>
      </c>
      <c r="D9" s="10">
        <v>0</v>
      </c>
      <c r="E9" s="12">
        <v>10340</v>
      </c>
      <c r="F9" s="12">
        <v>8080</v>
      </c>
      <c r="G9" s="12">
        <f t="shared" si="0"/>
        <v>18420</v>
      </c>
      <c r="H9" s="13">
        <f t="shared" si="1"/>
        <v>8.3552571895128374</v>
      </c>
      <c r="I9" s="59">
        <v>28.85</v>
      </c>
      <c r="J9" s="22">
        <f t="shared" si="2"/>
        <v>241.04916991744537</v>
      </c>
    </row>
    <row r="10" spans="1:10" x14ac:dyDescent="0.25">
      <c r="A10" s="126"/>
      <c r="B10" s="74">
        <v>44903</v>
      </c>
      <c r="C10" s="10">
        <v>2</v>
      </c>
      <c r="D10" s="10">
        <v>0</v>
      </c>
      <c r="E10" s="12">
        <v>10080</v>
      </c>
      <c r="F10" s="12">
        <v>6060</v>
      </c>
      <c r="G10" s="12">
        <f t="shared" si="0"/>
        <v>16140</v>
      </c>
      <c r="H10" s="13">
        <f t="shared" si="1"/>
        <v>7.321055973872812</v>
      </c>
      <c r="I10" s="59">
        <v>28.85</v>
      </c>
      <c r="J10" s="22">
        <f t="shared" si="2"/>
        <v>211.21246484623063</v>
      </c>
    </row>
    <row r="11" spans="1:10" x14ac:dyDescent="0.25">
      <c r="A11" s="126"/>
      <c r="B11" s="74">
        <v>44904</v>
      </c>
      <c r="C11" s="10">
        <v>2</v>
      </c>
      <c r="D11" s="10">
        <v>0</v>
      </c>
      <c r="E11" s="12">
        <v>10660</v>
      </c>
      <c r="F11" s="12">
        <v>5580</v>
      </c>
      <c r="G11" s="12">
        <f t="shared" si="0"/>
        <v>16240</v>
      </c>
      <c r="H11" s="13">
        <f t="shared" si="1"/>
        <v>7.3664156763131636</v>
      </c>
      <c r="I11" s="59">
        <v>28.85</v>
      </c>
      <c r="J11" s="22">
        <f t="shared" si="2"/>
        <v>212.52109226163478</v>
      </c>
    </row>
    <row r="12" spans="1:10" x14ac:dyDescent="0.25">
      <c r="A12" s="126"/>
      <c r="B12" s="74">
        <v>44905</v>
      </c>
      <c r="C12" s="56">
        <v>0</v>
      </c>
      <c r="D12" s="56">
        <v>0</v>
      </c>
      <c r="E12" s="56">
        <v>0</v>
      </c>
      <c r="F12" s="57">
        <v>0</v>
      </c>
      <c r="G12" s="57">
        <f t="shared" si="0"/>
        <v>0</v>
      </c>
      <c r="H12" s="58">
        <f t="shared" si="1"/>
        <v>0</v>
      </c>
      <c r="I12" s="59">
        <v>28.85</v>
      </c>
      <c r="J12" s="59">
        <f t="shared" si="2"/>
        <v>0</v>
      </c>
    </row>
    <row r="13" spans="1:10" x14ac:dyDescent="0.25">
      <c r="A13" s="126"/>
      <c r="B13" s="74">
        <v>44906</v>
      </c>
      <c r="C13" s="56">
        <v>0</v>
      </c>
      <c r="D13" s="56">
        <v>0</v>
      </c>
      <c r="E13" s="56">
        <v>0</v>
      </c>
      <c r="F13" s="57">
        <v>0</v>
      </c>
      <c r="G13" s="57">
        <f t="shared" si="0"/>
        <v>0</v>
      </c>
      <c r="H13" s="58">
        <f t="shared" si="1"/>
        <v>0</v>
      </c>
      <c r="I13" s="59">
        <v>28.85</v>
      </c>
      <c r="J13" s="59">
        <f t="shared" si="2"/>
        <v>0</v>
      </c>
    </row>
    <row r="14" spans="1:10" x14ac:dyDescent="0.25">
      <c r="A14" s="126"/>
      <c r="B14" s="74">
        <v>44907</v>
      </c>
      <c r="C14" s="10">
        <v>0</v>
      </c>
      <c r="D14" s="10">
        <v>0</v>
      </c>
      <c r="E14" s="10">
        <v>0</v>
      </c>
      <c r="F14" s="12">
        <v>0</v>
      </c>
      <c r="G14" s="12">
        <f t="shared" si="0"/>
        <v>0</v>
      </c>
      <c r="H14" s="13">
        <f t="shared" si="1"/>
        <v>0</v>
      </c>
      <c r="I14" s="59">
        <v>28.85</v>
      </c>
      <c r="J14" s="22">
        <f t="shared" si="2"/>
        <v>0</v>
      </c>
    </row>
    <row r="15" spans="1:10" x14ac:dyDescent="0.25">
      <c r="A15" s="126"/>
      <c r="B15" s="74">
        <v>44908</v>
      </c>
      <c r="C15" s="10">
        <v>0</v>
      </c>
      <c r="D15" s="10">
        <v>0</v>
      </c>
      <c r="E15" s="10">
        <v>0</v>
      </c>
      <c r="F15" s="12">
        <v>0</v>
      </c>
      <c r="G15" s="12">
        <f t="shared" si="0"/>
        <v>0</v>
      </c>
      <c r="H15" s="13">
        <f t="shared" si="1"/>
        <v>0</v>
      </c>
      <c r="I15" s="59">
        <v>28.85</v>
      </c>
      <c r="J15" s="22">
        <f t="shared" si="2"/>
        <v>0</v>
      </c>
    </row>
    <row r="16" spans="1:10" x14ac:dyDescent="0.25">
      <c r="A16" s="126"/>
      <c r="B16" s="74">
        <v>44909</v>
      </c>
      <c r="C16" s="10">
        <v>0</v>
      </c>
      <c r="D16" s="10">
        <v>0</v>
      </c>
      <c r="E16" s="10">
        <v>0</v>
      </c>
      <c r="F16" s="12">
        <v>0</v>
      </c>
      <c r="G16" s="12">
        <f t="shared" si="0"/>
        <v>0</v>
      </c>
      <c r="H16" s="13">
        <f t="shared" si="1"/>
        <v>0</v>
      </c>
      <c r="I16" s="59">
        <v>28.85</v>
      </c>
      <c r="J16" s="22">
        <f t="shared" si="2"/>
        <v>0</v>
      </c>
    </row>
    <row r="17" spans="1:10" x14ac:dyDescent="0.25">
      <c r="A17" s="126"/>
      <c r="B17" s="74">
        <v>44910</v>
      </c>
      <c r="C17" s="10">
        <v>2</v>
      </c>
      <c r="D17" s="10">
        <v>0</v>
      </c>
      <c r="E17" s="12">
        <v>9940</v>
      </c>
      <c r="F17" s="12">
        <v>7320</v>
      </c>
      <c r="G17" s="12">
        <f t="shared" si="0"/>
        <v>17260</v>
      </c>
      <c r="H17" s="13">
        <f t="shared" si="1"/>
        <v>7.8290846412047541</v>
      </c>
      <c r="I17" s="59">
        <v>28.85</v>
      </c>
      <c r="J17" s="22">
        <f t="shared" si="2"/>
        <v>225.86909189875718</v>
      </c>
    </row>
    <row r="18" spans="1:10" x14ac:dyDescent="0.25">
      <c r="A18" s="126"/>
      <c r="B18" s="74">
        <v>44911</v>
      </c>
      <c r="C18" s="10">
        <v>1</v>
      </c>
      <c r="D18" s="10">
        <v>0</v>
      </c>
      <c r="E18" s="10">
        <v>0</v>
      </c>
      <c r="F18" s="12">
        <v>6260</v>
      </c>
      <c r="G18" s="12">
        <f t="shared" si="0"/>
        <v>6260</v>
      </c>
      <c r="H18" s="13">
        <f t="shared" si="1"/>
        <v>2.8395173727660348</v>
      </c>
      <c r="I18" s="59">
        <v>28.85</v>
      </c>
      <c r="J18" s="22">
        <f t="shared" si="2"/>
        <v>81.920076204300102</v>
      </c>
    </row>
    <row r="19" spans="1:10" x14ac:dyDescent="0.25">
      <c r="A19" s="126"/>
      <c r="B19" s="74">
        <v>44912</v>
      </c>
      <c r="C19" s="56">
        <v>0</v>
      </c>
      <c r="D19" s="56">
        <v>0</v>
      </c>
      <c r="E19" s="56">
        <v>0</v>
      </c>
      <c r="F19" s="57">
        <v>0</v>
      </c>
      <c r="G19" s="57">
        <f t="shared" si="0"/>
        <v>0</v>
      </c>
      <c r="H19" s="58">
        <f t="shared" si="1"/>
        <v>0</v>
      </c>
      <c r="I19" s="59">
        <v>28.85</v>
      </c>
      <c r="J19" s="59">
        <f t="shared" si="2"/>
        <v>0</v>
      </c>
    </row>
    <row r="20" spans="1:10" x14ac:dyDescent="0.25">
      <c r="A20" s="126"/>
      <c r="B20" s="74">
        <v>44913</v>
      </c>
      <c r="C20" s="56">
        <v>0</v>
      </c>
      <c r="D20" s="56">
        <v>0</v>
      </c>
      <c r="E20" s="56">
        <v>0</v>
      </c>
      <c r="F20" s="57">
        <v>0</v>
      </c>
      <c r="G20" s="57">
        <f t="shared" si="0"/>
        <v>0</v>
      </c>
      <c r="H20" s="58">
        <f t="shared" si="1"/>
        <v>0</v>
      </c>
      <c r="I20" s="59">
        <v>28.85</v>
      </c>
      <c r="J20" s="59">
        <f t="shared" si="2"/>
        <v>0</v>
      </c>
    </row>
    <row r="21" spans="1:10" x14ac:dyDescent="0.25">
      <c r="A21" s="126"/>
      <c r="B21" s="74">
        <v>44914</v>
      </c>
      <c r="C21" s="10">
        <v>2</v>
      </c>
      <c r="D21" s="10">
        <v>0</v>
      </c>
      <c r="E21" s="12">
        <v>11320</v>
      </c>
      <c r="F21" s="12">
        <v>9620</v>
      </c>
      <c r="G21" s="12">
        <f t="shared" si="0"/>
        <v>20940</v>
      </c>
      <c r="H21" s="13">
        <f t="shared" si="1"/>
        <v>9.498321691009707</v>
      </c>
      <c r="I21" s="59">
        <v>28.85</v>
      </c>
      <c r="J21" s="22">
        <f t="shared" si="2"/>
        <v>274.02658078563007</v>
      </c>
    </row>
    <row r="22" spans="1:10" x14ac:dyDescent="0.25">
      <c r="A22" s="126"/>
      <c r="B22" s="74">
        <v>44915</v>
      </c>
      <c r="C22" s="10">
        <v>2</v>
      </c>
      <c r="D22" s="10">
        <v>0</v>
      </c>
      <c r="E22" s="12">
        <v>8720</v>
      </c>
      <c r="F22" s="12">
        <v>10660</v>
      </c>
      <c r="G22" s="12">
        <f t="shared" si="0"/>
        <v>19380</v>
      </c>
      <c r="H22" s="13">
        <f t="shared" si="1"/>
        <v>8.7907103329402165</v>
      </c>
      <c r="I22" s="59">
        <v>28.85</v>
      </c>
      <c r="J22" s="22">
        <f t="shared" si="2"/>
        <v>253.61199310532527</v>
      </c>
    </row>
    <row r="23" spans="1:10" x14ac:dyDescent="0.25">
      <c r="A23" s="126"/>
      <c r="B23" s="74">
        <v>44916</v>
      </c>
      <c r="C23" s="10">
        <v>2</v>
      </c>
      <c r="D23" s="10">
        <v>0</v>
      </c>
      <c r="E23" s="12">
        <v>9680</v>
      </c>
      <c r="F23" s="12">
        <v>9180</v>
      </c>
      <c r="G23" s="12">
        <f t="shared" si="0"/>
        <v>18860</v>
      </c>
      <c r="H23" s="13">
        <f t="shared" si="1"/>
        <v>8.5548398802503858</v>
      </c>
      <c r="I23" s="59">
        <v>28.85</v>
      </c>
      <c r="J23" s="22">
        <f t="shared" si="2"/>
        <v>246.80713054522363</v>
      </c>
    </row>
    <row r="24" spans="1:10" x14ac:dyDescent="0.25">
      <c r="A24" s="126"/>
      <c r="B24" s="74">
        <v>44917</v>
      </c>
      <c r="C24" s="10">
        <v>2</v>
      </c>
      <c r="D24" s="10">
        <v>0</v>
      </c>
      <c r="E24" s="12">
        <v>10080</v>
      </c>
      <c r="F24" s="12">
        <v>5000</v>
      </c>
      <c r="G24" s="12">
        <f t="shared" si="0"/>
        <v>15080</v>
      </c>
      <c r="H24" s="13">
        <f t="shared" si="1"/>
        <v>6.8402431280050804</v>
      </c>
      <c r="I24" s="59">
        <v>28.85</v>
      </c>
      <c r="J24" s="22">
        <f t="shared" si="2"/>
        <v>197.34101424294659</v>
      </c>
    </row>
    <row r="25" spans="1:10" x14ac:dyDescent="0.25">
      <c r="A25" s="126"/>
      <c r="B25" s="74">
        <v>44918</v>
      </c>
      <c r="C25" s="10">
        <v>2</v>
      </c>
      <c r="D25" s="10">
        <v>0</v>
      </c>
      <c r="E25" s="12">
        <v>10140</v>
      </c>
      <c r="F25" s="12">
        <v>6140</v>
      </c>
      <c r="G25" s="12">
        <f t="shared" si="0"/>
        <v>16280</v>
      </c>
      <c r="H25" s="13">
        <f t="shared" si="1"/>
        <v>7.3845595572893048</v>
      </c>
      <c r="I25" s="59">
        <v>28.85</v>
      </c>
      <c r="J25" s="22">
        <f t="shared" si="2"/>
        <v>213.04454322779645</v>
      </c>
    </row>
    <row r="26" spans="1:10" x14ac:dyDescent="0.25">
      <c r="A26" s="126"/>
      <c r="B26" s="74">
        <v>44919</v>
      </c>
      <c r="C26" s="56">
        <v>0</v>
      </c>
      <c r="D26" s="56">
        <v>0</v>
      </c>
      <c r="E26" s="56">
        <v>0</v>
      </c>
      <c r="F26" s="57">
        <v>0</v>
      </c>
      <c r="G26" s="57">
        <f t="shared" si="0"/>
        <v>0</v>
      </c>
      <c r="H26" s="58">
        <f t="shared" si="1"/>
        <v>0</v>
      </c>
      <c r="I26" s="59">
        <v>28.85</v>
      </c>
      <c r="J26" s="59">
        <f t="shared" si="2"/>
        <v>0</v>
      </c>
    </row>
    <row r="27" spans="1:10" x14ac:dyDescent="0.25">
      <c r="A27" s="126"/>
      <c r="B27" s="74">
        <v>44920</v>
      </c>
      <c r="C27" s="56">
        <v>0</v>
      </c>
      <c r="D27" s="56">
        <v>0</v>
      </c>
      <c r="E27" s="56">
        <v>0</v>
      </c>
      <c r="F27" s="57">
        <v>0</v>
      </c>
      <c r="G27" s="57">
        <f t="shared" si="0"/>
        <v>0</v>
      </c>
      <c r="H27" s="58">
        <f t="shared" si="1"/>
        <v>0</v>
      </c>
      <c r="I27" s="59">
        <v>28.85</v>
      </c>
      <c r="J27" s="59">
        <f t="shared" si="2"/>
        <v>0</v>
      </c>
    </row>
    <row r="28" spans="1:10" x14ac:dyDescent="0.25">
      <c r="A28" s="126"/>
      <c r="B28" s="74">
        <v>44921</v>
      </c>
      <c r="C28" s="10">
        <v>0</v>
      </c>
      <c r="D28" s="10">
        <v>0</v>
      </c>
      <c r="E28" s="10">
        <v>0</v>
      </c>
      <c r="F28" s="12">
        <v>0</v>
      </c>
      <c r="G28" s="12">
        <f t="shared" si="0"/>
        <v>0</v>
      </c>
      <c r="H28" s="13">
        <f t="shared" si="1"/>
        <v>0</v>
      </c>
      <c r="I28" s="59">
        <v>28.85</v>
      </c>
      <c r="J28" s="22">
        <f t="shared" si="2"/>
        <v>0</v>
      </c>
    </row>
    <row r="29" spans="1:10" x14ac:dyDescent="0.25">
      <c r="A29" s="126"/>
      <c r="B29" s="74">
        <v>44922</v>
      </c>
      <c r="C29" s="10">
        <v>0</v>
      </c>
      <c r="D29" s="10">
        <v>0</v>
      </c>
      <c r="E29" s="10">
        <v>0</v>
      </c>
      <c r="F29" s="12">
        <v>0</v>
      </c>
      <c r="G29" s="12">
        <f t="shared" si="0"/>
        <v>0</v>
      </c>
      <c r="H29" s="13">
        <f t="shared" si="1"/>
        <v>0</v>
      </c>
      <c r="I29" s="59">
        <v>28.85</v>
      </c>
      <c r="J29" s="22">
        <f t="shared" si="2"/>
        <v>0</v>
      </c>
    </row>
    <row r="30" spans="1:10" x14ac:dyDescent="0.25">
      <c r="A30" s="126"/>
      <c r="B30" s="74">
        <v>44923</v>
      </c>
      <c r="C30" s="10">
        <v>0</v>
      </c>
      <c r="D30" s="10">
        <v>0</v>
      </c>
      <c r="E30" s="10">
        <v>0</v>
      </c>
      <c r="F30" s="12">
        <v>0</v>
      </c>
      <c r="G30" s="12">
        <f t="shared" si="0"/>
        <v>0</v>
      </c>
      <c r="H30" s="13">
        <f t="shared" si="1"/>
        <v>0</v>
      </c>
      <c r="I30" s="59">
        <v>28.85</v>
      </c>
      <c r="J30" s="22">
        <f t="shared" si="2"/>
        <v>0</v>
      </c>
    </row>
    <row r="31" spans="1:10" x14ac:dyDescent="0.25">
      <c r="A31" s="126"/>
      <c r="B31" s="74">
        <v>44924</v>
      </c>
      <c r="C31" s="10">
        <v>0</v>
      </c>
      <c r="D31" s="10">
        <v>0</v>
      </c>
      <c r="E31" s="10">
        <v>0</v>
      </c>
      <c r="F31" s="12">
        <v>0</v>
      </c>
      <c r="G31" s="12">
        <f t="shared" si="0"/>
        <v>0</v>
      </c>
      <c r="H31" s="13">
        <f t="shared" si="1"/>
        <v>0</v>
      </c>
      <c r="I31" s="59">
        <v>28.85</v>
      </c>
      <c r="J31" s="22">
        <f t="shared" si="2"/>
        <v>0</v>
      </c>
    </row>
    <row r="32" spans="1:10" x14ac:dyDescent="0.25">
      <c r="A32" s="126"/>
      <c r="B32" s="74">
        <v>44925</v>
      </c>
      <c r="C32" s="11">
        <v>0</v>
      </c>
      <c r="D32" s="10">
        <v>0</v>
      </c>
      <c r="E32" s="10">
        <v>0</v>
      </c>
      <c r="F32" s="16">
        <v>0</v>
      </c>
      <c r="G32" s="12">
        <f t="shared" si="0"/>
        <v>0</v>
      </c>
      <c r="H32" s="15">
        <f t="shared" si="1"/>
        <v>0</v>
      </c>
      <c r="I32" s="59">
        <v>28.85</v>
      </c>
      <c r="J32" s="51">
        <f t="shared" si="2"/>
        <v>0</v>
      </c>
    </row>
    <row r="33" spans="1:10" x14ac:dyDescent="0.25">
      <c r="A33" s="126"/>
      <c r="B33" s="74">
        <v>44926</v>
      </c>
      <c r="C33" s="56"/>
      <c r="D33" s="56">
        <v>0</v>
      </c>
      <c r="E33" s="56">
        <v>0</v>
      </c>
      <c r="F33" s="57">
        <v>0</v>
      </c>
      <c r="G33" s="57">
        <f t="shared" si="0"/>
        <v>0</v>
      </c>
      <c r="H33" s="58">
        <f t="shared" si="1"/>
        <v>0</v>
      </c>
      <c r="I33" s="59">
        <v>28.85</v>
      </c>
      <c r="J33" s="59">
        <f t="shared" si="2"/>
        <v>0</v>
      </c>
    </row>
    <row r="34" spans="1:10" x14ac:dyDescent="0.25">
      <c r="A34" s="127"/>
      <c r="B34" s="96" t="s">
        <v>1</v>
      </c>
      <c r="C34" s="96">
        <f t="shared" ref="C34:H34" si="3">SUM(C3:C33)</f>
        <v>27</v>
      </c>
      <c r="D34" s="97">
        <f t="shared" si="3"/>
        <v>0</v>
      </c>
      <c r="E34" s="97">
        <f t="shared" si="3"/>
        <v>132080</v>
      </c>
      <c r="F34" s="98">
        <f t="shared" si="3"/>
        <v>104920</v>
      </c>
      <c r="G34" s="97">
        <f t="shared" si="3"/>
        <v>237000</v>
      </c>
      <c r="H34" s="99">
        <f t="shared" si="3"/>
        <v>107.50249478363422</v>
      </c>
      <c r="I34" s="100">
        <v>28.85</v>
      </c>
      <c r="J34" s="100">
        <f>SUM(J3:J33)</f>
        <v>3101.4469745078477</v>
      </c>
    </row>
  </sheetData>
  <mergeCells count="7">
    <mergeCell ref="J1:J2"/>
    <mergeCell ref="A1:A34"/>
    <mergeCell ref="B1:B2"/>
    <mergeCell ref="C1:C2"/>
    <mergeCell ref="D1:F1"/>
    <mergeCell ref="H1:H2"/>
    <mergeCell ref="I1:I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1"/>
  <sheetViews>
    <sheetView workbookViewId="0">
      <selection activeCell="E22" sqref="E22"/>
    </sheetView>
  </sheetViews>
  <sheetFormatPr baseColWidth="10" defaultRowHeight="15" x14ac:dyDescent="0.25"/>
  <cols>
    <col min="1" max="1" width="4.85546875" customWidth="1"/>
    <col min="3" max="3" width="12.85546875" customWidth="1"/>
    <col min="5" max="5" width="13.85546875" customWidth="1"/>
    <col min="6" max="6" width="10.42578125" customWidth="1"/>
    <col min="7" max="7" width="12.7109375" bestFit="1" customWidth="1"/>
    <col min="8" max="8" width="16.42578125" customWidth="1"/>
    <col min="9" max="9" width="14.5703125" customWidth="1"/>
    <col min="10" max="10" width="13.42578125" customWidth="1"/>
  </cols>
  <sheetData>
    <row r="1" spans="1:10" ht="15" customHeight="1" x14ac:dyDescent="0.25">
      <c r="A1" s="116" t="s">
        <v>12</v>
      </c>
      <c r="B1" s="115" t="s">
        <v>0</v>
      </c>
      <c r="C1" s="115" t="s">
        <v>2</v>
      </c>
      <c r="D1" s="115" t="s">
        <v>3</v>
      </c>
      <c r="E1" s="115"/>
      <c r="F1" s="21"/>
      <c r="G1" s="115" t="s">
        <v>6</v>
      </c>
      <c r="H1" s="115" t="s">
        <v>8</v>
      </c>
      <c r="I1" s="115" t="s">
        <v>9</v>
      </c>
      <c r="J1" s="115" t="s">
        <v>10</v>
      </c>
    </row>
    <row r="2" spans="1:10" ht="15" customHeight="1" x14ac:dyDescent="0.25">
      <c r="A2" s="116"/>
      <c r="B2" s="115"/>
      <c r="C2" s="115"/>
      <c r="D2" s="2" t="s">
        <v>4</v>
      </c>
      <c r="E2" s="2" t="s">
        <v>5</v>
      </c>
      <c r="F2" s="21" t="s">
        <v>13</v>
      </c>
      <c r="G2" s="115" t="s">
        <v>7</v>
      </c>
      <c r="H2" s="115"/>
      <c r="I2" s="115"/>
      <c r="J2" s="115"/>
    </row>
    <row r="3" spans="1:10" x14ac:dyDescent="0.25">
      <c r="A3" s="116"/>
      <c r="B3" s="25">
        <v>44593</v>
      </c>
      <c r="C3" s="26">
        <v>2</v>
      </c>
      <c r="D3" s="26">
        <v>10380</v>
      </c>
      <c r="E3" s="27">
        <v>7780</v>
      </c>
      <c r="F3" s="27"/>
      <c r="G3" s="27">
        <f>D3+E3+F3</f>
        <v>18160</v>
      </c>
      <c r="H3" s="28">
        <f t="shared" ref="H3:H30" si="0">G3/2204.6</f>
        <v>8.237321963167922</v>
      </c>
      <c r="I3" s="24">
        <v>28.85</v>
      </c>
      <c r="J3" s="22">
        <f>PRODUCT(H3:I3)</f>
        <v>237.64673863739455</v>
      </c>
    </row>
    <row r="4" spans="1:10" x14ac:dyDescent="0.25">
      <c r="A4" s="116"/>
      <c r="B4" s="25">
        <v>44594</v>
      </c>
      <c r="C4" s="26">
        <v>2</v>
      </c>
      <c r="D4" s="23">
        <v>10300</v>
      </c>
      <c r="E4" s="27">
        <v>11620</v>
      </c>
      <c r="F4" s="27"/>
      <c r="G4" s="27">
        <f t="shared" ref="G4:G30" si="1">D4+E4+F4</f>
        <v>21920</v>
      </c>
      <c r="H4" s="28">
        <f t="shared" si="0"/>
        <v>9.9428467749251563</v>
      </c>
      <c r="I4" s="24">
        <v>28.85</v>
      </c>
      <c r="J4" s="22">
        <f t="shared" ref="J4:J30" si="2">PRODUCT(H4:I4)</f>
        <v>286.8511294565908</v>
      </c>
    </row>
    <row r="5" spans="1:10" x14ac:dyDescent="0.25">
      <c r="A5" s="116"/>
      <c r="B5" s="25">
        <v>44595</v>
      </c>
      <c r="C5" s="26">
        <v>1</v>
      </c>
      <c r="D5" s="27">
        <v>0</v>
      </c>
      <c r="E5" s="27">
        <v>8480</v>
      </c>
      <c r="F5" s="27"/>
      <c r="G5" s="27">
        <f t="shared" si="1"/>
        <v>8480</v>
      </c>
      <c r="H5" s="29">
        <f t="shared" si="0"/>
        <v>3.8465027669418492</v>
      </c>
      <c r="I5" s="24">
        <v>28.85</v>
      </c>
      <c r="J5" s="22">
        <f t="shared" si="2"/>
        <v>110.97160482627235</v>
      </c>
    </row>
    <row r="6" spans="1:10" x14ac:dyDescent="0.25">
      <c r="A6" s="116"/>
      <c r="B6" s="25">
        <v>44596</v>
      </c>
      <c r="C6" s="26">
        <v>0</v>
      </c>
      <c r="D6" s="27"/>
      <c r="E6" s="27"/>
      <c r="F6" s="27"/>
      <c r="G6" s="27">
        <f t="shared" si="1"/>
        <v>0</v>
      </c>
      <c r="H6" s="29">
        <f t="shared" si="0"/>
        <v>0</v>
      </c>
      <c r="I6" s="24">
        <v>28.85</v>
      </c>
      <c r="J6" s="22">
        <f t="shared" si="2"/>
        <v>0</v>
      </c>
    </row>
    <row r="7" spans="1:10" x14ac:dyDescent="0.25">
      <c r="A7" s="116"/>
      <c r="B7" s="25">
        <v>44597</v>
      </c>
      <c r="C7" s="30">
        <v>0</v>
      </c>
      <c r="D7" s="31">
        <v>0</v>
      </c>
      <c r="E7" s="31">
        <v>0</v>
      </c>
      <c r="F7" s="31"/>
      <c r="G7" s="31">
        <f t="shared" si="1"/>
        <v>0</v>
      </c>
      <c r="H7" s="32">
        <f t="shared" si="0"/>
        <v>0</v>
      </c>
      <c r="I7" s="24">
        <v>28.85</v>
      </c>
      <c r="J7" s="22">
        <f t="shared" si="2"/>
        <v>0</v>
      </c>
    </row>
    <row r="8" spans="1:10" x14ac:dyDescent="0.25">
      <c r="A8" s="116"/>
      <c r="B8" s="25">
        <v>44598</v>
      </c>
      <c r="C8" s="30">
        <v>0</v>
      </c>
      <c r="D8" s="31">
        <v>0</v>
      </c>
      <c r="E8" s="31">
        <v>0</v>
      </c>
      <c r="F8" s="31"/>
      <c r="G8" s="31">
        <f t="shared" si="1"/>
        <v>0</v>
      </c>
      <c r="H8" s="32">
        <f t="shared" si="0"/>
        <v>0</v>
      </c>
      <c r="I8" s="24">
        <v>28.85</v>
      </c>
      <c r="J8" s="22">
        <f t="shared" si="2"/>
        <v>0</v>
      </c>
    </row>
    <row r="9" spans="1:10" x14ac:dyDescent="0.25">
      <c r="A9" s="116"/>
      <c r="B9" s="25">
        <v>44599</v>
      </c>
      <c r="C9" s="26">
        <v>1</v>
      </c>
      <c r="D9" s="27">
        <v>0</v>
      </c>
      <c r="E9" s="27">
        <v>7520</v>
      </c>
      <c r="F9" s="27"/>
      <c r="G9" s="27">
        <f t="shared" si="1"/>
        <v>7520</v>
      </c>
      <c r="H9" s="29">
        <f t="shared" si="0"/>
        <v>3.4110496235144701</v>
      </c>
      <c r="I9" s="24">
        <v>28.85</v>
      </c>
      <c r="J9" s="22">
        <f t="shared" si="2"/>
        <v>98.408781638392469</v>
      </c>
    </row>
    <row r="10" spans="1:10" x14ac:dyDescent="0.25">
      <c r="A10" s="116"/>
      <c r="B10" s="25">
        <v>44600</v>
      </c>
      <c r="C10" s="26">
        <v>1</v>
      </c>
      <c r="D10" s="27">
        <v>10180</v>
      </c>
      <c r="E10" s="27">
        <v>0</v>
      </c>
      <c r="F10" s="27"/>
      <c r="G10" s="27">
        <f t="shared" si="1"/>
        <v>10180</v>
      </c>
      <c r="H10" s="28">
        <f t="shared" si="0"/>
        <v>4.6176177084278329</v>
      </c>
      <c r="I10" s="24">
        <v>28.85</v>
      </c>
      <c r="J10" s="22">
        <f t="shared" si="2"/>
        <v>133.218270888143</v>
      </c>
    </row>
    <row r="11" spans="1:10" x14ac:dyDescent="0.25">
      <c r="A11" s="116"/>
      <c r="B11" s="25">
        <v>44601</v>
      </c>
      <c r="C11" s="26">
        <v>2</v>
      </c>
      <c r="D11" s="27">
        <v>7500</v>
      </c>
      <c r="E11" s="27">
        <v>10160</v>
      </c>
      <c r="F11" s="27"/>
      <c r="G11" s="27">
        <f t="shared" si="1"/>
        <v>17660</v>
      </c>
      <c r="H11" s="28">
        <f t="shared" si="0"/>
        <v>8.0105234509661614</v>
      </c>
      <c r="I11" s="24">
        <v>28.85</v>
      </c>
      <c r="J11" s="22">
        <f t="shared" si="2"/>
        <v>231.10360156037376</v>
      </c>
    </row>
    <row r="12" spans="1:10" x14ac:dyDescent="0.25">
      <c r="A12" s="116"/>
      <c r="B12" s="25">
        <v>44602</v>
      </c>
      <c r="C12" s="26">
        <v>1</v>
      </c>
      <c r="D12" s="27">
        <v>10660</v>
      </c>
      <c r="E12" s="27">
        <v>0</v>
      </c>
      <c r="F12" s="27"/>
      <c r="G12" s="27">
        <f t="shared" si="1"/>
        <v>10660</v>
      </c>
      <c r="H12" s="29">
        <f t="shared" si="0"/>
        <v>4.8353442801415225</v>
      </c>
      <c r="I12" s="24">
        <v>28.85</v>
      </c>
      <c r="J12" s="22">
        <f t="shared" si="2"/>
        <v>139.49968248208293</v>
      </c>
    </row>
    <row r="13" spans="1:10" x14ac:dyDescent="0.25">
      <c r="A13" s="116"/>
      <c r="B13" s="25">
        <v>44603</v>
      </c>
      <c r="C13" s="26">
        <v>2</v>
      </c>
      <c r="D13" s="27">
        <v>8800</v>
      </c>
      <c r="E13" s="27">
        <v>10640</v>
      </c>
      <c r="F13" s="27"/>
      <c r="G13" s="27">
        <f t="shared" si="1"/>
        <v>19440</v>
      </c>
      <c r="H13" s="29">
        <f t="shared" si="0"/>
        <v>8.817926154404427</v>
      </c>
      <c r="I13" s="24">
        <v>28.85</v>
      </c>
      <c r="J13" s="22">
        <f t="shared" si="2"/>
        <v>254.39716955456774</v>
      </c>
    </row>
    <row r="14" spans="1:10" x14ac:dyDescent="0.25">
      <c r="A14" s="116"/>
      <c r="B14" s="25">
        <v>44604</v>
      </c>
      <c r="C14" s="30">
        <v>0</v>
      </c>
      <c r="D14" s="31">
        <v>0</v>
      </c>
      <c r="E14" s="31">
        <v>0</v>
      </c>
      <c r="F14" s="31"/>
      <c r="G14" s="31">
        <f t="shared" si="1"/>
        <v>0</v>
      </c>
      <c r="H14" s="32">
        <f t="shared" si="0"/>
        <v>0</v>
      </c>
      <c r="I14" s="24">
        <v>28.85</v>
      </c>
      <c r="J14" s="22">
        <f t="shared" si="2"/>
        <v>0</v>
      </c>
    </row>
    <row r="15" spans="1:10" x14ac:dyDescent="0.25">
      <c r="A15" s="116"/>
      <c r="B15" s="25">
        <v>44605</v>
      </c>
      <c r="C15" s="30">
        <v>0</v>
      </c>
      <c r="D15" s="31">
        <v>0</v>
      </c>
      <c r="E15" s="31">
        <v>0</v>
      </c>
      <c r="F15" s="31"/>
      <c r="G15" s="31">
        <f t="shared" si="1"/>
        <v>0</v>
      </c>
      <c r="H15" s="32">
        <f t="shared" si="0"/>
        <v>0</v>
      </c>
      <c r="I15" s="24">
        <v>28.85</v>
      </c>
      <c r="J15" s="22">
        <f t="shared" si="2"/>
        <v>0</v>
      </c>
    </row>
    <row r="16" spans="1:10" x14ac:dyDescent="0.25">
      <c r="A16" s="116"/>
      <c r="B16" s="25">
        <v>44606</v>
      </c>
      <c r="C16" s="26">
        <v>1</v>
      </c>
      <c r="D16" s="27">
        <v>9260</v>
      </c>
      <c r="E16" s="27">
        <v>0</v>
      </c>
      <c r="F16" s="27"/>
      <c r="G16" s="27">
        <f t="shared" si="1"/>
        <v>9260</v>
      </c>
      <c r="H16" s="29">
        <f t="shared" si="0"/>
        <v>4.2003084459765949</v>
      </c>
      <c r="I16" s="24">
        <v>28.85</v>
      </c>
      <c r="J16" s="22">
        <f t="shared" si="2"/>
        <v>121.17889866642477</v>
      </c>
    </row>
    <row r="17" spans="1:10" x14ac:dyDescent="0.25">
      <c r="A17" s="116"/>
      <c r="B17" s="25">
        <v>44607</v>
      </c>
      <c r="C17" s="26">
        <v>2</v>
      </c>
      <c r="D17" s="27">
        <v>11020</v>
      </c>
      <c r="E17" s="27">
        <v>10660</v>
      </c>
      <c r="F17" s="27"/>
      <c r="G17" s="27">
        <f t="shared" si="1"/>
        <v>21680</v>
      </c>
      <c r="H17" s="28">
        <f t="shared" si="0"/>
        <v>9.8339834890683129</v>
      </c>
      <c r="I17" s="24">
        <v>28.85</v>
      </c>
      <c r="J17" s="22">
        <f t="shared" si="2"/>
        <v>283.71042365962086</v>
      </c>
    </row>
    <row r="18" spans="1:10" x14ac:dyDescent="0.25">
      <c r="A18" s="116"/>
      <c r="B18" s="25">
        <v>44608</v>
      </c>
      <c r="C18" s="26">
        <v>2</v>
      </c>
      <c r="D18" s="27">
        <v>10080</v>
      </c>
      <c r="E18" s="27">
        <v>10260</v>
      </c>
      <c r="F18" s="27"/>
      <c r="G18" s="27">
        <f t="shared" si="1"/>
        <v>20340</v>
      </c>
      <c r="H18" s="28">
        <f t="shared" si="0"/>
        <v>9.2261634763675957</v>
      </c>
      <c r="I18" s="24">
        <v>28.85</v>
      </c>
      <c r="J18" s="22">
        <f t="shared" si="2"/>
        <v>266.17481629320514</v>
      </c>
    </row>
    <row r="19" spans="1:10" x14ac:dyDescent="0.25">
      <c r="A19" s="116"/>
      <c r="B19" s="25">
        <v>44609</v>
      </c>
      <c r="C19" s="26">
        <v>2</v>
      </c>
      <c r="D19" s="27">
        <v>7340</v>
      </c>
      <c r="E19" s="27">
        <v>9060</v>
      </c>
      <c r="F19" s="27"/>
      <c r="G19" s="27">
        <f t="shared" si="1"/>
        <v>16400</v>
      </c>
      <c r="H19" s="29">
        <f t="shared" si="0"/>
        <v>7.4389912002177265</v>
      </c>
      <c r="I19" s="24">
        <v>28.85</v>
      </c>
      <c r="J19" s="22">
        <f t="shared" si="2"/>
        <v>214.61489612628142</v>
      </c>
    </row>
    <row r="20" spans="1:10" x14ac:dyDescent="0.25">
      <c r="A20" s="116"/>
      <c r="B20" s="25">
        <v>44610</v>
      </c>
      <c r="C20" s="26">
        <v>2</v>
      </c>
      <c r="D20" s="27">
        <v>6180</v>
      </c>
      <c r="E20" s="27">
        <v>8400</v>
      </c>
      <c r="F20" s="27"/>
      <c r="G20" s="27">
        <f t="shared" si="1"/>
        <v>14580</v>
      </c>
      <c r="H20" s="29">
        <f t="shared" si="0"/>
        <v>6.6134446158033207</v>
      </c>
      <c r="I20" s="24">
        <v>28.85</v>
      </c>
      <c r="J20" s="22">
        <f t="shared" si="2"/>
        <v>190.7978771659258</v>
      </c>
    </row>
    <row r="21" spans="1:10" x14ac:dyDescent="0.25">
      <c r="A21" s="116"/>
      <c r="B21" s="25">
        <v>44611</v>
      </c>
      <c r="C21" s="30">
        <v>0</v>
      </c>
      <c r="D21" s="31">
        <v>0</v>
      </c>
      <c r="E21" s="31">
        <v>0</v>
      </c>
      <c r="F21" s="31"/>
      <c r="G21" s="31">
        <f t="shared" si="1"/>
        <v>0</v>
      </c>
      <c r="H21" s="32">
        <f t="shared" si="0"/>
        <v>0</v>
      </c>
      <c r="I21" s="24">
        <v>28.85</v>
      </c>
      <c r="J21" s="22">
        <f t="shared" si="2"/>
        <v>0</v>
      </c>
    </row>
    <row r="22" spans="1:10" x14ac:dyDescent="0.25">
      <c r="A22" s="116"/>
      <c r="B22" s="25">
        <v>44612</v>
      </c>
      <c r="C22" s="30">
        <v>0</v>
      </c>
      <c r="D22" s="31">
        <v>0</v>
      </c>
      <c r="E22" s="31">
        <v>0</v>
      </c>
      <c r="F22" s="31"/>
      <c r="G22" s="31">
        <f t="shared" si="1"/>
        <v>0</v>
      </c>
      <c r="H22" s="32">
        <f t="shared" si="0"/>
        <v>0</v>
      </c>
      <c r="I22" s="24">
        <v>28.85</v>
      </c>
      <c r="J22" s="22">
        <f t="shared" si="2"/>
        <v>0</v>
      </c>
    </row>
    <row r="23" spans="1:10" x14ac:dyDescent="0.25">
      <c r="A23" s="116"/>
      <c r="B23" s="25">
        <v>44613</v>
      </c>
      <c r="C23" s="26">
        <v>0</v>
      </c>
      <c r="D23" s="27">
        <v>0</v>
      </c>
      <c r="E23" s="27">
        <v>0</v>
      </c>
      <c r="F23" s="27"/>
      <c r="G23" s="27">
        <f t="shared" si="1"/>
        <v>0</v>
      </c>
      <c r="H23" s="29">
        <f t="shared" si="0"/>
        <v>0</v>
      </c>
      <c r="I23" s="24">
        <v>28.85</v>
      </c>
      <c r="J23" s="22">
        <f t="shared" si="2"/>
        <v>0</v>
      </c>
    </row>
    <row r="24" spans="1:10" x14ac:dyDescent="0.25">
      <c r="A24" s="116"/>
      <c r="B24" s="25">
        <v>44614</v>
      </c>
      <c r="C24" s="26">
        <v>1</v>
      </c>
      <c r="D24" s="27">
        <v>10060</v>
      </c>
      <c r="E24" s="27">
        <v>0</v>
      </c>
      <c r="F24" s="27"/>
      <c r="G24" s="27">
        <f t="shared" si="1"/>
        <v>10060</v>
      </c>
      <c r="H24" s="29">
        <f t="shared" si="0"/>
        <v>4.5631860654994103</v>
      </c>
      <c r="I24" s="24">
        <v>28.85</v>
      </c>
      <c r="J24" s="22">
        <f t="shared" si="2"/>
        <v>131.647917989658</v>
      </c>
    </row>
    <row r="25" spans="1:10" x14ac:dyDescent="0.25">
      <c r="A25" s="116"/>
      <c r="B25" s="25">
        <v>44615</v>
      </c>
      <c r="C25" s="26">
        <v>2</v>
      </c>
      <c r="D25" s="27">
        <v>12240</v>
      </c>
      <c r="E25" s="27">
        <v>9780</v>
      </c>
      <c r="F25" s="27"/>
      <c r="G25" s="27">
        <f t="shared" si="1"/>
        <v>22020</v>
      </c>
      <c r="H25" s="29">
        <f t="shared" si="0"/>
        <v>9.9882064773655088</v>
      </c>
      <c r="I25" s="24">
        <v>28.85</v>
      </c>
      <c r="J25" s="22">
        <f t="shared" si="2"/>
        <v>288.15975687199494</v>
      </c>
    </row>
    <row r="26" spans="1:10" x14ac:dyDescent="0.25">
      <c r="A26" s="116"/>
      <c r="B26" s="25">
        <v>44616</v>
      </c>
      <c r="C26" s="26">
        <v>1</v>
      </c>
      <c r="D26" s="27">
        <v>12060</v>
      </c>
      <c r="E26" s="27">
        <v>0</v>
      </c>
      <c r="F26" s="27"/>
      <c r="G26" s="27">
        <f t="shared" si="1"/>
        <v>12060</v>
      </c>
      <c r="H26" s="29">
        <f t="shared" si="0"/>
        <v>5.4703801143064501</v>
      </c>
      <c r="I26" s="24">
        <v>28.85</v>
      </c>
      <c r="J26" s="22">
        <f t="shared" si="2"/>
        <v>157.82046629774109</v>
      </c>
    </row>
    <row r="27" spans="1:10" x14ac:dyDescent="0.25">
      <c r="A27" s="116"/>
      <c r="B27" s="25">
        <v>44617</v>
      </c>
      <c r="C27" s="26">
        <v>2</v>
      </c>
      <c r="D27" s="27">
        <v>11620</v>
      </c>
      <c r="E27" s="27">
        <v>11480</v>
      </c>
      <c r="F27" s="27"/>
      <c r="G27" s="27">
        <f t="shared" si="1"/>
        <v>23100</v>
      </c>
      <c r="H27" s="29">
        <f t="shared" si="0"/>
        <v>10.478091263721311</v>
      </c>
      <c r="I27" s="24">
        <v>28.85</v>
      </c>
      <c r="J27" s="22">
        <f t="shared" si="2"/>
        <v>302.29293295835981</v>
      </c>
    </row>
    <row r="28" spans="1:10" x14ac:dyDescent="0.25">
      <c r="A28" s="116"/>
      <c r="B28" s="25">
        <v>44618</v>
      </c>
      <c r="C28" s="30">
        <v>0</v>
      </c>
      <c r="D28" s="31">
        <v>0</v>
      </c>
      <c r="E28" s="31">
        <v>0</v>
      </c>
      <c r="F28" s="31"/>
      <c r="G28" s="31">
        <f t="shared" si="1"/>
        <v>0</v>
      </c>
      <c r="H28" s="32">
        <f t="shared" si="0"/>
        <v>0</v>
      </c>
      <c r="I28" s="24">
        <v>28.85</v>
      </c>
      <c r="J28" s="22">
        <f t="shared" si="2"/>
        <v>0</v>
      </c>
    </row>
    <row r="29" spans="1:10" x14ac:dyDescent="0.25">
      <c r="A29" s="116"/>
      <c r="B29" s="25">
        <v>44619</v>
      </c>
      <c r="C29" s="30">
        <v>0</v>
      </c>
      <c r="D29" s="31">
        <v>0</v>
      </c>
      <c r="E29" s="31">
        <v>0</v>
      </c>
      <c r="F29" s="31"/>
      <c r="G29" s="31">
        <f t="shared" si="1"/>
        <v>0</v>
      </c>
      <c r="H29" s="32">
        <f t="shared" si="0"/>
        <v>0</v>
      </c>
      <c r="I29" s="24">
        <v>28.85</v>
      </c>
      <c r="J29" s="22">
        <f t="shared" si="2"/>
        <v>0</v>
      </c>
    </row>
    <row r="30" spans="1:10" x14ac:dyDescent="0.25">
      <c r="A30" s="116"/>
      <c r="B30" s="25">
        <v>44620</v>
      </c>
      <c r="C30" s="26">
        <v>2</v>
      </c>
      <c r="D30" s="27">
        <v>0</v>
      </c>
      <c r="E30" s="27">
        <v>10100</v>
      </c>
      <c r="F30" s="27">
        <v>7140</v>
      </c>
      <c r="G30" s="27">
        <f t="shared" si="1"/>
        <v>17240</v>
      </c>
      <c r="H30" s="29">
        <f t="shared" si="0"/>
        <v>7.820012700716684</v>
      </c>
      <c r="I30" s="24">
        <v>28.85</v>
      </c>
      <c r="J30" s="22">
        <f t="shared" si="2"/>
        <v>225.60736641567635</v>
      </c>
    </row>
    <row r="31" spans="1:10" x14ac:dyDescent="0.25">
      <c r="A31" s="116"/>
      <c r="B31" s="33" t="s">
        <v>1</v>
      </c>
      <c r="C31" s="34">
        <f>SUM(C3:C30)</f>
        <v>29</v>
      </c>
      <c r="D31" s="35">
        <f>SUM(D7:D30)</f>
        <v>127000</v>
      </c>
      <c r="E31" s="35">
        <f>SUM(E3:E30)</f>
        <v>125940</v>
      </c>
      <c r="F31" s="35">
        <f>SUM(F3:F30)</f>
        <v>7140</v>
      </c>
      <c r="G31" s="35">
        <f>SUM(G3:G30)</f>
        <v>280760</v>
      </c>
      <c r="H31" s="36">
        <f>SUM(H3:H30)</f>
        <v>127.35190057153225</v>
      </c>
      <c r="I31" s="37">
        <f>SUM(I3)</f>
        <v>28.85</v>
      </c>
      <c r="J31" s="37">
        <f>SUM(J3:J30)</f>
        <v>3674.1023314887061</v>
      </c>
    </row>
  </sheetData>
  <mergeCells count="8">
    <mergeCell ref="J1:J2"/>
    <mergeCell ref="G1:G2"/>
    <mergeCell ref="D1:E1"/>
    <mergeCell ref="A1:A31"/>
    <mergeCell ref="B1:B2"/>
    <mergeCell ref="C1:C2"/>
    <mergeCell ref="H1:H2"/>
    <mergeCell ref="I1:I2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4"/>
  <sheetViews>
    <sheetView workbookViewId="0">
      <selection activeCell="M22" sqref="M22"/>
    </sheetView>
  </sheetViews>
  <sheetFormatPr baseColWidth="10" defaultRowHeight="15" x14ac:dyDescent="0.25"/>
  <cols>
    <col min="1" max="1" width="3.7109375" customWidth="1"/>
    <col min="3" max="3" width="16.42578125" customWidth="1"/>
    <col min="7" max="7" width="16.28515625" customWidth="1"/>
    <col min="8" max="8" width="12.42578125" customWidth="1"/>
    <col min="9" max="9" width="15" customWidth="1"/>
  </cols>
  <sheetData>
    <row r="1" spans="1:10" ht="12.95" customHeight="1" x14ac:dyDescent="0.25">
      <c r="A1" s="119" t="s">
        <v>14</v>
      </c>
      <c r="B1" s="117" t="s">
        <v>0</v>
      </c>
      <c r="C1" s="117" t="s">
        <v>2</v>
      </c>
      <c r="D1" s="122" t="s">
        <v>3</v>
      </c>
      <c r="E1" s="123"/>
      <c r="F1" s="124"/>
      <c r="G1" s="45" t="s">
        <v>6</v>
      </c>
      <c r="H1" s="117" t="s">
        <v>8</v>
      </c>
      <c r="I1" s="117" t="s">
        <v>9</v>
      </c>
      <c r="J1" s="117" t="s">
        <v>10</v>
      </c>
    </row>
    <row r="2" spans="1:10" ht="12.95" customHeight="1" x14ac:dyDescent="0.25">
      <c r="A2" s="120"/>
      <c r="B2" s="118"/>
      <c r="C2" s="118"/>
      <c r="D2" s="46" t="s">
        <v>4</v>
      </c>
      <c r="E2" s="46" t="s">
        <v>5</v>
      </c>
      <c r="F2" s="47" t="s">
        <v>13</v>
      </c>
      <c r="G2" s="48" t="s">
        <v>7</v>
      </c>
      <c r="H2" s="118"/>
      <c r="I2" s="118"/>
      <c r="J2" s="118"/>
    </row>
    <row r="3" spans="1:10" ht="12.95" customHeight="1" x14ac:dyDescent="0.25">
      <c r="A3" s="120"/>
      <c r="B3" s="38">
        <v>44621</v>
      </c>
      <c r="C3" s="39">
        <v>2</v>
      </c>
      <c r="D3" s="12">
        <v>8440</v>
      </c>
      <c r="E3" s="10">
        <v>0</v>
      </c>
      <c r="F3" s="12">
        <v>9300</v>
      </c>
      <c r="G3" s="12">
        <f>D3+E3+F3</f>
        <v>17740</v>
      </c>
      <c r="H3" s="40">
        <f>SUM(G3/2204.61)</f>
        <v>8.0467747129877836</v>
      </c>
      <c r="I3" s="24">
        <v>27.19</v>
      </c>
      <c r="J3" s="22">
        <f>PRODUCT(H3:I3)</f>
        <v>218.79180444613783</v>
      </c>
    </row>
    <row r="4" spans="1:10" ht="12.95" customHeight="1" x14ac:dyDescent="0.25">
      <c r="A4" s="120"/>
      <c r="B4" s="38">
        <v>44622</v>
      </c>
      <c r="C4" s="10">
        <v>0</v>
      </c>
      <c r="D4" s="12">
        <v>10020</v>
      </c>
      <c r="E4" s="10">
        <v>0</v>
      </c>
      <c r="F4" s="12">
        <v>9140</v>
      </c>
      <c r="G4" s="12">
        <f t="shared" ref="G4:G33" si="0">D4+E4+F4</f>
        <v>19160</v>
      </c>
      <c r="H4" s="40">
        <f t="shared" ref="H4:H33" si="1">SUM(G4/2204.61)</f>
        <v>8.6908795660003353</v>
      </c>
      <c r="I4" s="24">
        <v>27.19</v>
      </c>
      <c r="J4" s="22">
        <f>H4*I4</f>
        <v>236.30501539954912</v>
      </c>
    </row>
    <row r="5" spans="1:10" ht="12.95" customHeight="1" x14ac:dyDescent="0.25">
      <c r="A5" s="120"/>
      <c r="B5" s="38">
        <v>44623</v>
      </c>
      <c r="C5" s="10">
        <v>0</v>
      </c>
      <c r="D5" s="23">
        <v>9280</v>
      </c>
      <c r="E5" s="10">
        <v>0</v>
      </c>
      <c r="F5" s="12">
        <v>6880</v>
      </c>
      <c r="G5" s="12">
        <f>D5+E5+F5</f>
        <v>16160</v>
      </c>
      <c r="H5" s="40">
        <f t="shared" si="1"/>
        <v>7.330094665269594</v>
      </c>
      <c r="I5" s="24">
        <v>27.19</v>
      </c>
      <c r="J5" s="22">
        <f>H5*I5</f>
        <v>199.30527394868028</v>
      </c>
    </row>
    <row r="6" spans="1:10" ht="12.95" customHeight="1" x14ac:dyDescent="0.25">
      <c r="A6" s="120"/>
      <c r="B6" s="38">
        <v>44624</v>
      </c>
      <c r="C6" s="10">
        <v>0</v>
      </c>
      <c r="D6" s="12">
        <v>0</v>
      </c>
      <c r="E6" s="41">
        <v>0</v>
      </c>
      <c r="F6" s="12">
        <v>7680</v>
      </c>
      <c r="G6" s="12">
        <f t="shared" si="0"/>
        <v>7680</v>
      </c>
      <c r="H6" s="40">
        <f t="shared" si="1"/>
        <v>3.4836093458706978</v>
      </c>
      <c r="I6" s="24">
        <v>27.19</v>
      </c>
      <c r="J6" s="22">
        <f t="shared" ref="J6:J32" si="2">H6*I6</f>
        <v>94.719338114224271</v>
      </c>
    </row>
    <row r="7" spans="1:10" ht="12.95" customHeight="1" x14ac:dyDescent="0.25">
      <c r="A7" s="120"/>
      <c r="B7" s="38">
        <v>44625</v>
      </c>
      <c r="C7" s="17">
        <v>0</v>
      </c>
      <c r="D7" s="18">
        <v>0</v>
      </c>
      <c r="E7" s="18">
        <v>0</v>
      </c>
      <c r="F7" s="17">
        <v>0</v>
      </c>
      <c r="G7" s="18">
        <f t="shared" si="0"/>
        <v>0</v>
      </c>
      <c r="H7" s="49">
        <f t="shared" si="1"/>
        <v>0</v>
      </c>
      <c r="I7" s="24">
        <v>27.19</v>
      </c>
      <c r="J7" s="22">
        <f t="shared" si="2"/>
        <v>0</v>
      </c>
    </row>
    <row r="8" spans="1:10" ht="12.95" customHeight="1" x14ac:dyDescent="0.25">
      <c r="A8" s="120"/>
      <c r="B8" s="38">
        <v>44626</v>
      </c>
      <c r="C8" s="17">
        <v>0</v>
      </c>
      <c r="D8" s="18">
        <v>0</v>
      </c>
      <c r="E8" s="18">
        <v>0</v>
      </c>
      <c r="F8" s="17">
        <v>0</v>
      </c>
      <c r="G8" s="18">
        <f t="shared" si="0"/>
        <v>0</v>
      </c>
      <c r="H8" s="49">
        <f t="shared" si="1"/>
        <v>0</v>
      </c>
      <c r="I8" s="24">
        <v>27.19</v>
      </c>
      <c r="J8" s="22">
        <f t="shared" si="2"/>
        <v>0</v>
      </c>
    </row>
    <row r="9" spans="1:10" ht="12.95" customHeight="1" x14ac:dyDescent="0.25">
      <c r="A9" s="120"/>
      <c r="B9" s="38">
        <v>44627</v>
      </c>
      <c r="C9" s="10">
        <v>2</v>
      </c>
      <c r="D9" s="12">
        <v>0</v>
      </c>
      <c r="E9" s="12">
        <v>10200</v>
      </c>
      <c r="F9" s="12">
        <v>8580</v>
      </c>
      <c r="G9" s="12">
        <f t="shared" si="0"/>
        <v>18780</v>
      </c>
      <c r="H9" s="40">
        <f t="shared" si="1"/>
        <v>8.518513478574441</v>
      </c>
      <c r="I9" s="24">
        <v>27.19</v>
      </c>
      <c r="J9" s="22">
        <f t="shared" si="2"/>
        <v>231.61838148243905</v>
      </c>
    </row>
    <row r="10" spans="1:10" ht="12.95" customHeight="1" x14ac:dyDescent="0.25">
      <c r="A10" s="120"/>
      <c r="B10" s="38">
        <v>44628</v>
      </c>
      <c r="C10" s="10">
        <v>2</v>
      </c>
      <c r="D10" s="12">
        <v>11940</v>
      </c>
      <c r="E10" s="12">
        <v>7320</v>
      </c>
      <c r="F10" s="10">
        <v>0</v>
      </c>
      <c r="G10" s="12">
        <f t="shared" si="0"/>
        <v>19260</v>
      </c>
      <c r="H10" s="40">
        <f t="shared" si="1"/>
        <v>8.7362390626913591</v>
      </c>
      <c r="I10" s="24">
        <v>27.19</v>
      </c>
      <c r="J10" s="22">
        <f t="shared" si="2"/>
        <v>237.53834011457806</v>
      </c>
    </row>
    <row r="11" spans="1:10" ht="12.95" customHeight="1" x14ac:dyDescent="0.25">
      <c r="A11" s="120"/>
      <c r="B11" s="38">
        <v>44629</v>
      </c>
      <c r="C11" s="10">
        <v>2</v>
      </c>
      <c r="D11" s="12">
        <v>0</v>
      </c>
      <c r="E11" s="12">
        <v>10780</v>
      </c>
      <c r="F11" s="42">
        <v>24</v>
      </c>
      <c r="G11" s="12">
        <f t="shared" si="0"/>
        <v>10804</v>
      </c>
      <c r="H11" s="40">
        <f t="shared" si="1"/>
        <v>4.90064002249831</v>
      </c>
      <c r="I11" s="24">
        <v>27.19</v>
      </c>
      <c r="J11" s="22">
        <f t="shared" si="2"/>
        <v>133.24840221172906</v>
      </c>
    </row>
    <row r="12" spans="1:10" ht="12.95" customHeight="1" x14ac:dyDescent="0.25">
      <c r="A12" s="120"/>
      <c r="B12" s="38">
        <v>44630</v>
      </c>
      <c r="C12" s="10">
        <v>1</v>
      </c>
      <c r="D12" s="12">
        <v>0</v>
      </c>
      <c r="E12" s="12">
        <v>0</v>
      </c>
      <c r="F12" s="43">
        <v>25</v>
      </c>
      <c r="G12" s="12">
        <f t="shared" si="0"/>
        <v>25</v>
      </c>
      <c r="H12" s="40">
        <f t="shared" si="1"/>
        <v>1.1339874172756179E-2</v>
      </c>
      <c r="I12" s="24">
        <v>27.19</v>
      </c>
      <c r="J12" s="22">
        <f t="shared" si="2"/>
        <v>0.30833117875724053</v>
      </c>
    </row>
    <row r="13" spans="1:10" ht="12.95" customHeight="1" x14ac:dyDescent="0.25">
      <c r="A13" s="120"/>
      <c r="B13" s="38">
        <f t="shared" ref="B13:B33" si="3">1+B12</f>
        <v>44631</v>
      </c>
      <c r="C13" s="10">
        <v>2</v>
      </c>
      <c r="D13" s="12">
        <v>8060</v>
      </c>
      <c r="E13" s="12">
        <v>0</v>
      </c>
      <c r="F13" s="44">
        <v>9220</v>
      </c>
      <c r="G13" s="12">
        <f t="shared" si="0"/>
        <v>17280</v>
      </c>
      <c r="H13" s="40">
        <f t="shared" si="1"/>
        <v>7.8381210282090708</v>
      </c>
      <c r="I13" s="24">
        <v>27.19</v>
      </c>
      <c r="J13" s="22">
        <f t="shared" si="2"/>
        <v>213.11851075700466</v>
      </c>
    </row>
    <row r="14" spans="1:10" ht="12.95" customHeight="1" x14ac:dyDescent="0.25">
      <c r="A14" s="120"/>
      <c r="B14" s="38">
        <f t="shared" si="3"/>
        <v>44632</v>
      </c>
      <c r="C14" s="17">
        <v>0</v>
      </c>
      <c r="D14" s="18">
        <v>0</v>
      </c>
      <c r="E14" s="18">
        <v>0</v>
      </c>
      <c r="F14" s="17">
        <v>0</v>
      </c>
      <c r="G14" s="18">
        <f t="shared" si="0"/>
        <v>0</v>
      </c>
      <c r="H14" s="49">
        <f t="shared" si="1"/>
        <v>0</v>
      </c>
      <c r="I14" s="24">
        <v>27.19</v>
      </c>
      <c r="J14" s="22">
        <f t="shared" si="2"/>
        <v>0</v>
      </c>
    </row>
    <row r="15" spans="1:10" ht="12.95" customHeight="1" x14ac:dyDescent="0.25">
      <c r="A15" s="120"/>
      <c r="B15" s="38">
        <f t="shared" si="3"/>
        <v>44633</v>
      </c>
      <c r="C15" s="17">
        <v>0</v>
      </c>
      <c r="D15" s="18">
        <v>0</v>
      </c>
      <c r="E15" s="18">
        <v>0</v>
      </c>
      <c r="F15" s="17">
        <v>0</v>
      </c>
      <c r="G15" s="18">
        <f t="shared" si="0"/>
        <v>0</v>
      </c>
      <c r="H15" s="49">
        <f t="shared" si="1"/>
        <v>0</v>
      </c>
      <c r="I15" s="24">
        <v>27.19</v>
      </c>
      <c r="J15" s="22">
        <f t="shared" si="2"/>
        <v>0</v>
      </c>
    </row>
    <row r="16" spans="1:10" ht="12.95" customHeight="1" x14ac:dyDescent="0.25">
      <c r="A16" s="120"/>
      <c r="B16" s="38">
        <f t="shared" si="3"/>
        <v>44634</v>
      </c>
      <c r="C16" s="10">
        <v>2</v>
      </c>
      <c r="D16" s="12">
        <v>9860</v>
      </c>
      <c r="E16" s="12">
        <v>0</v>
      </c>
      <c r="F16" s="43">
        <v>8700</v>
      </c>
      <c r="G16" s="12">
        <f t="shared" si="0"/>
        <v>18560</v>
      </c>
      <c r="H16" s="40">
        <f t="shared" si="1"/>
        <v>8.4187225858541872</v>
      </c>
      <c r="I16" s="24">
        <v>27.19</v>
      </c>
      <c r="J16" s="22">
        <f t="shared" si="2"/>
        <v>228.90506710937535</v>
      </c>
    </row>
    <row r="17" spans="1:10" ht="12.95" customHeight="1" x14ac:dyDescent="0.25">
      <c r="A17" s="120"/>
      <c r="B17" s="38">
        <f t="shared" si="3"/>
        <v>44635</v>
      </c>
      <c r="C17" s="10">
        <v>2</v>
      </c>
      <c r="D17" s="12">
        <v>9340</v>
      </c>
      <c r="E17" s="12">
        <v>0</v>
      </c>
      <c r="F17" s="43">
        <v>10460</v>
      </c>
      <c r="G17" s="12">
        <f t="shared" si="0"/>
        <v>19800</v>
      </c>
      <c r="H17" s="40">
        <f t="shared" si="1"/>
        <v>8.981180344822894</v>
      </c>
      <c r="I17" s="24">
        <v>27.19</v>
      </c>
      <c r="J17" s="22">
        <f t="shared" si="2"/>
        <v>244.19829357573451</v>
      </c>
    </row>
    <row r="18" spans="1:10" ht="12.95" customHeight="1" x14ac:dyDescent="0.25">
      <c r="A18" s="120"/>
      <c r="B18" s="38">
        <f t="shared" si="3"/>
        <v>44636</v>
      </c>
      <c r="C18" s="10">
        <v>2</v>
      </c>
      <c r="D18" s="12">
        <v>9020</v>
      </c>
      <c r="E18" s="12">
        <v>0</v>
      </c>
      <c r="F18" s="43">
        <v>9060</v>
      </c>
      <c r="G18" s="12">
        <f t="shared" si="0"/>
        <v>18080</v>
      </c>
      <c r="H18" s="40">
        <f t="shared" si="1"/>
        <v>8.2009970017372691</v>
      </c>
      <c r="I18" s="24">
        <v>27.19</v>
      </c>
      <c r="J18" s="22">
        <f t="shared" si="2"/>
        <v>222.98510847723637</v>
      </c>
    </row>
    <row r="19" spans="1:10" ht="12.95" customHeight="1" x14ac:dyDescent="0.25">
      <c r="A19" s="120"/>
      <c r="B19" s="38">
        <f t="shared" si="3"/>
        <v>44637</v>
      </c>
      <c r="C19" s="10">
        <v>2</v>
      </c>
      <c r="D19" s="12">
        <v>5760</v>
      </c>
      <c r="E19" s="12">
        <v>0</v>
      </c>
      <c r="F19" s="43">
        <v>9540</v>
      </c>
      <c r="G19" s="12">
        <f t="shared" si="0"/>
        <v>15300</v>
      </c>
      <c r="H19" s="40">
        <f t="shared" si="1"/>
        <v>6.9400029937267815</v>
      </c>
      <c r="I19" s="24">
        <v>27.19</v>
      </c>
      <c r="J19" s="22">
        <f t="shared" si="2"/>
        <v>188.69868139943119</v>
      </c>
    </row>
    <row r="20" spans="1:10" ht="12.95" customHeight="1" x14ac:dyDescent="0.25">
      <c r="A20" s="120"/>
      <c r="B20" s="38">
        <f t="shared" si="3"/>
        <v>44638</v>
      </c>
      <c r="C20" s="10">
        <v>2</v>
      </c>
      <c r="D20" s="12">
        <v>5360</v>
      </c>
      <c r="E20" s="12">
        <v>0</v>
      </c>
      <c r="F20" s="43">
        <v>9440</v>
      </c>
      <c r="G20" s="12">
        <f t="shared" si="0"/>
        <v>14800</v>
      </c>
      <c r="H20" s="40">
        <f t="shared" si="1"/>
        <v>6.7132055102716572</v>
      </c>
      <c r="I20" s="24">
        <v>27.19</v>
      </c>
      <c r="J20" s="22">
        <f t="shared" si="2"/>
        <v>182.53205782428637</v>
      </c>
    </row>
    <row r="21" spans="1:10" ht="12.95" customHeight="1" x14ac:dyDescent="0.25">
      <c r="A21" s="120"/>
      <c r="B21" s="38">
        <f t="shared" si="3"/>
        <v>44639</v>
      </c>
      <c r="C21" s="17">
        <v>0</v>
      </c>
      <c r="D21" s="18">
        <v>0</v>
      </c>
      <c r="E21" s="18">
        <v>0</v>
      </c>
      <c r="F21" s="17">
        <v>0</v>
      </c>
      <c r="G21" s="18">
        <f t="shared" si="0"/>
        <v>0</v>
      </c>
      <c r="H21" s="49">
        <f t="shared" si="1"/>
        <v>0</v>
      </c>
      <c r="I21" s="24">
        <v>27.19</v>
      </c>
      <c r="J21" s="22">
        <f t="shared" si="2"/>
        <v>0</v>
      </c>
    </row>
    <row r="22" spans="1:10" ht="12.95" customHeight="1" x14ac:dyDescent="0.25">
      <c r="A22" s="120"/>
      <c r="B22" s="38">
        <f t="shared" si="3"/>
        <v>44640</v>
      </c>
      <c r="C22" s="17">
        <v>0</v>
      </c>
      <c r="D22" s="18">
        <v>0</v>
      </c>
      <c r="E22" s="18">
        <v>0</v>
      </c>
      <c r="F22" s="17">
        <v>0</v>
      </c>
      <c r="G22" s="18">
        <f t="shared" si="0"/>
        <v>0</v>
      </c>
      <c r="H22" s="49">
        <f t="shared" si="1"/>
        <v>0</v>
      </c>
      <c r="I22" s="24">
        <v>27.19</v>
      </c>
      <c r="J22" s="22">
        <f t="shared" si="2"/>
        <v>0</v>
      </c>
    </row>
    <row r="23" spans="1:10" ht="12.95" customHeight="1" x14ac:dyDescent="0.25">
      <c r="A23" s="120"/>
      <c r="B23" s="38">
        <f t="shared" si="3"/>
        <v>44641</v>
      </c>
      <c r="C23" s="10">
        <v>2</v>
      </c>
      <c r="D23" s="12">
        <v>11140</v>
      </c>
      <c r="E23" s="12">
        <v>0</v>
      </c>
      <c r="F23" s="43">
        <v>10040</v>
      </c>
      <c r="G23" s="12">
        <f>D23+E23+F23</f>
        <v>21180</v>
      </c>
      <c r="H23" s="40">
        <f t="shared" si="1"/>
        <v>9.6071413991590351</v>
      </c>
      <c r="I23" s="24">
        <v>27.19</v>
      </c>
      <c r="J23" s="22">
        <f>H23*I23</f>
        <v>261.21817464313415</v>
      </c>
    </row>
    <row r="24" spans="1:10" ht="12.95" customHeight="1" x14ac:dyDescent="0.25">
      <c r="A24" s="120"/>
      <c r="B24" s="38">
        <f t="shared" si="3"/>
        <v>44642</v>
      </c>
      <c r="C24" s="10">
        <v>2</v>
      </c>
      <c r="D24" s="12">
        <v>8740</v>
      </c>
      <c r="E24" s="12">
        <v>0</v>
      </c>
      <c r="F24" s="43">
        <v>10740</v>
      </c>
      <c r="G24" s="12">
        <f>D24+E24+F24</f>
        <v>19480</v>
      </c>
      <c r="H24" s="40">
        <f t="shared" si="1"/>
        <v>8.8360299554116146</v>
      </c>
      <c r="I24" s="24">
        <v>27.19</v>
      </c>
      <c r="J24" s="22">
        <f t="shared" si="2"/>
        <v>240.25165448764182</v>
      </c>
    </row>
    <row r="25" spans="1:10" ht="12.95" customHeight="1" x14ac:dyDescent="0.25">
      <c r="A25" s="120"/>
      <c r="B25" s="38">
        <f t="shared" si="3"/>
        <v>44643</v>
      </c>
      <c r="C25" s="10">
        <v>2</v>
      </c>
      <c r="D25" s="12">
        <v>8600</v>
      </c>
      <c r="E25" s="12">
        <v>0</v>
      </c>
      <c r="F25" s="43">
        <v>9580</v>
      </c>
      <c r="G25" s="12">
        <f>D25+E25+F25</f>
        <v>18180</v>
      </c>
      <c r="H25" s="40">
        <f t="shared" si="1"/>
        <v>8.2463564984282929</v>
      </c>
      <c r="I25" s="24">
        <v>27.19</v>
      </c>
      <c r="J25" s="22">
        <f t="shared" si="2"/>
        <v>224.21843319226528</v>
      </c>
    </row>
    <row r="26" spans="1:10" ht="12.95" customHeight="1" x14ac:dyDescent="0.25">
      <c r="A26" s="120"/>
      <c r="B26" s="38">
        <f t="shared" si="3"/>
        <v>44644</v>
      </c>
      <c r="C26" s="10">
        <v>0</v>
      </c>
      <c r="D26" s="12">
        <v>0</v>
      </c>
      <c r="E26" s="12">
        <v>0</v>
      </c>
      <c r="F26" s="43">
        <v>10840</v>
      </c>
      <c r="G26" s="12">
        <f>D26+E26+F26</f>
        <v>10840</v>
      </c>
      <c r="H26" s="40">
        <f t="shared" si="1"/>
        <v>4.9169694413070788</v>
      </c>
      <c r="I26" s="24">
        <v>27.19</v>
      </c>
      <c r="J26" s="22">
        <f t="shared" si="2"/>
        <v>133.69239910913947</v>
      </c>
    </row>
    <row r="27" spans="1:10" ht="12.95" customHeight="1" x14ac:dyDescent="0.25">
      <c r="A27" s="120"/>
      <c r="B27" s="38">
        <f t="shared" si="3"/>
        <v>44645</v>
      </c>
      <c r="C27" s="10">
        <v>1</v>
      </c>
      <c r="D27" s="12">
        <v>10300</v>
      </c>
      <c r="E27" s="12">
        <v>0</v>
      </c>
      <c r="F27" s="12">
        <v>9320</v>
      </c>
      <c r="G27" s="12">
        <f t="shared" si="0"/>
        <v>19620</v>
      </c>
      <c r="H27" s="40">
        <f t="shared" si="1"/>
        <v>8.899533250779049</v>
      </c>
      <c r="I27" s="24">
        <v>27.19</v>
      </c>
      <c r="J27" s="22">
        <f t="shared" si="2"/>
        <v>241.97830908868235</v>
      </c>
    </row>
    <row r="28" spans="1:10" ht="12.95" customHeight="1" x14ac:dyDescent="0.25">
      <c r="A28" s="120"/>
      <c r="B28" s="38">
        <f t="shared" si="3"/>
        <v>44646</v>
      </c>
      <c r="C28" s="17">
        <v>0</v>
      </c>
      <c r="D28" s="18">
        <v>0</v>
      </c>
      <c r="E28" s="18">
        <v>0</v>
      </c>
      <c r="F28" s="17">
        <v>0</v>
      </c>
      <c r="G28" s="18">
        <f t="shared" si="0"/>
        <v>0</v>
      </c>
      <c r="H28" s="49">
        <f t="shared" si="1"/>
        <v>0</v>
      </c>
      <c r="I28" s="24">
        <v>27.19</v>
      </c>
      <c r="J28" s="22">
        <f t="shared" si="2"/>
        <v>0</v>
      </c>
    </row>
    <row r="29" spans="1:10" ht="12.95" customHeight="1" x14ac:dyDescent="0.25">
      <c r="A29" s="120"/>
      <c r="B29" s="38">
        <f t="shared" si="3"/>
        <v>44647</v>
      </c>
      <c r="C29" s="17">
        <v>0</v>
      </c>
      <c r="D29" s="18">
        <v>0</v>
      </c>
      <c r="E29" s="18">
        <v>0</v>
      </c>
      <c r="F29" s="17">
        <v>0</v>
      </c>
      <c r="G29" s="18">
        <f t="shared" si="0"/>
        <v>0</v>
      </c>
      <c r="H29" s="49">
        <f t="shared" si="1"/>
        <v>0</v>
      </c>
      <c r="I29" s="24">
        <v>27.19</v>
      </c>
      <c r="J29" s="22">
        <f t="shared" si="2"/>
        <v>0</v>
      </c>
    </row>
    <row r="30" spans="1:10" ht="12.95" customHeight="1" x14ac:dyDescent="0.25">
      <c r="A30" s="120"/>
      <c r="B30" s="38">
        <f t="shared" si="3"/>
        <v>44648</v>
      </c>
      <c r="C30" s="10">
        <v>0</v>
      </c>
      <c r="D30" s="12">
        <v>0</v>
      </c>
      <c r="E30" s="12">
        <v>0</v>
      </c>
      <c r="F30" s="43">
        <v>9260</v>
      </c>
      <c r="G30" s="12">
        <f>D30+E30+F30</f>
        <v>9260</v>
      </c>
      <c r="H30" s="40">
        <f t="shared" si="1"/>
        <v>4.2002893935888883</v>
      </c>
      <c r="I30" s="24">
        <v>27.19</v>
      </c>
      <c r="J30" s="22">
        <f t="shared" si="2"/>
        <v>114.20586861168188</v>
      </c>
    </row>
    <row r="31" spans="1:10" ht="12.95" customHeight="1" x14ac:dyDescent="0.25">
      <c r="A31" s="120"/>
      <c r="B31" s="38">
        <f t="shared" si="3"/>
        <v>44649</v>
      </c>
      <c r="C31" s="10">
        <v>0</v>
      </c>
      <c r="D31" s="12">
        <v>0</v>
      </c>
      <c r="E31" s="12">
        <v>0</v>
      </c>
      <c r="F31">
        <v>0</v>
      </c>
      <c r="G31" s="12">
        <v>0</v>
      </c>
      <c r="H31" s="40">
        <f t="shared" si="1"/>
        <v>0</v>
      </c>
      <c r="I31" s="24">
        <v>27.19</v>
      </c>
      <c r="J31" s="22">
        <f t="shared" si="2"/>
        <v>0</v>
      </c>
    </row>
    <row r="32" spans="1:10" ht="12.95" customHeight="1" x14ac:dyDescent="0.25">
      <c r="A32" s="120"/>
      <c r="B32" s="38">
        <f t="shared" si="3"/>
        <v>44650</v>
      </c>
      <c r="C32" s="10">
        <v>1</v>
      </c>
      <c r="D32" s="12">
        <v>8800</v>
      </c>
      <c r="E32" s="12">
        <v>0</v>
      </c>
      <c r="F32" s="43">
        <v>10540</v>
      </c>
      <c r="G32" s="12">
        <f t="shared" si="0"/>
        <v>19340</v>
      </c>
      <c r="H32" s="40">
        <f t="shared" si="1"/>
        <v>8.7725266600441802</v>
      </c>
      <c r="I32" s="24">
        <v>27.19</v>
      </c>
      <c r="J32" s="22">
        <f t="shared" si="2"/>
        <v>238.52499988660128</v>
      </c>
    </row>
    <row r="33" spans="1:10" ht="12.95" customHeight="1" x14ac:dyDescent="0.25">
      <c r="A33" s="120"/>
      <c r="B33" s="38">
        <f t="shared" si="3"/>
        <v>44651</v>
      </c>
      <c r="C33" s="10">
        <v>0</v>
      </c>
      <c r="D33" s="12">
        <v>7960</v>
      </c>
      <c r="E33" s="12">
        <v>0</v>
      </c>
      <c r="F33" s="43">
        <v>9180</v>
      </c>
      <c r="G33" s="12">
        <f t="shared" si="0"/>
        <v>17140</v>
      </c>
      <c r="H33" s="40">
        <f t="shared" si="1"/>
        <v>7.7746177328416364</v>
      </c>
      <c r="I33" s="24">
        <v>27.19</v>
      </c>
      <c r="J33" s="22">
        <f>H33*I33</f>
        <v>211.39185615596409</v>
      </c>
    </row>
    <row r="34" spans="1:10" ht="12.95" customHeight="1" x14ac:dyDescent="0.25">
      <c r="A34" s="121"/>
      <c r="B34" s="33" t="s">
        <v>1</v>
      </c>
      <c r="C34" s="34">
        <f t="shared" ref="C34:H34" si="4">SUM(C3:C33)</f>
        <v>29</v>
      </c>
      <c r="D34" s="35">
        <f t="shared" si="4"/>
        <v>142620</v>
      </c>
      <c r="E34" s="35">
        <f t="shared" si="4"/>
        <v>28300</v>
      </c>
      <c r="F34" s="35">
        <f t="shared" si="4"/>
        <v>177549</v>
      </c>
      <c r="G34" s="35">
        <f t="shared" si="4"/>
        <v>348469</v>
      </c>
      <c r="H34" s="36">
        <f t="shared" si="4"/>
        <v>158.06378452424693</v>
      </c>
      <c r="I34" s="37">
        <f>SUM(I3)</f>
        <v>27.19</v>
      </c>
      <c r="J34" s="37">
        <f>SUM(J3:J33)</f>
        <v>4297.7543012142733</v>
      </c>
    </row>
  </sheetData>
  <mergeCells count="7">
    <mergeCell ref="J1:J2"/>
    <mergeCell ref="A1:A34"/>
    <mergeCell ref="B1:B2"/>
    <mergeCell ref="C1:C2"/>
    <mergeCell ref="D1:F1"/>
    <mergeCell ref="H1:H2"/>
    <mergeCell ref="I1:I2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34"/>
  <sheetViews>
    <sheetView workbookViewId="0">
      <selection activeCell="L24" sqref="L24"/>
    </sheetView>
  </sheetViews>
  <sheetFormatPr baseColWidth="10" defaultRowHeight="15" x14ac:dyDescent="0.25"/>
  <cols>
    <col min="1" max="1" width="3.5703125" customWidth="1"/>
    <col min="4" max="4" width="12.140625" customWidth="1"/>
    <col min="5" max="5" width="11.85546875" customWidth="1"/>
    <col min="6" max="6" width="12.42578125" customWidth="1"/>
    <col min="7" max="7" width="13.85546875" customWidth="1"/>
    <col min="8" max="8" width="14.85546875" customWidth="1"/>
    <col min="9" max="9" width="18.140625" customWidth="1"/>
    <col min="10" max="10" width="14.85546875" customWidth="1"/>
  </cols>
  <sheetData>
    <row r="1" spans="1:10" ht="15" customHeight="1" x14ac:dyDescent="0.25">
      <c r="A1" s="119" t="s">
        <v>15</v>
      </c>
      <c r="B1" s="117" t="s">
        <v>0</v>
      </c>
      <c r="C1" s="117" t="s">
        <v>2</v>
      </c>
      <c r="D1" s="122" t="s">
        <v>3</v>
      </c>
      <c r="E1" s="123"/>
      <c r="F1" s="124"/>
      <c r="G1" s="45" t="s">
        <v>6</v>
      </c>
      <c r="H1" s="117" t="s">
        <v>8</v>
      </c>
      <c r="I1" s="117" t="s">
        <v>9</v>
      </c>
      <c r="J1" s="117" t="s">
        <v>10</v>
      </c>
    </row>
    <row r="2" spans="1:10" x14ac:dyDescent="0.25">
      <c r="A2" s="120"/>
      <c r="B2" s="118"/>
      <c r="C2" s="118"/>
      <c r="D2" s="46" t="s">
        <v>4</v>
      </c>
      <c r="E2" s="46" t="s">
        <v>5</v>
      </c>
      <c r="F2" s="47" t="s">
        <v>13</v>
      </c>
      <c r="G2" s="48" t="s">
        <v>7</v>
      </c>
      <c r="H2" s="118"/>
      <c r="I2" s="118"/>
      <c r="J2" s="118"/>
    </row>
    <row r="3" spans="1:10" x14ac:dyDescent="0.25">
      <c r="A3" s="120"/>
      <c r="B3" s="38">
        <v>44652</v>
      </c>
      <c r="C3" s="10">
        <v>1</v>
      </c>
      <c r="D3" s="10">
        <v>0</v>
      </c>
      <c r="E3" s="14">
        <v>11220</v>
      </c>
      <c r="F3" s="14">
        <v>0</v>
      </c>
      <c r="G3" s="12">
        <v>11220</v>
      </c>
      <c r="H3" s="13">
        <v>0</v>
      </c>
      <c r="I3" s="24">
        <v>28.85</v>
      </c>
      <c r="J3" s="22">
        <v>0</v>
      </c>
    </row>
    <row r="4" spans="1:10" x14ac:dyDescent="0.25">
      <c r="A4" s="120"/>
      <c r="B4" s="38">
        <v>44653</v>
      </c>
      <c r="C4" s="17">
        <v>0</v>
      </c>
      <c r="D4" s="20">
        <v>0</v>
      </c>
      <c r="E4" s="17">
        <v>0</v>
      </c>
      <c r="F4" s="17">
        <v>0</v>
      </c>
      <c r="G4" s="18">
        <v>0</v>
      </c>
      <c r="H4" s="19">
        <v>0</v>
      </c>
      <c r="I4" s="24">
        <v>28.85</v>
      </c>
      <c r="J4" s="24">
        <v>0</v>
      </c>
    </row>
    <row r="5" spans="1:10" x14ac:dyDescent="0.25">
      <c r="A5" s="120"/>
      <c r="B5" s="38">
        <v>44654</v>
      </c>
      <c r="C5" s="17">
        <v>0</v>
      </c>
      <c r="D5" s="18">
        <v>0</v>
      </c>
      <c r="E5" s="17">
        <v>0</v>
      </c>
      <c r="F5" s="17">
        <v>0</v>
      </c>
      <c r="G5" s="18">
        <v>0</v>
      </c>
      <c r="H5" s="19">
        <v>0</v>
      </c>
      <c r="I5" s="24">
        <v>28.85</v>
      </c>
      <c r="J5" s="24">
        <v>0</v>
      </c>
    </row>
    <row r="6" spans="1:10" x14ac:dyDescent="0.25">
      <c r="A6" s="120"/>
      <c r="B6" s="38">
        <v>44655</v>
      </c>
      <c r="C6" s="10">
        <v>2</v>
      </c>
      <c r="D6" s="12">
        <v>0</v>
      </c>
      <c r="E6" s="14">
        <v>8860</v>
      </c>
      <c r="F6" s="14">
        <v>10860</v>
      </c>
      <c r="G6" s="12">
        <v>19720</v>
      </c>
      <c r="H6" s="13">
        <v>8.9449333212374125</v>
      </c>
      <c r="I6" s="24">
        <v>28.85</v>
      </c>
      <c r="J6" s="22">
        <v>258.06132631769935</v>
      </c>
    </row>
    <row r="7" spans="1:10" x14ac:dyDescent="0.25">
      <c r="A7" s="120"/>
      <c r="B7" s="38">
        <v>44656</v>
      </c>
      <c r="C7" s="10">
        <v>2</v>
      </c>
      <c r="D7" s="12">
        <v>0</v>
      </c>
      <c r="E7" s="12">
        <v>12580</v>
      </c>
      <c r="F7" s="12">
        <v>11260</v>
      </c>
      <c r="G7" s="12">
        <v>23840</v>
      </c>
      <c r="H7" s="13">
        <v>10.813753061779915</v>
      </c>
      <c r="I7" s="24">
        <v>28.85</v>
      </c>
      <c r="J7" s="22">
        <v>311.97677583235054</v>
      </c>
    </row>
    <row r="8" spans="1:10" x14ac:dyDescent="0.25">
      <c r="A8" s="120"/>
      <c r="B8" s="38">
        <v>44657</v>
      </c>
      <c r="C8" s="10">
        <v>2</v>
      </c>
      <c r="D8" s="12">
        <v>0</v>
      </c>
      <c r="E8" s="12">
        <v>11780</v>
      </c>
      <c r="F8" s="12">
        <v>9140</v>
      </c>
      <c r="G8" s="12">
        <v>20920</v>
      </c>
      <c r="H8" s="13">
        <v>9.4892497505216369</v>
      </c>
      <c r="I8" s="24">
        <v>28.85</v>
      </c>
      <c r="J8" s="22">
        <v>273.76485530254922</v>
      </c>
    </row>
    <row r="9" spans="1:10" x14ac:dyDescent="0.25">
      <c r="A9" s="120"/>
      <c r="B9" s="38">
        <v>44658</v>
      </c>
      <c r="C9" s="10">
        <v>2</v>
      </c>
      <c r="D9" s="12">
        <v>0</v>
      </c>
      <c r="E9" s="12">
        <v>9860</v>
      </c>
      <c r="F9" s="12">
        <v>7140</v>
      </c>
      <c r="G9" s="12">
        <v>17000</v>
      </c>
      <c r="H9" s="13">
        <v>7.7111494148598387</v>
      </c>
      <c r="I9" s="24">
        <v>28.85</v>
      </c>
      <c r="J9" s="22">
        <v>222.46666061870636</v>
      </c>
    </row>
    <row r="10" spans="1:10" x14ac:dyDescent="0.25">
      <c r="A10" s="120"/>
      <c r="B10" s="38">
        <v>44659</v>
      </c>
      <c r="C10" s="10">
        <v>2</v>
      </c>
      <c r="D10" s="12">
        <v>6500</v>
      </c>
      <c r="E10" s="12">
        <v>11520</v>
      </c>
      <c r="F10" s="12"/>
      <c r="G10" s="12">
        <v>18020</v>
      </c>
      <c r="H10" s="13">
        <v>8.1738183797514292</v>
      </c>
      <c r="I10" s="24">
        <v>28.85</v>
      </c>
      <c r="J10" s="22">
        <v>235.81466025582876</v>
      </c>
    </row>
    <row r="11" spans="1:10" x14ac:dyDescent="0.25">
      <c r="A11" s="120"/>
      <c r="B11" s="38">
        <v>44660</v>
      </c>
      <c r="C11" s="17">
        <v>0</v>
      </c>
      <c r="D11" s="18">
        <v>0</v>
      </c>
      <c r="E11" s="18">
        <v>0</v>
      </c>
      <c r="F11" s="18">
        <v>0</v>
      </c>
      <c r="G11" s="18">
        <v>0</v>
      </c>
      <c r="H11" s="19">
        <v>0</v>
      </c>
      <c r="I11" s="24">
        <v>28.85</v>
      </c>
      <c r="J11" s="24">
        <v>0</v>
      </c>
    </row>
    <row r="12" spans="1:10" x14ac:dyDescent="0.25">
      <c r="A12" s="120"/>
      <c r="B12" s="38">
        <v>44661</v>
      </c>
      <c r="C12" s="17">
        <v>0</v>
      </c>
      <c r="D12" s="18">
        <v>0</v>
      </c>
      <c r="E12" s="18">
        <v>0</v>
      </c>
      <c r="F12" s="18">
        <v>0</v>
      </c>
      <c r="G12" s="18">
        <v>0</v>
      </c>
      <c r="H12" s="19">
        <v>0</v>
      </c>
      <c r="I12" s="24">
        <v>28.85</v>
      </c>
      <c r="J12" s="24">
        <v>0</v>
      </c>
    </row>
    <row r="13" spans="1:10" x14ac:dyDescent="0.25">
      <c r="A13" s="120"/>
      <c r="B13" s="38">
        <v>44662</v>
      </c>
      <c r="C13" s="10">
        <v>0</v>
      </c>
      <c r="D13" s="12">
        <v>0</v>
      </c>
      <c r="E13" s="12">
        <v>0</v>
      </c>
      <c r="F13" s="12">
        <v>0</v>
      </c>
      <c r="G13" s="12">
        <v>0</v>
      </c>
      <c r="H13" s="13">
        <v>0</v>
      </c>
      <c r="I13" s="24">
        <v>28.85</v>
      </c>
      <c r="J13" s="22">
        <v>0</v>
      </c>
    </row>
    <row r="14" spans="1:10" x14ac:dyDescent="0.25">
      <c r="A14" s="120"/>
      <c r="B14" s="38">
        <v>44663</v>
      </c>
      <c r="C14" s="10">
        <v>0</v>
      </c>
      <c r="D14" s="12">
        <v>0</v>
      </c>
      <c r="E14" s="12">
        <v>0</v>
      </c>
      <c r="F14" s="12">
        <v>0</v>
      </c>
      <c r="G14" s="12">
        <v>0</v>
      </c>
      <c r="H14" s="13">
        <v>0</v>
      </c>
      <c r="I14" s="24">
        <v>28.85</v>
      </c>
      <c r="J14" s="22">
        <v>0</v>
      </c>
    </row>
    <row r="15" spans="1:10" x14ac:dyDescent="0.25">
      <c r="A15" s="120"/>
      <c r="B15" s="38">
        <v>44664</v>
      </c>
      <c r="C15" s="10">
        <v>0</v>
      </c>
      <c r="D15" s="12">
        <v>0</v>
      </c>
      <c r="E15" s="12">
        <v>0</v>
      </c>
      <c r="F15" s="12">
        <v>0</v>
      </c>
      <c r="G15" s="12">
        <v>0</v>
      </c>
      <c r="H15" s="13">
        <v>0</v>
      </c>
      <c r="I15" s="24">
        <v>28.85</v>
      </c>
      <c r="J15" s="22">
        <v>0</v>
      </c>
    </row>
    <row r="16" spans="1:10" x14ac:dyDescent="0.25">
      <c r="A16" s="120"/>
      <c r="B16" s="38">
        <v>44665</v>
      </c>
      <c r="C16" s="10">
        <v>0</v>
      </c>
      <c r="D16" s="12">
        <v>0</v>
      </c>
      <c r="E16" s="12">
        <v>0</v>
      </c>
      <c r="F16" s="12">
        <v>0</v>
      </c>
      <c r="G16" s="12">
        <v>0</v>
      </c>
      <c r="H16" s="13">
        <v>0</v>
      </c>
      <c r="I16" s="24">
        <v>28.85</v>
      </c>
      <c r="J16" s="22">
        <v>0</v>
      </c>
    </row>
    <row r="17" spans="1:10" x14ac:dyDescent="0.25">
      <c r="A17" s="120"/>
      <c r="B17" s="38">
        <v>44666</v>
      </c>
      <c r="C17" s="10">
        <v>0</v>
      </c>
      <c r="D17" s="12">
        <v>0</v>
      </c>
      <c r="E17" s="12">
        <v>0</v>
      </c>
      <c r="F17" s="12">
        <v>0</v>
      </c>
      <c r="G17" s="12">
        <v>0</v>
      </c>
      <c r="H17" s="13">
        <v>0</v>
      </c>
      <c r="I17" s="24">
        <v>28.85</v>
      </c>
      <c r="J17" s="22">
        <v>0</v>
      </c>
    </row>
    <row r="18" spans="1:10" x14ac:dyDescent="0.25">
      <c r="A18" s="120"/>
      <c r="B18" s="38">
        <v>44667</v>
      </c>
      <c r="C18" s="17">
        <v>0</v>
      </c>
      <c r="D18" s="18">
        <v>0</v>
      </c>
      <c r="E18" s="18">
        <v>0</v>
      </c>
      <c r="F18" s="18">
        <v>0</v>
      </c>
      <c r="G18" s="18">
        <v>0</v>
      </c>
      <c r="H18" s="19">
        <v>0</v>
      </c>
      <c r="I18" s="24">
        <v>28.85</v>
      </c>
      <c r="J18" s="24">
        <v>0</v>
      </c>
    </row>
    <row r="19" spans="1:10" x14ac:dyDescent="0.25">
      <c r="A19" s="120"/>
      <c r="B19" s="38">
        <v>44668</v>
      </c>
      <c r="C19" s="17">
        <v>0</v>
      </c>
      <c r="D19" s="18">
        <v>0</v>
      </c>
      <c r="E19" s="18">
        <v>0</v>
      </c>
      <c r="F19" s="18">
        <v>0</v>
      </c>
      <c r="G19" s="18">
        <v>0</v>
      </c>
      <c r="H19" s="19">
        <v>0</v>
      </c>
      <c r="I19" s="24">
        <v>28.85</v>
      </c>
      <c r="J19" s="24">
        <v>0</v>
      </c>
    </row>
    <row r="20" spans="1:10" x14ac:dyDescent="0.25">
      <c r="A20" s="120"/>
      <c r="B20" s="38">
        <v>44669</v>
      </c>
      <c r="C20" s="10">
        <v>0</v>
      </c>
      <c r="D20" s="12">
        <v>0</v>
      </c>
      <c r="E20" s="12">
        <v>0</v>
      </c>
      <c r="F20" s="12">
        <v>0</v>
      </c>
      <c r="G20" s="12">
        <v>0</v>
      </c>
      <c r="H20" s="13">
        <v>0</v>
      </c>
      <c r="I20" s="24">
        <v>28.85</v>
      </c>
      <c r="J20" s="22">
        <v>0</v>
      </c>
    </row>
    <row r="21" spans="1:10" x14ac:dyDescent="0.25">
      <c r="A21" s="120"/>
      <c r="B21" s="38">
        <v>44670</v>
      </c>
      <c r="C21" s="10">
        <v>2</v>
      </c>
      <c r="D21" s="12">
        <v>0</v>
      </c>
      <c r="E21" s="12">
        <v>8660</v>
      </c>
      <c r="F21" s="12">
        <v>9720</v>
      </c>
      <c r="G21" s="12">
        <v>18380</v>
      </c>
      <c r="H21" s="13">
        <v>8.3371133085366971</v>
      </c>
      <c r="I21" s="24">
        <v>28.85</v>
      </c>
      <c r="J21" s="22">
        <v>240.52571895128372</v>
      </c>
    </row>
    <row r="22" spans="1:10" x14ac:dyDescent="0.25">
      <c r="A22" s="120"/>
      <c r="B22" s="38">
        <v>44671</v>
      </c>
      <c r="C22" s="10">
        <v>2</v>
      </c>
      <c r="D22" s="12">
        <v>0</v>
      </c>
      <c r="E22" s="12">
        <v>11100</v>
      </c>
      <c r="F22" s="12">
        <v>7880</v>
      </c>
      <c r="G22" s="12">
        <v>18980</v>
      </c>
      <c r="H22" s="13">
        <v>8.6092715231788084</v>
      </c>
      <c r="I22" s="24">
        <v>28.85</v>
      </c>
      <c r="J22" s="22">
        <v>248.37748344370863</v>
      </c>
    </row>
    <row r="23" spans="1:10" x14ac:dyDescent="0.25">
      <c r="A23" s="120"/>
      <c r="B23" s="38">
        <v>44672</v>
      </c>
      <c r="C23" s="10">
        <v>2</v>
      </c>
      <c r="D23" s="12">
        <v>0</v>
      </c>
      <c r="E23" s="12">
        <v>10800</v>
      </c>
      <c r="F23" s="12">
        <v>7780</v>
      </c>
      <c r="G23" s="12">
        <v>18580</v>
      </c>
      <c r="H23" s="13">
        <v>8.4278327134174003</v>
      </c>
      <c r="I23" s="24">
        <v>28.85</v>
      </c>
      <c r="J23" s="22">
        <v>243.14297378209201</v>
      </c>
    </row>
    <row r="24" spans="1:10" x14ac:dyDescent="0.25">
      <c r="A24" s="120"/>
      <c r="B24" s="38">
        <v>44673</v>
      </c>
      <c r="C24" s="10">
        <v>2</v>
      </c>
      <c r="D24" s="12">
        <v>7460</v>
      </c>
      <c r="E24" s="12">
        <v>0</v>
      </c>
      <c r="F24" s="12">
        <v>7740</v>
      </c>
      <c r="G24" s="12">
        <v>15200</v>
      </c>
      <c r="H24" s="13">
        <v>6.894674770933503</v>
      </c>
      <c r="I24" s="24">
        <v>28.85</v>
      </c>
      <c r="J24" s="22">
        <v>198.91136714143158</v>
      </c>
    </row>
    <row r="25" spans="1:10" x14ac:dyDescent="0.25">
      <c r="A25" s="120"/>
      <c r="B25" s="38">
        <v>44674</v>
      </c>
      <c r="C25" s="17">
        <v>0</v>
      </c>
      <c r="D25" s="18">
        <v>0</v>
      </c>
      <c r="E25" s="18">
        <v>0</v>
      </c>
      <c r="F25" s="18">
        <v>0</v>
      </c>
      <c r="G25" s="18">
        <v>0</v>
      </c>
      <c r="H25" s="19">
        <v>0</v>
      </c>
      <c r="I25" s="24">
        <v>28.85</v>
      </c>
      <c r="J25" s="24">
        <v>0</v>
      </c>
    </row>
    <row r="26" spans="1:10" x14ac:dyDescent="0.25">
      <c r="A26" s="120"/>
      <c r="B26" s="38">
        <v>44675</v>
      </c>
      <c r="C26" s="17">
        <v>0</v>
      </c>
      <c r="D26" s="18">
        <v>0</v>
      </c>
      <c r="E26" s="18">
        <v>0</v>
      </c>
      <c r="F26" s="18">
        <v>0</v>
      </c>
      <c r="G26" s="18">
        <v>0</v>
      </c>
      <c r="H26" s="19">
        <v>0</v>
      </c>
      <c r="I26" s="24">
        <v>28.85</v>
      </c>
      <c r="J26" s="24">
        <v>0</v>
      </c>
    </row>
    <row r="27" spans="1:10" x14ac:dyDescent="0.25">
      <c r="A27" s="120"/>
      <c r="B27" s="38">
        <v>44676</v>
      </c>
      <c r="C27" s="10">
        <v>1</v>
      </c>
      <c r="D27" s="12">
        <v>9960</v>
      </c>
      <c r="E27" s="12">
        <v>0</v>
      </c>
      <c r="F27" s="12">
        <v>0</v>
      </c>
      <c r="G27" s="12">
        <v>9960</v>
      </c>
      <c r="H27" s="13">
        <v>4.5178263630590587</v>
      </c>
      <c r="I27" s="24">
        <v>28.85</v>
      </c>
      <c r="J27" s="22">
        <v>130.33929057425385</v>
      </c>
    </row>
    <row r="28" spans="1:10" x14ac:dyDescent="0.25">
      <c r="A28" s="120"/>
      <c r="B28" s="38">
        <v>44677</v>
      </c>
      <c r="C28" s="10">
        <v>1</v>
      </c>
      <c r="D28" s="12">
        <v>0</v>
      </c>
      <c r="E28" s="12">
        <v>9160</v>
      </c>
      <c r="F28" s="12">
        <v>0</v>
      </c>
      <c r="G28" s="12">
        <v>9160</v>
      </c>
      <c r="H28" s="13">
        <v>4.1549487435362424</v>
      </c>
      <c r="I28" s="24">
        <v>28.85</v>
      </c>
      <c r="J28" s="22">
        <v>119.8702712510206</v>
      </c>
    </row>
    <row r="29" spans="1:10" x14ac:dyDescent="0.25">
      <c r="A29" s="120"/>
      <c r="B29" s="38">
        <v>44678</v>
      </c>
      <c r="C29" s="10">
        <v>1</v>
      </c>
      <c r="D29" s="12">
        <v>0</v>
      </c>
      <c r="E29" s="12">
        <v>11380</v>
      </c>
      <c r="F29" s="12">
        <v>0</v>
      </c>
      <c r="G29" s="12">
        <v>11380</v>
      </c>
      <c r="H29" s="13">
        <v>5.1619341377120564</v>
      </c>
      <c r="I29" s="24">
        <v>28.85</v>
      </c>
      <c r="J29" s="22">
        <v>148.92179987299284</v>
      </c>
    </row>
    <row r="30" spans="1:10" x14ac:dyDescent="0.25">
      <c r="A30" s="120"/>
      <c r="B30" s="38">
        <v>44679</v>
      </c>
      <c r="C30" s="10">
        <v>0</v>
      </c>
      <c r="D30" s="12">
        <v>0</v>
      </c>
      <c r="E30" s="12">
        <v>0</v>
      </c>
      <c r="F30" s="12"/>
      <c r="G30" s="12">
        <v>0</v>
      </c>
      <c r="H30" s="13">
        <v>0</v>
      </c>
      <c r="I30" s="24">
        <v>28.85</v>
      </c>
      <c r="J30" s="22">
        <v>0</v>
      </c>
    </row>
    <row r="31" spans="1:10" x14ac:dyDescent="0.25">
      <c r="A31" s="120"/>
      <c r="B31" s="38">
        <v>44680</v>
      </c>
      <c r="C31" s="10">
        <v>0</v>
      </c>
      <c r="D31" s="12">
        <v>0</v>
      </c>
      <c r="E31" s="12">
        <v>0</v>
      </c>
      <c r="F31" s="12">
        <v>0</v>
      </c>
      <c r="G31" s="12">
        <v>0</v>
      </c>
      <c r="H31" s="13">
        <v>0</v>
      </c>
      <c r="I31" s="24">
        <v>28.85</v>
      </c>
      <c r="J31" s="22">
        <v>0</v>
      </c>
    </row>
    <row r="32" spans="1:10" x14ac:dyDescent="0.25">
      <c r="A32" s="120"/>
      <c r="B32" s="38">
        <v>44681</v>
      </c>
      <c r="C32" s="17">
        <v>0</v>
      </c>
      <c r="D32" s="18">
        <v>0</v>
      </c>
      <c r="E32" s="18">
        <v>0</v>
      </c>
      <c r="F32" s="18">
        <v>0</v>
      </c>
      <c r="G32" s="18">
        <v>0</v>
      </c>
      <c r="H32" s="19">
        <v>0</v>
      </c>
      <c r="I32" s="24">
        <v>28.85</v>
      </c>
      <c r="J32" s="24">
        <v>0</v>
      </c>
    </row>
    <row r="33" spans="1:10" x14ac:dyDescent="0.25">
      <c r="A33" s="120"/>
      <c r="B33" s="38"/>
      <c r="C33" s="11"/>
      <c r="D33" s="16">
        <v>0</v>
      </c>
      <c r="E33" s="16"/>
      <c r="F33" s="14"/>
      <c r="G33" s="16"/>
      <c r="H33" s="15">
        <v>0</v>
      </c>
      <c r="I33" s="24">
        <v>28.85</v>
      </c>
      <c r="J33" s="51">
        <v>0</v>
      </c>
    </row>
    <row r="34" spans="1:10" x14ac:dyDescent="0.25">
      <c r="A34" s="121"/>
      <c r="B34" s="34" t="s">
        <v>1</v>
      </c>
      <c r="C34" s="34">
        <f t="shared" ref="C34:H34" si="0">SUM(C3:C33)</f>
        <v>22</v>
      </c>
      <c r="D34" s="35">
        <f t="shared" si="0"/>
        <v>23920</v>
      </c>
      <c r="E34" s="35">
        <f t="shared" si="0"/>
        <v>116920</v>
      </c>
      <c r="F34" s="52">
        <f t="shared" si="0"/>
        <v>71520</v>
      </c>
      <c r="G34" s="35">
        <f t="shared" si="0"/>
        <v>212360</v>
      </c>
      <c r="H34" s="36">
        <f t="shared" si="0"/>
        <v>91.236505488523989</v>
      </c>
      <c r="I34" s="53">
        <v>28.85</v>
      </c>
      <c r="J34" s="53">
        <f>SUM(J3:J33)</f>
        <v>2632.1731833439176</v>
      </c>
    </row>
  </sheetData>
  <mergeCells count="7">
    <mergeCell ref="J1:J2"/>
    <mergeCell ref="A1:A34"/>
    <mergeCell ref="B1:B2"/>
    <mergeCell ref="C1:C2"/>
    <mergeCell ref="D1:F1"/>
    <mergeCell ref="H1:H2"/>
    <mergeCell ref="I1:I2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4"/>
  <sheetViews>
    <sheetView workbookViewId="0">
      <selection activeCell="E18" sqref="E18"/>
    </sheetView>
  </sheetViews>
  <sheetFormatPr baseColWidth="10" defaultRowHeight="15" x14ac:dyDescent="0.25"/>
  <cols>
    <col min="1" max="1" width="3.5703125" customWidth="1"/>
    <col min="4" max="4" width="12.140625" customWidth="1"/>
    <col min="5" max="5" width="11.85546875" customWidth="1"/>
    <col min="6" max="6" width="12.42578125" customWidth="1"/>
    <col min="7" max="7" width="13.85546875" customWidth="1"/>
    <col min="8" max="8" width="14.85546875" customWidth="1"/>
    <col min="9" max="9" width="18.140625" customWidth="1"/>
    <col min="10" max="10" width="14.85546875" customWidth="1"/>
  </cols>
  <sheetData>
    <row r="1" spans="1:10" ht="15" customHeight="1" x14ac:dyDescent="0.25">
      <c r="A1" s="119" t="s">
        <v>16</v>
      </c>
      <c r="B1" s="117" t="s">
        <v>0</v>
      </c>
      <c r="C1" s="117" t="s">
        <v>2</v>
      </c>
      <c r="D1" s="122" t="s">
        <v>3</v>
      </c>
      <c r="E1" s="123"/>
      <c r="F1" s="124"/>
      <c r="G1" s="50" t="s">
        <v>6</v>
      </c>
      <c r="H1" s="117" t="s">
        <v>8</v>
      </c>
      <c r="I1" s="117" t="s">
        <v>9</v>
      </c>
      <c r="J1" s="117" t="s">
        <v>10</v>
      </c>
    </row>
    <row r="2" spans="1:10" x14ac:dyDescent="0.25">
      <c r="A2" s="120"/>
      <c r="B2" s="118"/>
      <c r="C2" s="118"/>
      <c r="D2" s="46" t="s">
        <v>4</v>
      </c>
      <c r="E2" s="46" t="s">
        <v>5</v>
      </c>
      <c r="F2" s="47" t="s">
        <v>13</v>
      </c>
      <c r="G2" s="48" t="s">
        <v>7</v>
      </c>
      <c r="H2" s="118"/>
      <c r="I2" s="118"/>
      <c r="J2" s="118"/>
    </row>
    <row r="3" spans="1:10" x14ac:dyDescent="0.25">
      <c r="A3" s="120"/>
      <c r="B3" s="55">
        <v>44682</v>
      </c>
      <c r="C3" s="56">
        <v>0</v>
      </c>
      <c r="D3" s="56">
        <v>0</v>
      </c>
      <c r="E3" s="56">
        <v>0</v>
      </c>
      <c r="F3" s="56">
        <v>0</v>
      </c>
      <c r="G3" s="57">
        <f>SUM(D3:F3)</f>
        <v>0</v>
      </c>
      <c r="H3" s="58">
        <f t="shared" ref="H3:H33" si="0">G3/2204.6</f>
        <v>0</v>
      </c>
      <c r="I3" s="59">
        <v>27.19</v>
      </c>
      <c r="J3" s="59">
        <f>H3*I3</f>
        <v>0</v>
      </c>
    </row>
    <row r="4" spans="1:10" x14ac:dyDescent="0.25">
      <c r="A4" s="120"/>
      <c r="B4" s="60">
        <v>44683</v>
      </c>
      <c r="C4" s="10">
        <v>2</v>
      </c>
      <c r="D4" s="23">
        <v>0</v>
      </c>
      <c r="E4" s="12">
        <v>11600</v>
      </c>
      <c r="F4" s="12">
        <v>10080</v>
      </c>
      <c r="G4" s="61">
        <f t="shared" ref="G4:G33" si="1">SUM(D4:F4)</f>
        <v>21680</v>
      </c>
      <c r="H4" s="62">
        <f t="shared" si="0"/>
        <v>9.8339834890683129</v>
      </c>
      <c r="I4" s="63">
        <v>27.19</v>
      </c>
      <c r="J4" s="22">
        <f>H4*I4</f>
        <v>267.38601106776741</v>
      </c>
    </row>
    <row r="5" spans="1:10" x14ac:dyDescent="0.25">
      <c r="A5" s="120"/>
      <c r="B5" s="60">
        <v>44684</v>
      </c>
      <c r="C5" s="10">
        <v>2</v>
      </c>
      <c r="D5" s="12">
        <v>0</v>
      </c>
      <c r="E5" s="12">
        <v>11160</v>
      </c>
      <c r="F5" s="12">
        <v>11580</v>
      </c>
      <c r="G5" s="61">
        <f t="shared" si="1"/>
        <v>22740</v>
      </c>
      <c r="H5" s="62">
        <f t="shared" si="0"/>
        <v>10.314796334936043</v>
      </c>
      <c r="I5" s="63">
        <v>27.19</v>
      </c>
      <c r="J5" s="22">
        <f>H5*I5</f>
        <v>280.45931234691102</v>
      </c>
    </row>
    <row r="6" spans="1:10" x14ac:dyDescent="0.25">
      <c r="A6" s="120"/>
      <c r="B6" s="38">
        <f t="shared" ref="B6:B33" si="2">1+B5</f>
        <v>44685</v>
      </c>
      <c r="C6" s="10">
        <v>2</v>
      </c>
      <c r="D6" s="12">
        <v>0</v>
      </c>
      <c r="E6" s="12">
        <v>14020</v>
      </c>
      <c r="F6" s="12">
        <v>9740</v>
      </c>
      <c r="G6" s="61">
        <f t="shared" si="1"/>
        <v>23760</v>
      </c>
      <c r="H6" s="13">
        <f t="shared" si="0"/>
        <v>10.777465299827634</v>
      </c>
      <c r="I6" s="63">
        <v>27.19</v>
      </c>
      <c r="J6" s="22">
        <f t="shared" ref="J6:J33" si="3">H6*I6</f>
        <v>293.03928150231337</v>
      </c>
    </row>
    <row r="7" spans="1:10" x14ac:dyDescent="0.25">
      <c r="A7" s="120"/>
      <c r="B7" s="38">
        <f t="shared" si="2"/>
        <v>44686</v>
      </c>
      <c r="C7" s="10">
        <v>2</v>
      </c>
      <c r="D7" s="12">
        <v>0</v>
      </c>
      <c r="E7" s="12">
        <v>12360</v>
      </c>
      <c r="F7" s="12">
        <v>8360</v>
      </c>
      <c r="G7" s="61">
        <f t="shared" si="1"/>
        <v>20720</v>
      </c>
      <c r="H7" s="13">
        <f t="shared" si="0"/>
        <v>9.3985303456409337</v>
      </c>
      <c r="I7" s="63">
        <v>27.19</v>
      </c>
      <c r="J7" s="22">
        <f t="shared" si="3"/>
        <v>255.546040097977</v>
      </c>
    </row>
    <row r="8" spans="1:10" x14ac:dyDescent="0.25">
      <c r="A8" s="120"/>
      <c r="B8" s="38">
        <f t="shared" si="2"/>
        <v>44687</v>
      </c>
      <c r="C8" s="10">
        <v>2</v>
      </c>
      <c r="D8" s="12">
        <v>0</v>
      </c>
      <c r="E8" s="12">
        <v>10260</v>
      </c>
      <c r="F8" s="12">
        <v>8400</v>
      </c>
      <c r="G8" s="61">
        <f t="shared" si="1"/>
        <v>18660</v>
      </c>
      <c r="H8" s="13">
        <f t="shared" si="0"/>
        <v>8.4641204753696826</v>
      </c>
      <c r="I8" s="63">
        <v>27.19</v>
      </c>
      <c r="J8" s="22">
        <f t="shared" si="3"/>
        <v>230.13943572530167</v>
      </c>
    </row>
    <row r="9" spans="1:10" x14ac:dyDescent="0.25">
      <c r="A9" s="120"/>
      <c r="B9" s="55">
        <f t="shared" si="2"/>
        <v>44688</v>
      </c>
      <c r="C9" s="56">
        <v>0</v>
      </c>
      <c r="D9" s="57">
        <v>0</v>
      </c>
      <c r="E9" s="57">
        <v>0</v>
      </c>
      <c r="F9" s="57">
        <v>0</v>
      </c>
      <c r="G9" s="57">
        <f t="shared" si="1"/>
        <v>0</v>
      </c>
      <c r="H9" s="58">
        <f t="shared" si="0"/>
        <v>0</v>
      </c>
      <c r="I9" s="59">
        <v>27.19</v>
      </c>
      <c r="J9" s="59">
        <f t="shared" si="3"/>
        <v>0</v>
      </c>
    </row>
    <row r="10" spans="1:10" x14ac:dyDescent="0.25">
      <c r="A10" s="120"/>
      <c r="B10" s="55">
        <f t="shared" si="2"/>
        <v>44689</v>
      </c>
      <c r="C10" s="56">
        <v>0</v>
      </c>
      <c r="D10" s="57">
        <v>0</v>
      </c>
      <c r="E10" s="57">
        <v>0</v>
      </c>
      <c r="F10" s="57">
        <v>0</v>
      </c>
      <c r="G10" s="57">
        <f t="shared" si="1"/>
        <v>0</v>
      </c>
      <c r="H10" s="58">
        <f t="shared" si="0"/>
        <v>0</v>
      </c>
      <c r="I10" s="59">
        <v>27.19</v>
      </c>
      <c r="J10" s="59">
        <f t="shared" si="3"/>
        <v>0</v>
      </c>
    </row>
    <row r="11" spans="1:10" x14ac:dyDescent="0.25">
      <c r="A11" s="120"/>
      <c r="B11" s="38">
        <f t="shared" si="2"/>
        <v>44690</v>
      </c>
      <c r="C11" s="10">
        <v>2</v>
      </c>
      <c r="D11" s="12">
        <v>0</v>
      </c>
      <c r="E11" s="12">
        <v>11040</v>
      </c>
      <c r="F11" s="12">
        <v>8040</v>
      </c>
      <c r="G11" s="61">
        <f t="shared" si="1"/>
        <v>19080</v>
      </c>
      <c r="H11" s="62">
        <f t="shared" si="0"/>
        <v>8.6546312256191609</v>
      </c>
      <c r="I11" s="63">
        <v>27.19</v>
      </c>
      <c r="J11" s="22">
        <f t="shared" si="3"/>
        <v>235.31942302458501</v>
      </c>
    </row>
    <row r="12" spans="1:10" x14ac:dyDescent="0.25">
      <c r="A12" s="120"/>
      <c r="B12" s="38">
        <f t="shared" si="2"/>
        <v>44691</v>
      </c>
      <c r="C12" s="10">
        <v>0</v>
      </c>
      <c r="D12" s="12">
        <v>0</v>
      </c>
      <c r="E12" s="12">
        <v>0</v>
      </c>
      <c r="F12" s="12">
        <v>0</v>
      </c>
      <c r="G12" s="61">
        <f t="shared" si="1"/>
        <v>0</v>
      </c>
      <c r="H12" s="64">
        <f t="shared" si="0"/>
        <v>0</v>
      </c>
      <c r="I12" s="63">
        <v>27.19</v>
      </c>
      <c r="J12" s="22">
        <f t="shared" si="3"/>
        <v>0</v>
      </c>
    </row>
    <row r="13" spans="1:10" x14ac:dyDescent="0.25">
      <c r="A13" s="120"/>
      <c r="B13" s="38">
        <f t="shared" si="2"/>
        <v>44692</v>
      </c>
      <c r="C13" s="10">
        <v>3</v>
      </c>
      <c r="D13" s="12">
        <v>8860</v>
      </c>
      <c r="E13" s="12">
        <v>10100</v>
      </c>
      <c r="F13" s="12">
        <v>10400</v>
      </c>
      <c r="G13" s="61">
        <f t="shared" si="1"/>
        <v>29360</v>
      </c>
      <c r="H13" s="13">
        <f t="shared" si="0"/>
        <v>13.317608636487344</v>
      </c>
      <c r="I13" s="63">
        <v>27.19</v>
      </c>
      <c r="J13" s="22">
        <f t="shared" si="3"/>
        <v>362.1057788260909</v>
      </c>
    </row>
    <row r="14" spans="1:10" x14ac:dyDescent="0.25">
      <c r="A14" s="120"/>
      <c r="B14" s="38">
        <f t="shared" si="2"/>
        <v>44693</v>
      </c>
      <c r="C14" s="10">
        <v>2</v>
      </c>
      <c r="D14" s="12">
        <v>0</v>
      </c>
      <c r="E14" s="12">
        <v>9340</v>
      </c>
      <c r="F14" s="12">
        <v>9660</v>
      </c>
      <c r="G14" s="61">
        <f t="shared" si="1"/>
        <v>19000</v>
      </c>
      <c r="H14" s="13">
        <f t="shared" si="0"/>
        <v>8.6183434636668785</v>
      </c>
      <c r="I14" s="63">
        <v>27.19</v>
      </c>
      <c r="J14" s="22">
        <f t="shared" si="3"/>
        <v>234.33275877710244</v>
      </c>
    </row>
    <row r="15" spans="1:10" x14ac:dyDescent="0.25">
      <c r="A15" s="120"/>
      <c r="B15" s="38">
        <f t="shared" si="2"/>
        <v>44694</v>
      </c>
      <c r="C15" s="10">
        <v>2</v>
      </c>
      <c r="D15" s="12">
        <v>0</v>
      </c>
      <c r="E15" s="12">
        <v>11420</v>
      </c>
      <c r="F15" s="12">
        <v>6420</v>
      </c>
      <c r="G15" s="61">
        <f t="shared" si="1"/>
        <v>17840</v>
      </c>
      <c r="H15" s="13">
        <f t="shared" si="0"/>
        <v>8.0921709153587962</v>
      </c>
      <c r="I15" s="63">
        <v>27.19</v>
      </c>
      <c r="J15" s="22">
        <f t="shared" si="3"/>
        <v>220.02612718860567</v>
      </c>
    </row>
    <row r="16" spans="1:10" x14ac:dyDescent="0.25">
      <c r="A16" s="120"/>
      <c r="B16" s="55">
        <f t="shared" si="2"/>
        <v>44695</v>
      </c>
      <c r="C16" s="56">
        <v>0</v>
      </c>
      <c r="D16" s="57">
        <v>0</v>
      </c>
      <c r="E16" s="57">
        <v>0</v>
      </c>
      <c r="F16" s="57">
        <v>0</v>
      </c>
      <c r="G16" s="57">
        <f t="shared" si="1"/>
        <v>0</v>
      </c>
      <c r="H16" s="58">
        <f t="shared" si="0"/>
        <v>0</v>
      </c>
      <c r="I16" s="59">
        <v>27.19</v>
      </c>
      <c r="J16" s="59">
        <f t="shared" si="3"/>
        <v>0</v>
      </c>
    </row>
    <row r="17" spans="1:10" x14ac:dyDescent="0.25">
      <c r="A17" s="120"/>
      <c r="B17" s="55">
        <f t="shared" si="2"/>
        <v>44696</v>
      </c>
      <c r="C17" s="56">
        <v>0</v>
      </c>
      <c r="D17" s="57">
        <v>0</v>
      </c>
      <c r="E17" s="57">
        <v>0</v>
      </c>
      <c r="F17" s="57">
        <v>0</v>
      </c>
      <c r="G17" s="57">
        <f t="shared" si="1"/>
        <v>0</v>
      </c>
      <c r="H17" s="58">
        <f t="shared" si="0"/>
        <v>0</v>
      </c>
      <c r="I17" s="59">
        <v>27.19</v>
      </c>
      <c r="J17" s="59">
        <f t="shared" si="3"/>
        <v>0</v>
      </c>
    </row>
    <row r="18" spans="1:10" x14ac:dyDescent="0.25">
      <c r="A18" s="120"/>
      <c r="B18" s="38">
        <f t="shared" si="2"/>
        <v>44697</v>
      </c>
      <c r="C18" s="10">
        <v>2</v>
      </c>
      <c r="D18" s="12">
        <v>0</v>
      </c>
      <c r="E18" s="12">
        <v>11580</v>
      </c>
      <c r="F18" s="12">
        <v>7340</v>
      </c>
      <c r="G18" s="61">
        <f t="shared" si="1"/>
        <v>18920</v>
      </c>
      <c r="H18" s="62">
        <f t="shared" si="0"/>
        <v>8.582055701714598</v>
      </c>
      <c r="I18" s="63">
        <v>27.19</v>
      </c>
      <c r="J18" s="22">
        <f t="shared" si="3"/>
        <v>233.34609452961993</v>
      </c>
    </row>
    <row r="19" spans="1:10" x14ac:dyDescent="0.25">
      <c r="A19" s="120"/>
      <c r="B19" s="38">
        <f t="shared" si="2"/>
        <v>44698</v>
      </c>
      <c r="C19" s="10">
        <v>2</v>
      </c>
      <c r="D19" s="12">
        <v>0</v>
      </c>
      <c r="E19" s="12">
        <v>10660</v>
      </c>
      <c r="F19" s="12">
        <v>10140</v>
      </c>
      <c r="G19" s="61">
        <f>SUM(D19:F19)</f>
        <v>20800</v>
      </c>
      <c r="H19" s="62">
        <f t="shared" si="0"/>
        <v>9.4348181075932143</v>
      </c>
      <c r="I19" s="63">
        <v>27.19</v>
      </c>
      <c r="J19" s="22">
        <f t="shared" si="3"/>
        <v>256.53270434545954</v>
      </c>
    </row>
    <row r="20" spans="1:10" x14ac:dyDescent="0.25">
      <c r="A20" s="120"/>
      <c r="B20" s="38">
        <f t="shared" si="2"/>
        <v>44699</v>
      </c>
      <c r="C20" s="10">
        <v>2</v>
      </c>
      <c r="D20" s="12">
        <v>0</v>
      </c>
      <c r="E20" s="12">
        <v>8200</v>
      </c>
      <c r="F20" s="12">
        <v>9220</v>
      </c>
      <c r="G20" s="61">
        <f t="shared" si="1"/>
        <v>17420</v>
      </c>
      <c r="H20" s="13">
        <f t="shared" si="0"/>
        <v>7.901660165109317</v>
      </c>
      <c r="I20" s="63">
        <v>27.19</v>
      </c>
      <c r="J20" s="22">
        <f t="shared" si="3"/>
        <v>214.84613988932233</v>
      </c>
    </row>
    <row r="21" spans="1:10" x14ac:dyDescent="0.25">
      <c r="A21" s="120"/>
      <c r="B21" s="38">
        <f t="shared" si="2"/>
        <v>44700</v>
      </c>
      <c r="C21" s="10">
        <v>2</v>
      </c>
      <c r="D21" s="12">
        <v>0</v>
      </c>
      <c r="E21" s="12">
        <v>10380</v>
      </c>
      <c r="F21" s="12">
        <v>8700</v>
      </c>
      <c r="G21" s="61">
        <f t="shared" si="1"/>
        <v>19080</v>
      </c>
      <c r="H21" s="13">
        <f t="shared" si="0"/>
        <v>8.6546312256191609</v>
      </c>
      <c r="I21" s="63">
        <v>27.19</v>
      </c>
      <c r="J21" s="22">
        <f t="shared" si="3"/>
        <v>235.31942302458501</v>
      </c>
    </row>
    <row r="22" spans="1:10" x14ac:dyDescent="0.25">
      <c r="A22" s="120"/>
      <c r="B22" s="38">
        <f t="shared" si="2"/>
        <v>44701</v>
      </c>
      <c r="C22" s="10">
        <v>2</v>
      </c>
      <c r="D22" s="12">
        <v>0</v>
      </c>
      <c r="E22" s="12">
        <v>9720</v>
      </c>
      <c r="F22" s="12">
        <v>7140</v>
      </c>
      <c r="G22" s="61">
        <f t="shared" si="1"/>
        <v>16860</v>
      </c>
      <c r="H22" s="13">
        <f t="shared" si="0"/>
        <v>7.647645831443346</v>
      </c>
      <c r="I22" s="63">
        <v>27.19</v>
      </c>
      <c r="J22" s="22">
        <f t="shared" si="3"/>
        <v>207.9394901569446</v>
      </c>
    </row>
    <row r="23" spans="1:10" x14ac:dyDescent="0.25">
      <c r="A23" s="120"/>
      <c r="B23" s="55">
        <f t="shared" si="2"/>
        <v>44702</v>
      </c>
      <c r="C23" s="56">
        <v>0</v>
      </c>
      <c r="D23" s="57">
        <v>0</v>
      </c>
      <c r="E23" s="57">
        <v>0</v>
      </c>
      <c r="F23" s="57">
        <v>0</v>
      </c>
      <c r="G23" s="57">
        <f t="shared" si="1"/>
        <v>0</v>
      </c>
      <c r="H23" s="58">
        <f t="shared" si="0"/>
        <v>0</v>
      </c>
      <c r="I23" s="59">
        <v>27.19</v>
      </c>
      <c r="J23" s="59">
        <f t="shared" si="3"/>
        <v>0</v>
      </c>
    </row>
    <row r="24" spans="1:10" x14ac:dyDescent="0.25">
      <c r="A24" s="120"/>
      <c r="B24" s="55">
        <f t="shared" si="2"/>
        <v>44703</v>
      </c>
      <c r="C24" s="56">
        <v>0</v>
      </c>
      <c r="D24" s="57">
        <v>0</v>
      </c>
      <c r="E24" s="57">
        <v>0</v>
      </c>
      <c r="F24" s="57">
        <v>0</v>
      </c>
      <c r="G24" s="57">
        <f t="shared" si="1"/>
        <v>0</v>
      </c>
      <c r="H24" s="58">
        <f t="shared" si="0"/>
        <v>0</v>
      </c>
      <c r="I24" s="59">
        <v>27.19</v>
      </c>
      <c r="J24" s="59">
        <f t="shared" si="3"/>
        <v>0</v>
      </c>
    </row>
    <row r="25" spans="1:10" x14ac:dyDescent="0.25">
      <c r="A25" s="120"/>
      <c r="B25" s="38">
        <f t="shared" si="2"/>
        <v>44704</v>
      </c>
      <c r="C25" s="10">
        <v>2</v>
      </c>
      <c r="D25" s="12">
        <v>0</v>
      </c>
      <c r="E25" s="12">
        <v>9140</v>
      </c>
      <c r="F25" s="12">
        <v>7460</v>
      </c>
      <c r="G25" s="61">
        <f t="shared" si="1"/>
        <v>16600</v>
      </c>
      <c r="H25" s="13">
        <f t="shared" si="0"/>
        <v>7.5297106050984306</v>
      </c>
      <c r="I25" s="63">
        <v>27.19</v>
      </c>
      <c r="J25" s="22">
        <f t="shared" si="3"/>
        <v>204.73283135262633</v>
      </c>
    </row>
    <row r="26" spans="1:10" x14ac:dyDescent="0.25">
      <c r="A26" s="120"/>
      <c r="B26" s="38">
        <f t="shared" si="2"/>
        <v>44705</v>
      </c>
      <c r="C26" s="10">
        <v>2</v>
      </c>
      <c r="D26" s="12">
        <v>0</v>
      </c>
      <c r="E26" s="12">
        <v>12000</v>
      </c>
      <c r="F26" s="12">
        <v>10800</v>
      </c>
      <c r="G26" s="61">
        <f t="shared" si="1"/>
        <v>22800</v>
      </c>
      <c r="H26" s="13">
        <f t="shared" si="0"/>
        <v>10.342012156400255</v>
      </c>
      <c r="I26" s="63">
        <v>27.19</v>
      </c>
      <c r="J26" s="22">
        <f t="shared" si="3"/>
        <v>281.19931053252293</v>
      </c>
    </row>
    <row r="27" spans="1:10" x14ac:dyDescent="0.25">
      <c r="A27" s="120"/>
      <c r="B27" s="38">
        <f t="shared" si="2"/>
        <v>44706</v>
      </c>
      <c r="C27" s="10">
        <v>2</v>
      </c>
      <c r="D27" s="12">
        <v>0</v>
      </c>
      <c r="E27" s="12">
        <v>9220</v>
      </c>
      <c r="F27" s="12">
        <v>9140</v>
      </c>
      <c r="G27" s="61">
        <f t="shared" si="1"/>
        <v>18360</v>
      </c>
      <c r="H27" s="13">
        <f t="shared" si="0"/>
        <v>8.3280413680486252</v>
      </c>
      <c r="I27" s="63">
        <v>27.19</v>
      </c>
      <c r="J27" s="22">
        <f t="shared" si="3"/>
        <v>226.43944479724212</v>
      </c>
    </row>
    <row r="28" spans="1:10" x14ac:dyDescent="0.25">
      <c r="A28" s="120"/>
      <c r="B28" s="38">
        <f t="shared" si="2"/>
        <v>44707</v>
      </c>
      <c r="C28" s="10">
        <v>2</v>
      </c>
      <c r="D28" s="12">
        <v>0</v>
      </c>
      <c r="E28" s="12">
        <v>10100</v>
      </c>
      <c r="F28" s="12">
        <v>6620</v>
      </c>
      <c r="G28" s="61">
        <f t="shared" si="1"/>
        <v>16720</v>
      </c>
      <c r="H28" s="13">
        <f t="shared" si="0"/>
        <v>7.5841422480268532</v>
      </c>
      <c r="I28" s="63">
        <v>27.19</v>
      </c>
      <c r="J28" s="22">
        <f t="shared" si="3"/>
        <v>206.21282772385015</v>
      </c>
    </row>
    <row r="29" spans="1:10" x14ac:dyDescent="0.25">
      <c r="A29" s="120"/>
      <c r="B29" s="38">
        <f t="shared" si="2"/>
        <v>44708</v>
      </c>
      <c r="C29" s="10">
        <v>2</v>
      </c>
      <c r="D29" s="12">
        <v>0</v>
      </c>
      <c r="E29" s="12">
        <v>9000</v>
      </c>
      <c r="F29" s="12">
        <v>8920</v>
      </c>
      <c r="G29" s="61">
        <f t="shared" si="1"/>
        <v>17920</v>
      </c>
      <c r="H29" s="13">
        <f t="shared" si="0"/>
        <v>8.1284586773110767</v>
      </c>
      <c r="I29" s="63">
        <v>27.19</v>
      </c>
      <c r="J29" s="22">
        <f t="shared" si="3"/>
        <v>221.01279143608818</v>
      </c>
    </row>
    <row r="30" spans="1:10" x14ac:dyDescent="0.25">
      <c r="A30" s="120"/>
      <c r="B30" s="55">
        <f t="shared" si="2"/>
        <v>44709</v>
      </c>
      <c r="C30" s="56">
        <v>0</v>
      </c>
      <c r="D30" s="57">
        <v>0</v>
      </c>
      <c r="E30" s="57">
        <v>0</v>
      </c>
      <c r="F30" s="57">
        <v>0</v>
      </c>
      <c r="G30" s="57">
        <f t="shared" si="1"/>
        <v>0</v>
      </c>
      <c r="H30" s="58">
        <f t="shared" si="0"/>
        <v>0</v>
      </c>
      <c r="I30" s="59">
        <v>27.19</v>
      </c>
      <c r="J30" s="59">
        <f t="shared" si="3"/>
        <v>0</v>
      </c>
    </row>
    <row r="31" spans="1:10" x14ac:dyDescent="0.25">
      <c r="A31" s="120"/>
      <c r="B31" s="55">
        <f t="shared" si="2"/>
        <v>44710</v>
      </c>
      <c r="C31" s="56">
        <v>0</v>
      </c>
      <c r="D31" s="57">
        <v>0</v>
      </c>
      <c r="E31" s="57">
        <v>0</v>
      </c>
      <c r="F31" s="57">
        <v>0</v>
      </c>
      <c r="G31" s="57">
        <f t="shared" si="1"/>
        <v>0</v>
      </c>
      <c r="H31" s="58">
        <f t="shared" si="0"/>
        <v>0</v>
      </c>
      <c r="I31" s="59">
        <v>27.19</v>
      </c>
      <c r="J31" s="59">
        <f t="shared" si="3"/>
        <v>0</v>
      </c>
    </row>
    <row r="32" spans="1:10" x14ac:dyDescent="0.25">
      <c r="A32" s="120"/>
      <c r="B32" s="38">
        <f t="shared" si="2"/>
        <v>44711</v>
      </c>
      <c r="C32" s="10">
        <v>3</v>
      </c>
      <c r="D32" s="12">
        <v>8020</v>
      </c>
      <c r="E32" s="12">
        <v>7940</v>
      </c>
      <c r="F32" s="12">
        <v>8200</v>
      </c>
      <c r="G32" s="61">
        <f t="shared" si="1"/>
        <v>24160</v>
      </c>
      <c r="H32" s="13">
        <f t="shared" si="0"/>
        <v>10.958904109589042</v>
      </c>
      <c r="I32" s="63">
        <v>27.19</v>
      </c>
      <c r="J32" s="22">
        <f t="shared" si="3"/>
        <v>297.97260273972609</v>
      </c>
    </row>
    <row r="33" spans="1:10" x14ac:dyDescent="0.25">
      <c r="A33" s="120"/>
      <c r="B33" s="38">
        <f t="shared" si="2"/>
        <v>44712</v>
      </c>
      <c r="C33" s="10">
        <v>2</v>
      </c>
      <c r="D33" s="12">
        <v>0</v>
      </c>
      <c r="E33" s="12">
        <v>11360</v>
      </c>
      <c r="F33" s="12">
        <v>12540</v>
      </c>
      <c r="G33" s="61">
        <f t="shared" si="1"/>
        <v>23900</v>
      </c>
      <c r="H33" s="13">
        <f t="shared" si="0"/>
        <v>10.840968883244127</v>
      </c>
      <c r="I33" s="63">
        <v>27.19</v>
      </c>
      <c r="J33" s="22">
        <f t="shared" si="3"/>
        <v>294.76594393540785</v>
      </c>
    </row>
    <row r="34" spans="1:10" x14ac:dyDescent="0.25">
      <c r="A34" s="121"/>
      <c r="B34" s="33" t="s">
        <v>1</v>
      </c>
      <c r="C34" s="65">
        <f t="shared" ref="C34:H34" si="4">SUM(C3:C33)</f>
        <v>44</v>
      </c>
      <c r="D34" s="66">
        <f t="shared" si="4"/>
        <v>16880</v>
      </c>
      <c r="E34" s="66">
        <f t="shared" si="4"/>
        <v>220600</v>
      </c>
      <c r="F34" s="67">
        <f t="shared" si="4"/>
        <v>188900</v>
      </c>
      <c r="G34" s="66">
        <f t="shared" si="4"/>
        <v>426380</v>
      </c>
      <c r="H34" s="68">
        <f t="shared" si="4"/>
        <v>193.40469926517284</v>
      </c>
      <c r="I34" s="69">
        <v>27.19</v>
      </c>
      <c r="J34" s="70">
        <f>SUM(J3:J33)</f>
        <v>5258.6737730200484</v>
      </c>
    </row>
  </sheetData>
  <mergeCells count="7">
    <mergeCell ref="J1:J2"/>
    <mergeCell ref="A1:A34"/>
    <mergeCell ref="B1:B2"/>
    <mergeCell ref="C1:C2"/>
    <mergeCell ref="D1:F1"/>
    <mergeCell ref="H1:H2"/>
    <mergeCell ref="I1:I2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4"/>
  <sheetViews>
    <sheetView topLeftCell="A13" workbookViewId="0">
      <selection activeCell="F23" sqref="F23"/>
    </sheetView>
  </sheetViews>
  <sheetFormatPr baseColWidth="10" defaultRowHeight="15" x14ac:dyDescent="0.25"/>
  <cols>
    <col min="1" max="1" width="3.5703125" customWidth="1"/>
    <col min="4" max="4" width="12.140625" customWidth="1"/>
    <col min="5" max="5" width="11.85546875" customWidth="1"/>
    <col min="6" max="6" width="12.42578125" customWidth="1"/>
    <col min="7" max="7" width="13.85546875" customWidth="1"/>
    <col min="8" max="8" width="14.85546875" customWidth="1"/>
    <col min="9" max="9" width="18.140625" customWidth="1"/>
    <col min="10" max="10" width="14.85546875" customWidth="1"/>
  </cols>
  <sheetData>
    <row r="1" spans="1:10" ht="15" customHeight="1" x14ac:dyDescent="0.25">
      <c r="A1" s="119" t="s">
        <v>17</v>
      </c>
      <c r="B1" s="117" t="s">
        <v>0</v>
      </c>
      <c r="C1" s="117" t="s">
        <v>2</v>
      </c>
      <c r="D1" s="122" t="s">
        <v>3</v>
      </c>
      <c r="E1" s="123"/>
      <c r="F1" s="124"/>
      <c r="G1" s="50" t="s">
        <v>6</v>
      </c>
      <c r="H1" s="117" t="s">
        <v>8</v>
      </c>
      <c r="I1" s="117" t="s">
        <v>9</v>
      </c>
      <c r="J1" s="117" t="s">
        <v>10</v>
      </c>
    </row>
    <row r="2" spans="1:10" x14ac:dyDescent="0.25">
      <c r="A2" s="120"/>
      <c r="B2" s="118"/>
      <c r="C2" s="118"/>
      <c r="D2" s="46" t="s">
        <v>4</v>
      </c>
      <c r="E2" s="46" t="s">
        <v>5</v>
      </c>
      <c r="F2" s="47" t="s">
        <v>13</v>
      </c>
      <c r="G2" s="48" t="s">
        <v>7</v>
      </c>
      <c r="H2" s="118"/>
      <c r="I2" s="118"/>
      <c r="J2" s="118"/>
    </row>
    <row r="3" spans="1:10" x14ac:dyDescent="0.25">
      <c r="A3" s="120"/>
      <c r="B3" s="38">
        <v>44713</v>
      </c>
      <c r="C3" s="10">
        <v>2</v>
      </c>
      <c r="D3" s="12">
        <v>0</v>
      </c>
      <c r="E3" s="12">
        <v>11200</v>
      </c>
      <c r="F3" s="12">
        <v>10960</v>
      </c>
      <c r="G3" s="12">
        <f>D3+E3+F3</f>
        <v>22160</v>
      </c>
      <c r="H3" s="13">
        <f>G3/2204.6</f>
        <v>10.051710060782002</v>
      </c>
      <c r="I3" s="63">
        <v>27.19</v>
      </c>
      <c r="J3" s="22">
        <f>H3*I3</f>
        <v>273.30599655266263</v>
      </c>
    </row>
    <row r="4" spans="1:10" x14ac:dyDescent="0.25">
      <c r="A4" s="120"/>
      <c r="B4" s="38">
        <v>44714</v>
      </c>
      <c r="C4" s="10">
        <v>2</v>
      </c>
      <c r="D4" s="23">
        <v>0</v>
      </c>
      <c r="E4" s="12">
        <v>10880</v>
      </c>
      <c r="F4" s="12">
        <v>7240</v>
      </c>
      <c r="G4" s="12">
        <f t="shared" ref="G4:G32" si="0">D4+E4+F4</f>
        <v>18120</v>
      </c>
      <c r="H4" s="13">
        <f>G4/2204.6</f>
        <v>8.2191780821917817</v>
      </c>
      <c r="I4" s="63">
        <v>27.19</v>
      </c>
      <c r="J4" s="22">
        <f>H4*I4</f>
        <v>223.47945205479456</v>
      </c>
    </row>
    <row r="5" spans="1:10" x14ac:dyDescent="0.25">
      <c r="A5" s="120"/>
      <c r="B5" s="38">
        <v>44715</v>
      </c>
      <c r="C5" s="11">
        <v>0</v>
      </c>
      <c r="D5" s="16">
        <v>0</v>
      </c>
      <c r="E5" s="16">
        <v>0</v>
      </c>
      <c r="F5" s="16"/>
      <c r="G5" s="12">
        <f t="shared" si="0"/>
        <v>0</v>
      </c>
      <c r="H5" s="15">
        <f t="shared" ref="H5:H32" si="1">G5/2204.6</f>
        <v>0</v>
      </c>
      <c r="I5" s="63">
        <v>27.19</v>
      </c>
      <c r="J5" s="51">
        <f>H5*I5</f>
        <v>0</v>
      </c>
    </row>
    <row r="6" spans="1:10" x14ac:dyDescent="0.25">
      <c r="A6" s="120"/>
      <c r="B6" s="55">
        <v>44716</v>
      </c>
      <c r="C6" s="56">
        <v>0</v>
      </c>
      <c r="D6" s="57">
        <v>0</v>
      </c>
      <c r="E6" s="71">
        <v>0</v>
      </c>
      <c r="F6" s="71"/>
      <c r="G6" s="57">
        <f t="shared" si="0"/>
        <v>0</v>
      </c>
      <c r="H6" s="58">
        <f t="shared" si="1"/>
        <v>0</v>
      </c>
      <c r="I6" s="59">
        <v>27.19</v>
      </c>
      <c r="J6" s="59">
        <f t="shared" ref="J6:J33" si="2">H6*I6</f>
        <v>0</v>
      </c>
    </row>
    <row r="7" spans="1:10" x14ac:dyDescent="0.25">
      <c r="A7" s="120"/>
      <c r="B7" s="55">
        <v>44717</v>
      </c>
      <c r="C7" s="56">
        <v>0</v>
      </c>
      <c r="D7" s="57">
        <v>0</v>
      </c>
      <c r="E7" s="57">
        <v>0</v>
      </c>
      <c r="F7" s="57"/>
      <c r="G7" s="57">
        <f t="shared" si="0"/>
        <v>0</v>
      </c>
      <c r="H7" s="58">
        <f t="shared" si="1"/>
        <v>0</v>
      </c>
      <c r="I7" s="59">
        <v>27.19</v>
      </c>
      <c r="J7" s="59">
        <f t="shared" si="2"/>
        <v>0</v>
      </c>
    </row>
    <row r="8" spans="1:10" x14ac:dyDescent="0.25">
      <c r="A8" s="120"/>
      <c r="B8" s="38">
        <v>44718</v>
      </c>
      <c r="C8" s="10">
        <v>2</v>
      </c>
      <c r="D8" s="12">
        <v>0</v>
      </c>
      <c r="E8" s="12">
        <v>13440</v>
      </c>
      <c r="F8" s="12">
        <v>9420</v>
      </c>
      <c r="G8" s="12">
        <f t="shared" si="0"/>
        <v>22860</v>
      </c>
      <c r="H8" s="62">
        <f t="shared" si="1"/>
        <v>10.369227977864465</v>
      </c>
      <c r="I8" s="63">
        <v>27.19</v>
      </c>
      <c r="J8" s="22">
        <f t="shared" si="2"/>
        <v>281.93930871813484</v>
      </c>
    </row>
    <row r="9" spans="1:10" x14ac:dyDescent="0.25">
      <c r="A9" s="120"/>
      <c r="B9" s="38">
        <v>44719</v>
      </c>
      <c r="C9" s="10">
        <v>1</v>
      </c>
      <c r="D9" s="12">
        <v>10460</v>
      </c>
      <c r="E9" s="12">
        <v>0</v>
      </c>
      <c r="F9" s="12"/>
      <c r="G9" s="12">
        <f t="shared" si="0"/>
        <v>10460</v>
      </c>
      <c r="H9" s="64">
        <f t="shared" si="1"/>
        <v>4.7446248752608184</v>
      </c>
      <c r="I9" s="63">
        <v>27.19</v>
      </c>
      <c r="J9" s="22">
        <f t="shared" si="2"/>
        <v>129.00635035834165</v>
      </c>
    </row>
    <row r="10" spans="1:10" x14ac:dyDescent="0.25">
      <c r="A10" s="120"/>
      <c r="B10" s="38">
        <v>44720</v>
      </c>
      <c r="C10" s="10">
        <v>2</v>
      </c>
      <c r="D10" s="12">
        <v>14520</v>
      </c>
      <c r="E10" s="12">
        <v>7200</v>
      </c>
      <c r="F10" s="12"/>
      <c r="G10" s="12">
        <f t="shared" si="0"/>
        <v>21720</v>
      </c>
      <c r="H10" s="13">
        <f t="shared" si="1"/>
        <v>9.8521273700444532</v>
      </c>
      <c r="I10" s="63">
        <v>27.19</v>
      </c>
      <c r="J10" s="22">
        <f t="shared" si="2"/>
        <v>267.87934319150867</v>
      </c>
    </row>
    <row r="11" spans="1:10" x14ac:dyDescent="0.25">
      <c r="A11" s="120"/>
      <c r="B11" s="38">
        <v>44721</v>
      </c>
      <c r="C11" s="10">
        <v>2</v>
      </c>
      <c r="D11" s="12">
        <v>10420</v>
      </c>
      <c r="E11" s="12">
        <v>8380</v>
      </c>
      <c r="F11" s="12"/>
      <c r="G11" s="12">
        <f t="shared" si="0"/>
        <v>18800</v>
      </c>
      <c r="H11" s="13">
        <f t="shared" si="1"/>
        <v>8.5276240587861754</v>
      </c>
      <c r="I11" s="63">
        <v>27.19</v>
      </c>
      <c r="J11" s="22">
        <f t="shared" si="2"/>
        <v>231.86609815839611</v>
      </c>
    </row>
    <row r="12" spans="1:10" x14ac:dyDescent="0.25">
      <c r="A12" s="120"/>
      <c r="B12" s="38">
        <v>44722</v>
      </c>
      <c r="C12" s="10">
        <v>2</v>
      </c>
      <c r="D12" s="12">
        <v>0</v>
      </c>
      <c r="E12" s="12">
        <v>10260</v>
      </c>
      <c r="F12" s="12">
        <v>5880</v>
      </c>
      <c r="G12" s="12">
        <f t="shared" si="0"/>
        <v>16140</v>
      </c>
      <c r="H12" s="13">
        <f t="shared" si="1"/>
        <v>7.321055973872812</v>
      </c>
      <c r="I12" s="63">
        <v>27.19</v>
      </c>
      <c r="J12" s="22">
        <f t="shared" si="2"/>
        <v>199.05951192960177</v>
      </c>
    </row>
    <row r="13" spans="1:10" x14ac:dyDescent="0.25">
      <c r="A13" s="120"/>
      <c r="B13" s="55">
        <v>44723</v>
      </c>
      <c r="C13" s="56">
        <v>0</v>
      </c>
      <c r="D13" s="57">
        <v>0</v>
      </c>
      <c r="E13" s="57">
        <v>0</v>
      </c>
      <c r="F13" s="57"/>
      <c r="G13" s="57">
        <f t="shared" si="0"/>
        <v>0</v>
      </c>
      <c r="H13" s="58">
        <f t="shared" si="1"/>
        <v>0</v>
      </c>
      <c r="I13" s="59">
        <v>27.19</v>
      </c>
      <c r="J13" s="59">
        <f t="shared" si="2"/>
        <v>0</v>
      </c>
    </row>
    <row r="14" spans="1:10" x14ac:dyDescent="0.25">
      <c r="A14" s="120"/>
      <c r="B14" s="55">
        <v>44724</v>
      </c>
      <c r="C14" s="56">
        <v>0</v>
      </c>
      <c r="D14" s="57">
        <v>0</v>
      </c>
      <c r="E14" s="57">
        <v>0</v>
      </c>
      <c r="F14" s="57"/>
      <c r="G14" s="57">
        <f t="shared" si="0"/>
        <v>0</v>
      </c>
      <c r="H14" s="58">
        <f t="shared" si="1"/>
        <v>0</v>
      </c>
      <c r="I14" s="59">
        <v>27.19</v>
      </c>
      <c r="J14" s="59">
        <f t="shared" si="2"/>
        <v>0</v>
      </c>
    </row>
    <row r="15" spans="1:10" x14ac:dyDescent="0.25">
      <c r="A15" s="120"/>
      <c r="B15" s="38">
        <v>44725</v>
      </c>
      <c r="C15" s="10">
        <v>2</v>
      </c>
      <c r="D15" s="12">
        <v>0</v>
      </c>
      <c r="E15" s="12">
        <v>9760</v>
      </c>
      <c r="F15" s="12">
        <v>8500</v>
      </c>
      <c r="G15" s="12">
        <f t="shared" si="0"/>
        <v>18260</v>
      </c>
      <c r="H15" s="64">
        <f t="shared" si="1"/>
        <v>8.2826816656082745</v>
      </c>
      <c r="I15" s="63">
        <v>27.19</v>
      </c>
      <c r="J15" s="22">
        <f t="shared" si="2"/>
        <v>225.20611448788898</v>
      </c>
    </row>
    <row r="16" spans="1:10" x14ac:dyDescent="0.25">
      <c r="A16" s="120"/>
      <c r="B16" s="38">
        <v>44726</v>
      </c>
      <c r="C16" s="10">
        <v>2</v>
      </c>
      <c r="D16" s="12">
        <v>0</v>
      </c>
      <c r="E16" s="12">
        <v>12320</v>
      </c>
      <c r="F16" s="12">
        <v>13080</v>
      </c>
      <c r="G16" s="12">
        <f t="shared" si="0"/>
        <v>25400</v>
      </c>
      <c r="H16" s="64">
        <f t="shared" si="1"/>
        <v>11.521364419849407</v>
      </c>
      <c r="I16" s="63">
        <v>27.19</v>
      </c>
      <c r="J16" s="22">
        <f t="shared" si="2"/>
        <v>313.26589857570536</v>
      </c>
    </row>
    <row r="17" spans="1:10" x14ac:dyDescent="0.25">
      <c r="A17" s="120"/>
      <c r="B17" s="38">
        <v>44727</v>
      </c>
      <c r="C17" s="10">
        <v>2</v>
      </c>
      <c r="D17" s="12">
        <v>0</v>
      </c>
      <c r="E17" s="12">
        <v>12500</v>
      </c>
      <c r="F17" s="12">
        <v>9620</v>
      </c>
      <c r="G17" s="12">
        <f t="shared" si="0"/>
        <v>22120</v>
      </c>
      <c r="H17" s="13">
        <f t="shared" si="1"/>
        <v>10.033566179805861</v>
      </c>
      <c r="I17" s="63">
        <v>27.19</v>
      </c>
      <c r="J17" s="22">
        <f t="shared" si="2"/>
        <v>272.81266442892138</v>
      </c>
    </row>
    <row r="18" spans="1:10" x14ac:dyDescent="0.25">
      <c r="A18" s="120"/>
      <c r="B18" s="38">
        <v>44728</v>
      </c>
      <c r="C18" s="10">
        <v>2</v>
      </c>
      <c r="D18" s="12">
        <v>0</v>
      </c>
      <c r="E18" s="12">
        <v>11600</v>
      </c>
      <c r="F18" s="12">
        <v>7360</v>
      </c>
      <c r="G18" s="12">
        <f t="shared" si="0"/>
        <v>18960</v>
      </c>
      <c r="H18" s="13">
        <f t="shared" si="1"/>
        <v>8.6001995826907383</v>
      </c>
      <c r="I18" s="63">
        <v>27.19</v>
      </c>
      <c r="J18" s="22">
        <f t="shared" si="2"/>
        <v>233.83942665336119</v>
      </c>
    </row>
    <row r="19" spans="1:10" x14ac:dyDescent="0.25">
      <c r="A19" s="120"/>
      <c r="B19" s="38">
        <v>44729</v>
      </c>
      <c r="C19" s="10">
        <v>0</v>
      </c>
      <c r="D19" s="12">
        <v>0</v>
      </c>
      <c r="E19" s="12">
        <v>0</v>
      </c>
      <c r="F19" s="12"/>
      <c r="G19" s="12">
        <f t="shared" si="0"/>
        <v>0</v>
      </c>
      <c r="H19" s="13">
        <f t="shared" si="1"/>
        <v>0</v>
      </c>
      <c r="I19" s="63">
        <v>27.19</v>
      </c>
      <c r="J19" s="22">
        <f t="shared" si="2"/>
        <v>0</v>
      </c>
    </row>
    <row r="20" spans="1:10" x14ac:dyDescent="0.25">
      <c r="A20" s="120"/>
      <c r="B20" s="55">
        <v>44730</v>
      </c>
      <c r="C20" s="56">
        <v>0</v>
      </c>
      <c r="D20" s="57">
        <v>0</v>
      </c>
      <c r="E20" s="57">
        <v>0</v>
      </c>
      <c r="F20" s="57"/>
      <c r="G20" s="57">
        <f t="shared" si="0"/>
        <v>0</v>
      </c>
      <c r="H20" s="58">
        <f t="shared" si="1"/>
        <v>0</v>
      </c>
      <c r="I20" s="59">
        <v>27.19</v>
      </c>
      <c r="J20" s="59">
        <f t="shared" si="2"/>
        <v>0</v>
      </c>
    </row>
    <row r="21" spans="1:10" x14ac:dyDescent="0.25">
      <c r="A21" s="120"/>
      <c r="B21" s="55">
        <v>44731</v>
      </c>
      <c r="C21" s="56"/>
      <c r="D21" s="57">
        <v>0</v>
      </c>
      <c r="E21" s="57">
        <v>0</v>
      </c>
      <c r="F21" s="57"/>
      <c r="G21" s="57">
        <f t="shared" si="0"/>
        <v>0</v>
      </c>
      <c r="H21" s="58">
        <f t="shared" si="1"/>
        <v>0</v>
      </c>
      <c r="I21" s="59">
        <v>27.19</v>
      </c>
      <c r="J21" s="59">
        <f t="shared" si="2"/>
        <v>0</v>
      </c>
    </row>
    <row r="22" spans="1:10" x14ac:dyDescent="0.25">
      <c r="A22" s="120"/>
      <c r="B22" s="38">
        <v>44732</v>
      </c>
      <c r="C22" s="10">
        <v>2</v>
      </c>
      <c r="D22" s="12">
        <v>0</v>
      </c>
      <c r="E22" s="12">
        <v>11600</v>
      </c>
      <c r="F22" s="12">
        <v>9880</v>
      </c>
      <c r="G22" s="12">
        <f t="shared" si="0"/>
        <v>21480</v>
      </c>
      <c r="H22" s="64">
        <f t="shared" si="1"/>
        <v>9.7432640841876079</v>
      </c>
      <c r="I22" s="63">
        <v>27.19</v>
      </c>
      <c r="J22" s="22">
        <f t="shared" si="2"/>
        <v>264.91935044906108</v>
      </c>
    </row>
    <row r="23" spans="1:10" x14ac:dyDescent="0.25">
      <c r="A23" s="120"/>
      <c r="B23" s="38">
        <v>44733</v>
      </c>
      <c r="C23" s="10">
        <v>2</v>
      </c>
      <c r="D23" s="12">
        <v>0</v>
      </c>
      <c r="E23" s="12">
        <v>12420</v>
      </c>
      <c r="F23" s="12">
        <v>11680</v>
      </c>
      <c r="G23" s="12">
        <f t="shared" si="0"/>
        <v>24100</v>
      </c>
      <c r="H23" s="64">
        <f t="shared" si="1"/>
        <v>10.93168828812483</v>
      </c>
      <c r="I23" s="63">
        <v>27.19</v>
      </c>
      <c r="J23" s="22">
        <f t="shared" si="2"/>
        <v>297.23260455411412</v>
      </c>
    </row>
    <row r="24" spans="1:10" x14ac:dyDescent="0.25">
      <c r="A24" s="120"/>
      <c r="B24" s="38">
        <v>44734</v>
      </c>
      <c r="C24" s="10">
        <v>2</v>
      </c>
      <c r="D24" s="12">
        <v>0</v>
      </c>
      <c r="E24" s="12">
        <v>13180</v>
      </c>
      <c r="F24" s="12">
        <v>9940</v>
      </c>
      <c r="G24" s="12">
        <f t="shared" si="0"/>
        <v>23120</v>
      </c>
      <c r="H24" s="13">
        <f t="shared" si="1"/>
        <v>10.487163204209381</v>
      </c>
      <c r="I24" s="63">
        <v>27.19</v>
      </c>
      <c r="J24" s="22">
        <f t="shared" si="2"/>
        <v>285.14596752245308</v>
      </c>
    </row>
    <row r="25" spans="1:10" x14ac:dyDescent="0.25">
      <c r="A25" s="120"/>
      <c r="B25" s="38">
        <v>44735</v>
      </c>
      <c r="C25" s="10">
        <v>2</v>
      </c>
      <c r="D25" s="12">
        <v>0</v>
      </c>
      <c r="E25" s="12">
        <v>10040</v>
      </c>
      <c r="F25" s="12">
        <v>8700</v>
      </c>
      <c r="G25" s="12">
        <f t="shared" si="0"/>
        <v>18740</v>
      </c>
      <c r="H25" s="13">
        <f t="shared" si="1"/>
        <v>8.5004082373219632</v>
      </c>
      <c r="I25" s="63">
        <v>27.19</v>
      </c>
      <c r="J25" s="22">
        <f t="shared" si="2"/>
        <v>231.12609997278417</v>
      </c>
    </row>
    <row r="26" spans="1:10" x14ac:dyDescent="0.25">
      <c r="A26" s="120"/>
      <c r="B26" s="38">
        <v>44736</v>
      </c>
      <c r="C26" s="10">
        <v>2</v>
      </c>
      <c r="D26" s="12">
        <v>0</v>
      </c>
      <c r="E26" s="12">
        <v>12180</v>
      </c>
      <c r="F26" s="12">
        <v>5920</v>
      </c>
      <c r="G26" s="12">
        <f t="shared" si="0"/>
        <v>18100</v>
      </c>
      <c r="H26" s="13">
        <f t="shared" si="1"/>
        <v>8.2101061417037116</v>
      </c>
      <c r="I26" s="63">
        <v>27.19</v>
      </c>
      <c r="J26" s="22">
        <f t="shared" si="2"/>
        <v>223.23278599292394</v>
      </c>
    </row>
    <row r="27" spans="1:10" x14ac:dyDescent="0.25">
      <c r="A27" s="120"/>
      <c r="B27" s="55">
        <v>44737</v>
      </c>
      <c r="C27" s="56">
        <v>0</v>
      </c>
      <c r="D27" s="57">
        <v>0</v>
      </c>
      <c r="E27" s="57">
        <v>0</v>
      </c>
      <c r="F27" s="57"/>
      <c r="G27" s="57">
        <f t="shared" si="0"/>
        <v>0</v>
      </c>
      <c r="H27" s="58">
        <f t="shared" si="1"/>
        <v>0</v>
      </c>
      <c r="I27" s="59">
        <v>27.19</v>
      </c>
      <c r="J27" s="59">
        <f t="shared" si="2"/>
        <v>0</v>
      </c>
    </row>
    <row r="28" spans="1:10" x14ac:dyDescent="0.25">
      <c r="A28" s="120"/>
      <c r="B28" s="55">
        <v>44738</v>
      </c>
      <c r="C28" s="56">
        <v>0</v>
      </c>
      <c r="D28" s="57">
        <v>0</v>
      </c>
      <c r="E28" s="57">
        <v>0</v>
      </c>
      <c r="F28" s="57"/>
      <c r="G28" s="57">
        <f t="shared" si="0"/>
        <v>0</v>
      </c>
      <c r="H28" s="58">
        <f>G28/2204.6</f>
        <v>0</v>
      </c>
      <c r="I28" s="59">
        <v>27.19</v>
      </c>
      <c r="J28" s="59">
        <f t="shared" si="2"/>
        <v>0</v>
      </c>
    </row>
    <row r="29" spans="1:10" x14ac:dyDescent="0.25">
      <c r="A29" s="120"/>
      <c r="B29" s="38">
        <v>44739</v>
      </c>
      <c r="C29" s="10">
        <v>2</v>
      </c>
      <c r="D29" s="12">
        <v>0</v>
      </c>
      <c r="E29" s="12">
        <v>10580</v>
      </c>
      <c r="F29" s="12">
        <v>8600</v>
      </c>
      <c r="G29" s="12">
        <f t="shared" si="0"/>
        <v>19180</v>
      </c>
      <c r="H29" s="62">
        <f t="shared" si="1"/>
        <v>8.6999909280595116</v>
      </c>
      <c r="I29" s="63">
        <v>27.19</v>
      </c>
      <c r="J29" s="22">
        <f t="shared" si="2"/>
        <v>236.55275333393814</v>
      </c>
    </row>
    <row r="30" spans="1:10" x14ac:dyDescent="0.25">
      <c r="A30" s="120"/>
      <c r="B30" s="38">
        <v>44740</v>
      </c>
      <c r="C30" s="10">
        <v>2</v>
      </c>
      <c r="D30" s="12">
        <v>0</v>
      </c>
      <c r="E30" s="12">
        <v>12360</v>
      </c>
      <c r="F30" s="12">
        <v>12120</v>
      </c>
      <c r="G30" s="12">
        <f t="shared" si="0"/>
        <v>24480</v>
      </c>
      <c r="H30" s="62">
        <f t="shared" si="1"/>
        <v>11.104055157398168</v>
      </c>
      <c r="I30" s="63">
        <v>27.19</v>
      </c>
      <c r="J30" s="22">
        <f t="shared" si="2"/>
        <v>301.91925972965618</v>
      </c>
    </row>
    <row r="31" spans="1:10" x14ac:dyDescent="0.25">
      <c r="A31" s="120"/>
      <c r="B31" s="38">
        <v>44741</v>
      </c>
      <c r="C31" s="10">
        <v>1</v>
      </c>
      <c r="D31" s="12">
        <v>0</v>
      </c>
      <c r="E31" s="12">
        <v>7980</v>
      </c>
      <c r="F31" s="12"/>
      <c r="G31" s="12">
        <f t="shared" si="0"/>
        <v>7980</v>
      </c>
      <c r="H31" s="13">
        <f t="shared" si="1"/>
        <v>3.6197042547400891</v>
      </c>
      <c r="I31" s="63">
        <v>27.19</v>
      </c>
      <c r="J31" s="22">
        <f t="shared" si="2"/>
        <v>98.41975868638302</v>
      </c>
    </row>
    <row r="32" spans="1:10" x14ac:dyDescent="0.25">
      <c r="A32" s="120"/>
      <c r="B32" s="38">
        <v>44742</v>
      </c>
      <c r="C32" s="11">
        <v>1</v>
      </c>
      <c r="D32" s="16">
        <v>0</v>
      </c>
      <c r="E32" s="16">
        <v>11980</v>
      </c>
      <c r="F32" s="16"/>
      <c r="G32" s="12">
        <f t="shared" si="0"/>
        <v>11980</v>
      </c>
      <c r="H32" s="15">
        <f t="shared" si="1"/>
        <v>5.4340923523541687</v>
      </c>
      <c r="I32" s="63">
        <v>27.19</v>
      </c>
      <c r="J32" s="51">
        <f t="shared" si="2"/>
        <v>147.75297106050985</v>
      </c>
    </row>
    <row r="33" spans="1:10" x14ac:dyDescent="0.25">
      <c r="A33" s="120"/>
      <c r="B33" s="38"/>
      <c r="C33" s="11">
        <v>0</v>
      </c>
      <c r="D33" s="16"/>
      <c r="E33" s="16"/>
      <c r="F33" s="16"/>
      <c r="G33" s="16"/>
      <c r="H33" s="15"/>
      <c r="I33" s="63"/>
      <c r="J33" s="51">
        <f t="shared" si="2"/>
        <v>0</v>
      </c>
    </row>
    <row r="34" spans="1:10" x14ac:dyDescent="0.25">
      <c r="A34" s="121"/>
      <c r="B34" s="34" t="s">
        <v>1</v>
      </c>
      <c r="C34" s="34">
        <f t="shared" ref="C34:H34" si="3">SUM(C3:C33)</f>
        <v>37</v>
      </c>
      <c r="D34" s="35">
        <f t="shared" si="3"/>
        <v>35400</v>
      </c>
      <c r="E34" s="35">
        <f t="shared" si="3"/>
        <v>209860</v>
      </c>
      <c r="F34" s="72">
        <f t="shared" si="3"/>
        <v>138900</v>
      </c>
      <c r="G34" s="35">
        <f t="shared" si="3"/>
        <v>384160</v>
      </c>
      <c r="H34" s="36">
        <f t="shared" si="3"/>
        <v>174.25383289485617</v>
      </c>
      <c r="I34" s="53">
        <v>27.19</v>
      </c>
      <c r="J34" s="53">
        <f>SUM(J3:J33)</f>
        <v>4737.9617164111405</v>
      </c>
    </row>
  </sheetData>
  <mergeCells count="7">
    <mergeCell ref="J1:J2"/>
    <mergeCell ref="A1:A34"/>
    <mergeCell ref="B1:B2"/>
    <mergeCell ref="C1:C2"/>
    <mergeCell ref="D1:F1"/>
    <mergeCell ref="H1:H2"/>
    <mergeCell ref="I1:I2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4"/>
  <sheetViews>
    <sheetView topLeftCell="A13" workbookViewId="0">
      <selection activeCell="E34" sqref="E34"/>
    </sheetView>
  </sheetViews>
  <sheetFormatPr baseColWidth="10" defaultRowHeight="15" x14ac:dyDescent="0.25"/>
  <cols>
    <col min="1" max="1" width="3.5703125" customWidth="1"/>
    <col min="4" max="4" width="12.140625" customWidth="1"/>
    <col min="5" max="5" width="11.85546875" customWidth="1"/>
    <col min="6" max="6" width="12.42578125" customWidth="1"/>
    <col min="7" max="7" width="13.85546875" customWidth="1"/>
    <col min="8" max="8" width="14.85546875" customWidth="1"/>
    <col min="9" max="9" width="18.140625" customWidth="1"/>
    <col min="10" max="10" width="14.85546875" customWidth="1"/>
  </cols>
  <sheetData>
    <row r="1" spans="1:10" ht="15" customHeight="1" x14ac:dyDescent="0.25">
      <c r="A1" s="119" t="s">
        <v>18</v>
      </c>
      <c r="B1" s="117" t="s">
        <v>0</v>
      </c>
      <c r="C1" s="117" t="s">
        <v>2</v>
      </c>
      <c r="D1" s="122" t="s">
        <v>3</v>
      </c>
      <c r="E1" s="123"/>
      <c r="F1" s="124"/>
      <c r="G1" s="54" t="s">
        <v>6</v>
      </c>
      <c r="H1" s="117" t="s">
        <v>8</v>
      </c>
      <c r="I1" s="117" t="s">
        <v>9</v>
      </c>
      <c r="J1" s="117" t="s">
        <v>10</v>
      </c>
    </row>
    <row r="2" spans="1:10" x14ac:dyDescent="0.25">
      <c r="A2" s="120"/>
      <c r="B2" s="118"/>
      <c r="C2" s="118"/>
      <c r="D2" s="46" t="s">
        <v>4</v>
      </c>
      <c r="E2" s="46" t="s">
        <v>23</v>
      </c>
      <c r="F2" s="47" t="s">
        <v>13</v>
      </c>
      <c r="G2" s="48" t="s">
        <v>7</v>
      </c>
      <c r="H2" s="118"/>
      <c r="I2" s="118"/>
      <c r="J2" s="118"/>
    </row>
    <row r="3" spans="1:10" x14ac:dyDescent="0.25">
      <c r="A3" s="120"/>
      <c r="B3" s="38">
        <v>44743</v>
      </c>
      <c r="C3" s="10">
        <v>2</v>
      </c>
      <c r="D3" s="12">
        <v>0</v>
      </c>
      <c r="E3" s="12">
        <v>9860</v>
      </c>
      <c r="F3" s="12">
        <v>5420</v>
      </c>
      <c r="G3" s="12">
        <f>D3+F3</f>
        <v>5420</v>
      </c>
      <c r="H3" s="13">
        <v>0</v>
      </c>
      <c r="I3" s="59">
        <v>28.85</v>
      </c>
      <c r="J3" s="22">
        <f>H3*I3</f>
        <v>0</v>
      </c>
    </row>
    <row r="4" spans="1:10" x14ac:dyDescent="0.25">
      <c r="A4" s="120"/>
      <c r="B4" s="38">
        <v>44744</v>
      </c>
      <c r="C4" s="56">
        <v>0</v>
      </c>
      <c r="D4" s="71">
        <v>0</v>
      </c>
      <c r="E4" s="71"/>
      <c r="F4" s="57">
        <v>0</v>
      </c>
      <c r="G4" s="57">
        <f>D4+F4</f>
        <v>0</v>
      </c>
      <c r="H4" s="58">
        <f t="shared" ref="H4:H33" si="0">G4/2204.6</f>
        <v>0</v>
      </c>
      <c r="I4" s="59">
        <v>28.85</v>
      </c>
      <c r="J4" s="59">
        <f>H4*I4</f>
        <v>0</v>
      </c>
    </row>
    <row r="5" spans="1:10" x14ac:dyDescent="0.25">
      <c r="A5" s="120"/>
      <c r="B5" s="38">
        <f t="shared" ref="B5:B33" si="1">1+B4</f>
        <v>44745</v>
      </c>
      <c r="C5" s="56">
        <v>0</v>
      </c>
      <c r="D5" s="57">
        <v>0</v>
      </c>
      <c r="E5" s="57"/>
      <c r="F5" s="57">
        <v>0</v>
      </c>
      <c r="G5" s="57">
        <f t="shared" ref="G5:G16" si="2">D5+F5</f>
        <v>0</v>
      </c>
      <c r="H5" s="58">
        <f t="shared" si="0"/>
        <v>0</v>
      </c>
      <c r="I5" s="59">
        <v>28.85</v>
      </c>
      <c r="J5" s="59">
        <f>H5*I5</f>
        <v>0</v>
      </c>
    </row>
    <row r="6" spans="1:10" x14ac:dyDescent="0.25">
      <c r="A6" s="120"/>
      <c r="B6" s="38">
        <f t="shared" si="1"/>
        <v>44746</v>
      </c>
      <c r="C6" s="10">
        <v>2</v>
      </c>
      <c r="D6" s="12">
        <v>0</v>
      </c>
      <c r="E6" s="12">
        <v>13380</v>
      </c>
      <c r="F6" s="12">
        <v>9700</v>
      </c>
      <c r="G6" s="12">
        <f t="shared" si="2"/>
        <v>9700</v>
      </c>
      <c r="H6" s="13">
        <f t="shared" si="0"/>
        <v>4.3998911367141433</v>
      </c>
      <c r="I6" s="59">
        <v>28.85</v>
      </c>
      <c r="J6" s="22">
        <f t="shared" ref="J6:J33" si="3">H6*I6</f>
        <v>126.93685929420305</v>
      </c>
    </row>
    <row r="7" spans="1:10" x14ac:dyDescent="0.25">
      <c r="A7" s="120"/>
      <c r="B7" s="38">
        <f t="shared" si="1"/>
        <v>44747</v>
      </c>
      <c r="C7" s="10">
        <v>2</v>
      </c>
      <c r="D7" s="12">
        <v>0</v>
      </c>
      <c r="E7" s="12">
        <v>10820</v>
      </c>
      <c r="F7" s="12">
        <v>11460</v>
      </c>
      <c r="G7" s="12">
        <f t="shared" si="2"/>
        <v>11460</v>
      </c>
      <c r="H7" s="13">
        <f t="shared" si="0"/>
        <v>5.1982218996643388</v>
      </c>
      <c r="I7" s="59">
        <v>28.85</v>
      </c>
      <c r="J7" s="22">
        <f t="shared" si="3"/>
        <v>149.96870180531619</v>
      </c>
    </row>
    <row r="8" spans="1:10" x14ac:dyDescent="0.25">
      <c r="A8" s="120"/>
      <c r="B8" s="38">
        <f t="shared" si="1"/>
        <v>44748</v>
      </c>
      <c r="C8" s="10">
        <v>2</v>
      </c>
      <c r="D8" s="12">
        <v>0</v>
      </c>
      <c r="E8" s="12">
        <v>12820</v>
      </c>
      <c r="F8" s="12">
        <v>10080</v>
      </c>
      <c r="G8" s="12">
        <f t="shared" si="2"/>
        <v>10080</v>
      </c>
      <c r="H8" s="13">
        <f t="shared" si="0"/>
        <v>4.5722580059874813</v>
      </c>
      <c r="I8" s="59">
        <v>28.85</v>
      </c>
      <c r="J8" s="22">
        <f t="shared" si="3"/>
        <v>131.90964347273885</v>
      </c>
    </row>
    <row r="9" spans="1:10" x14ac:dyDescent="0.25">
      <c r="A9" s="120"/>
      <c r="B9" s="38">
        <f t="shared" si="1"/>
        <v>44749</v>
      </c>
      <c r="C9" s="10">
        <v>2</v>
      </c>
      <c r="D9" s="12">
        <v>0</v>
      </c>
      <c r="E9" s="12">
        <v>13120</v>
      </c>
      <c r="F9" s="12">
        <v>8380</v>
      </c>
      <c r="G9" s="12">
        <f t="shared" si="2"/>
        <v>8380</v>
      </c>
      <c r="H9" s="13">
        <f t="shared" si="0"/>
        <v>3.8011430645014972</v>
      </c>
      <c r="I9" s="59">
        <v>28.85</v>
      </c>
      <c r="J9" s="22">
        <f t="shared" si="3"/>
        <v>109.66297741086819</v>
      </c>
    </row>
    <row r="10" spans="1:10" x14ac:dyDescent="0.25">
      <c r="A10" s="120"/>
      <c r="B10" s="38">
        <f t="shared" si="1"/>
        <v>44750</v>
      </c>
      <c r="C10" s="10">
        <v>2</v>
      </c>
      <c r="D10" s="12">
        <v>0</v>
      </c>
      <c r="E10" s="12">
        <v>11180</v>
      </c>
      <c r="F10" s="12">
        <v>6320</v>
      </c>
      <c r="G10" s="12">
        <f t="shared" si="2"/>
        <v>6320</v>
      </c>
      <c r="H10" s="13">
        <f t="shared" si="0"/>
        <v>2.8667331942302461</v>
      </c>
      <c r="I10" s="59">
        <v>28.85</v>
      </c>
      <c r="J10" s="22">
        <f t="shared" si="3"/>
        <v>82.705252653542601</v>
      </c>
    </row>
    <row r="11" spans="1:10" x14ac:dyDescent="0.25">
      <c r="A11" s="120"/>
      <c r="B11" s="38">
        <f t="shared" si="1"/>
        <v>44751</v>
      </c>
      <c r="C11" s="56">
        <v>0</v>
      </c>
      <c r="D11" s="57">
        <v>0</v>
      </c>
      <c r="E11" s="57"/>
      <c r="F11" s="57">
        <v>0</v>
      </c>
      <c r="G11" s="57">
        <f t="shared" si="2"/>
        <v>0</v>
      </c>
      <c r="H11" s="58">
        <f t="shared" si="0"/>
        <v>0</v>
      </c>
      <c r="I11" s="59">
        <v>28.85</v>
      </c>
      <c r="J11" s="59">
        <f t="shared" si="3"/>
        <v>0</v>
      </c>
    </row>
    <row r="12" spans="1:10" x14ac:dyDescent="0.25">
      <c r="A12" s="120"/>
      <c r="B12" s="38">
        <f t="shared" si="1"/>
        <v>44752</v>
      </c>
      <c r="C12" s="56">
        <v>0</v>
      </c>
      <c r="D12" s="57">
        <v>0</v>
      </c>
      <c r="E12" s="57"/>
      <c r="F12" s="57">
        <v>0</v>
      </c>
      <c r="G12" s="57">
        <f t="shared" si="2"/>
        <v>0</v>
      </c>
      <c r="H12" s="58">
        <f t="shared" si="0"/>
        <v>0</v>
      </c>
      <c r="I12" s="59">
        <v>28.85</v>
      </c>
      <c r="J12" s="59">
        <f t="shared" si="3"/>
        <v>0</v>
      </c>
    </row>
    <row r="13" spans="1:10" x14ac:dyDescent="0.25">
      <c r="A13" s="120"/>
      <c r="B13" s="38">
        <f t="shared" si="1"/>
        <v>44753</v>
      </c>
      <c r="C13" s="10">
        <v>2</v>
      </c>
      <c r="D13" s="12">
        <v>0</v>
      </c>
      <c r="E13" s="12">
        <v>12160</v>
      </c>
      <c r="F13" s="12">
        <v>8620</v>
      </c>
      <c r="G13" s="12">
        <f t="shared" si="2"/>
        <v>8620</v>
      </c>
      <c r="H13" s="13">
        <f t="shared" si="0"/>
        <v>3.910006350358342</v>
      </c>
      <c r="I13" s="59">
        <v>28.85</v>
      </c>
      <c r="J13" s="22">
        <f t="shared" si="3"/>
        <v>112.80368320783818</v>
      </c>
    </row>
    <row r="14" spans="1:10" x14ac:dyDescent="0.25">
      <c r="A14" s="120"/>
      <c r="B14" s="38">
        <f t="shared" si="1"/>
        <v>44754</v>
      </c>
      <c r="C14" s="10">
        <v>2</v>
      </c>
      <c r="D14" s="12">
        <v>0</v>
      </c>
      <c r="E14" s="12">
        <v>11980</v>
      </c>
      <c r="F14" s="12">
        <v>12740</v>
      </c>
      <c r="G14" s="12">
        <f t="shared" si="2"/>
        <v>12740</v>
      </c>
      <c r="H14" s="13">
        <f t="shared" si="0"/>
        <v>5.7788260909008438</v>
      </c>
      <c r="I14" s="59">
        <v>28.85</v>
      </c>
      <c r="J14" s="22">
        <f t="shared" si="3"/>
        <v>166.71913272248935</v>
      </c>
    </row>
    <row r="15" spans="1:10" x14ac:dyDescent="0.25">
      <c r="A15" s="120"/>
      <c r="B15" s="38">
        <f t="shared" si="1"/>
        <v>44755</v>
      </c>
      <c r="C15" s="10">
        <v>2</v>
      </c>
      <c r="D15" s="12">
        <v>0</v>
      </c>
      <c r="E15" s="12">
        <v>10660</v>
      </c>
      <c r="F15" s="12">
        <v>9760</v>
      </c>
      <c r="G15" s="12">
        <f t="shared" si="2"/>
        <v>9760</v>
      </c>
      <c r="H15" s="13">
        <f t="shared" si="0"/>
        <v>4.4271069581783546</v>
      </c>
      <c r="I15" s="59">
        <v>28.85</v>
      </c>
      <c r="J15" s="22">
        <f t="shared" si="3"/>
        <v>127.72203574344553</v>
      </c>
    </row>
    <row r="16" spans="1:10" x14ac:dyDescent="0.25">
      <c r="A16" s="120"/>
      <c r="B16" s="38">
        <f t="shared" si="1"/>
        <v>44756</v>
      </c>
      <c r="C16" s="10">
        <v>2</v>
      </c>
      <c r="D16" s="12">
        <v>0</v>
      </c>
      <c r="E16" s="12">
        <v>11100</v>
      </c>
      <c r="F16" s="12">
        <v>7840</v>
      </c>
      <c r="G16" s="12">
        <f t="shared" si="2"/>
        <v>7840</v>
      </c>
      <c r="H16" s="13">
        <f t="shared" si="0"/>
        <v>3.5562006713235963</v>
      </c>
      <c r="I16" s="59">
        <v>28.85</v>
      </c>
      <c r="J16" s="22">
        <f t="shared" si="3"/>
        <v>102.59638936768576</v>
      </c>
    </row>
    <row r="17" spans="1:10" x14ac:dyDescent="0.25">
      <c r="A17" s="120"/>
      <c r="B17" s="38">
        <f t="shared" si="1"/>
        <v>44757</v>
      </c>
      <c r="C17" s="10">
        <v>2</v>
      </c>
      <c r="D17" s="12">
        <v>0</v>
      </c>
      <c r="E17" s="12">
        <v>10400</v>
      </c>
      <c r="F17" s="12">
        <v>5820</v>
      </c>
      <c r="G17" s="12">
        <f>D17+F17</f>
        <v>5820</v>
      </c>
      <c r="H17" s="13">
        <f t="shared" si="0"/>
        <v>2.6399346820284859</v>
      </c>
      <c r="I17" s="59">
        <v>28.85</v>
      </c>
      <c r="J17" s="22">
        <f t="shared" si="3"/>
        <v>76.162115576521828</v>
      </c>
    </row>
    <row r="18" spans="1:10" x14ac:dyDescent="0.25">
      <c r="A18" s="120"/>
      <c r="B18" s="38">
        <f t="shared" si="1"/>
        <v>44758</v>
      </c>
      <c r="C18" s="56">
        <v>0</v>
      </c>
      <c r="D18" s="57">
        <v>0</v>
      </c>
      <c r="E18" s="57">
        <v>0</v>
      </c>
      <c r="F18" s="57">
        <v>0</v>
      </c>
      <c r="G18" s="57">
        <f>D18+F18</f>
        <v>0</v>
      </c>
      <c r="H18" s="58">
        <f t="shared" si="0"/>
        <v>0</v>
      </c>
      <c r="I18" s="59">
        <v>28.85</v>
      </c>
      <c r="J18" s="59">
        <f t="shared" si="3"/>
        <v>0</v>
      </c>
    </row>
    <row r="19" spans="1:10" x14ac:dyDescent="0.25">
      <c r="A19" s="120"/>
      <c r="B19" s="38">
        <f t="shared" si="1"/>
        <v>44759</v>
      </c>
      <c r="C19" s="56">
        <v>0</v>
      </c>
      <c r="D19" s="57">
        <v>0</v>
      </c>
      <c r="E19" s="57">
        <v>0</v>
      </c>
      <c r="F19" s="57">
        <v>0</v>
      </c>
      <c r="G19" s="57">
        <f>D19+F19</f>
        <v>0</v>
      </c>
      <c r="H19" s="58">
        <f>G19/2204.6</f>
        <v>0</v>
      </c>
      <c r="I19" s="59">
        <v>28.85</v>
      </c>
      <c r="J19" s="59">
        <f t="shared" si="3"/>
        <v>0</v>
      </c>
    </row>
    <row r="20" spans="1:10" x14ac:dyDescent="0.25">
      <c r="A20" s="120"/>
      <c r="B20" s="38">
        <f t="shared" si="1"/>
        <v>44760</v>
      </c>
      <c r="C20" s="10">
        <v>0</v>
      </c>
      <c r="D20" s="12">
        <v>0</v>
      </c>
      <c r="E20" s="12">
        <v>0</v>
      </c>
      <c r="F20" s="12">
        <v>0</v>
      </c>
      <c r="G20" s="12">
        <f t="shared" ref="G20:G33" si="4">D20+F20</f>
        <v>0</v>
      </c>
      <c r="H20" s="13">
        <f t="shared" si="0"/>
        <v>0</v>
      </c>
      <c r="I20" s="59">
        <v>28.85</v>
      </c>
      <c r="J20" s="22">
        <f t="shared" si="3"/>
        <v>0</v>
      </c>
    </row>
    <row r="21" spans="1:10" x14ac:dyDescent="0.25">
      <c r="A21" s="120"/>
      <c r="B21" s="38">
        <f t="shared" si="1"/>
        <v>44761</v>
      </c>
      <c r="C21" s="10">
        <v>1</v>
      </c>
      <c r="D21" s="12">
        <v>8880</v>
      </c>
      <c r="E21" s="12">
        <v>0</v>
      </c>
      <c r="F21" s="12">
        <v>0</v>
      </c>
      <c r="G21" s="12">
        <f t="shared" si="4"/>
        <v>8880</v>
      </c>
      <c r="H21" s="13">
        <f t="shared" si="0"/>
        <v>4.0279415767032569</v>
      </c>
      <c r="I21" s="59">
        <v>28.85</v>
      </c>
      <c r="J21" s="22">
        <f t="shared" si="3"/>
        <v>116.20611448788897</v>
      </c>
    </row>
    <row r="22" spans="1:10" x14ac:dyDescent="0.25">
      <c r="A22" s="120"/>
      <c r="B22" s="38">
        <f t="shared" si="1"/>
        <v>44762</v>
      </c>
      <c r="C22" s="10">
        <v>1</v>
      </c>
      <c r="D22" s="12">
        <v>7800</v>
      </c>
      <c r="E22" s="12">
        <v>0</v>
      </c>
      <c r="F22" s="12">
        <v>0</v>
      </c>
      <c r="G22" s="12">
        <f t="shared" si="4"/>
        <v>7800</v>
      </c>
      <c r="H22" s="13">
        <f>G22/2204.6</f>
        <v>3.5380567903474556</v>
      </c>
      <c r="I22" s="59">
        <v>28.85</v>
      </c>
      <c r="J22" s="22">
        <f t="shared" si="3"/>
        <v>102.0729384015241</v>
      </c>
    </row>
    <row r="23" spans="1:10" x14ac:dyDescent="0.25">
      <c r="A23" s="120"/>
      <c r="B23" s="38">
        <f t="shared" si="1"/>
        <v>44763</v>
      </c>
      <c r="C23" s="10">
        <v>0</v>
      </c>
      <c r="D23" s="12">
        <v>0</v>
      </c>
      <c r="E23" s="12">
        <v>0</v>
      </c>
      <c r="F23" s="12">
        <v>0</v>
      </c>
      <c r="G23" s="12">
        <f t="shared" si="4"/>
        <v>0</v>
      </c>
      <c r="H23" s="13">
        <f t="shared" si="0"/>
        <v>0</v>
      </c>
      <c r="I23" s="59">
        <v>28.85</v>
      </c>
      <c r="J23" s="22">
        <f t="shared" si="3"/>
        <v>0</v>
      </c>
    </row>
    <row r="24" spans="1:10" x14ac:dyDescent="0.25">
      <c r="A24" s="120"/>
      <c r="B24" s="38">
        <f t="shared" si="1"/>
        <v>44764</v>
      </c>
      <c r="C24" s="10">
        <v>1</v>
      </c>
      <c r="D24" s="12">
        <v>0</v>
      </c>
      <c r="E24" s="12">
        <v>9880</v>
      </c>
      <c r="F24" s="12">
        <v>0</v>
      </c>
      <c r="G24" s="12">
        <f t="shared" si="4"/>
        <v>0</v>
      </c>
      <c r="H24" s="13">
        <f t="shared" si="0"/>
        <v>0</v>
      </c>
      <c r="I24" s="59">
        <v>28.85</v>
      </c>
      <c r="J24" s="22">
        <f t="shared" si="3"/>
        <v>0</v>
      </c>
    </row>
    <row r="25" spans="1:10" x14ac:dyDescent="0.25">
      <c r="A25" s="120"/>
      <c r="B25" s="38">
        <f t="shared" si="1"/>
        <v>44765</v>
      </c>
      <c r="C25" s="56">
        <v>0</v>
      </c>
      <c r="D25" s="57">
        <v>0</v>
      </c>
      <c r="E25" s="57">
        <v>0</v>
      </c>
      <c r="F25" s="57">
        <v>0</v>
      </c>
      <c r="G25" s="57">
        <f t="shared" si="4"/>
        <v>0</v>
      </c>
      <c r="H25" s="58">
        <f t="shared" si="0"/>
        <v>0</v>
      </c>
      <c r="I25" s="59">
        <v>28.85</v>
      </c>
      <c r="J25" s="59">
        <f t="shared" si="3"/>
        <v>0</v>
      </c>
    </row>
    <row r="26" spans="1:10" x14ac:dyDescent="0.25">
      <c r="A26" s="120"/>
      <c r="B26" s="38">
        <f t="shared" si="1"/>
        <v>44766</v>
      </c>
      <c r="C26" s="56">
        <v>0</v>
      </c>
      <c r="D26" s="57">
        <v>0</v>
      </c>
      <c r="E26" s="57">
        <v>0</v>
      </c>
      <c r="F26" s="57">
        <v>0</v>
      </c>
      <c r="G26" s="57">
        <f t="shared" si="4"/>
        <v>0</v>
      </c>
      <c r="H26" s="58">
        <f t="shared" si="0"/>
        <v>0</v>
      </c>
      <c r="I26" s="59">
        <v>28.85</v>
      </c>
      <c r="J26" s="59">
        <f t="shared" si="3"/>
        <v>0</v>
      </c>
    </row>
    <row r="27" spans="1:10" x14ac:dyDescent="0.25">
      <c r="A27" s="120"/>
      <c r="B27" s="38">
        <f t="shared" si="1"/>
        <v>44767</v>
      </c>
      <c r="C27" s="10">
        <v>1</v>
      </c>
      <c r="D27" s="12">
        <v>0</v>
      </c>
      <c r="E27" s="12">
        <v>11000</v>
      </c>
      <c r="F27" s="12">
        <v>0</v>
      </c>
      <c r="G27" s="12">
        <f t="shared" si="4"/>
        <v>0</v>
      </c>
      <c r="H27" s="13">
        <f t="shared" si="0"/>
        <v>0</v>
      </c>
      <c r="I27" s="59">
        <v>28.85</v>
      </c>
      <c r="J27" s="22">
        <f t="shared" si="3"/>
        <v>0</v>
      </c>
    </row>
    <row r="28" spans="1:10" x14ac:dyDescent="0.25">
      <c r="A28" s="120"/>
      <c r="B28" s="38">
        <f t="shared" si="1"/>
        <v>44768</v>
      </c>
      <c r="C28" s="10">
        <v>1</v>
      </c>
      <c r="D28" s="12">
        <v>0</v>
      </c>
      <c r="E28" s="12">
        <v>11260</v>
      </c>
      <c r="F28" s="12">
        <v>0</v>
      </c>
      <c r="G28" s="12">
        <f t="shared" si="4"/>
        <v>0</v>
      </c>
      <c r="H28" s="13">
        <f t="shared" si="0"/>
        <v>0</v>
      </c>
      <c r="I28" s="59">
        <v>28.85</v>
      </c>
      <c r="J28" s="22">
        <f t="shared" si="3"/>
        <v>0</v>
      </c>
    </row>
    <row r="29" spans="1:10" x14ac:dyDescent="0.25">
      <c r="A29" s="120"/>
      <c r="B29" s="38">
        <f t="shared" si="1"/>
        <v>44769</v>
      </c>
      <c r="C29" s="10">
        <v>1</v>
      </c>
      <c r="D29" s="12">
        <v>0</v>
      </c>
      <c r="E29" s="12">
        <v>10480</v>
      </c>
      <c r="F29" s="12">
        <v>0</v>
      </c>
      <c r="G29" s="12">
        <f t="shared" si="4"/>
        <v>0</v>
      </c>
      <c r="H29" s="13">
        <f t="shared" si="0"/>
        <v>0</v>
      </c>
      <c r="I29" s="59">
        <v>28.85</v>
      </c>
      <c r="J29" s="22">
        <f t="shared" si="3"/>
        <v>0</v>
      </c>
    </row>
    <row r="30" spans="1:10" x14ac:dyDescent="0.25">
      <c r="A30" s="120"/>
      <c r="B30" s="38">
        <f t="shared" si="1"/>
        <v>44770</v>
      </c>
      <c r="C30" s="11">
        <v>1</v>
      </c>
      <c r="D30" s="16">
        <v>0</v>
      </c>
      <c r="E30" s="16">
        <v>8960</v>
      </c>
      <c r="F30" s="12">
        <v>0</v>
      </c>
      <c r="G30" s="12">
        <f t="shared" si="4"/>
        <v>0</v>
      </c>
      <c r="H30" s="15">
        <f t="shared" si="0"/>
        <v>0</v>
      </c>
      <c r="I30" s="59">
        <v>28.85</v>
      </c>
      <c r="J30" s="51">
        <f t="shared" si="3"/>
        <v>0</v>
      </c>
    </row>
    <row r="31" spans="1:10" x14ac:dyDescent="0.25">
      <c r="A31" s="120"/>
      <c r="B31" s="38">
        <f t="shared" si="1"/>
        <v>44771</v>
      </c>
      <c r="C31" s="10">
        <v>0</v>
      </c>
      <c r="D31" s="12">
        <v>0</v>
      </c>
      <c r="E31" s="12">
        <v>0</v>
      </c>
      <c r="F31" s="12">
        <v>0</v>
      </c>
      <c r="G31" s="12">
        <f t="shared" si="4"/>
        <v>0</v>
      </c>
      <c r="H31" s="13">
        <f t="shared" si="0"/>
        <v>0</v>
      </c>
      <c r="I31" s="59">
        <v>28.85</v>
      </c>
      <c r="J31" s="22">
        <f t="shared" si="3"/>
        <v>0</v>
      </c>
    </row>
    <row r="32" spans="1:10" x14ac:dyDescent="0.25">
      <c r="A32" s="120"/>
      <c r="B32" s="38">
        <f t="shared" si="1"/>
        <v>44772</v>
      </c>
      <c r="C32" s="56">
        <v>0</v>
      </c>
      <c r="D32" s="57">
        <v>0</v>
      </c>
      <c r="E32" s="57">
        <v>0</v>
      </c>
      <c r="F32" s="57">
        <v>0</v>
      </c>
      <c r="G32" s="57">
        <f t="shared" si="4"/>
        <v>0</v>
      </c>
      <c r="H32" s="58">
        <f t="shared" si="0"/>
        <v>0</v>
      </c>
      <c r="I32" s="59">
        <v>28.85</v>
      </c>
      <c r="J32" s="59">
        <f t="shared" si="3"/>
        <v>0</v>
      </c>
    </row>
    <row r="33" spans="1:10" x14ac:dyDescent="0.25">
      <c r="A33" s="120"/>
      <c r="B33" s="38">
        <f t="shared" si="1"/>
        <v>44773</v>
      </c>
      <c r="C33" s="56">
        <v>0</v>
      </c>
      <c r="D33" s="57">
        <v>0</v>
      </c>
      <c r="E33" s="57">
        <v>0</v>
      </c>
      <c r="F33" s="57">
        <v>0</v>
      </c>
      <c r="G33" s="57">
        <f t="shared" si="4"/>
        <v>0</v>
      </c>
      <c r="H33" s="58">
        <f t="shared" si="0"/>
        <v>0</v>
      </c>
      <c r="I33" s="59">
        <v>28.85</v>
      </c>
      <c r="J33" s="59">
        <f t="shared" si="3"/>
        <v>0</v>
      </c>
    </row>
    <row r="34" spans="1:10" x14ac:dyDescent="0.25">
      <c r="A34" s="121"/>
      <c r="B34" s="34" t="s">
        <v>1</v>
      </c>
      <c r="C34" s="34">
        <f t="shared" ref="C34:H34" si="5">SUM(C3:C33)</f>
        <v>29</v>
      </c>
      <c r="D34" s="35">
        <f t="shared" si="5"/>
        <v>16680</v>
      </c>
      <c r="E34" s="35">
        <f t="shared" si="5"/>
        <v>179060</v>
      </c>
      <c r="F34" s="72">
        <f t="shared" si="5"/>
        <v>96140</v>
      </c>
      <c r="G34" s="35">
        <f t="shared" si="5"/>
        <v>112820</v>
      </c>
      <c r="H34" s="36">
        <f t="shared" si="5"/>
        <v>48.71632042093804</v>
      </c>
      <c r="I34" s="53">
        <v>27.19</v>
      </c>
      <c r="J34" s="53">
        <f>SUM(J3:J33)</f>
        <v>1405.4658441440624</v>
      </c>
    </row>
  </sheetData>
  <mergeCells count="7">
    <mergeCell ref="J1:J2"/>
    <mergeCell ref="A1:A34"/>
    <mergeCell ref="B1:B2"/>
    <mergeCell ref="C1:C2"/>
    <mergeCell ref="D1:F1"/>
    <mergeCell ref="H1:H2"/>
    <mergeCell ref="I1:I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34"/>
  <sheetViews>
    <sheetView workbookViewId="0">
      <selection activeCell="E4" sqref="E4:E5"/>
    </sheetView>
  </sheetViews>
  <sheetFormatPr baseColWidth="10" defaultRowHeight="15" x14ac:dyDescent="0.25"/>
  <cols>
    <col min="1" max="1" width="3.5703125" customWidth="1"/>
    <col min="4" max="4" width="12.140625" customWidth="1"/>
    <col min="5" max="5" width="11.85546875" customWidth="1"/>
    <col min="6" max="6" width="12.42578125" customWidth="1"/>
    <col min="7" max="7" width="13.85546875" customWidth="1"/>
    <col min="8" max="8" width="14.85546875" customWidth="1"/>
    <col min="9" max="9" width="18.140625" customWidth="1"/>
    <col min="10" max="10" width="14.85546875" customWidth="1"/>
  </cols>
  <sheetData>
    <row r="1" spans="1:10" ht="15" customHeight="1" x14ac:dyDescent="0.25">
      <c r="A1" s="119" t="s">
        <v>19</v>
      </c>
      <c r="B1" s="117" t="s">
        <v>0</v>
      </c>
      <c r="C1" s="117" t="s">
        <v>2</v>
      </c>
      <c r="D1" s="122" t="s">
        <v>3</v>
      </c>
      <c r="E1" s="123"/>
      <c r="F1" s="124"/>
      <c r="G1" s="73" t="s">
        <v>6</v>
      </c>
      <c r="H1" s="117" t="s">
        <v>8</v>
      </c>
      <c r="I1" s="117" t="s">
        <v>9</v>
      </c>
      <c r="J1" s="117" t="s">
        <v>10</v>
      </c>
    </row>
    <row r="2" spans="1:10" x14ac:dyDescent="0.25">
      <c r="A2" s="120"/>
      <c r="B2" s="118"/>
      <c r="C2" s="118"/>
      <c r="D2" s="46" t="s">
        <v>4</v>
      </c>
      <c r="E2" s="77" t="s">
        <v>21</v>
      </c>
      <c r="F2" s="77" t="s">
        <v>22</v>
      </c>
      <c r="G2" s="48" t="s">
        <v>7</v>
      </c>
      <c r="H2" s="118"/>
      <c r="I2" s="118"/>
      <c r="J2" s="118"/>
    </row>
    <row r="3" spans="1:10" x14ac:dyDescent="0.25">
      <c r="A3" s="120"/>
      <c r="B3" s="74">
        <v>44409</v>
      </c>
      <c r="C3" s="10">
        <v>1</v>
      </c>
      <c r="D3" s="10"/>
      <c r="E3" s="12">
        <v>9720</v>
      </c>
      <c r="F3" s="10">
        <v>0</v>
      </c>
      <c r="G3" s="12">
        <f>E3+F3</f>
        <v>9720</v>
      </c>
      <c r="H3" s="13">
        <f>G3/2204.6</f>
        <v>4.4089630772022135</v>
      </c>
      <c r="I3" s="59">
        <v>28.85</v>
      </c>
      <c r="J3" s="22">
        <f>H3*I3</f>
        <v>127.19858477728387</v>
      </c>
    </row>
    <row r="4" spans="1:10" x14ac:dyDescent="0.25">
      <c r="A4" s="120"/>
      <c r="B4" s="74">
        <v>44410</v>
      </c>
      <c r="C4" s="10">
        <v>1</v>
      </c>
      <c r="D4" s="10">
        <v>0</v>
      </c>
      <c r="E4" s="23">
        <v>6900</v>
      </c>
      <c r="F4" s="10">
        <v>0</v>
      </c>
      <c r="G4" s="12">
        <f>E4+F4</f>
        <v>6900</v>
      </c>
      <c r="H4" s="13">
        <f t="shared" ref="H4:H33" si="0">G4/2204.6</f>
        <v>3.1298194683842877</v>
      </c>
      <c r="I4" s="59">
        <v>28.85</v>
      </c>
      <c r="J4" s="22">
        <f>H4*I4</f>
        <v>90.295291662886711</v>
      </c>
    </row>
    <row r="5" spans="1:10" x14ac:dyDescent="0.25">
      <c r="A5" s="120"/>
      <c r="B5" s="74">
        <v>44411</v>
      </c>
      <c r="C5" s="10">
        <v>2</v>
      </c>
      <c r="D5" s="10">
        <v>0</v>
      </c>
      <c r="E5" s="12">
        <v>11940</v>
      </c>
      <c r="F5" s="12">
        <v>9420</v>
      </c>
      <c r="G5" s="12">
        <f t="shared" ref="G5:G28" si="1">E5+F5</f>
        <v>21360</v>
      </c>
      <c r="H5" s="13">
        <f t="shared" si="0"/>
        <v>9.6888324412591853</v>
      </c>
      <c r="I5" s="59">
        <v>28.85</v>
      </c>
      <c r="J5" s="22">
        <f>H5*I5</f>
        <v>279.52281593032751</v>
      </c>
    </row>
    <row r="6" spans="1:10" x14ac:dyDescent="0.25">
      <c r="A6" s="120"/>
      <c r="B6" s="74">
        <v>44412</v>
      </c>
      <c r="C6" s="10">
        <v>2</v>
      </c>
      <c r="D6" s="10">
        <v>0</v>
      </c>
      <c r="E6" s="12">
        <v>12280</v>
      </c>
      <c r="F6" s="14">
        <v>7900</v>
      </c>
      <c r="G6" s="12">
        <f t="shared" si="1"/>
        <v>20180</v>
      </c>
      <c r="H6" s="13">
        <f t="shared" si="0"/>
        <v>9.1535879524630328</v>
      </c>
      <c r="I6" s="59">
        <v>28.85</v>
      </c>
      <c r="J6" s="22">
        <f t="shared" ref="J6:J33" si="2">H6*I6</f>
        <v>264.08101242855849</v>
      </c>
    </row>
    <row r="7" spans="1:10" x14ac:dyDescent="0.25">
      <c r="A7" s="120"/>
      <c r="B7" s="74">
        <v>44413</v>
      </c>
      <c r="C7" s="10">
        <v>0</v>
      </c>
      <c r="D7" s="10">
        <v>0</v>
      </c>
      <c r="E7" s="12">
        <v>0</v>
      </c>
      <c r="F7" s="12"/>
      <c r="G7" s="12">
        <f t="shared" si="1"/>
        <v>0</v>
      </c>
      <c r="H7" s="13">
        <f t="shared" si="0"/>
        <v>0</v>
      </c>
      <c r="I7" s="59">
        <v>28.85</v>
      </c>
      <c r="J7" s="22">
        <f t="shared" si="2"/>
        <v>0</v>
      </c>
    </row>
    <row r="8" spans="1:10" x14ac:dyDescent="0.25">
      <c r="A8" s="120"/>
      <c r="B8" s="74">
        <v>44414</v>
      </c>
      <c r="C8" s="56">
        <v>0</v>
      </c>
      <c r="D8" s="56">
        <v>0</v>
      </c>
      <c r="E8" s="57">
        <v>0</v>
      </c>
      <c r="F8" s="57">
        <v>0</v>
      </c>
      <c r="G8" s="57">
        <f t="shared" si="1"/>
        <v>0</v>
      </c>
      <c r="H8" s="58">
        <f t="shared" si="0"/>
        <v>0</v>
      </c>
      <c r="I8" s="59">
        <v>28.85</v>
      </c>
      <c r="J8" s="59">
        <f t="shared" si="2"/>
        <v>0</v>
      </c>
    </row>
    <row r="9" spans="1:10" x14ac:dyDescent="0.25">
      <c r="A9" s="120"/>
      <c r="B9" s="74">
        <v>44415</v>
      </c>
      <c r="C9" s="56">
        <v>0</v>
      </c>
      <c r="D9" s="56">
        <v>0</v>
      </c>
      <c r="E9" s="57">
        <v>0</v>
      </c>
      <c r="F9" s="57">
        <v>0</v>
      </c>
      <c r="G9" s="57">
        <f t="shared" si="1"/>
        <v>0</v>
      </c>
      <c r="H9" s="58">
        <f t="shared" si="0"/>
        <v>0</v>
      </c>
      <c r="I9" s="59">
        <v>28.85</v>
      </c>
      <c r="J9" s="59">
        <f t="shared" si="2"/>
        <v>0</v>
      </c>
    </row>
    <row r="10" spans="1:10" x14ac:dyDescent="0.25">
      <c r="A10" s="120"/>
      <c r="B10" s="74">
        <v>44416</v>
      </c>
      <c r="C10" s="10">
        <v>2</v>
      </c>
      <c r="D10" s="10">
        <v>0</v>
      </c>
      <c r="E10" s="12">
        <v>12360</v>
      </c>
      <c r="F10" s="12">
        <v>8780</v>
      </c>
      <c r="G10" s="12">
        <f t="shared" si="1"/>
        <v>21140</v>
      </c>
      <c r="H10" s="13">
        <f t="shared" si="0"/>
        <v>9.589041095890412</v>
      </c>
      <c r="I10" s="59">
        <v>28.85</v>
      </c>
      <c r="J10" s="22">
        <f t="shared" si="2"/>
        <v>276.64383561643842</v>
      </c>
    </row>
    <row r="11" spans="1:10" x14ac:dyDescent="0.25">
      <c r="A11" s="120"/>
      <c r="B11" s="74">
        <v>44417</v>
      </c>
      <c r="C11" s="10">
        <v>2</v>
      </c>
      <c r="D11" s="10">
        <v>0</v>
      </c>
      <c r="E11" s="12">
        <v>12260</v>
      </c>
      <c r="F11" s="12">
        <v>13500</v>
      </c>
      <c r="G11" s="12">
        <f t="shared" si="1"/>
        <v>25760</v>
      </c>
      <c r="H11" s="13">
        <f t="shared" si="0"/>
        <v>11.684659348634673</v>
      </c>
      <c r="I11" s="59">
        <v>28.85</v>
      </c>
      <c r="J11" s="22">
        <f t="shared" si="2"/>
        <v>337.10242220811034</v>
      </c>
    </row>
    <row r="12" spans="1:10" x14ac:dyDescent="0.25">
      <c r="A12" s="120"/>
      <c r="B12" s="74">
        <v>44418</v>
      </c>
      <c r="C12" s="10">
        <v>2</v>
      </c>
      <c r="D12" s="10">
        <v>0</v>
      </c>
      <c r="E12" s="12">
        <v>11420</v>
      </c>
      <c r="F12" s="12">
        <v>11560</v>
      </c>
      <c r="G12" s="12">
        <f t="shared" si="1"/>
        <v>22980</v>
      </c>
      <c r="H12" s="13">
        <f t="shared" si="0"/>
        <v>10.423659620792888</v>
      </c>
      <c r="I12" s="59">
        <v>28.85</v>
      </c>
      <c r="J12" s="22">
        <f t="shared" si="2"/>
        <v>300.72258005987482</v>
      </c>
    </row>
    <row r="13" spans="1:10" x14ac:dyDescent="0.25">
      <c r="A13" s="120"/>
      <c r="B13" s="74">
        <v>44419</v>
      </c>
      <c r="C13" s="10">
        <v>2</v>
      </c>
      <c r="D13" s="10">
        <v>0</v>
      </c>
      <c r="E13" s="12">
        <v>12380</v>
      </c>
      <c r="F13" s="12">
        <v>8100</v>
      </c>
      <c r="G13" s="12">
        <f t="shared" si="1"/>
        <v>20480</v>
      </c>
      <c r="H13" s="13">
        <f t="shared" si="0"/>
        <v>9.2896670597840885</v>
      </c>
      <c r="I13" s="59">
        <v>28.85</v>
      </c>
      <c r="J13" s="22">
        <f t="shared" si="2"/>
        <v>268.00689467477099</v>
      </c>
    </row>
    <row r="14" spans="1:10" x14ac:dyDescent="0.25">
      <c r="A14" s="120"/>
      <c r="B14" s="74">
        <v>44420</v>
      </c>
      <c r="C14" s="10">
        <v>2</v>
      </c>
      <c r="D14" s="10">
        <v>0</v>
      </c>
      <c r="E14" s="12">
        <v>11240</v>
      </c>
      <c r="F14" s="12">
        <v>6820</v>
      </c>
      <c r="G14" s="12">
        <f t="shared" si="1"/>
        <v>18060</v>
      </c>
      <c r="H14" s="13">
        <f t="shared" si="0"/>
        <v>8.1919622607275695</v>
      </c>
      <c r="I14" s="59">
        <v>28.85</v>
      </c>
      <c r="J14" s="22">
        <f t="shared" si="2"/>
        <v>236.3381112219904</v>
      </c>
    </row>
    <row r="15" spans="1:10" x14ac:dyDescent="0.25">
      <c r="A15" s="120"/>
      <c r="B15" s="74">
        <v>44421</v>
      </c>
      <c r="C15" s="56">
        <v>0</v>
      </c>
      <c r="D15" s="56">
        <v>0</v>
      </c>
      <c r="E15" s="57">
        <v>0</v>
      </c>
      <c r="F15" s="57">
        <v>0</v>
      </c>
      <c r="G15" s="57">
        <f t="shared" si="1"/>
        <v>0</v>
      </c>
      <c r="H15" s="58">
        <f t="shared" si="0"/>
        <v>0</v>
      </c>
      <c r="I15" s="59">
        <v>28.85</v>
      </c>
      <c r="J15" s="59">
        <f t="shared" si="2"/>
        <v>0</v>
      </c>
    </row>
    <row r="16" spans="1:10" x14ac:dyDescent="0.25">
      <c r="A16" s="120"/>
      <c r="B16" s="74">
        <v>44422</v>
      </c>
      <c r="C16" s="56">
        <v>0</v>
      </c>
      <c r="D16" s="56">
        <v>0</v>
      </c>
      <c r="E16" s="57">
        <v>0</v>
      </c>
      <c r="F16" s="57">
        <v>0</v>
      </c>
      <c r="G16" s="57">
        <f t="shared" si="1"/>
        <v>0</v>
      </c>
      <c r="H16" s="58">
        <f t="shared" si="0"/>
        <v>0</v>
      </c>
      <c r="I16" s="59">
        <v>28.85</v>
      </c>
      <c r="J16" s="59">
        <f t="shared" si="2"/>
        <v>0</v>
      </c>
    </row>
    <row r="17" spans="1:10" x14ac:dyDescent="0.25">
      <c r="A17" s="120"/>
      <c r="B17" s="74">
        <v>44423</v>
      </c>
      <c r="C17" s="10">
        <v>2</v>
      </c>
      <c r="D17" s="10">
        <v>0</v>
      </c>
      <c r="E17" s="12">
        <v>11980</v>
      </c>
      <c r="F17" s="12">
        <v>9580</v>
      </c>
      <c r="G17" s="12">
        <f t="shared" si="1"/>
        <v>21560</v>
      </c>
      <c r="H17" s="13">
        <f t="shared" si="0"/>
        <v>9.7795518461398903</v>
      </c>
      <c r="I17" s="59">
        <v>28.85</v>
      </c>
      <c r="J17" s="22">
        <f t="shared" si="2"/>
        <v>282.14007076113586</v>
      </c>
    </row>
    <row r="18" spans="1:10" x14ac:dyDescent="0.25">
      <c r="A18" s="120"/>
      <c r="B18" s="74">
        <v>44424</v>
      </c>
      <c r="C18" s="10">
        <v>2</v>
      </c>
      <c r="D18" s="10">
        <v>0</v>
      </c>
      <c r="E18" s="12">
        <v>14260</v>
      </c>
      <c r="F18" s="12">
        <v>12520</v>
      </c>
      <c r="G18" s="12">
        <f t="shared" si="1"/>
        <v>26780</v>
      </c>
      <c r="H18" s="13">
        <f t="shared" si="0"/>
        <v>12.147328313526264</v>
      </c>
      <c r="I18" s="59">
        <v>28.85</v>
      </c>
      <c r="J18" s="22">
        <f t="shared" si="2"/>
        <v>350.45042184523277</v>
      </c>
    </row>
    <row r="19" spans="1:10" x14ac:dyDescent="0.25">
      <c r="A19" s="120"/>
      <c r="B19" s="74">
        <v>44425</v>
      </c>
      <c r="C19" s="10">
        <v>2</v>
      </c>
      <c r="D19" s="10">
        <v>0</v>
      </c>
      <c r="E19" s="12">
        <v>10880</v>
      </c>
      <c r="F19" s="12">
        <v>10600</v>
      </c>
      <c r="G19" s="12">
        <f t="shared" si="1"/>
        <v>21480</v>
      </c>
      <c r="H19" s="13">
        <f t="shared" si="0"/>
        <v>9.7432640841876079</v>
      </c>
      <c r="I19" s="59">
        <v>28.85</v>
      </c>
      <c r="J19" s="22">
        <f t="shared" si="2"/>
        <v>281.09316882881251</v>
      </c>
    </row>
    <row r="20" spans="1:10" x14ac:dyDescent="0.25">
      <c r="A20" s="120"/>
      <c r="B20" s="74">
        <v>44426</v>
      </c>
      <c r="C20" s="10">
        <v>2</v>
      </c>
      <c r="D20" s="10">
        <v>0</v>
      </c>
      <c r="E20" s="12">
        <v>12740</v>
      </c>
      <c r="F20" s="12">
        <v>7940</v>
      </c>
      <c r="G20" s="12">
        <f t="shared" si="1"/>
        <v>20680</v>
      </c>
      <c r="H20" s="13">
        <f t="shared" si="0"/>
        <v>9.3803864646647916</v>
      </c>
      <c r="I20" s="59">
        <v>28.85</v>
      </c>
      <c r="J20" s="22">
        <f t="shared" si="2"/>
        <v>270.62414950557923</v>
      </c>
    </row>
    <row r="21" spans="1:10" x14ac:dyDescent="0.25">
      <c r="A21" s="120"/>
      <c r="B21" s="74">
        <v>44427</v>
      </c>
      <c r="C21" s="10">
        <v>2</v>
      </c>
      <c r="D21" s="10">
        <v>0</v>
      </c>
      <c r="E21" s="12">
        <v>10840</v>
      </c>
      <c r="F21" s="12">
        <v>6100</v>
      </c>
      <c r="G21" s="12">
        <f t="shared" si="1"/>
        <v>16940</v>
      </c>
      <c r="H21" s="13">
        <f t="shared" si="0"/>
        <v>7.6839335933956274</v>
      </c>
      <c r="I21" s="59">
        <v>28.85</v>
      </c>
      <c r="J21" s="22">
        <f t="shared" si="2"/>
        <v>221.68148416946386</v>
      </c>
    </row>
    <row r="22" spans="1:10" x14ac:dyDescent="0.25">
      <c r="A22" s="120"/>
      <c r="B22" s="74">
        <v>44428</v>
      </c>
      <c r="C22" s="56">
        <v>0</v>
      </c>
      <c r="D22" s="56">
        <v>0</v>
      </c>
      <c r="E22" s="57">
        <v>0</v>
      </c>
      <c r="F22" s="57">
        <v>0</v>
      </c>
      <c r="G22" s="57">
        <f t="shared" si="1"/>
        <v>0</v>
      </c>
      <c r="H22" s="58">
        <f t="shared" si="0"/>
        <v>0</v>
      </c>
      <c r="I22" s="59">
        <v>28.85</v>
      </c>
      <c r="J22" s="59">
        <f t="shared" si="2"/>
        <v>0</v>
      </c>
    </row>
    <row r="23" spans="1:10" x14ac:dyDescent="0.25">
      <c r="A23" s="120"/>
      <c r="B23" s="74">
        <v>44429</v>
      </c>
      <c r="C23" s="56">
        <v>0</v>
      </c>
      <c r="D23" s="56">
        <v>0</v>
      </c>
      <c r="E23" s="57">
        <v>0</v>
      </c>
      <c r="F23" s="57">
        <v>0</v>
      </c>
      <c r="G23" s="57">
        <f t="shared" si="1"/>
        <v>0</v>
      </c>
      <c r="H23" s="58">
        <f t="shared" si="0"/>
        <v>0</v>
      </c>
      <c r="I23" s="59">
        <v>28.85</v>
      </c>
      <c r="J23" s="59">
        <f t="shared" si="2"/>
        <v>0</v>
      </c>
    </row>
    <row r="24" spans="1:10" x14ac:dyDescent="0.25">
      <c r="A24" s="120"/>
      <c r="B24" s="74">
        <v>44430</v>
      </c>
      <c r="C24" s="10">
        <v>2</v>
      </c>
      <c r="D24" s="10">
        <v>0</v>
      </c>
      <c r="E24" s="12">
        <v>11860</v>
      </c>
      <c r="F24" s="12">
        <v>8580</v>
      </c>
      <c r="G24" s="12">
        <f t="shared" si="1"/>
        <v>20440</v>
      </c>
      <c r="H24" s="13">
        <f t="shared" si="0"/>
        <v>9.2715231788079482</v>
      </c>
      <c r="I24" s="59">
        <v>28.85</v>
      </c>
      <c r="J24" s="22">
        <f t="shared" si="2"/>
        <v>267.48344370860934</v>
      </c>
    </row>
    <row r="25" spans="1:10" x14ac:dyDescent="0.25">
      <c r="A25" s="120"/>
      <c r="B25" s="74">
        <v>44431</v>
      </c>
      <c r="C25" s="10">
        <v>2</v>
      </c>
      <c r="D25" s="10">
        <v>0</v>
      </c>
      <c r="E25" s="12">
        <v>11060</v>
      </c>
      <c r="F25" s="12">
        <v>12980</v>
      </c>
      <c r="G25" s="12">
        <f t="shared" si="1"/>
        <v>24040</v>
      </c>
      <c r="H25" s="13">
        <f t="shared" si="0"/>
        <v>10.90447246666062</v>
      </c>
      <c r="I25" s="59">
        <v>28.85</v>
      </c>
      <c r="J25" s="22">
        <f t="shared" si="2"/>
        <v>314.59403066315889</v>
      </c>
    </row>
    <row r="26" spans="1:10" x14ac:dyDescent="0.25">
      <c r="A26" s="120"/>
      <c r="B26" s="74">
        <v>44432</v>
      </c>
      <c r="C26" s="10">
        <v>2</v>
      </c>
      <c r="D26" s="10">
        <v>0</v>
      </c>
      <c r="E26" s="12">
        <v>10520</v>
      </c>
      <c r="F26" s="12">
        <v>10180</v>
      </c>
      <c r="G26" s="12">
        <f t="shared" si="1"/>
        <v>20700</v>
      </c>
      <c r="H26" s="13">
        <f t="shared" si="0"/>
        <v>9.3894584051528618</v>
      </c>
      <c r="I26" s="59">
        <v>28.85</v>
      </c>
      <c r="J26" s="22">
        <f t="shared" si="2"/>
        <v>270.88587498866008</v>
      </c>
    </row>
    <row r="27" spans="1:10" x14ac:dyDescent="0.25">
      <c r="A27" s="120"/>
      <c r="B27" s="74">
        <v>44433</v>
      </c>
      <c r="C27" s="10">
        <v>2</v>
      </c>
      <c r="D27" s="10">
        <v>0</v>
      </c>
      <c r="E27" s="12">
        <v>13000</v>
      </c>
      <c r="F27" s="12">
        <v>7360</v>
      </c>
      <c r="G27" s="12">
        <f t="shared" si="1"/>
        <v>20360</v>
      </c>
      <c r="H27" s="13">
        <f t="shared" si="0"/>
        <v>9.2352354168556658</v>
      </c>
      <c r="I27" s="59">
        <v>28.85</v>
      </c>
      <c r="J27" s="22">
        <f t="shared" si="2"/>
        <v>266.43654177628599</v>
      </c>
    </row>
    <row r="28" spans="1:10" x14ac:dyDescent="0.25">
      <c r="A28" s="120"/>
      <c r="B28" s="74">
        <v>44434</v>
      </c>
      <c r="C28" s="10">
        <v>0</v>
      </c>
      <c r="D28" s="10">
        <v>0</v>
      </c>
      <c r="E28" s="12">
        <v>0</v>
      </c>
      <c r="F28" s="12">
        <v>0</v>
      </c>
      <c r="G28" s="12">
        <f t="shared" si="1"/>
        <v>0</v>
      </c>
      <c r="H28" s="13">
        <f t="shared" si="0"/>
        <v>0</v>
      </c>
      <c r="I28" s="59">
        <v>28.85</v>
      </c>
      <c r="J28" s="22">
        <f t="shared" si="2"/>
        <v>0</v>
      </c>
    </row>
    <row r="29" spans="1:10" x14ac:dyDescent="0.25">
      <c r="A29" s="120"/>
      <c r="B29" s="74">
        <v>44435</v>
      </c>
      <c r="C29" s="56">
        <v>0</v>
      </c>
      <c r="D29" s="56">
        <v>0</v>
      </c>
      <c r="E29" s="57">
        <v>0</v>
      </c>
      <c r="F29" s="57">
        <v>0</v>
      </c>
      <c r="G29" s="57">
        <f>E29+F29</f>
        <v>0</v>
      </c>
      <c r="H29" s="58">
        <f t="shared" si="0"/>
        <v>0</v>
      </c>
      <c r="I29" s="59">
        <v>28.85</v>
      </c>
      <c r="J29" s="59">
        <f t="shared" si="2"/>
        <v>0</v>
      </c>
    </row>
    <row r="30" spans="1:10" x14ac:dyDescent="0.25">
      <c r="A30" s="120"/>
      <c r="B30" s="74">
        <v>44436</v>
      </c>
      <c r="C30" s="56">
        <v>0</v>
      </c>
      <c r="D30" s="56">
        <v>0</v>
      </c>
      <c r="E30" s="57">
        <v>0</v>
      </c>
      <c r="F30" s="57">
        <v>0</v>
      </c>
      <c r="G30" s="57">
        <f>E30+F30</f>
        <v>0</v>
      </c>
      <c r="H30" s="58">
        <f t="shared" si="0"/>
        <v>0</v>
      </c>
      <c r="I30" s="59">
        <v>28.85</v>
      </c>
      <c r="J30" s="59">
        <f t="shared" si="2"/>
        <v>0</v>
      </c>
    </row>
    <row r="31" spans="1:10" x14ac:dyDescent="0.25">
      <c r="A31" s="120"/>
      <c r="B31" s="74">
        <v>44437</v>
      </c>
      <c r="C31" s="10">
        <v>2</v>
      </c>
      <c r="D31" s="10">
        <v>0</v>
      </c>
      <c r="E31" s="12">
        <v>10780</v>
      </c>
      <c r="F31" s="12">
        <v>10380</v>
      </c>
      <c r="G31" s="12">
        <f>E31+F31</f>
        <v>21160</v>
      </c>
      <c r="H31" s="13">
        <f t="shared" si="0"/>
        <v>9.5981130363784821</v>
      </c>
      <c r="I31" s="59">
        <v>28.85</v>
      </c>
      <c r="J31" s="22">
        <f t="shared" si="2"/>
        <v>276.90556109951922</v>
      </c>
    </row>
    <row r="32" spans="1:10" x14ac:dyDescent="0.25">
      <c r="A32" s="120"/>
      <c r="B32" s="74">
        <v>44438</v>
      </c>
      <c r="C32" s="10">
        <v>2</v>
      </c>
      <c r="D32" s="10">
        <v>0</v>
      </c>
      <c r="E32" s="12">
        <v>10980</v>
      </c>
      <c r="F32" s="12">
        <v>11480</v>
      </c>
      <c r="G32" s="12">
        <f>E32+F32</f>
        <v>22460</v>
      </c>
      <c r="H32" s="13">
        <f t="shared" si="0"/>
        <v>10.187789168103057</v>
      </c>
      <c r="I32" s="59">
        <v>28.85</v>
      </c>
      <c r="J32" s="22">
        <f t="shared" si="2"/>
        <v>293.91771749977323</v>
      </c>
    </row>
    <row r="33" spans="1:10" x14ac:dyDescent="0.25">
      <c r="A33" s="120"/>
      <c r="B33" s="74">
        <v>44439</v>
      </c>
      <c r="C33" s="10">
        <v>2</v>
      </c>
      <c r="D33" s="10">
        <v>0</v>
      </c>
      <c r="E33" s="12">
        <v>14800</v>
      </c>
      <c r="F33" s="12">
        <v>9080</v>
      </c>
      <c r="G33" s="12">
        <f>E33+F33</f>
        <v>23880</v>
      </c>
      <c r="H33" s="13">
        <f t="shared" si="0"/>
        <v>10.831896942756057</v>
      </c>
      <c r="I33" s="59">
        <v>28.85</v>
      </c>
      <c r="J33" s="22">
        <f t="shared" si="2"/>
        <v>312.50022679851224</v>
      </c>
    </row>
    <row r="34" spans="1:10" x14ac:dyDescent="0.25">
      <c r="A34" s="121"/>
      <c r="B34" s="34" t="s">
        <v>1</v>
      </c>
      <c r="C34" s="34">
        <f t="shared" ref="C34:D34" si="3">SUM(C3:C33)</f>
        <v>40</v>
      </c>
      <c r="D34" s="35">
        <f t="shared" si="3"/>
        <v>0</v>
      </c>
      <c r="E34" s="35">
        <f>SUM(E3:E33)</f>
        <v>244200</v>
      </c>
      <c r="F34" s="72">
        <f>SUM(F3:F33)</f>
        <v>182860</v>
      </c>
      <c r="G34" s="35">
        <f>SUM(G3:G33)</f>
        <v>427060</v>
      </c>
      <c r="H34" s="36">
        <f>SUM(H3:H33)</f>
        <v>193.71314524176719</v>
      </c>
      <c r="I34" s="53">
        <v>28.85</v>
      </c>
      <c r="J34" s="53">
        <f>SUM(J3:J33)</f>
        <v>5588.6242402249836</v>
      </c>
    </row>
  </sheetData>
  <mergeCells count="7">
    <mergeCell ref="J1:J2"/>
    <mergeCell ref="A1:A34"/>
    <mergeCell ref="B1:B2"/>
    <mergeCell ref="C1:C2"/>
    <mergeCell ref="D1:F1"/>
    <mergeCell ref="H1:H2"/>
    <mergeCell ref="I1:I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4"/>
  <sheetViews>
    <sheetView topLeftCell="A16" workbookViewId="0">
      <selection activeCell="I17" sqref="I17"/>
    </sheetView>
  </sheetViews>
  <sheetFormatPr baseColWidth="10" defaultRowHeight="15" x14ac:dyDescent="0.25"/>
  <cols>
    <col min="1" max="1" width="3.5703125" customWidth="1"/>
    <col min="4" max="4" width="12.140625" customWidth="1"/>
    <col min="5" max="5" width="11.85546875" customWidth="1"/>
    <col min="6" max="6" width="12.42578125" customWidth="1"/>
    <col min="7" max="7" width="13.85546875" customWidth="1"/>
    <col min="8" max="8" width="14.85546875" customWidth="1"/>
    <col min="9" max="9" width="18.140625" customWidth="1"/>
    <col min="10" max="10" width="14.85546875" customWidth="1"/>
  </cols>
  <sheetData>
    <row r="1" spans="1:10" ht="15" customHeight="1" x14ac:dyDescent="0.25">
      <c r="A1" s="125" t="s">
        <v>20</v>
      </c>
      <c r="B1" s="117" t="s">
        <v>0</v>
      </c>
      <c r="C1" s="117" t="s">
        <v>2</v>
      </c>
      <c r="D1" s="128" t="s">
        <v>3</v>
      </c>
      <c r="E1" s="129"/>
      <c r="F1" s="130"/>
      <c r="G1" s="76" t="s">
        <v>6</v>
      </c>
      <c r="H1" s="117" t="s">
        <v>8</v>
      </c>
      <c r="I1" s="117" t="s">
        <v>9</v>
      </c>
      <c r="J1" s="117" t="s">
        <v>10</v>
      </c>
    </row>
    <row r="2" spans="1:10" x14ac:dyDescent="0.25">
      <c r="A2" s="126"/>
      <c r="B2" s="118"/>
      <c r="C2" s="118"/>
      <c r="D2" s="77" t="s">
        <v>4</v>
      </c>
      <c r="E2" s="77" t="s">
        <v>21</v>
      </c>
      <c r="F2" s="77" t="s">
        <v>22</v>
      </c>
      <c r="G2" s="78" t="s">
        <v>7</v>
      </c>
      <c r="H2" s="118"/>
      <c r="I2" s="118"/>
      <c r="J2" s="118"/>
    </row>
    <row r="3" spans="1:10" x14ac:dyDescent="0.25">
      <c r="A3" s="126"/>
      <c r="B3" s="79">
        <v>44805</v>
      </c>
      <c r="C3" s="10">
        <v>2</v>
      </c>
      <c r="D3" s="80"/>
      <c r="E3" s="81">
        <v>11740</v>
      </c>
      <c r="F3" s="81">
        <v>7100</v>
      </c>
      <c r="G3" s="81">
        <f>D3+E3+F3</f>
        <v>18840</v>
      </c>
      <c r="H3" s="104">
        <f>G3/2204.6</f>
        <v>8.5457679397623156</v>
      </c>
      <c r="I3" s="83">
        <v>28.85</v>
      </c>
      <c r="J3" s="84">
        <f>H3*I3</f>
        <v>246.54540506214281</v>
      </c>
    </row>
    <row r="4" spans="1:10" x14ac:dyDescent="0.25">
      <c r="A4" s="126"/>
      <c r="B4" s="79">
        <v>44806</v>
      </c>
      <c r="C4" s="10">
        <v>2</v>
      </c>
      <c r="D4" s="80"/>
      <c r="E4" s="85">
        <v>13200</v>
      </c>
      <c r="F4" s="81">
        <v>6100</v>
      </c>
      <c r="G4" s="81">
        <f t="shared" ref="G4:G33" si="0">D4+E4+F4</f>
        <v>19300</v>
      </c>
      <c r="H4" s="104">
        <f t="shared" ref="H4:H33" si="1">G4/2204.6</f>
        <v>8.7544225709879342</v>
      </c>
      <c r="I4" s="83">
        <v>28.85</v>
      </c>
      <c r="J4" s="84">
        <f>H4*I4</f>
        <v>252.56509117300192</v>
      </c>
    </row>
    <row r="5" spans="1:10" x14ac:dyDescent="0.25">
      <c r="A5" s="126"/>
      <c r="B5" s="79">
        <v>44807</v>
      </c>
      <c r="C5" s="56">
        <v>0</v>
      </c>
      <c r="D5" s="86"/>
      <c r="E5" s="87">
        <v>0</v>
      </c>
      <c r="F5" s="86">
        <v>0</v>
      </c>
      <c r="G5" s="87">
        <f t="shared" si="0"/>
        <v>0</v>
      </c>
      <c r="H5" s="105">
        <f t="shared" si="1"/>
        <v>0</v>
      </c>
      <c r="I5" s="83">
        <v>28.85</v>
      </c>
      <c r="J5" s="83">
        <f>H5*I5</f>
        <v>0</v>
      </c>
    </row>
    <row r="6" spans="1:10" x14ac:dyDescent="0.25">
      <c r="A6" s="126"/>
      <c r="B6" s="79">
        <v>44808</v>
      </c>
      <c r="C6" s="56">
        <v>0</v>
      </c>
      <c r="D6" s="86"/>
      <c r="E6" s="87">
        <v>0</v>
      </c>
      <c r="F6" s="88">
        <v>0</v>
      </c>
      <c r="G6" s="87">
        <f t="shared" si="0"/>
        <v>0</v>
      </c>
      <c r="H6" s="105">
        <f t="shared" si="1"/>
        <v>0</v>
      </c>
      <c r="I6" s="83">
        <v>28.85</v>
      </c>
      <c r="J6" s="83">
        <f t="shared" ref="J6:J33" si="2">H6*I6</f>
        <v>0</v>
      </c>
    </row>
    <row r="7" spans="1:10" x14ac:dyDescent="0.25">
      <c r="A7" s="126"/>
      <c r="B7" s="79">
        <v>44809</v>
      </c>
      <c r="C7" s="10">
        <v>2</v>
      </c>
      <c r="D7" s="80"/>
      <c r="E7" s="81">
        <v>13320</v>
      </c>
      <c r="F7" s="81">
        <v>9200</v>
      </c>
      <c r="G7" s="81">
        <f t="shared" si="0"/>
        <v>22520</v>
      </c>
      <c r="H7" s="104">
        <f t="shared" si="1"/>
        <v>10.215004989567269</v>
      </c>
      <c r="I7" s="83">
        <v>28.85</v>
      </c>
      <c r="J7" s="84">
        <f t="shared" si="2"/>
        <v>294.70289394901573</v>
      </c>
    </row>
    <row r="8" spans="1:10" x14ac:dyDescent="0.25">
      <c r="A8" s="126"/>
      <c r="B8" s="79">
        <v>44810</v>
      </c>
      <c r="C8" s="103">
        <v>2</v>
      </c>
      <c r="D8" s="75"/>
      <c r="E8" s="89">
        <v>13520</v>
      </c>
      <c r="F8" s="89">
        <v>10900</v>
      </c>
      <c r="G8" s="81">
        <f t="shared" si="0"/>
        <v>24420</v>
      </c>
      <c r="H8" s="106">
        <f t="shared" si="1"/>
        <v>11.076839335933956</v>
      </c>
      <c r="I8" s="83">
        <v>28.85</v>
      </c>
      <c r="J8" s="91">
        <f t="shared" si="2"/>
        <v>319.56681484169462</v>
      </c>
    </row>
    <row r="9" spans="1:10" x14ac:dyDescent="0.25">
      <c r="A9" s="126"/>
      <c r="B9" s="79">
        <v>44811</v>
      </c>
      <c r="C9" s="10">
        <v>2</v>
      </c>
      <c r="D9" s="80"/>
      <c r="E9" s="81">
        <v>10120</v>
      </c>
      <c r="F9" s="81">
        <v>9660</v>
      </c>
      <c r="G9" s="81">
        <f t="shared" si="0"/>
        <v>19780</v>
      </c>
      <c r="H9" s="104">
        <f t="shared" si="1"/>
        <v>8.9721491427016247</v>
      </c>
      <c r="I9" s="83">
        <v>28.85</v>
      </c>
      <c r="J9" s="84">
        <f t="shared" si="2"/>
        <v>258.84650276694191</v>
      </c>
    </row>
    <row r="10" spans="1:10" x14ac:dyDescent="0.25">
      <c r="A10" s="126"/>
      <c r="B10" s="79">
        <v>44812</v>
      </c>
      <c r="C10" s="10">
        <v>2</v>
      </c>
      <c r="D10" s="80"/>
      <c r="E10" s="81">
        <v>11640</v>
      </c>
      <c r="F10" s="81">
        <v>7040</v>
      </c>
      <c r="G10" s="81">
        <f t="shared" si="0"/>
        <v>18680</v>
      </c>
      <c r="H10" s="104">
        <f t="shared" si="1"/>
        <v>8.4731924158577527</v>
      </c>
      <c r="I10" s="83">
        <v>28.85</v>
      </c>
      <c r="J10" s="84">
        <f t="shared" si="2"/>
        <v>244.45160119749619</v>
      </c>
    </row>
    <row r="11" spans="1:10" x14ac:dyDescent="0.25">
      <c r="A11" s="126"/>
      <c r="B11" s="79">
        <v>44813</v>
      </c>
      <c r="C11" s="10">
        <v>2</v>
      </c>
      <c r="D11" s="81"/>
      <c r="E11" s="81">
        <v>11960</v>
      </c>
      <c r="F11" s="81">
        <v>6780</v>
      </c>
      <c r="G11" s="81">
        <f t="shared" si="0"/>
        <v>18740</v>
      </c>
      <c r="H11" s="104">
        <f t="shared" si="1"/>
        <v>8.5004082373219632</v>
      </c>
      <c r="I11" s="83">
        <v>28.85</v>
      </c>
      <c r="J11" s="84">
        <f t="shared" si="2"/>
        <v>245.23677764673866</v>
      </c>
    </row>
    <row r="12" spans="1:10" x14ac:dyDescent="0.25">
      <c r="A12" s="126"/>
      <c r="B12" s="79">
        <v>44814</v>
      </c>
      <c r="C12" s="56">
        <v>0</v>
      </c>
      <c r="D12" s="86"/>
      <c r="E12" s="87">
        <v>0</v>
      </c>
      <c r="F12" s="87">
        <v>0</v>
      </c>
      <c r="G12" s="87">
        <f t="shared" si="0"/>
        <v>0</v>
      </c>
      <c r="H12" s="105">
        <f t="shared" si="1"/>
        <v>0</v>
      </c>
      <c r="I12" s="83">
        <v>28.85</v>
      </c>
      <c r="J12" s="83">
        <f t="shared" si="2"/>
        <v>0</v>
      </c>
    </row>
    <row r="13" spans="1:10" x14ac:dyDescent="0.25">
      <c r="A13" s="126"/>
      <c r="B13" s="79">
        <v>44815</v>
      </c>
      <c r="C13" s="56">
        <v>0</v>
      </c>
      <c r="D13" s="86"/>
      <c r="E13" s="87">
        <v>0</v>
      </c>
      <c r="F13" s="87">
        <v>0</v>
      </c>
      <c r="G13" s="87">
        <f t="shared" si="0"/>
        <v>0</v>
      </c>
      <c r="H13" s="105">
        <f t="shared" si="1"/>
        <v>0</v>
      </c>
      <c r="I13" s="83">
        <v>28.85</v>
      </c>
      <c r="J13" s="83">
        <f t="shared" si="2"/>
        <v>0</v>
      </c>
    </row>
    <row r="14" spans="1:10" x14ac:dyDescent="0.25">
      <c r="A14" s="126"/>
      <c r="B14" s="79">
        <v>44816</v>
      </c>
      <c r="C14" s="10">
        <v>2</v>
      </c>
      <c r="D14" s="81">
        <v>11740</v>
      </c>
      <c r="E14" s="81">
        <v>12120</v>
      </c>
      <c r="F14" s="81">
        <v>0</v>
      </c>
      <c r="G14" s="81">
        <f t="shared" si="0"/>
        <v>23860</v>
      </c>
      <c r="H14" s="104">
        <f t="shared" si="1"/>
        <v>10.822825002267985</v>
      </c>
      <c r="I14" s="83">
        <v>28.85</v>
      </c>
      <c r="J14" s="84">
        <f t="shared" si="2"/>
        <v>312.23850131543139</v>
      </c>
    </row>
    <row r="15" spans="1:10" x14ac:dyDescent="0.25">
      <c r="A15" s="126"/>
      <c r="B15" s="79">
        <v>44817</v>
      </c>
      <c r="C15" s="10">
        <v>1</v>
      </c>
      <c r="D15" s="80"/>
      <c r="E15" s="81">
        <v>10940</v>
      </c>
      <c r="F15" s="81">
        <v>0</v>
      </c>
      <c r="G15" s="81">
        <f t="shared" si="0"/>
        <v>10940</v>
      </c>
      <c r="H15" s="104">
        <f t="shared" si="1"/>
        <v>4.962351446974508</v>
      </c>
      <c r="I15" s="83">
        <v>28.85</v>
      </c>
      <c r="J15" s="84">
        <f t="shared" si="2"/>
        <v>143.16383924521458</v>
      </c>
    </row>
    <row r="16" spans="1:10" x14ac:dyDescent="0.25">
      <c r="A16" s="126"/>
      <c r="B16" s="79">
        <v>44818</v>
      </c>
      <c r="C16" s="10">
        <v>1</v>
      </c>
      <c r="D16" s="80"/>
      <c r="E16" s="81">
        <v>10360</v>
      </c>
      <c r="F16" s="81">
        <v>0</v>
      </c>
      <c r="G16" s="81">
        <f t="shared" si="0"/>
        <v>10360</v>
      </c>
      <c r="H16" s="104">
        <f t="shared" si="1"/>
        <v>4.6992651728204669</v>
      </c>
      <c r="I16" s="83">
        <v>28.85</v>
      </c>
      <c r="J16" s="84">
        <f t="shared" si="2"/>
        <v>135.57380023587046</v>
      </c>
    </row>
    <row r="17" spans="1:10" x14ac:dyDescent="0.25">
      <c r="A17" s="126"/>
      <c r="B17" s="79">
        <v>44819</v>
      </c>
      <c r="C17" s="10">
        <v>0</v>
      </c>
      <c r="D17" s="80"/>
      <c r="E17" s="81">
        <v>0</v>
      </c>
      <c r="F17" s="81">
        <v>0</v>
      </c>
      <c r="G17" s="81">
        <f t="shared" si="0"/>
        <v>0</v>
      </c>
      <c r="H17" s="104">
        <f t="shared" si="1"/>
        <v>0</v>
      </c>
      <c r="I17" s="83">
        <v>28.85</v>
      </c>
      <c r="J17" s="84">
        <f t="shared" si="2"/>
        <v>0</v>
      </c>
    </row>
    <row r="18" spans="1:10" x14ac:dyDescent="0.25">
      <c r="A18" s="126"/>
      <c r="B18" s="79">
        <v>44820</v>
      </c>
      <c r="C18" s="10">
        <v>0</v>
      </c>
      <c r="D18" s="80"/>
      <c r="E18" s="81">
        <v>0</v>
      </c>
      <c r="F18" s="81">
        <v>0</v>
      </c>
      <c r="G18" s="81">
        <f t="shared" si="0"/>
        <v>0</v>
      </c>
      <c r="H18" s="104">
        <f t="shared" si="1"/>
        <v>0</v>
      </c>
      <c r="I18" s="83">
        <v>28.85</v>
      </c>
      <c r="J18" s="84">
        <f t="shared" si="2"/>
        <v>0</v>
      </c>
    </row>
    <row r="19" spans="1:10" x14ac:dyDescent="0.25">
      <c r="A19" s="126"/>
      <c r="B19" s="79">
        <v>44821</v>
      </c>
      <c r="C19" s="56">
        <v>0</v>
      </c>
      <c r="D19" s="86"/>
      <c r="E19" s="87">
        <v>0</v>
      </c>
      <c r="F19" s="87">
        <v>0</v>
      </c>
      <c r="G19" s="87">
        <f t="shared" si="0"/>
        <v>0</v>
      </c>
      <c r="H19" s="105">
        <f t="shared" si="1"/>
        <v>0</v>
      </c>
      <c r="I19" s="83">
        <v>28.85</v>
      </c>
      <c r="J19" s="83">
        <f t="shared" si="2"/>
        <v>0</v>
      </c>
    </row>
    <row r="20" spans="1:10" x14ac:dyDescent="0.25">
      <c r="A20" s="126"/>
      <c r="B20" s="79">
        <v>44822</v>
      </c>
      <c r="C20" s="56">
        <v>0</v>
      </c>
      <c r="D20" s="86"/>
      <c r="E20" s="87">
        <v>0</v>
      </c>
      <c r="F20" s="87">
        <v>0</v>
      </c>
      <c r="G20" s="87">
        <f t="shared" si="0"/>
        <v>0</v>
      </c>
      <c r="H20" s="105">
        <f t="shared" si="1"/>
        <v>0</v>
      </c>
      <c r="I20" s="83">
        <v>28.85</v>
      </c>
      <c r="J20" s="83">
        <f t="shared" si="2"/>
        <v>0</v>
      </c>
    </row>
    <row r="21" spans="1:10" x14ac:dyDescent="0.25">
      <c r="A21" s="126"/>
      <c r="B21" s="79">
        <v>44823</v>
      </c>
      <c r="C21" s="10">
        <v>2</v>
      </c>
      <c r="D21" s="80"/>
      <c r="E21" s="81">
        <v>15260</v>
      </c>
      <c r="F21" s="81">
        <v>10120</v>
      </c>
      <c r="G21" s="81">
        <f t="shared" si="0"/>
        <v>25380</v>
      </c>
      <c r="H21" s="104">
        <f t="shared" si="1"/>
        <v>11.512292479361335</v>
      </c>
      <c r="I21" s="83">
        <v>28.85</v>
      </c>
      <c r="J21" s="84">
        <f t="shared" si="2"/>
        <v>332.12963802957455</v>
      </c>
    </row>
    <row r="22" spans="1:10" x14ac:dyDescent="0.25">
      <c r="A22" s="126"/>
      <c r="B22" s="79">
        <v>44824</v>
      </c>
      <c r="C22" s="10">
        <v>2</v>
      </c>
      <c r="D22" s="80"/>
      <c r="E22" s="81">
        <v>13060</v>
      </c>
      <c r="F22" s="81">
        <v>9820</v>
      </c>
      <c r="G22" s="81">
        <f t="shared" si="0"/>
        <v>22880</v>
      </c>
      <c r="H22" s="104">
        <f t="shared" si="1"/>
        <v>10.378299918352536</v>
      </c>
      <c r="I22" s="83">
        <v>28.85</v>
      </c>
      <c r="J22" s="84">
        <f t="shared" si="2"/>
        <v>299.41395264447067</v>
      </c>
    </row>
    <row r="23" spans="1:10" x14ac:dyDescent="0.25">
      <c r="A23" s="126"/>
      <c r="B23" s="79">
        <v>44825</v>
      </c>
      <c r="C23" s="10">
        <v>2</v>
      </c>
      <c r="D23" s="80"/>
      <c r="E23" s="81">
        <v>10440</v>
      </c>
      <c r="F23" s="81">
        <v>7820</v>
      </c>
      <c r="G23" s="81">
        <f t="shared" si="0"/>
        <v>18260</v>
      </c>
      <c r="H23" s="104">
        <f t="shared" si="1"/>
        <v>8.2826816656082745</v>
      </c>
      <c r="I23" s="83">
        <v>28.85</v>
      </c>
      <c r="J23" s="84">
        <f t="shared" si="2"/>
        <v>238.95536605279872</v>
      </c>
    </row>
    <row r="24" spans="1:10" x14ac:dyDescent="0.25">
      <c r="A24" s="126"/>
      <c r="B24" s="79">
        <v>44826</v>
      </c>
      <c r="C24" s="10">
        <v>2</v>
      </c>
      <c r="D24" s="80"/>
      <c r="E24" s="81">
        <v>12260</v>
      </c>
      <c r="F24" s="81">
        <v>9060</v>
      </c>
      <c r="G24" s="81">
        <f t="shared" si="0"/>
        <v>21320</v>
      </c>
      <c r="H24" s="104">
        <f t="shared" si="1"/>
        <v>9.670688560283045</v>
      </c>
      <c r="I24" s="83">
        <v>28.85</v>
      </c>
      <c r="J24" s="84">
        <f t="shared" si="2"/>
        <v>278.99936496416586</v>
      </c>
    </row>
    <row r="25" spans="1:10" x14ac:dyDescent="0.25">
      <c r="A25" s="126"/>
      <c r="B25" s="79">
        <v>44827</v>
      </c>
      <c r="C25" s="10">
        <v>2</v>
      </c>
      <c r="D25" s="80"/>
      <c r="E25" s="81">
        <v>10340</v>
      </c>
      <c r="F25" s="81">
        <v>5780</v>
      </c>
      <c r="G25" s="81">
        <f t="shared" si="0"/>
        <v>16120</v>
      </c>
      <c r="H25" s="104">
        <f t="shared" si="1"/>
        <v>7.311984033384741</v>
      </c>
      <c r="I25" s="83">
        <v>28.85</v>
      </c>
      <c r="J25" s="84">
        <f t="shared" si="2"/>
        <v>210.95073936314978</v>
      </c>
    </row>
    <row r="26" spans="1:10" x14ac:dyDescent="0.25">
      <c r="A26" s="126"/>
      <c r="B26" s="79">
        <v>44828</v>
      </c>
      <c r="C26" s="56">
        <v>0</v>
      </c>
      <c r="D26" s="86"/>
      <c r="E26" s="87">
        <v>0</v>
      </c>
      <c r="F26" s="87">
        <v>0</v>
      </c>
      <c r="G26" s="87">
        <f t="shared" si="0"/>
        <v>0</v>
      </c>
      <c r="H26" s="105">
        <f t="shared" si="1"/>
        <v>0</v>
      </c>
      <c r="I26" s="83">
        <v>28.85</v>
      </c>
      <c r="J26" s="83">
        <f t="shared" si="2"/>
        <v>0</v>
      </c>
    </row>
    <row r="27" spans="1:10" x14ac:dyDescent="0.25">
      <c r="A27" s="126"/>
      <c r="B27" s="79">
        <v>44829</v>
      </c>
      <c r="C27" s="56">
        <v>0</v>
      </c>
      <c r="D27" s="86"/>
      <c r="E27" s="87">
        <v>0</v>
      </c>
      <c r="F27" s="87">
        <v>0</v>
      </c>
      <c r="G27" s="87">
        <f t="shared" si="0"/>
        <v>0</v>
      </c>
      <c r="H27" s="105">
        <f t="shared" si="1"/>
        <v>0</v>
      </c>
      <c r="I27" s="83">
        <v>28.85</v>
      </c>
      <c r="J27" s="83">
        <f t="shared" si="2"/>
        <v>0</v>
      </c>
    </row>
    <row r="28" spans="1:10" x14ac:dyDescent="0.25">
      <c r="A28" s="126"/>
      <c r="B28" s="79">
        <v>44830</v>
      </c>
      <c r="C28" s="10">
        <v>2</v>
      </c>
      <c r="D28" s="80"/>
      <c r="E28" s="81">
        <v>12740</v>
      </c>
      <c r="F28" s="81">
        <v>10400</v>
      </c>
      <c r="G28" s="81">
        <f t="shared" si="0"/>
        <v>23140</v>
      </c>
      <c r="H28" s="104">
        <f t="shared" si="1"/>
        <v>10.496235144697451</v>
      </c>
      <c r="I28" s="83">
        <v>28.85</v>
      </c>
      <c r="J28" s="84">
        <f t="shared" si="2"/>
        <v>302.81638392452146</v>
      </c>
    </row>
    <row r="29" spans="1:10" x14ac:dyDescent="0.25">
      <c r="A29" s="126"/>
      <c r="B29" s="79">
        <v>44831</v>
      </c>
      <c r="C29" s="10">
        <v>2</v>
      </c>
      <c r="D29" s="80"/>
      <c r="E29" s="81">
        <v>11027</v>
      </c>
      <c r="F29" s="81">
        <v>10920</v>
      </c>
      <c r="G29" s="81">
        <f t="shared" si="0"/>
        <v>21947</v>
      </c>
      <c r="H29" s="104">
        <f t="shared" si="1"/>
        <v>9.9550938945840528</v>
      </c>
      <c r="I29" s="83">
        <v>28.85</v>
      </c>
      <c r="J29" s="84">
        <f t="shared" si="2"/>
        <v>287.20445885874994</v>
      </c>
    </row>
    <row r="30" spans="1:10" x14ac:dyDescent="0.25">
      <c r="A30" s="126"/>
      <c r="B30" s="79">
        <v>44832</v>
      </c>
      <c r="C30" s="11">
        <v>2</v>
      </c>
      <c r="D30" s="92"/>
      <c r="E30" s="93">
        <v>12240</v>
      </c>
      <c r="F30" s="93">
        <v>8360</v>
      </c>
      <c r="G30" s="81">
        <f t="shared" si="0"/>
        <v>20600</v>
      </c>
      <c r="H30" s="107">
        <f t="shared" si="1"/>
        <v>9.3440987027125111</v>
      </c>
      <c r="I30" s="83">
        <v>28.85</v>
      </c>
      <c r="J30" s="95">
        <f t="shared" si="2"/>
        <v>269.57724757325593</v>
      </c>
    </row>
    <row r="31" spans="1:10" x14ac:dyDescent="0.25">
      <c r="A31" s="126"/>
      <c r="B31" s="79">
        <v>44833</v>
      </c>
      <c r="C31" s="10">
        <v>2</v>
      </c>
      <c r="D31" s="80"/>
      <c r="E31" s="81">
        <v>11360</v>
      </c>
      <c r="F31" s="81">
        <v>6300</v>
      </c>
      <c r="G31" s="81">
        <f t="shared" si="0"/>
        <v>17660</v>
      </c>
      <c r="H31" s="104">
        <f t="shared" si="1"/>
        <v>8.0105234509661614</v>
      </c>
      <c r="I31" s="83">
        <v>28.85</v>
      </c>
      <c r="J31" s="84">
        <f t="shared" si="2"/>
        <v>231.10360156037376</v>
      </c>
    </row>
    <row r="32" spans="1:10" x14ac:dyDescent="0.25">
      <c r="A32" s="126"/>
      <c r="B32" s="79">
        <v>44834</v>
      </c>
      <c r="C32" s="11">
        <v>2</v>
      </c>
      <c r="D32" s="92"/>
      <c r="E32" s="93">
        <v>12820</v>
      </c>
      <c r="F32" s="93">
        <v>6260</v>
      </c>
      <c r="G32" s="81">
        <f t="shared" si="0"/>
        <v>19080</v>
      </c>
      <c r="H32" s="107">
        <f t="shared" si="1"/>
        <v>8.6546312256191609</v>
      </c>
      <c r="I32" s="83">
        <v>28.85</v>
      </c>
      <c r="J32" s="95">
        <f t="shared" si="2"/>
        <v>249.6861108591128</v>
      </c>
    </row>
    <row r="33" spans="1:10" x14ac:dyDescent="0.25">
      <c r="A33" s="126"/>
      <c r="B33" s="79"/>
      <c r="C33" s="92"/>
      <c r="D33" s="92"/>
      <c r="E33" s="93">
        <v>0</v>
      </c>
      <c r="F33" s="93">
        <v>0</v>
      </c>
      <c r="G33" s="81">
        <f t="shared" si="0"/>
        <v>0</v>
      </c>
      <c r="H33" s="107">
        <f t="shared" si="1"/>
        <v>0</v>
      </c>
      <c r="I33" s="83">
        <v>28.85</v>
      </c>
      <c r="J33" s="95">
        <f t="shared" si="2"/>
        <v>0</v>
      </c>
    </row>
    <row r="34" spans="1:10" x14ac:dyDescent="0.25">
      <c r="A34" s="127"/>
      <c r="B34" s="96" t="s">
        <v>1</v>
      </c>
      <c r="C34" s="96">
        <f t="shared" ref="C34:H34" si="3">SUM(C3:C33)</f>
        <v>38</v>
      </c>
      <c r="D34" s="97">
        <f t="shared" si="3"/>
        <v>11740</v>
      </c>
      <c r="E34" s="97">
        <f t="shared" si="3"/>
        <v>240467</v>
      </c>
      <c r="F34" s="98">
        <f t="shared" si="3"/>
        <v>141620</v>
      </c>
      <c r="G34" s="97">
        <f t="shared" si="3"/>
        <v>393827</v>
      </c>
      <c r="H34" s="108">
        <f t="shared" si="3"/>
        <v>178.63875532976502</v>
      </c>
      <c r="I34" s="100">
        <v>28.85</v>
      </c>
      <c r="J34" s="100">
        <f>SUM(J3:J33)</f>
        <v>5153.7280912637207</v>
      </c>
    </row>
  </sheetData>
  <mergeCells count="7">
    <mergeCell ref="J1:J2"/>
    <mergeCell ref="A1:A34"/>
    <mergeCell ref="B1:B2"/>
    <mergeCell ref="C1:C2"/>
    <mergeCell ref="D1:F1"/>
    <mergeCell ref="H1:H2"/>
    <mergeCell ref="I1:I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2022</vt:lpstr>
      <vt:lpstr>febrero 2022</vt:lpstr>
      <vt:lpstr>marzo 2022</vt:lpstr>
      <vt:lpstr>abril de 2022</vt:lpstr>
      <vt:lpstr>mayo 2022</vt:lpstr>
      <vt:lpstr>junio 2022</vt:lpstr>
      <vt:lpstr>julio 2022</vt:lpstr>
      <vt:lpstr>agosto 2022</vt:lpstr>
      <vt:lpstr>sept. 2022</vt:lpstr>
      <vt:lpstr>octubre 2022</vt:lpstr>
      <vt:lpstr>nov. 2022</vt:lpstr>
      <vt:lpstr>dic.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inf3</dc:creator>
  <cp:lastModifiedBy>Owner</cp:lastModifiedBy>
  <cp:lastPrinted>2023-01-17T16:51:29Z</cp:lastPrinted>
  <dcterms:created xsi:type="dcterms:W3CDTF">2022-02-04T14:37:16Z</dcterms:created>
  <dcterms:modified xsi:type="dcterms:W3CDTF">2023-01-17T19:56:34Z</dcterms:modified>
</cp:coreProperties>
</file>