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6. ORGANIZACIÓN 2021\3. MARCO DE GESTIÓN ESTRETÉGICA 2021\2. Estadísticas 2021\"/>
    </mc:Choice>
  </mc:AlternateContent>
  <xr:revisionPtr revIDLastSave="0" documentId="13_ncr:1_{D5B62A1C-3A8F-43CC-A762-1B6BEBC94F96}" xr6:coauthVersionLast="47" xr6:coauthVersionMax="47" xr10:uidLastSave="{00000000-0000-0000-0000-000000000000}"/>
  <bookViews>
    <workbookView xWindow="-120" yWindow="-120" windowWidth="20730" windowHeight="11160" firstSheet="5" activeTab="10" xr2:uid="{00000000-000D-0000-FFFF-FFFF00000000}"/>
  </bookViews>
  <sheets>
    <sheet name="enero 2021" sheetId="1" r:id="rId1"/>
    <sheet name="febrero 2021" sheetId="3" r:id="rId2"/>
    <sheet name="marzo 2021" sheetId="2" r:id="rId3"/>
    <sheet name="mayo 2021" sheetId="4" r:id="rId4"/>
    <sheet name="junio 2021" sheetId="5" r:id="rId5"/>
    <sheet name="julio 2021" sheetId="6" r:id="rId6"/>
    <sheet name="agosto 2021" sheetId="7" r:id="rId7"/>
    <sheet name="sept. 2021" sheetId="8" r:id="rId8"/>
    <sheet name="oct. 2021" sheetId="9" r:id="rId9"/>
    <sheet name="nov,2021" sheetId="10" r:id="rId10"/>
    <sheet name="dic, 2021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1" l="1"/>
  <c r="E38" i="11"/>
  <c r="D38" i="11"/>
  <c r="C38" i="11"/>
  <c r="G37" i="11"/>
  <c r="I37" i="11" s="1"/>
  <c r="G36" i="11"/>
  <c r="I36" i="11" s="1"/>
  <c r="I35" i="11"/>
  <c r="G35" i="11"/>
  <c r="F35" i="11"/>
  <c r="F34" i="11"/>
  <c r="G34" i="11" s="1"/>
  <c r="I34" i="11" s="1"/>
  <c r="F33" i="11"/>
  <c r="G33" i="11" s="1"/>
  <c r="I33" i="11" s="1"/>
  <c r="F32" i="11"/>
  <c r="G32" i="11" s="1"/>
  <c r="I32" i="11" s="1"/>
  <c r="G31" i="11"/>
  <c r="I31" i="11" s="1"/>
  <c r="F31" i="11"/>
  <c r="F30" i="11"/>
  <c r="G30" i="11" s="1"/>
  <c r="I30" i="11" s="1"/>
  <c r="G29" i="11"/>
  <c r="I29" i="11" s="1"/>
  <c r="F29" i="11"/>
  <c r="F28" i="11"/>
  <c r="G28" i="11" s="1"/>
  <c r="I28" i="11" s="1"/>
  <c r="G27" i="11"/>
  <c r="I27" i="11" s="1"/>
  <c r="F27" i="11"/>
  <c r="F26" i="11"/>
  <c r="G26" i="11" s="1"/>
  <c r="I26" i="11" s="1"/>
  <c r="F25" i="11"/>
  <c r="G25" i="11" s="1"/>
  <c r="I25" i="11" s="1"/>
  <c r="F24" i="11"/>
  <c r="G24" i="11" s="1"/>
  <c r="I24" i="11" s="1"/>
  <c r="G23" i="11"/>
  <c r="I23" i="11" s="1"/>
  <c r="F23" i="11"/>
  <c r="F22" i="11"/>
  <c r="G22" i="11" s="1"/>
  <c r="I22" i="11" s="1"/>
  <c r="G21" i="11"/>
  <c r="I21" i="11" s="1"/>
  <c r="F21" i="11"/>
  <c r="F20" i="11"/>
  <c r="G20" i="11" s="1"/>
  <c r="I20" i="11" s="1"/>
  <c r="G19" i="11"/>
  <c r="I19" i="11" s="1"/>
  <c r="F19" i="11"/>
  <c r="F18" i="11"/>
  <c r="G18" i="11" s="1"/>
  <c r="I18" i="11" s="1"/>
  <c r="F17" i="11"/>
  <c r="G17" i="11" s="1"/>
  <c r="I17" i="11" s="1"/>
  <c r="F16" i="11"/>
  <c r="G16" i="11" s="1"/>
  <c r="I16" i="11" s="1"/>
  <c r="G15" i="11"/>
  <c r="I15" i="11" s="1"/>
  <c r="F15" i="11"/>
  <c r="F14" i="11"/>
  <c r="G14" i="11" s="1"/>
  <c r="I14" i="11" s="1"/>
  <c r="G13" i="11"/>
  <c r="I13" i="11" s="1"/>
  <c r="F13" i="11"/>
  <c r="F12" i="11"/>
  <c r="G12" i="11" s="1"/>
  <c r="I12" i="11" s="1"/>
  <c r="G11" i="11"/>
  <c r="I11" i="11" s="1"/>
  <c r="F11" i="11"/>
  <c r="F10" i="11"/>
  <c r="G10" i="11" s="1"/>
  <c r="I10" i="11" s="1"/>
  <c r="F9" i="11"/>
  <c r="G9" i="11" s="1"/>
  <c r="I9" i="11" s="1"/>
  <c r="F8" i="11"/>
  <c r="F38" i="11" s="1"/>
  <c r="G7" i="11"/>
  <c r="F7" i="11"/>
  <c r="H37" i="10"/>
  <c r="G37" i="10"/>
  <c r="F37" i="10"/>
  <c r="E37" i="10"/>
  <c r="D37" i="10"/>
  <c r="C37" i="10"/>
  <c r="I36" i="10"/>
  <c r="G36" i="10"/>
  <c r="I35" i="10"/>
  <c r="G35" i="10"/>
  <c r="I34" i="10"/>
  <c r="G34" i="10"/>
  <c r="F34" i="10"/>
  <c r="I33" i="10"/>
  <c r="G33" i="10"/>
  <c r="F33" i="10"/>
  <c r="I32" i="10"/>
  <c r="G32" i="10"/>
  <c r="F32" i="10"/>
  <c r="G31" i="10"/>
  <c r="I31" i="10" s="1"/>
  <c r="F31" i="10"/>
  <c r="I30" i="10"/>
  <c r="G30" i="10"/>
  <c r="F30" i="10"/>
  <c r="G29" i="10"/>
  <c r="I29" i="10" s="1"/>
  <c r="F29" i="10"/>
  <c r="G28" i="10"/>
  <c r="I28" i="10" s="1"/>
  <c r="F28" i="10"/>
  <c r="I27" i="10"/>
  <c r="G27" i="10"/>
  <c r="F27" i="10"/>
  <c r="I26" i="10"/>
  <c r="G26" i="10"/>
  <c r="F26" i="10"/>
  <c r="I25" i="10"/>
  <c r="G25" i="10"/>
  <c r="F25" i="10"/>
  <c r="I24" i="10"/>
  <c r="G24" i="10"/>
  <c r="F24" i="10"/>
  <c r="G23" i="10"/>
  <c r="I23" i="10" s="1"/>
  <c r="F23" i="10"/>
  <c r="I22" i="10"/>
  <c r="G22" i="10"/>
  <c r="F22" i="10"/>
  <c r="G21" i="10"/>
  <c r="I21" i="10" s="1"/>
  <c r="F21" i="10"/>
  <c r="G20" i="10"/>
  <c r="I20" i="10" s="1"/>
  <c r="F20" i="10"/>
  <c r="I19" i="10"/>
  <c r="G19" i="10"/>
  <c r="F19" i="10"/>
  <c r="I18" i="10"/>
  <c r="G18" i="10"/>
  <c r="F18" i="10"/>
  <c r="I17" i="10"/>
  <c r="G17" i="10"/>
  <c r="F17" i="10"/>
  <c r="I16" i="10"/>
  <c r="G16" i="10"/>
  <c r="F16" i="10"/>
  <c r="G15" i="10"/>
  <c r="I15" i="10" s="1"/>
  <c r="F15" i="10"/>
  <c r="I14" i="10"/>
  <c r="G14" i="10"/>
  <c r="F14" i="10"/>
  <c r="G13" i="10"/>
  <c r="I13" i="10" s="1"/>
  <c r="F13" i="10"/>
  <c r="G12" i="10"/>
  <c r="I12" i="10" s="1"/>
  <c r="F12" i="10"/>
  <c r="I11" i="10"/>
  <c r="G11" i="10"/>
  <c r="F11" i="10"/>
  <c r="I10" i="10"/>
  <c r="G10" i="10"/>
  <c r="F10" i="10"/>
  <c r="I9" i="10"/>
  <c r="G9" i="10"/>
  <c r="F9" i="10"/>
  <c r="I8" i="10"/>
  <c r="G8" i="10"/>
  <c r="F8" i="10"/>
  <c r="G7" i="10"/>
  <c r="I7" i="10" s="1"/>
  <c r="F7" i="10"/>
  <c r="I6" i="10"/>
  <c r="G6" i="10"/>
  <c r="F6" i="10"/>
  <c r="I7" i="11" l="1"/>
  <c r="G8" i="11"/>
  <c r="I8" i="11" s="1"/>
  <c r="I37" i="10"/>
  <c r="I38" i="11" l="1"/>
  <c r="G38" i="11"/>
  <c r="H38" i="8"/>
  <c r="D38" i="8"/>
  <c r="C38" i="8"/>
  <c r="I37" i="8"/>
  <c r="G37" i="8"/>
  <c r="F36" i="8"/>
  <c r="G36" i="8" s="1"/>
  <c r="I36" i="8" s="1"/>
  <c r="G35" i="8"/>
  <c r="I35" i="8" s="1"/>
  <c r="F35" i="8"/>
  <c r="F34" i="8"/>
  <c r="G34" i="8" s="1"/>
  <c r="I34" i="8" s="1"/>
  <c r="G33" i="8"/>
  <c r="I33" i="8" s="1"/>
  <c r="F33" i="8"/>
  <c r="F32" i="8"/>
  <c r="G32" i="8" s="1"/>
  <c r="I32" i="8" s="1"/>
  <c r="G31" i="8"/>
  <c r="I31" i="8" s="1"/>
  <c r="F31" i="8"/>
  <c r="F30" i="8"/>
  <c r="G30" i="8" s="1"/>
  <c r="I30" i="8" s="1"/>
  <c r="G29" i="8"/>
  <c r="I29" i="8" s="1"/>
  <c r="F29" i="8"/>
  <c r="F28" i="8"/>
  <c r="G28" i="8" s="1"/>
  <c r="I28" i="8" s="1"/>
  <c r="F27" i="8"/>
  <c r="G27" i="8" s="1"/>
  <c r="I27" i="8" s="1"/>
  <c r="F26" i="8"/>
  <c r="G26" i="8" s="1"/>
  <c r="I26" i="8" s="1"/>
  <c r="F25" i="8"/>
  <c r="G25" i="8" s="1"/>
  <c r="I25" i="8" s="1"/>
  <c r="F24" i="8"/>
  <c r="G24" i="8" s="1"/>
  <c r="I24" i="8" s="1"/>
  <c r="G23" i="8"/>
  <c r="I23" i="8" s="1"/>
  <c r="F23" i="8"/>
  <c r="F22" i="8"/>
  <c r="G22" i="8" s="1"/>
  <c r="I22" i="8" s="1"/>
  <c r="F21" i="8"/>
  <c r="G21" i="8" s="1"/>
  <c r="I21" i="8" s="1"/>
  <c r="F20" i="8"/>
  <c r="G20" i="8" s="1"/>
  <c r="I20" i="8" s="1"/>
  <c r="G19" i="8"/>
  <c r="I19" i="8" s="1"/>
  <c r="F19" i="8"/>
  <c r="F18" i="8"/>
  <c r="G18" i="8" s="1"/>
  <c r="I18" i="8" s="1"/>
  <c r="F17" i="8"/>
  <c r="G17" i="8" s="1"/>
  <c r="I17" i="8" s="1"/>
  <c r="F16" i="8"/>
  <c r="G16" i="8" s="1"/>
  <c r="I16" i="8" s="1"/>
  <c r="F15" i="8"/>
  <c r="G15" i="8" s="1"/>
  <c r="I15" i="8" s="1"/>
  <c r="F14" i="8"/>
  <c r="G14" i="8" s="1"/>
  <c r="I14" i="8" s="1"/>
  <c r="G13" i="8"/>
  <c r="I13" i="8" s="1"/>
  <c r="F13" i="8"/>
  <c r="F12" i="8"/>
  <c r="G12" i="8" s="1"/>
  <c r="I12" i="8" s="1"/>
  <c r="F11" i="8"/>
  <c r="G11" i="8" s="1"/>
  <c r="I11" i="8" s="1"/>
  <c r="F10" i="8"/>
  <c r="G10" i="8" s="1"/>
  <c r="I10" i="8" s="1"/>
  <c r="G9" i="8"/>
  <c r="I9" i="8" s="1"/>
  <c r="F9" i="8"/>
  <c r="F8" i="8"/>
  <c r="G8" i="8" s="1"/>
  <c r="I8" i="8" s="1"/>
  <c r="F7" i="8"/>
  <c r="H38" i="9"/>
  <c r="E38" i="9"/>
  <c r="D38" i="9"/>
  <c r="C38" i="9"/>
  <c r="G37" i="9"/>
  <c r="I37" i="9" s="1"/>
  <c r="F36" i="9"/>
  <c r="G36" i="9" s="1"/>
  <c r="I36" i="9" s="1"/>
  <c r="F35" i="9"/>
  <c r="G35" i="9" s="1"/>
  <c r="I35" i="9" s="1"/>
  <c r="F34" i="9"/>
  <c r="G34" i="9" s="1"/>
  <c r="I34" i="9" s="1"/>
  <c r="F33" i="9"/>
  <c r="G33" i="9" s="1"/>
  <c r="I33" i="9" s="1"/>
  <c r="G32" i="9"/>
  <c r="I32" i="9" s="1"/>
  <c r="F32" i="9"/>
  <c r="F31" i="9"/>
  <c r="G31" i="9" s="1"/>
  <c r="I31" i="9" s="1"/>
  <c r="F30" i="9"/>
  <c r="G30" i="9" s="1"/>
  <c r="I30" i="9" s="1"/>
  <c r="F29" i="9"/>
  <c r="G29" i="9" s="1"/>
  <c r="I29" i="9" s="1"/>
  <c r="F28" i="9"/>
  <c r="G28" i="9" s="1"/>
  <c r="I28" i="9" s="1"/>
  <c r="F27" i="9"/>
  <c r="G27" i="9" s="1"/>
  <c r="I27" i="9" s="1"/>
  <c r="F26" i="9"/>
  <c r="G26" i="9" s="1"/>
  <c r="I26" i="9" s="1"/>
  <c r="F25" i="9"/>
  <c r="G25" i="9" s="1"/>
  <c r="I25" i="9" s="1"/>
  <c r="G24" i="9"/>
  <c r="I24" i="9" s="1"/>
  <c r="F24" i="9"/>
  <c r="F23" i="9"/>
  <c r="G23" i="9" s="1"/>
  <c r="I23" i="9" s="1"/>
  <c r="G22" i="9"/>
  <c r="I22" i="9" s="1"/>
  <c r="F22" i="9"/>
  <c r="F21" i="9"/>
  <c r="G21" i="9" s="1"/>
  <c r="I21" i="9" s="1"/>
  <c r="G20" i="9"/>
  <c r="I20" i="9" s="1"/>
  <c r="F20" i="9"/>
  <c r="F19" i="9"/>
  <c r="G19" i="9" s="1"/>
  <c r="I19" i="9" s="1"/>
  <c r="F18" i="9"/>
  <c r="G18" i="9" s="1"/>
  <c r="I18" i="9" s="1"/>
  <c r="F17" i="9"/>
  <c r="G17" i="9" s="1"/>
  <c r="I17" i="9" s="1"/>
  <c r="F16" i="9"/>
  <c r="G16" i="9" s="1"/>
  <c r="I16" i="9" s="1"/>
  <c r="F15" i="9"/>
  <c r="G15" i="9" s="1"/>
  <c r="I15" i="9" s="1"/>
  <c r="F14" i="9"/>
  <c r="G14" i="9" s="1"/>
  <c r="I14" i="9" s="1"/>
  <c r="F13" i="9"/>
  <c r="G13" i="9" s="1"/>
  <c r="I13" i="9" s="1"/>
  <c r="F12" i="9"/>
  <c r="G12" i="9" s="1"/>
  <c r="I12" i="9" s="1"/>
  <c r="F11" i="9"/>
  <c r="G11" i="9" s="1"/>
  <c r="I11" i="9" s="1"/>
  <c r="F10" i="9"/>
  <c r="G10" i="9" s="1"/>
  <c r="I10" i="9" s="1"/>
  <c r="F9" i="9"/>
  <c r="G9" i="9" s="1"/>
  <c r="I9" i="9" s="1"/>
  <c r="G8" i="9"/>
  <c r="I8" i="9" s="1"/>
  <c r="F8" i="9"/>
  <c r="F7" i="9"/>
  <c r="H38" i="7"/>
  <c r="E38" i="7"/>
  <c r="C38" i="7"/>
  <c r="F36" i="7"/>
  <c r="G36" i="7" s="1"/>
  <c r="I36" i="7" s="1"/>
  <c r="F35" i="7"/>
  <c r="G35" i="7" s="1"/>
  <c r="I35" i="7" s="1"/>
  <c r="F34" i="7"/>
  <c r="G34" i="7" s="1"/>
  <c r="I34" i="7" s="1"/>
  <c r="F33" i="7"/>
  <c r="G33" i="7" s="1"/>
  <c r="I33" i="7" s="1"/>
  <c r="F32" i="7"/>
  <c r="D37" i="7" s="1"/>
  <c r="F31" i="7"/>
  <c r="G31" i="7" s="1"/>
  <c r="I31" i="7" s="1"/>
  <c r="F30" i="7"/>
  <c r="G30" i="7" s="1"/>
  <c r="I30" i="7" s="1"/>
  <c r="F29" i="7"/>
  <c r="G29" i="7" s="1"/>
  <c r="I29" i="7" s="1"/>
  <c r="F28" i="7"/>
  <c r="G28" i="7" s="1"/>
  <c r="I28" i="7" s="1"/>
  <c r="F27" i="7"/>
  <c r="G27" i="7" s="1"/>
  <c r="I27" i="7" s="1"/>
  <c r="F26" i="7"/>
  <c r="G26" i="7" s="1"/>
  <c r="I26" i="7" s="1"/>
  <c r="F25" i="7"/>
  <c r="G25" i="7" s="1"/>
  <c r="I25" i="7" s="1"/>
  <c r="F24" i="7"/>
  <c r="G24" i="7" s="1"/>
  <c r="I24" i="7" s="1"/>
  <c r="G23" i="7"/>
  <c r="I23" i="7" s="1"/>
  <c r="F23" i="7"/>
  <c r="F22" i="7"/>
  <c r="G22" i="7" s="1"/>
  <c r="I22" i="7" s="1"/>
  <c r="G21" i="7"/>
  <c r="I21" i="7" s="1"/>
  <c r="F21" i="7"/>
  <c r="F20" i="7"/>
  <c r="G20" i="7" s="1"/>
  <c r="I20" i="7" s="1"/>
  <c r="G19" i="7"/>
  <c r="I19" i="7" s="1"/>
  <c r="F19" i="7"/>
  <c r="F18" i="7"/>
  <c r="G18" i="7" s="1"/>
  <c r="I18" i="7" s="1"/>
  <c r="F17" i="7"/>
  <c r="G17" i="7" s="1"/>
  <c r="I17" i="7" s="1"/>
  <c r="F16" i="7"/>
  <c r="G16" i="7" s="1"/>
  <c r="I16" i="7" s="1"/>
  <c r="F15" i="7"/>
  <c r="G15" i="7" s="1"/>
  <c r="I15" i="7" s="1"/>
  <c r="F14" i="7"/>
  <c r="G14" i="7" s="1"/>
  <c r="I14" i="7" s="1"/>
  <c r="F13" i="7"/>
  <c r="G13" i="7" s="1"/>
  <c r="I13" i="7" s="1"/>
  <c r="F12" i="7"/>
  <c r="G12" i="7" s="1"/>
  <c r="I12" i="7" s="1"/>
  <c r="F11" i="7"/>
  <c r="G11" i="7" s="1"/>
  <c r="I11" i="7" s="1"/>
  <c r="F10" i="7"/>
  <c r="G10" i="7" s="1"/>
  <c r="I10" i="7" s="1"/>
  <c r="F9" i="7"/>
  <c r="G9" i="7" s="1"/>
  <c r="I9" i="7" s="1"/>
  <c r="F8" i="7"/>
  <c r="G8" i="7" s="1"/>
  <c r="I8" i="7" s="1"/>
  <c r="G7" i="7"/>
  <c r="F7" i="7"/>
  <c r="F38" i="9" l="1"/>
  <c r="F38" i="8"/>
  <c r="G7" i="8"/>
  <c r="I7" i="8" s="1"/>
  <c r="I38" i="8" s="1"/>
  <c r="G38" i="8"/>
  <c r="G7" i="9"/>
  <c r="D38" i="7"/>
  <c r="F37" i="7"/>
  <c r="G37" i="7" s="1"/>
  <c r="I37" i="7" s="1"/>
  <c r="I7" i="7"/>
  <c r="G32" i="7"/>
  <c r="I32" i="7" s="1"/>
  <c r="H38" i="6"/>
  <c r="F37" i="6"/>
  <c r="G37" i="6" s="1"/>
  <c r="I37" i="6" s="1"/>
  <c r="F36" i="6"/>
  <c r="G36" i="6" s="1"/>
  <c r="I36" i="6" s="1"/>
  <c r="F35" i="6"/>
  <c r="G35" i="6" s="1"/>
  <c r="I35" i="6" s="1"/>
  <c r="F34" i="6"/>
  <c r="G34" i="6" s="1"/>
  <c r="I34" i="6" s="1"/>
  <c r="F33" i="6"/>
  <c r="G33" i="6" s="1"/>
  <c r="I33" i="6" s="1"/>
  <c r="F32" i="6"/>
  <c r="G32" i="6" s="1"/>
  <c r="I32" i="6" s="1"/>
  <c r="F31" i="6"/>
  <c r="G31" i="6" s="1"/>
  <c r="I31" i="6" s="1"/>
  <c r="F30" i="6"/>
  <c r="G30" i="6" s="1"/>
  <c r="I30" i="6" s="1"/>
  <c r="F29" i="6"/>
  <c r="G29" i="6" s="1"/>
  <c r="I29" i="6" s="1"/>
  <c r="F28" i="6"/>
  <c r="G28" i="6" s="1"/>
  <c r="I28" i="6" s="1"/>
  <c r="F27" i="6"/>
  <c r="G27" i="6" s="1"/>
  <c r="I27" i="6" s="1"/>
  <c r="F26" i="6"/>
  <c r="G26" i="6" s="1"/>
  <c r="I26" i="6" s="1"/>
  <c r="F25" i="6"/>
  <c r="G25" i="6" s="1"/>
  <c r="I25" i="6" s="1"/>
  <c r="F24" i="6"/>
  <c r="G24" i="6" s="1"/>
  <c r="I24" i="6" s="1"/>
  <c r="F23" i="6"/>
  <c r="G23" i="6" s="1"/>
  <c r="I23" i="6" s="1"/>
  <c r="F22" i="6"/>
  <c r="G22" i="6" s="1"/>
  <c r="I22" i="6" s="1"/>
  <c r="F21" i="6"/>
  <c r="G21" i="6" s="1"/>
  <c r="I21" i="6" s="1"/>
  <c r="F20" i="6"/>
  <c r="G20" i="6" s="1"/>
  <c r="I20" i="6" s="1"/>
  <c r="F19" i="6"/>
  <c r="G19" i="6" s="1"/>
  <c r="I19" i="6" s="1"/>
  <c r="F18" i="6"/>
  <c r="G18" i="6" s="1"/>
  <c r="I18" i="6" s="1"/>
  <c r="F17" i="6"/>
  <c r="G17" i="6" s="1"/>
  <c r="I17" i="6" s="1"/>
  <c r="F16" i="6"/>
  <c r="G16" i="6" s="1"/>
  <c r="I16" i="6" s="1"/>
  <c r="F15" i="6"/>
  <c r="G15" i="6" s="1"/>
  <c r="I15" i="6" s="1"/>
  <c r="F14" i="6"/>
  <c r="G14" i="6" s="1"/>
  <c r="I14" i="6" s="1"/>
  <c r="F13" i="6"/>
  <c r="G13" i="6" s="1"/>
  <c r="I13" i="6" s="1"/>
  <c r="F12" i="6"/>
  <c r="G12" i="6" s="1"/>
  <c r="I12" i="6" s="1"/>
  <c r="F11" i="6"/>
  <c r="G11" i="6" s="1"/>
  <c r="I11" i="6" s="1"/>
  <c r="F10" i="6"/>
  <c r="G10" i="6" s="1"/>
  <c r="I10" i="6" s="1"/>
  <c r="F9" i="6"/>
  <c r="G9" i="6" s="1"/>
  <c r="I9" i="6" s="1"/>
  <c r="F8" i="6"/>
  <c r="G8" i="6" s="1"/>
  <c r="I8" i="6" s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F7" i="6"/>
  <c r="G38" i="9" l="1"/>
  <c r="I7" i="9"/>
  <c r="I38" i="9" s="1"/>
  <c r="F38" i="7"/>
  <c r="I38" i="7"/>
  <c r="G38" i="7"/>
  <c r="F38" i="6"/>
  <c r="G7" i="6"/>
  <c r="H38" i="5"/>
  <c r="E38" i="5"/>
  <c r="D38" i="5"/>
  <c r="C38" i="5"/>
  <c r="G37" i="5"/>
  <c r="I37" i="5" s="1"/>
  <c r="F36" i="5"/>
  <c r="G36" i="5" s="1"/>
  <c r="I36" i="5" s="1"/>
  <c r="F35" i="5"/>
  <c r="G35" i="5" s="1"/>
  <c r="I35" i="5" s="1"/>
  <c r="G34" i="5"/>
  <c r="I34" i="5" s="1"/>
  <c r="F34" i="5"/>
  <c r="F33" i="5"/>
  <c r="G33" i="5" s="1"/>
  <c r="I33" i="5" s="1"/>
  <c r="F32" i="5"/>
  <c r="G32" i="5" s="1"/>
  <c r="I32" i="5" s="1"/>
  <c r="F31" i="5"/>
  <c r="G31" i="5" s="1"/>
  <c r="I31" i="5" s="1"/>
  <c r="F30" i="5"/>
  <c r="G30" i="5" s="1"/>
  <c r="I30" i="5" s="1"/>
  <c r="F29" i="5"/>
  <c r="G29" i="5" s="1"/>
  <c r="I29" i="5" s="1"/>
  <c r="F28" i="5"/>
  <c r="G28" i="5" s="1"/>
  <c r="I28" i="5" s="1"/>
  <c r="F27" i="5"/>
  <c r="G27" i="5" s="1"/>
  <c r="I27" i="5" s="1"/>
  <c r="G26" i="5"/>
  <c r="I26" i="5" s="1"/>
  <c r="F26" i="5"/>
  <c r="F25" i="5"/>
  <c r="G25" i="5" s="1"/>
  <c r="I25" i="5" s="1"/>
  <c r="F24" i="5"/>
  <c r="G24" i="5" s="1"/>
  <c r="I24" i="5" s="1"/>
  <c r="F23" i="5"/>
  <c r="G23" i="5" s="1"/>
  <c r="I23" i="5" s="1"/>
  <c r="G22" i="5"/>
  <c r="I22" i="5" s="1"/>
  <c r="F22" i="5"/>
  <c r="F21" i="5"/>
  <c r="G21" i="5" s="1"/>
  <c r="I21" i="5" s="1"/>
  <c r="F20" i="5"/>
  <c r="G20" i="5" s="1"/>
  <c r="I20" i="5" s="1"/>
  <c r="F19" i="5"/>
  <c r="G19" i="5" s="1"/>
  <c r="I19" i="5" s="1"/>
  <c r="G18" i="5"/>
  <c r="I18" i="5" s="1"/>
  <c r="F18" i="5"/>
  <c r="F17" i="5"/>
  <c r="G17" i="5" s="1"/>
  <c r="I17" i="5" s="1"/>
  <c r="F16" i="5"/>
  <c r="G16" i="5" s="1"/>
  <c r="I16" i="5" s="1"/>
  <c r="F15" i="5"/>
  <c r="G15" i="5" s="1"/>
  <c r="I15" i="5" s="1"/>
  <c r="F14" i="5"/>
  <c r="G14" i="5" s="1"/>
  <c r="I14" i="5" s="1"/>
  <c r="F13" i="5"/>
  <c r="G13" i="5" s="1"/>
  <c r="I13" i="5" s="1"/>
  <c r="F12" i="5"/>
  <c r="G12" i="5" s="1"/>
  <c r="I12" i="5" s="1"/>
  <c r="F11" i="5"/>
  <c r="G11" i="5" s="1"/>
  <c r="I11" i="5" s="1"/>
  <c r="F10" i="5"/>
  <c r="G10" i="5" s="1"/>
  <c r="I10" i="5" s="1"/>
  <c r="F9" i="5"/>
  <c r="G9" i="5" s="1"/>
  <c r="I9" i="5" s="1"/>
  <c r="F8" i="5"/>
  <c r="G8" i="5" s="1"/>
  <c r="I8" i="5" s="1"/>
  <c r="F7" i="5"/>
  <c r="H38" i="4"/>
  <c r="E38" i="4"/>
  <c r="D38" i="4"/>
  <c r="C38" i="4"/>
  <c r="I37" i="4"/>
  <c r="G37" i="4"/>
  <c r="G36" i="4"/>
  <c r="I36" i="4" s="1"/>
  <c r="F35" i="4"/>
  <c r="G35" i="4" s="1"/>
  <c r="I35" i="4" s="1"/>
  <c r="F34" i="4"/>
  <c r="G34" i="4" s="1"/>
  <c r="I34" i="4" s="1"/>
  <c r="F33" i="4"/>
  <c r="G33" i="4" s="1"/>
  <c r="I33" i="4" s="1"/>
  <c r="F32" i="4"/>
  <c r="G32" i="4" s="1"/>
  <c r="I32" i="4" s="1"/>
  <c r="F31" i="4"/>
  <c r="G31" i="4" s="1"/>
  <c r="I31" i="4" s="1"/>
  <c r="F30" i="4"/>
  <c r="G30" i="4" s="1"/>
  <c r="I30" i="4" s="1"/>
  <c r="F29" i="4"/>
  <c r="G29" i="4" s="1"/>
  <c r="I29" i="4" s="1"/>
  <c r="F28" i="4"/>
  <c r="G28" i="4" s="1"/>
  <c r="I28" i="4" s="1"/>
  <c r="F27" i="4"/>
  <c r="G27" i="4" s="1"/>
  <c r="I27" i="4" s="1"/>
  <c r="F26" i="4"/>
  <c r="G26" i="4" s="1"/>
  <c r="I26" i="4" s="1"/>
  <c r="F25" i="4"/>
  <c r="G25" i="4" s="1"/>
  <c r="I25" i="4" s="1"/>
  <c r="F24" i="4"/>
  <c r="G24" i="4" s="1"/>
  <c r="I24" i="4" s="1"/>
  <c r="F23" i="4"/>
  <c r="G23" i="4" s="1"/>
  <c r="I23" i="4" s="1"/>
  <c r="F22" i="4"/>
  <c r="G22" i="4" s="1"/>
  <c r="I22" i="4" s="1"/>
  <c r="F21" i="4"/>
  <c r="G21" i="4" s="1"/>
  <c r="I21" i="4" s="1"/>
  <c r="F20" i="4"/>
  <c r="G20" i="4" s="1"/>
  <c r="I20" i="4" s="1"/>
  <c r="F19" i="4"/>
  <c r="G19" i="4" s="1"/>
  <c r="I19" i="4" s="1"/>
  <c r="F18" i="4"/>
  <c r="G18" i="4" s="1"/>
  <c r="I18" i="4" s="1"/>
  <c r="F17" i="4"/>
  <c r="G17" i="4" s="1"/>
  <c r="I17" i="4" s="1"/>
  <c r="F16" i="4"/>
  <c r="G16" i="4" s="1"/>
  <c r="I16" i="4" s="1"/>
  <c r="F15" i="4"/>
  <c r="G15" i="4" s="1"/>
  <c r="I15" i="4" s="1"/>
  <c r="F14" i="4"/>
  <c r="G14" i="4" s="1"/>
  <c r="I14" i="4" s="1"/>
  <c r="F13" i="4"/>
  <c r="G13" i="4" s="1"/>
  <c r="I13" i="4" s="1"/>
  <c r="F12" i="4"/>
  <c r="G12" i="4" s="1"/>
  <c r="I12" i="4" s="1"/>
  <c r="F11" i="4"/>
  <c r="G11" i="4" s="1"/>
  <c r="I11" i="4" s="1"/>
  <c r="F10" i="4"/>
  <c r="G10" i="4" s="1"/>
  <c r="I10" i="4" s="1"/>
  <c r="F9" i="4"/>
  <c r="G9" i="4" s="1"/>
  <c r="I9" i="4" s="1"/>
  <c r="F8" i="4"/>
  <c r="G8" i="4" s="1"/>
  <c r="I8" i="4" s="1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F7" i="4"/>
  <c r="F38" i="5" l="1"/>
  <c r="G38" i="6"/>
  <c r="I7" i="6"/>
  <c r="I38" i="6" s="1"/>
  <c r="G7" i="5"/>
  <c r="G7" i="4"/>
  <c r="F38" i="4"/>
  <c r="C38" i="2"/>
  <c r="G38" i="5" l="1"/>
  <c r="I7" i="5"/>
  <c r="I38" i="5" s="1"/>
  <c r="G38" i="4"/>
  <c r="I7" i="4"/>
  <c r="I38" i="4" s="1"/>
  <c r="D38" i="2"/>
  <c r="H38" i="2"/>
  <c r="E38" i="2" l="1"/>
  <c r="F37" i="2"/>
  <c r="G37" i="2" s="1"/>
  <c r="I37" i="2" s="1"/>
  <c r="F36" i="2"/>
  <c r="G36" i="2" s="1"/>
  <c r="I36" i="2" s="1"/>
  <c r="F35" i="2"/>
  <c r="G35" i="2" s="1"/>
  <c r="I35" i="2" s="1"/>
  <c r="F34" i="2"/>
  <c r="G34" i="2" s="1"/>
  <c r="I34" i="2" s="1"/>
  <c r="F33" i="2"/>
  <c r="G33" i="2" s="1"/>
  <c r="I33" i="2" s="1"/>
  <c r="F32" i="2"/>
  <c r="G32" i="2" s="1"/>
  <c r="I32" i="2" s="1"/>
  <c r="F31" i="2"/>
  <c r="G31" i="2" s="1"/>
  <c r="I31" i="2" s="1"/>
  <c r="F30" i="2"/>
  <c r="G30" i="2" s="1"/>
  <c r="I30" i="2" s="1"/>
  <c r="F29" i="2"/>
  <c r="G29" i="2" s="1"/>
  <c r="I29" i="2" s="1"/>
  <c r="F28" i="2"/>
  <c r="G28" i="2" s="1"/>
  <c r="I28" i="2" s="1"/>
  <c r="F27" i="2"/>
  <c r="G27" i="2" s="1"/>
  <c r="I27" i="2" s="1"/>
  <c r="F26" i="2"/>
  <c r="G26" i="2" s="1"/>
  <c r="I26" i="2" s="1"/>
  <c r="F25" i="2"/>
  <c r="G25" i="2" s="1"/>
  <c r="I25" i="2" s="1"/>
  <c r="F24" i="2"/>
  <c r="G24" i="2" s="1"/>
  <c r="I24" i="2" s="1"/>
  <c r="F23" i="2"/>
  <c r="G23" i="2" s="1"/>
  <c r="I23" i="2" s="1"/>
  <c r="F22" i="2"/>
  <c r="G22" i="2" s="1"/>
  <c r="I22" i="2" s="1"/>
  <c r="F21" i="2"/>
  <c r="G21" i="2" s="1"/>
  <c r="I21" i="2" s="1"/>
  <c r="F20" i="2"/>
  <c r="G20" i="2" s="1"/>
  <c r="I20" i="2" s="1"/>
  <c r="F19" i="2"/>
  <c r="G19" i="2" s="1"/>
  <c r="I19" i="2" s="1"/>
  <c r="F18" i="2"/>
  <c r="G18" i="2" s="1"/>
  <c r="I18" i="2" s="1"/>
  <c r="F17" i="2"/>
  <c r="G17" i="2" s="1"/>
  <c r="I17" i="2" s="1"/>
  <c r="F16" i="2"/>
  <c r="G16" i="2" s="1"/>
  <c r="I16" i="2" s="1"/>
  <c r="F15" i="2"/>
  <c r="G15" i="2" s="1"/>
  <c r="I15" i="2" s="1"/>
  <c r="F14" i="2"/>
  <c r="G14" i="2" s="1"/>
  <c r="I14" i="2" s="1"/>
  <c r="F13" i="2"/>
  <c r="G13" i="2" s="1"/>
  <c r="I13" i="2" s="1"/>
  <c r="F12" i="2"/>
  <c r="G12" i="2" s="1"/>
  <c r="I12" i="2" s="1"/>
  <c r="F11" i="2"/>
  <c r="G11" i="2" s="1"/>
  <c r="I11" i="2" s="1"/>
  <c r="F10" i="2"/>
  <c r="G10" i="2" s="1"/>
  <c r="I10" i="2" s="1"/>
  <c r="F9" i="2"/>
  <c r="G9" i="2" s="1"/>
  <c r="I9" i="2" s="1"/>
  <c r="F8" i="2"/>
  <c r="G8" i="2" s="1"/>
  <c r="I8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F7" i="2"/>
  <c r="F38" i="2" l="1"/>
  <c r="G7" i="2"/>
  <c r="I7" i="2" l="1"/>
  <c r="I38" i="2" s="1"/>
  <c r="G38" i="2"/>
</calcChain>
</file>

<file path=xl/sharedStrings.xml><?xml version="1.0" encoding="utf-8"?>
<sst xmlns="http://schemas.openxmlformats.org/spreadsheetml/2006/main" count="136" uniqueCount="26">
  <si>
    <t>DURANTE EL MES DE ENERO DEL AÑO 2021  NO SE HA GENERADO INFORMACIÓN SOBRE LA RECOLECCIÓN DE DESECHOS SÓLIDOS</t>
  </si>
  <si>
    <t>ALCALDIA MUNICIPAL DE SAN PABLO TACACHICO</t>
  </si>
  <si>
    <t>UNIDAD DE MEDIOAMBIENTE</t>
  </si>
  <si>
    <t>MONITOREO Y SUPERVISION DEL MANEJO DE DESECHOS SOLIDOS EN EL MUNICIPIO</t>
  </si>
  <si>
    <t>MARZO 2020</t>
  </si>
  <si>
    <t>FECHA</t>
  </si>
  <si>
    <t>CANTIDAD DE VIAJES</t>
  </si>
  <si>
    <t>CAMIONES</t>
  </si>
  <si>
    <t>PRONOBIS</t>
  </si>
  <si>
    <t>TOTAL EN TONELADAS</t>
  </si>
  <si>
    <t>PRECIO UNITARIO T</t>
  </si>
  <si>
    <t>CANTIDAD A PAGAR</t>
  </si>
  <si>
    <t>N10-512</t>
  </si>
  <si>
    <t>C93-547</t>
  </si>
  <si>
    <t>LB ENTREGAS</t>
  </si>
  <si>
    <t>TOTAL</t>
  </si>
  <si>
    <t>DURANTE EL MES DE FEBRERO DEL AÑO 2021  NO SE HA GENERADO INFORMACIÓN SOBRE LA RECOLECCIÓN DE DESECHOS SÓLIDOS</t>
  </si>
  <si>
    <t>MAYO 2021</t>
  </si>
  <si>
    <t>JUNIO 2021</t>
  </si>
  <si>
    <t>JULIO 2021</t>
  </si>
  <si>
    <t>SANEAMIENTO AMBIENTAL</t>
  </si>
  <si>
    <t>AGOSTO 2021</t>
  </si>
  <si>
    <t>OCTUBRE 2021</t>
  </si>
  <si>
    <t>SEPTIEMBRE 2021</t>
  </si>
  <si>
    <t>NOVIEMBRE 2021</t>
  </si>
  <si>
    <t>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</si>
</sst>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C0A]dd\-mmm\-yy;@"/>
    <numFmt numFmtId="167" formatCode="0.0000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166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164" fontId="0" fillId="3" borderId="1" xfId="2" applyFont="1" applyFill="1" applyBorder="1" applyAlignment="1">
      <alignment horizontal="center"/>
    </xf>
    <xf numFmtId="3" fontId="0" fillId="3" borderId="1" xfId="1" applyNumberFormat="1" applyFont="1" applyFill="1" applyBorder="1" applyAlignment="1">
      <alignment horizontal="center"/>
    </xf>
    <xf numFmtId="168" fontId="0" fillId="3" borderId="1" xfId="1" applyNumberFormat="1" applyFont="1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/>
    <xf numFmtId="0" fontId="0" fillId="5" borderId="1" xfId="0" applyFill="1" applyBorder="1"/>
    <xf numFmtId="0" fontId="0" fillId="5" borderId="1" xfId="0" applyNumberFormat="1" applyFill="1" applyBorder="1"/>
    <xf numFmtId="3" fontId="0" fillId="5" borderId="1" xfId="0" applyNumberFormat="1" applyFill="1" applyBorder="1"/>
    <xf numFmtId="167" fontId="0" fillId="5" borderId="1" xfId="0" applyNumberFormat="1" applyFill="1" applyBorder="1"/>
    <xf numFmtId="164" fontId="0" fillId="5" borderId="1" xfId="2" applyFont="1" applyFill="1" applyBorder="1"/>
    <xf numFmtId="3" fontId="0" fillId="5" borderId="1" xfId="1" applyNumberFormat="1" applyFont="1" applyFill="1" applyBorder="1"/>
    <xf numFmtId="1" fontId="0" fillId="5" borderId="1" xfId="0" applyNumberFormat="1" applyFill="1" applyBorder="1"/>
    <xf numFmtId="0" fontId="0" fillId="3" borderId="1" xfId="0" applyFill="1" applyBorder="1"/>
    <xf numFmtId="3" fontId="0" fillId="3" borderId="1" xfId="0" applyNumberFormat="1" applyFill="1" applyBorder="1"/>
    <xf numFmtId="1" fontId="0" fillId="3" borderId="1" xfId="0" applyNumberFormat="1" applyFill="1" applyBorder="1"/>
    <xf numFmtId="164" fontId="0" fillId="3" borderId="1" xfId="2" applyFont="1" applyFill="1" applyBorder="1"/>
    <xf numFmtId="168" fontId="0" fillId="3" borderId="1" xfId="1" applyNumberFormat="1" applyFont="1" applyFill="1" applyBorder="1"/>
    <xf numFmtId="167" fontId="0" fillId="3" borderId="1" xfId="0" applyNumberFormat="1" applyFill="1" applyBorder="1"/>
    <xf numFmtId="167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164" fontId="0" fillId="0" borderId="1" xfId="2" applyFont="1" applyBorder="1"/>
    <xf numFmtId="0" fontId="2" fillId="0" borderId="1" xfId="0" applyFont="1" applyBorder="1"/>
    <xf numFmtId="3" fontId="2" fillId="0" borderId="1" xfId="0" applyNumberFormat="1" applyFont="1" applyBorder="1"/>
    <xf numFmtId="167" fontId="2" fillId="0" borderId="1" xfId="0" applyNumberFormat="1" applyFont="1" applyBorder="1"/>
    <xf numFmtId="164" fontId="2" fillId="0" borderId="1" xfId="0" applyNumberFormat="1" applyFont="1" applyBorder="1"/>
    <xf numFmtId="0" fontId="0" fillId="6" borderId="2" xfId="0" applyFill="1" applyBorder="1" applyAlignment="1"/>
    <xf numFmtId="3" fontId="0" fillId="6" borderId="1" xfId="0" applyNumberFormat="1" applyFill="1" applyBorder="1"/>
    <xf numFmtId="0" fontId="4" fillId="6" borderId="2" xfId="0" applyFont="1" applyFill="1" applyBorder="1" applyAlignment="1">
      <alignment horizontal="center"/>
    </xf>
    <xf numFmtId="166" fontId="0" fillId="0" borderId="1" xfId="0" applyNumberFormat="1" applyBorder="1" applyAlignment="1">
      <alignment wrapText="1"/>
    </xf>
    <xf numFmtId="0" fontId="0" fillId="3" borderId="1" xfId="0" applyFill="1" applyBorder="1" applyAlignment="1">
      <alignment wrapText="1"/>
    </xf>
    <xf numFmtId="3" fontId="0" fillId="3" borderId="1" xfId="0" applyNumberFormat="1" applyFill="1" applyBorder="1" applyAlignment="1">
      <alignment wrapText="1"/>
    </xf>
    <xf numFmtId="167" fontId="0" fillId="3" borderId="1" xfId="0" applyNumberFormat="1" applyFill="1" applyBorder="1" applyAlignment="1">
      <alignment wrapText="1"/>
    </xf>
    <xf numFmtId="164" fontId="0" fillId="3" borderId="1" xfId="2" applyFont="1" applyFill="1" applyBorder="1" applyAlignment="1">
      <alignment wrapText="1"/>
    </xf>
    <xf numFmtId="3" fontId="0" fillId="3" borderId="1" xfId="1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167" fontId="0" fillId="0" borderId="1" xfId="0" applyNumberFormat="1" applyBorder="1" applyAlignment="1">
      <alignment wrapText="1"/>
    </xf>
    <xf numFmtId="164" fontId="0" fillId="0" borderId="1" xfId="2" applyFont="1" applyBorder="1" applyAlignment="1">
      <alignment wrapText="1"/>
    </xf>
    <xf numFmtId="0" fontId="0" fillId="5" borderId="1" xfId="0" applyFill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167" fontId="0" fillId="5" borderId="1" xfId="0" applyNumberFormat="1" applyFill="1" applyBorder="1" applyAlignment="1">
      <alignment wrapText="1"/>
    </xf>
    <xf numFmtId="164" fontId="0" fillId="5" borderId="1" xfId="2" applyFont="1" applyFill="1" applyBorder="1" applyAlignment="1">
      <alignment wrapText="1"/>
    </xf>
    <xf numFmtId="1" fontId="0" fillId="5" borderId="1" xfId="0" applyNumberFormat="1" applyFill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7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6" borderId="2" xfId="0" applyFill="1" applyBorder="1" applyAlignment="1">
      <alignment wrapText="1"/>
    </xf>
    <xf numFmtId="3" fontId="0" fillId="6" borderId="1" xfId="0" applyNumberFormat="1" applyFill="1" applyBorder="1" applyAlignment="1">
      <alignment wrapText="1"/>
    </xf>
    <xf numFmtId="0" fontId="4" fillId="6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right" wrapText="1"/>
    </xf>
    <xf numFmtId="3" fontId="0" fillId="3" borderId="1" xfId="0" applyNumberFormat="1" applyFill="1" applyBorder="1" applyAlignment="1">
      <alignment horizontal="right" wrapText="1"/>
    </xf>
    <xf numFmtId="0" fontId="0" fillId="3" borderId="1" xfId="0" applyNumberFormat="1" applyFill="1" applyBorder="1" applyAlignment="1">
      <alignment horizontal="right" wrapText="1"/>
    </xf>
    <xf numFmtId="167" fontId="0" fillId="3" borderId="1" xfId="0" applyNumberFormat="1" applyFill="1" applyBorder="1" applyAlignment="1">
      <alignment horizontal="right" wrapText="1"/>
    </xf>
    <xf numFmtId="164" fontId="0" fillId="3" borderId="1" xfId="2" applyFont="1" applyFill="1" applyBorder="1" applyAlignment="1">
      <alignment horizontal="right" wrapText="1"/>
    </xf>
    <xf numFmtId="3" fontId="0" fillId="3" borderId="1" xfId="1" applyNumberFormat="1" applyFont="1" applyFill="1" applyBorder="1" applyAlignment="1">
      <alignment horizontal="right" wrapText="1"/>
    </xf>
    <xf numFmtId="0" fontId="0" fillId="5" borderId="1" xfId="0" applyFill="1" applyBorder="1" applyAlignment="1">
      <alignment horizontal="right" wrapText="1"/>
    </xf>
    <xf numFmtId="3" fontId="0" fillId="5" borderId="1" xfId="0" applyNumberFormat="1" applyFill="1" applyBorder="1" applyAlignment="1">
      <alignment horizontal="right" wrapText="1"/>
    </xf>
    <xf numFmtId="167" fontId="0" fillId="5" borderId="1" xfId="0" applyNumberFormat="1" applyFill="1" applyBorder="1" applyAlignment="1">
      <alignment horizontal="right" wrapText="1"/>
    </xf>
    <xf numFmtId="164" fontId="0" fillId="5" borderId="1" xfId="2" applyFont="1" applyFill="1" applyBorder="1" applyAlignment="1">
      <alignment horizontal="right" wrapText="1"/>
    </xf>
    <xf numFmtId="1" fontId="0" fillId="5" borderId="1" xfId="1" applyNumberFormat="1" applyFont="1" applyFill="1" applyBorder="1" applyAlignment="1">
      <alignment horizontal="right" wrapText="1"/>
    </xf>
    <xf numFmtId="167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164" fontId="0" fillId="0" borderId="1" xfId="2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167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0" fillId="7" borderId="2" xfId="0" applyFill="1" applyBorder="1" applyAlignment="1">
      <alignment horizontal="right" wrapText="1"/>
    </xf>
    <xf numFmtId="3" fontId="0" fillId="7" borderId="1" xfId="0" applyNumberFormat="1" applyFill="1" applyBorder="1" applyAlignment="1">
      <alignment horizontal="right" wrapText="1"/>
    </xf>
    <xf numFmtId="0" fontId="4" fillId="7" borderId="2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4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168" fontId="0" fillId="5" borderId="1" xfId="1" applyNumberFormat="1" applyFon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164" fontId="0" fillId="5" borderId="1" xfId="2" applyFont="1" applyFill="1" applyBorder="1" applyAlignment="1">
      <alignment horizontal="center" vertical="center" wrapText="1"/>
    </xf>
    <xf numFmtId="168" fontId="0" fillId="3" borderId="1" xfId="1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0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4" fontId="5" fillId="3" borderId="1" xfId="2" applyFont="1" applyFill="1" applyBorder="1" applyAlignment="1">
      <alignment horizontal="center" vertical="center" wrapText="1"/>
    </xf>
    <xf numFmtId="166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NumberFormat="1" applyFill="1" applyBorder="1" applyAlignment="1">
      <alignment horizontal="center" vertical="center" wrapText="1"/>
    </xf>
    <xf numFmtId="167" fontId="0" fillId="7" borderId="1" xfId="0" applyNumberFormat="1" applyFill="1" applyBorder="1" applyAlignment="1">
      <alignment horizontal="center" vertical="center" wrapText="1"/>
    </xf>
    <xf numFmtId="164" fontId="0" fillId="7" borderId="1" xfId="2" applyFon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vertical="center" textRotation="90"/>
    </xf>
    <xf numFmtId="0" fontId="0" fillId="6" borderId="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9" fontId="0" fillId="2" borderId="1" xfId="0" applyNumberFormat="1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wrapText="1"/>
    </xf>
    <xf numFmtId="0" fontId="0" fillId="7" borderId="3" xfId="0" applyFill="1" applyBorder="1" applyAlignment="1">
      <alignment horizontal="right" wrapText="1"/>
    </xf>
    <xf numFmtId="0" fontId="0" fillId="7" borderId="4" xfId="0" applyFill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0" fontId="0" fillId="7" borderId="1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right" wrapText="1"/>
    </xf>
    <xf numFmtId="0" fontId="0" fillId="7" borderId="1" xfId="0" applyFill="1" applyBorder="1" applyAlignment="1">
      <alignment horizontal="right" wrapText="1"/>
    </xf>
    <xf numFmtId="0" fontId="0" fillId="7" borderId="3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167" fontId="0" fillId="3" borderId="1" xfId="0" applyNumberFormat="1" applyFill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3" fontId="0" fillId="3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4" fontId="0" fillId="0" borderId="1" xfId="2" applyFont="1" applyBorder="1" applyAlignment="1">
      <alignment vertical="center"/>
    </xf>
    <xf numFmtId="168" fontId="0" fillId="3" borderId="1" xfId="1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3" fontId="0" fillId="5" borderId="1" xfId="0" applyNumberFormat="1" applyFill="1" applyBorder="1" applyAlignment="1">
      <alignment vertical="center"/>
    </xf>
    <xf numFmtId="167" fontId="0" fillId="5" borderId="1" xfId="0" applyNumberFormat="1" applyFill="1" applyBorder="1" applyAlignment="1">
      <alignment vertical="center"/>
    </xf>
    <xf numFmtId="164" fontId="0" fillId="5" borderId="1" xfId="2" applyFont="1" applyFill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8" fontId="0" fillId="5" borderId="1" xfId="1" applyNumberFormat="1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8:G8"/>
  <sheetViews>
    <sheetView workbookViewId="0">
      <selection activeCell="E13" sqref="E13"/>
    </sheetView>
  </sheetViews>
  <sheetFormatPr baseColWidth="10" defaultRowHeight="15" x14ac:dyDescent="0.25"/>
  <sheetData>
    <row r="8" spans="2:7" ht="48.75" customHeight="1" x14ac:dyDescent="0.25">
      <c r="B8" s="122" t="s">
        <v>0</v>
      </c>
      <c r="C8" s="122"/>
      <c r="D8" s="122"/>
      <c r="E8" s="122"/>
      <c r="F8" s="122"/>
      <c r="G8" s="122"/>
    </row>
  </sheetData>
  <mergeCells count="1">
    <mergeCell ref="B8:G8"/>
  </mergeCells>
  <pageMargins left="0.7" right="0.25" top="0.6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F5D8-84BB-45CE-B0C5-C27C63662440}">
  <sheetPr>
    <tabColor rgb="FFFFFF00"/>
  </sheetPr>
  <dimension ref="A1:I37"/>
  <sheetViews>
    <sheetView workbookViewId="0">
      <selection activeCell="K7" sqref="K7"/>
    </sheetView>
  </sheetViews>
  <sheetFormatPr baseColWidth="10" defaultRowHeight="15" x14ac:dyDescent="0.25"/>
  <cols>
    <col min="1" max="1" width="2.85546875" customWidth="1"/>
  </cols>
  <sheetData>
    <row r="1" spans="1:9" x14ac:dyDescent="0.25">
      <c r="A1" s="154" t="s">
        <v>20</v>
      </c>
      <c r="B1" s="154"/>
      <c r="C1" s="154"/>
      <c r="D1" s="154"/>
      <c r="E1" s="154"/>
      <c r="F1" s="154"/>
      <c r="G1" s="154"/>
      <c r="H1" s="154"/>
      <c r="I1" s="154"/>
    </row>
    <row r="2" spans="1:9" x14ac:dyDescent="0.25">
      <c r="A2" s="154" t="s">
        <v>3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4"/>
      <c r="B3" s="154"/>
      <c r="C3" s="154"/>
      <c r="D3" s="154"/>
      <c r="E3" s="154"/>
      <c r="F3" s="154"/>
      <c r="G3" s="154"/>
      <c r="H3" s="154"/>
      <c r="I3" s="154"/>
    </row>
    <row r="4" spans="1:9" x14ac:dyDescent="0.25">
      <c r="A4" s="132" t="s">
        <v>24</v>
      </c>
      <c r="B4" s="152" t="s">
        <v>5</v>
      </c>
      <c r="C4" s="152" t="s">
        <v>6</v>
      </c>
      <c r="D4" s="155" t="s">
        <v>7</v>
      </c>
      <c r="E4" s="155"/>
      <c r="F4" s="156" t="s">
        <v>8</v>
      </c>
      <c r="G4" s="157" t="s">
        <v>9</v>
      </c>
      <c r="H4" s="157" t="s">
        <v>10</v>
      </c>
      <c r="I4" s="157" t="s">
        <v>11</v>
      </c>
    </row>
    <row r="5" spans="1:9" x14ac:dyDescent="0.25">
      <c r="A5" s="132"/>
      <c r="B5" s="153"/>
      <c r="C5" s="152"/>
      <c r="D5" s="158" t="s">
        <v>12</v>
      </c>
      <c r="E5" s="158" t="s">
        <v>13</v>
      </c>
      <c r="F5" s="159" t="s">
        <v>14</v>
      </c>
      <c r="G5" s="153"/>
      <c r="H5" s="153"/>
      <c r="I5" s="153"/>
    </row>
    <row r="6" spans="1:9" x14ac:dyDescent="0.25">
      <c r="A6" s="132"/>
      <c r="B6" s="160">
        <v>44501</v>
      </c>
      <c r="C6" s="161">
        <v>0</v>
      </c>
      <c r="D6" s="161">
        <v>0</v>
      </c>
      <c r="E6" s="161">
        <v>0</v>
      </c>
      <c r="F6" s="162">
        <f>D6+E6</f>
        <v>0</v>
      </c>
      <c r="G6" s="163">
        <f>F6/2204.6</f>
        <v>0</v>
      </c>
      <c r="H6" s="164">
        <v>27.19</v>
      </c>
      <c r="I6" s="164">
        <f>G6*H6</f>
        <v>0</v>
      </c>
    </row>
    <row r="7" spans="1:9" x14ac:dyDescent="0.25">
      <c r="A7" s="132"/>
      <c r="B7" s="160">
        <v>44502</v>
      </c>
      <c r="C7" s="161">
        <v>0</v>
      </c>
      <c r="D7" s="165">
        <v>0</v>
      </c>
      <c r="E7" s="161">
        <v>0</v>
      </c>
      <c r="F7" s="162">
        <f>D7+E7</f>
        <v>0</v>
      </c>
      <c r="G7" s="163">
        <f t="shared" ref="G7:G36" si="0">F7/2204.6</f>
        <v>0</v>
      </c>
      <c r="H7" s="164">
        <v>27.19</v>
      </c>
      <c r="I7" s="164">
        <f>G7*H7</f>
        <v>0</v>
      </c>
    </row>
    <row r="8" spans="1:9" x14ac:dyDescent="0.25">
      <c r="A8" s="132"/>
      <c r="B8" s="160">
        <v>44503</v>
      </c>
      <c r="C8" s="166">
        <v>0</v>
      </c>
      <c r="D8" s="167"/>
      <c r="E8" s="166"/>
      <c r="F8" s="167">
        <f t="shared" ref="F8:F34" si="1">D8+E8</f>
        <v>0</v>
      </c>
      <c r="G8" s="168">
        <f t="shared" si="0"/>
        <v>0</v>
      </c>
      <c r="H8" s="169">
        <v>27.19</v>
      </c>
      <c r="I8" s="169">
        <f>G8*H8</f>
        <v>0</v>
      </c>
    </row>
    <row r="9" spans="1:9" x14ac:dyDescent="0.25">
      <c r="A9" s="132"/>
      <c r="B9" s="160">
        <v>44504</v>
      </c>
      <c r="C9" s="161">
        <v>1</v>
      </c>
      <c r="D9" s="162">
        <v>11440</v>
      </c>
      <c r="E9" s="170">
        <v>0</v>
      </c>
      <c r="F9" s="162">
        <f t="shared" si="1"/>
        <v>11440</v>
      </c>
      <c r="G9" s="163">
        <f t="shared" si="0"/>
        <v>5.1891499591762678</v>
      </c>
      <c r="H9" s="164">
        <v>27.19</v>
      </c>
      <c r="I9" s="164">
        <f t="shared" ref="I9:I36" si="2">G9*H9</f>
        <v>141.09298739000272</v>
      </c>
    </row>
    <row r="10" spans="1:9" x14ac:dyDescent="0.25">
      <c r="A10" s="132"/>
      <c r="B10" s="160">
        <v>44505</v>
      </c>
      <c r="C10" s="161">
        <v>0</v>
      </c>
      <c r="D10" s="162"/>
      <c r="E10" s="162">
        <v>0</v>
      </c>
      <c r="F10" s="162">
        <f t="shared" si="1"/>
        <v>0</v>
      </c>
      <c r="G10" s="163">
        <f t="shared" si="0"/>
        <v>0</v>
      </c>
      <c r="H10" s="164">
        <v>27.19</v>
      </c>
      <c r="I10" s="164">
        <f t="shared" si="2"/>
        <v>0</v>
      </c>
    </row>
    <row r="11" spans="1:9" x14ac:dyDescent="0.25">
      <c r="A11" s="132"/>
      <c r="B11" s="160">
        <v>44506</v>
      </c>
      <c r="C11" s="171">
        <v>0</v>
      </c>
      <c r="D11" s="172"/>
      <c r="E11" s="172"/>
      <c r="F11" s="172">
        <f t="shared" si="1"/>
        <v>0</v>
      </c>
      <c r="G11" s="173">
        <f t="shared" si="0"/>
        <v>0</v>
      </c>
      <c r="H11" s="174">
        <v>27.19</v>
      </c>
      <c r="I11" s="174">
        <f t="shared" si="2"/>
        <v>0</v>
      </c>
    </row>
    <row r="12" spans="1:9" x14ac:dyDescent="0.25">
      <c r="A12" s="132"/>
      <c r="B12" s="160">
        <v>44507</v>
      </c>
      <c r="C12" s="171">
        <v>0</v>
      </c>
      <c r="D12" s="172">
        <v>0</v>
      </c>
      <c r="E12" s="172">
        <v>0</v>
      </c>
      <c r="F12" s="172">
        <f t="shared" si="1"/>
        <v>0</v>
      </c>
      <c r="G12" s="173">
        <f t="shared" si="0"/>
        <v>0</v>
      </c>
      <c r="H12" s="174">
        <v>27.19</v>
      </c>
      <c r="I12" s="174">
        <f t="shared" si="2"/>
        <v>0</v>
      </c>
    </row>
    <row r="13" spans="1:9" x14ac:dyDescent="0.25">
      <c r="A13" s="132"/>
      <c r="B13" s="160">
        <v>44508</v>
      </c>
      <c r="C13" s="161">
        <v>1</v>
      </c>
      <c r="D13" s="162">
        <v>0</v>
      </c>
      <c r="E13" s="162">
        <v>13160</v>
      </c>
      <c r="F13" s="162">
        <f t="shared" si="1"/>
        <v>13160</v>
      </c>
      <c r="G13" s="163">
        <f t="shared" si="0"/>
        <v>5.969336841150322</v>
      </c>
      <c r="H13" s="164">
        <v>27.19</v>
      </c>
      <c r="I13" s="164">
        <f t="shared" si="2"/>
        <v>162.30626871087728</v>
      </c>
    </row>
    <row r="14" spans="1:9" x14ac:dyDescent="0.25">
      <c r="A14" s="132"/>
      <c r="B14" s="160">
        <v>44509</v>
      </c>
      <c r="C14" s="161">
        <v>2</v>
      </c>
      <c r="D14" s="162">
        <v>11600</v>
      </c>
      <c r="E14" s="162">
        <v>12300</v>
      </c>
      <c r="F14" s="162">
        <f t="shared" si="1"/>
        <v>23900</v>
      </c>
      <c r="G14" s="163">
        <f t="shared" si="0"/>
        <v>10.840968883244127</v>
      </c>
      <c r="H14" s="164">
        <v>27.19</v>
      </c>
      <c r="I14" s="164">
        <f t="shared" si="2"/>
        <v>294.76594393540785</v>
      </c>
    </row>
    <row r="15" spans="1:9" x14ac:dyDescent="0.25">
      <c r="A15" s="132"/>
      <c r="B15" s="160">
        <v>44510</v>
      </c>
      <c r="C15" s="166">
        <v>2</v>
      </c>
      <c r="D15" s="167">
        <v>8820</v>
      </c>
      <c r="E15" s="167">
        <v>10440</v>
      </c>
      <c r="F15" s="167">
        <f t="shared" si="1"/>
        <v>19260</v>
      </c>
      <c r="G15" s="168">
        <f t="shared" si="0"/>
        <v>8.7362786900117939</v>
      </c>
      <c r="H15" s="169">
        <v>27.19</v>
      </c>
      <c r="I15" s="169">
        <f t="shared" si="2"/>
        <v>237.53941758142068</v>
      </c>
    </row>
    <row r="16" spans="1:9" x14ac:dyDescent="0.25">
      <c r="A16" s="132"/>
      <c r="B16" s="160">
        <v>44511</v>
      </c>
      <c r="C16" s="161">
        <v>2</v>
      </c>
      <c r="D16" s="162">
        <v>8280</v>
      </c>
      <c r="E16" s="162">
        <v>8880</v>
      </c>
      <c r="F16" s="162">
        <f t="shared" si="1"/>
        <v>17160</v>
      </c>
      <c r="G16" s="163">
        <f t="shared" si="0"/>
        <v>7.7837249387644016</v>
      </c>
      <c r="H16" s="164">
        <v>27.19</v>
      </c>
      <c r="I16" s="164">
        <f t="shared" si="2"/>
        <v>211.63948108500409</v>
      </c>
    </row>
    <row r="17" spans="1:9" x14ac:dyDescent="0.25">
      <c r="A17" s="132"/>
      <c r="B17" s="160">
        <v>44512</v>
      </c>
      <c r="C17" s="161">
        <v>1</v>
      </c>
      <c r="D17" s="162"/>
      <c r="E17" s="162">
        <v>8020</v>
      </c>
      <c r="F17" s="162">
        <f t="shared" si="1"/>
        <v>8020</v>
      </c>
      <c r="G17" s="163">
        <f t="shared" si="0"/>
        <v>3.6378481357162298</v>
      </c>
      <c r="H17" s="164">
        <v>27.19</v>
      </c>
      <c r="I17" s="164">
        <f t="shared" si="2"/>
        <v>98.913090810124288</v>
      </c>
    </row>
    <row r="18" spans="1:9" x14ac:dyDescent="0.25">
      <c r="A18" s="132"/>
      <c r="B18" s="160">
        <v>44513</v>
      </c>
      <c r="C18" s="171">
        <v>0</v>
      </c>
      <c r="D18" s="172"/>
      <c r="E18" s="172"/>
      <c r="F18" s="172">
        <f t="shared" si="1"/>
        <v>0</v>
      </c>
      <c r="G18" s="173">
        <f t="shared" si="0"/>
        <v>0</v>
      </c>
      <c r="H18" s="174">
        <v>27.19</v>
      </c>
      <c r="I18" s="174">
        <f t="shared" si="2"/>
        <v>0</v>
      </c>
    </row>
    <row r="19" spans="1:9" x14ac:dyDescent="0.25">
      <c r="A19" s="132"/>
      <c r="B19" s="160">
        <v>44514</v>
      </c>
      <c r="C19" s="171">
        <v>0</v>
      </c>
      <c r="D19" s="172">
        <v>0</v>
      </c>
      <c r="E19" s="172"/>
      <c r="F19" s="172">
        <f t="shared" si="1"/>
        <v>0</v>
      </c>
      <c r="G19" s="173">
        <f t="shared" si="0"/>
        <v>0</v>
      </c>
      <c r="H19" s="174">
        <v>27.19</v>
      </c>
      <c r="I19" s="174">
        <f t="shared" si="2"/>
        <v>0</v>
      </c>
    </row>
    <row r="20" spans="1:9" x14ac:dyDescent="0.25">
      <c r="A20" s="132"/>
      <c r="B20" s="160">
        <v>44515</v>
      </c>
      <c r="C20" s="161">
        <v>2</v>
      </c>
      <c r="D20" s="162">
        <v>11600</v>
      </c>
      <c r="E20" s="162">
        <v>8580</v>
      </c>
      <c r="F20" s="162">
        <f t="shared" si="1"/>
        <v>20180</v>
      </c>
      <c r="G20" s="163">
        <f t="shared" si="0"/>
        <v>9.1535879524630328</v>
      </c>
      <c r="H20" s="164">
        <v>27.19</v>
      </c>
      <c r="I20" s="164">
        <f t="shared" si="2"/>
        <v>248.88605642746987</v>
      </c>
    </row>
    <row r="21" spans="1:9" x14ac:dyDescent="0.25">
      <c r="A21" s="132"/>
      <c r="B21" s="160">
        <v>44516</v>
      </c>
      <c r="C21" s="161">
        <v>1</v>
      </c>
      <c r="D21" s="162"/>
      <c r="E21" s="162">
        <v>8820</v>
      </c>
      <c r="F21" s="162">
        <f t="shared" si="1"/>
        <v>8820</v>
      </c>
      <c r="G21" s="163">
        <f t="shared" si="0"/>
        <v>4.0007257552390456</v>
      </c>
      <c r="H21" s="164">
        <v>27.19</v>
      </c>
      <c r="I21" s="164">
        <f t="shared" si="2"/>
        <v>108.77973328494966</v>
      </c>
    </row>
    <row r="22" spans="1:9" x14ac:dyDescent="0.25">
      <c r="A22" s="132"/>
      <c r="B22" s="160">
        <v>44517</v>
      </c>
      <c r="C22" s="166">
        <v>2</v>
      </c>
      <c r="D22" s="167">
        <v>9800</v>
      </c>
      <c r="E22" s="167">
        <v>7360</v>
      </c>
      <c r="F22" s="167">
        <f t="shared" si="1"/>
        <v>17160</v>
      </c>
      <c r="G22" s="168">
        <f t="shared" si="0"/>
        <v>7.7837249387644016</v>
      </c>
      <c r="H22" s="169">
        <v>27.19</v>
      </c>
      <c r="I22" s="169">
        <f t="shared" si="2"/>
        <v>211.63948108500409</v>
      </c>
    </row>
    <row r="23" spans="1:9" x14ac:dyDescent="0.25">
      <c r="A23" s="132"/>
      <c r="B23" s="160">
        <v>44518</v>
      </c>
      <c r="C23" s="161">
        <v>1</v>
      </c>
      <c r="D23" s="162">
        <v>10640</v>
      </c>
      <c r="E23" s="162">
        <v>0</v>
      </c>
      <c r="F23" s="162">
        <f t="shared" si="1"/>
        <v>10640</v>
      </c>
      <c r="G23" s="163">
        <f t="shared" si="0"/>
        <v>4.8262723396534524</v>
      </c>
      <c r="H23" s="164">
        <v>27.19</v>
      </c>
      <c r="I23" s="164">
        <f t="shared" si="2"/>
        <v>131.22634491517738</v>
      </c>
    </row>
    <row r="24" spans="1:9" x14ac:dyDescent="0.25">
      <c r="A24" s="132"/>
      <c r="B24" s="160">
        <v>44519</v>
      </c>
      <c r="C24" s="161">
        <v>1</v>
      </c>
      <c r="D24" s="162">
        <v>0</v>
      </c>
      <c r="E24" s="162">
        <v>11280</v>
      </c>
      <c r="F24" s="162">
        <f t="shared" si="1"/>
        <v>11280</v>
      </c>
      <c r="G24" s="163">
        <f t="shared" si="0"/>
        <v>5.1165744352717049</v>
      </c>
      <c r="H24" s="164">
        <v>27.19</v>
      </c>
      <c r="I24" s="164">
        <f t="shared" si="2"/>
        <v>139.11965889503767</v>
      </c>
    </row>
    <row r="25" spans="1:9" x14ac:dyDescent="0.25">
      <c r="A25" s="132"/>
      <c r="B25" s="160">
        <v>44520</v>
      </c>
      <c r="C25" s="171">
        <v>0</v>
      </c>
      <c r="D25" s="172"/>
      <c r="E25" s="172"/>
      <c r="F25" s="172">
        <f t="shared" si="1"/>
        <v>0</v>
      </c>
      <c r="G25" s="173">
        <f t="shared" si="0"/>
        <v>0</v>
      </c>
      <c r="H25" s="174">
        <v>27.19</v>
      </c>
      <c r="I25" s="174">
        <f t="shared" si="2"/>
        <v>0</v>
      </c>
    </row>
    <row r="26" spans="1:9" x14ac:dyDescent="0.25">
      <c r="A26" s="132"/>
      <c r="B26" s="160">
        <v>44521</v>
      </c>
      <c r="C26" s="171">
        <v>0</v>
      </c>
      <c r="D26" s="172"/>
      <c r="E26" s="172"/>
      <c r="F26" s="172">
        <f t="shared" si="1"/>
        <v>0</v>
      </c>
      <c r="G26" s="173">
        <f t="shared" si="0"/>
        <v>0</v>
      </c>
      <c r="H26" s="174">
        <v>27.19</v>
      </c>
      <c r="I26" s="174">
        <f t="shared" si="2"/>
        <v>0</v>
      </c>
    </row>
    <row r="27" spans="1:9" x14ac:dyDescent="0.25">
      <c r="A27" s="132"/>
      <c r="B27" s="160">
        <v>44522</v>
      </c>
      <c r="C27" s="161">
        <v>2</v>
      </c>
      <c r="D27" s="162">
        <v>8660</v>
      </c>
      <c r="E27" s="162">
        <v>12660</v>
      </c>
      <c r="F27" s="162">
        <f t="shared" si="1"/>
        <v>21320</v>
      </c>
      <c r="G27" s="163">
        <f t="shared" si="0"/>
        <v>9.670688560283045</v>
      </c>
      <c r="H27" s="164">
        <v>27.19</v>
      </c>
      <c r="I27" s="164">
        <f t="shared" si="2"/>
        <v>262.94602195409601</v>
      </c>
    </row>
    <row r="28" spans="1:9" x14ac:dyDescent="0.25">
      <c r="A28" s="132"/>
      <c r="B28" s="160">
        <v>44523</v>
      </c>
      <c r="C28" s="161">
        <v>2</v>
      </c>
      <c r="D28" s="162">
        <v>11200</v>
      </c>
      <c r="E28" s="162">
        <v>11320</v>
      </c>
      <c r="F28" s="162">
        <f t="shared" si="1"/>
        <v>22520</v>
      </c>
      <c r="G28" s="163">
        <f t="shared" si="0"/>
        <v>10.215004989567269</v>
      </c>
      <c r="H28" s="164">
        <v>27.19</v>
      </c>
      <c r="I28" s="164">
        <f t="shared" si="2"/>
        <v>277.74598566633409</v>
      </c>
    </row>
    <row r="29" spans="1:9" x14ac:dyDescent="0.25">
      <c r="A29" s="132"/>
      <c r="B29" s="160">
        <v>44524</v>
      </c>
      <c r="C29" s="166">
        <v>1</v>
      </c>
      <c r="D29" s="167"/>
      <c r="E29" s="167">
        <v>8560</v>
      </c>
      <c r="F29" s="167">
        <f t="shared" si="1"/>
        <v>8560</v>
      </c>
      <c r="G29" s="168">
        <f t="shared" si="0"/>
        <v>3.8827905288941307</v>
      </c>
      <c r="H29" s="169">
        <v>27.19</v>
      </c>
      <c r="I29" s="169">
        <f t="shared" si="2"/>
        <v>105.57307448063142</v>
      </c>
    </row>
    <row r="30" spans="1:9" x14ac:dyDescent="0.25">
      <c r="A30" s="132"/>
      <c r="B30" s="160">
        <v>44525</v>
      </c>
      <c r="C30" s="161">
        <v>2</v>
      </c>
      <c r="D30" s="162">
        <v>7640</v>
      </c>
      <c r="E30" s="162">
        <v>8860</v>
      </c>
      <c r="F30" s="162">
        <f t="shared" si="1"/>
        <v>16500</v>
      </c>
      <c r="G30" s="163">
        <f t="shared" si="0"/>
        <v>7.484350902658079</v>
      </c>
      <c r="H30" s="164">
        <v>27.19</v>
      </c>
      <c r="I30" s="164">
        <f t="shared" si="2"/>
        <v>203.49950104327317</v>
      </c>
    </row>
    <row r="31" spans="1:9" x14ac:dyDescent="0.25">
      <c r="A31" s="132"/>
      <c r="B31" s="160">
        <v>44526</v>
      </c>
      <c r="C31" s="161">
        <v>2</v>
      </c>
      <c r="D31" s="162">
        <v>7100</v>
      </c>
      <c r="E31" s="162">
        <v>8380</v>
      </c>
      <c r="F31" s="162">
        <f t="shared" si="1"/>
        <v>15480</v>
      </c>
      <c r="G31" s="163">
        <f t="shared" si="0"/>
        <v>7.0216819377664885</v>
      </c>
      <c r="H31" s="164">
        <v>27.19</v>
      </c>
      <c r="I31" s="164">
        <f t="shared" si="2"/>
        <v>190.91953188787082</v>
      </c>
    </row>
    <row r="32" spans="1:9" x14ac:dyDescent="0.25">
      <c r="A32" s="132"/>
      <c r="B32" s="160">
        <v>44527</v>
      </c>
      <c r="C32" s="171">
        <v>0</v>
      </c>
      <c r="D32" s="172"/>
      <c r="E32" s="172">
        <v>0</v>
      </c>
      <c r="F32" s="172">
        <f t="shared" si="1"/>
        <v>0</v>
      </c>
      <c r="G32" s="173">
        <f t="shared" si="0"/>
        <v>0</v>
      </c>
      <c r="H32" s="174">
        <v>27.19</v>
      </c>
      <c r="I32" s="174">
        <f t="shared" si="2"/>
        <v>0</v>
      </c>
    </row>
    <row r="33" spans="1:9" x14ac:dyDescent="0.25">
      <c r="A33" s="132"/>
      <c r="B33" s="160">
        <v>44528</v>
      </c>
      <c r="C33" s="171">
        <v>0</v>
      </c>
      <c r="D33" s="172"/>
      <c r="E33" s="172"/>
      <c r="F33" s="172">
        <f t="shared" si="1"/>
        <v>0</v>
      </c>
      <c r="G33" s="173">
        <f t="shared" si="0"/>
        <v>0</v>
      </c>
      <c r="H33" s="174">
        <v>27.19</v>
      </c>
      <c r="I33" s="174">
        <f t="shared" si="2"/>
        <v>0</v>
      </c>
    </row>
    <row r="34" spans="1:9" x14ac:dyDescent="0.25">
      <c r="A34" s="132"/>
      <c r="B34" s="160">
        <v>44529</v>
      </c>
      <c r="C34" s="161">
        <v>2</v>
      </c>
      <c r="D34" s="162">
        <v>11340</v>
      </c>
      <c r="E34" s="162">
        <v>7740</v>
      </c>
      <c r="F34" s="162">
        <f t="shared" si="1"/>
        <v>19080</v>
      </c>
      <c r="G34" s="163">
        <f t="shared" si="0"/>
        <v>8.6546312256191609</v>
      </c>
      <c r="H34" s="164">
        <v>27.19</v>
      </c>
      <c r="I34" s="164">
        <f t="shared" si="2"/>
        <v>235.31942302458501</v>
      </c>
    </row>
    <row r="35" spans="1:9" x14ac:dyDescent="0.25">
      <c r="A35" s="132"/>
      <c r="B35" s="160">
        <v>44530</v>
      </c>
      <c r="C35" s="166">
        <v>1</v>
      </c>
      <c r="D35" s="167"/>
      <c r="E35" s="167">
        <v>6840</v>
      </c>
      <c r="F35" s="167"/>
      <c r="G35" s="168">
        <f t="shared" si="0"/>
        <v>0</v>
      </c>
      <c r="H35" s="169">
        <v>27.19</v>
      </c>
      <c r="I35" s="169">
        <f t="shared" si="2"/>
        <v>0</v>
      </c>
    </row>
    <row r="36" spans="1:9" x14ac:dyDescent="0.25">
      <c r="A36" s="132"/>
      <c r="B36" s="175"/>
      <c r="C36" s="166"/>
      <c r="D36" s="167"/>
      <c r="E36" s="167"/>
      <c r="F36" s="167"/>
      <c r="G36" s="168">
        <f t="shared" si="0"/>
        <v>0</v>
      </c>
      <c r="H36" s="169">
        <v>27.19</v>
      </c>
      <c r="I36" s="169">
        <f t="shared" si="2"/>
        <v>0</v>
      </c>
    </row>
    <row r="37" spans="1:9" x14ac:dyDescent="0.25">
      <c r="A37" s="132"/>
      <c r="B37" s="176" t="s">
        <v>15</v>
      </c>
      <c r="C37" s="176">
        <f>SUM(C6:C36)</f>
        <v>28</v>
      </c>
      <c r="D37" s="177">
        <f>SUM(D6:D36)</f>
        <v>118120</v>
      </c>
      <c r="E37" s="177">
        <f>SUM(E6:E36)</f>
        <v>153200</v>
      </c>
      <c r="F37" s="177">
        <f>SUM(F6:F36)</f>
        <v>264480</v>
      </c>
      <c r="G37" s="178">
        <f>SUM(G6:G36)</f>
        <v>119.96734101424295</v>
      </c>
      <c r="H37" s="179">
        <f>SUM(H6)</f>
        <v>27.19</v>
      </c>
      <c r="I37" s="179">
        <f>SUM(I6:I36)</f>
        <v>3261.912002177266</v>
      </c>
    </row>
  </sheetData>
  <mergeCells count="10">
    <mergeCell ref="A1:I1"/>
    <mergeCell ref="A2:I2"/>
    <mergeCell ref="A3:I3"/>
    <mergeCell ref="A4:A37"/>
    <mergeCell ref="B4:B5"/>
    <mergeCell ref="C4:C5"/>
    <mergeCell ref="D4:E4"/>
    <mergeCell ref="G4:G5"/>
    <mergeCell ref="H4:H5"/>
    <mergeCell ref="I4:I5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468C-CE1C-4B80-B949-917FEBBCCABF}">
  <sheetPr>
    <tabColor rgb="FF00B0F0"/>
  </sheetPr>
  <dimension ref="A1:I38"/>
  <sheetViews>
    <sheetView tabSelected="1" topLeftCell="A17" workbookViewId="0">
      <selection activeCell="K8" sqref="K8"/>
    </sheetView>
  </sheetViews>
  <sheetFormatPr baseColWidth="10" defaultRowHeight="15" x14ac:dyDescent="0.25"/>
  <cols>
    <col min="1" max="1" width="3.7109375" customWidth="1"/>
  </cols>
  <sheetData>
    <row r="1" spans="1:9" x14ac:dyDescent="0.25">
      <c r="A1" s="154" t="s">
        <v>1</v>
      </c>
      <c r="B1" s="154"/>
      <c r="C1" s="154"/>
      <c r="D1" s="154"/>
      <c r="E1" s="154"/>
      <c r="F1" s="154"/>
      <c r="G1" s="154"/>
      <c r="H1" s="154"/>
      <c r="I1" s="154"/>
    </row>
    <row r="2" spans="1:9" x14ac:dyDescent="0.25">
      <c r="A2" s="154" t="s">
        <v>20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4" t="s">
        <v>3</v>
      </c>
      <c r="B3" s="154"/>
      <c r="C3" s="154"/>
      <c r="D3" s="154"/>
      <c r="E3" s="154"/>
      <c r="F3" s="154"/>
      <c r="G3" s="154"/>
      <c r="H3" s="154"/>
      <c r="I3" s="154"/>
    </row>
    <row r="4" spans="1:9" x14ac:dyDescent="0.25">
      <c r="A4" s="154"/>
      <c r="B4" s="154"/>
      <c r="C4" s="154"/>
      <c r="D4" s="154"/>
      <c r="E4" s="154"/>
      <c r="F4" s="154"/>
      <c r="G4" s="154"/>
      <c r="H4" s="154"/>
      <c r="I4" s="154"/>
    </row>
    <row r="5" spans="1:9" x14ac:dyDescent="0.25">
      <c r="A5" s="132" t="s">
        <v>25</v>
      </c>
      <c r="B5" s="152" t="s">
        <v>5</v>
      </c>
      <c r="C5" s="152" t="s">
        <v>6</v>
      </c>
      <c r="D5" s="155" t="s">
        <v>7</v>
      </c>
      <c r="E5" s="155"/>
      <c r="F5" s="156" t="s">
        <v>8</v>
      </c>
      <c r="G5" s="157" t="s">
        <v>9</v>
      </c>
      <c r="H5" s="157" t="s">
        <v>10</v>
      </c>
      <c r="I5" s="157" t="s">
        <v>11</v>
      </c>
    </row>
    <row r="6" spans="1:9" x14ac:dyDescent="0.25">
      <c r="A6" s="132"/>
      <c r="B6" s="153"/>
      <c r="C6" s="152"/>
      <c r="D6" s="158" t="s">
        <v>12</v>
      </c>
      <c r="E6" s="158" t="s">
        <v>13</v>
      </c>
      <c r="F6" s="159" t="s">
        <v>14</v>
      </c>
      <c r="G6" s="153"/>
      <c r="H6" s="153"/>
      <c r="I6" s="153"/>
    </row>
    <row r="7" spans="1:9" x14ac:dyDescent="0.25">
      <c r="A7" s="132"/>
      <c r="B7" s="160">
        <v>44531</v>
      </c>
      <c r="C7" s="161">
        <v>1</v>
      </c>
      <c r="D7" s="161">
        <v>10160</v>
      </c>
      <c r="E7" s="161">
        <v>0</v>
      </c>
      <c r="F7" s="162">
        <f>D7+E7</f>
        <v>10160</v>
      </c>
      <c r="G7" s="163">
        <f>F7/2204.6</f>
        <v>4.6085457679397628</v>
      </c>
      <c r="H7" s="164">
        <v>27.19</v>
      </c>
      <c r="I7" s="164">
        <f>G7*H7</f>
        <v>125.30635943028216</v>
      </c>
    </row>
    <row r="8" spans="1:9" x14ac:dyDescent="0.25">
      <c r="A8" s="132"/>
      <c r="B8" s="160">
        <v>44167</v>
      </c>
      <c r="C8" s="161">
        <v>1</v>
      </c>
      <c r="D8" s="165">
        <v>11120</v>
      </c>
      <c r="E8" s="161">
        <v>10020</v>
      </c>
      <c r="F8" s="162">
        <f>D8+E8</f>
        <v>21140</v>
      </c>
      <c r="G8" s="163">
        <f t="shared" ref="G8:G37" si="0">F8/2204.6</f>
        <v>9.589041095890412</v>
      </c>
      <c r="H8" s="164">
        <v>27.19</v>
      </c>
      <c r="I8" s="164">
        <f>G8*H8</f>
        <v>260.72602739726034</v>
      </c>
    </row>
    <row r="9" spans="1:9" x14ac:dyDescent="0.25">
      <c r="A9" s="132"/>
      <c r="B9" s="160">
        <v>44168</v>
      </c>
      <c r="C9" s="166">
        <v>0</v>
      </c>
      <c r="D9" s="167"/>
      <c r="E9" s="166">
        <v>7540</v>
      </c>
      <c r="F9" s="167">
        <f t="shared" ref="F9:F35" si="1">D9+E9</f>
        <v>7540</v>
      </c>
      <c r="G9" s="168">
        <f t="shared" si="0"/>
        <v>3.4201215640025402</v>
      </c>
      <c r="H9" s="169">
        <v>27.19</v>
      </c>
      <c r="I9" s="169">
        <f>G9*H9</f>
        <v>92.993105325229067</v>
      </c>
    </row>
    <row r="10" spans="1:9" x14ac:dyDescent="0.25">
      <c r="A10" s="132"/>
      <c r="B10" s="160">
        <v>44169</v>
      </c>
      <c r="C10" s="171">
        <v>0</v>
      </c>
      <c r="D10" s="172"/>
      <c r="E10" s="180">
        <v>0</v>
      </c>
      <c r="F10" s="172">
        <f t="shared" si="1"/>
        <v>0</v>
      </c>
      <c r="G10" s="173">
        <f t="shared" si="0"/>
        <v>0</v>
      </c>
      <c r="H10" s="174">
        <v>27.19</v>
      </c>
      <c r="I10" s="174">
        <f t="shared" ref="I10:I37" si="2">G10*H10</f>
        <v>0</v>
      </c>
    </row>
    <row r="11" spans="1:9" x14ac:dyDescent="0.25">
      <c r="A11" s="132"/>
      <c r="B11" s="160">
        <v>44170</v>
      </c>
      <c r="C11" s="171">
        <v>0</v>
      </c>
      <c r="D11" s="172">
        <v>0</v>
      </c>
      <c r="E11" s="172">
        <v>0</v>
      </c>
      <c r="F11" s="172">
        <f t="shared" si="1"/>
        <v>0</v>
      </c>
      <c r="G11" s="173">
        <f t="shared" si="0"/>
        <v>0</v>
      </c>
      <c r="H11" s="174">
        <v>27.19</v>
      </c>
      <c r="I11" s="174">
        <f t="shared" si="2"/>
        <v>0</v>
      </c>
    </row>
    <row r="12" spans="1:9" x14ac:dyDescent="0.25">
      <c r="A12" s="132"/>
      <c r="B12" s="160">
        <v>44536</v>
      </c>
      <c r="C12" s="161">
        <v>1</v>
      </c>
      <c r="D12" s="162">
        <v>8940</v>
      </c>
      <c r="E12" s="162"/>
      <c r="F12" s="162">
        <f t="shared" si="1"/>
        <v>8940</v>
      </c>
      <c r="G12" s="163">
        <f t="shared" si="0"/>
        <v>4.0551573981674682</v>
      </c>
      <c r="H12" s="164">
        <v>27.19</v>
      </c>
      <c r="I12" s="164">
        <f t="shared" si="2"/>
        <v>110.25972965617346</v>
      </c>
    </row>
    <row r="13" spans="1:9" x14ac:dyDescent="0.25">
      <c r="A13" s="132"/>
      <c r="B13" s="160">
        <v>44537</v>
      </c>
      <c r="C13" s="166">
        <v>1</v>
      </c>
      <c r="D13" s="167">
        <v>10860</v>
      </c>
      <c r="E13" s="167">
        <v>0</v>
      </c>
      <c r="F13" s="167">
        <f t="shared" si="1"/>
        <v>10860</v>
      </c>
      <c r="G13" s="168">
        <f t="shared" si="0"/>
        <v>4.9260636850222266</v>
      </c>
      <c r="H13" s="169">
        <v>27.19</v>
      </c>
      <c r="I13" s="169">
        <f t="shared" si="2"/>
        <v>133.93967159575433</v>
      </c>
    </row>
    <row r="14" spans="1:9" x14ac:dyDescent="0.25">
      <c r="A14" s="132"/>
      <c r="B14" s="160">
        <v>44538</v>
      </c>
      <c r="C14" s="161">
        <v>1</v>
      </c>
      <c r="D14" s="162">
        <v>10620</v>
      </c>
      <c r="E14" s="162">
        <v>0</v>
      </c>
      <c r="F14" s="162">
        <f t="shared" si="1"/>
        <v>10620</v>
      </c>
      <c r="G14" s="163">
        <f t="shared" si="0"/>
        <v>4.8172003991653813</v>
      </c>
      <c r="H14" s="164">
        <v>27.19</v>
      </c>
      <c r="I14" s="164">
        <f t="shared" si="2"/>
        <v>130.97967885330672</v>
      </c>
    </row>
    <row r="15" spans="1:9" x14ac:dyDescent="0.25">
      <c r="A15" s="132"/>
      <c r="B15" s="160">
        <v>44539</v>
      </c>
      <c r="C15" s="161">
        <v>0</v>
      </c>
      <c r="D15" s="162">
        <v>0</v>
      </c>
      <c r="E15" s="162">
        <v>0</v>
      </c>
      <c r="F15" s="162">
        <f t="shared" si="1"/>
        <v>0</v>
      </c>
      <c r="G15" s="163">
        <f t="shared" si="0"/>
        <v>0</v>
      </c>
      <c r="H15" s="164">
        <v>27.19</v>
      </c>
      <c r="I15" s="164">
        <f t="shared" si="2"/>
        <v>0</v>
      </c>
    </row>
    <row r="16" spans="1:9" x14ac:dyDescent="0.25">
      <c r="A16" s="132"/>
      <c r="B16" s="160">
        <v>44540</v>
      </c>
      <c r="C16" s="166">
        <v>0</v>
      </c>
      <c r="D16" s="167"/>
      <c r="E16" s="167"/>
      <c r="F16" s="167">
        <f t="shared" si="1"/>
        <v>0</v>
      </c>
      <c r="G16" s="168">
        <f t="shared" si="0"/>
        <v>0</v>
      </c>
      <c r="H16" s="169">
        <v>27.19</v>
      </c>
      <c r="I16" s="169">
        <f t="shared" si="2"/>
        <v>0</v>
      </c>
    </row>
    <row r="17" spans="1:9" x14ac:dyDescent="0.25">
      <c r="A17" s="132"/>
      <c r="B17" s="160">
        <v>44541</v>
      </c>
      <c r="C17" s="171">
        <v>0</v>
      </c>
      <c r="D17" s="172"/>
      <c r="E17" s="172">
        <v>0</v>
      </c>
      <c r="F17" s="172">
        <f t="shared" si="1"/>
        <v>0</v>
      </c>
      <c r="G17" s="173">
        <f t="shared" si="0"/>
        <v>0</v>
      </c>
      <c r="H17" s="174">
        <v>27.19</v>
      </c>
      <c r="I17" s="174">
        <f t="shared" si="2"/>
        <v>0</v>
      </c>
    </row>
    <row r="18" spans="1:9" x14ac:dyDescent="0.25">
      <c r="A18" s="132"/>
      <c r="B18" s="160">
        <v>44542</v>
      </c>
      <c r="C18" s="171">
        <v>0</v>
      </c>
      <c r="D18" s="172">
        <v>0</v>
      </c>
      <c r="E18" s="172">
        <v>0</v>
      </c>
      <c r="F18" s="172">
        <f t="shared" si="1"/>
        <v>0</v>
      </c>
      <c r="G18" s="173">
        <f t="shared" si="0"/>
        <v>0</v>
      </c>
      <c r="H18" s="174">
        <v>27.19</v>
      </c>
      <c r="I18" s="174">
        <f t="shared" si="2"/>
        <v>0</v>
      </c>
    </row>
    <row r="19" spans="1:9" x14ac:dyDescent="0.25">
      <c r="A19" s="132"/>
      <c r="B19" s="160">
        <v>44543</v>
      </c>
      <c r="C19" s="161">
        <v>0</v>
      </c>
      <c r="D19" s="162">
        <v>0</v>
      </c>
      <c r="E19" s="162"/>
      <c r="F19" s="162">
        <f t="shared" si="1"/>
        <v>0</v>
      </c>
      <c r="G19" s="163">
        <f t="shared" si="0"/>
        <v>0</v>
      </c>
      <c r="H19" s="164">
        <v>27.19</v>
      </c>
      <c r="I19" s="164">
        <f t="shared" si="2"/>
        <v>0</v>
      </c>
    </row>
    <row r="20" spans="1:9" x14ac:dyDescent="0.25">
      <c r="A20" s="132"/>
      <c r="B20" s="160">
        <v>44544</v>
      </c>
      <c r="C20" s="166">
        <v>0</v>
      </c>
      <c r="D20" s="167"/>
      <c r="E20" s="167"/>
      <c r="F20" s="167">
        <f t="shared" si="1"/>
        <v>0</v>
      </c>
      <c r="G20" s="168">
        <f t="shared" si="0"/>
        <v>0</v>
      </c>
      <c r="H20" s="169">
        <v>27.19</v>
      </c>
      <c r="I20" s="169">
        <f t="shared" si="2"/>
        <v>0</v>
      </c>
    </row>
    <row r="21" spans="1:9" x14ac:dyDescent="0.25">
      <c r="A21" s="132"/>
      <c r="B21" s="160">
        <v>44545</v>
      </c>
      <c r="C21" s="161">
        <v>0</v>
      </c>
      <c r="D21" s="162">
        <v>0</v>
      </c>
      <c r="E21" s="162">
        <v>0</v>
      </c>
      <c r="F21" s="162">
        <f t="shared" si="1"/>
        <v>0</v>
      </c>
      <c r="G21" s="163">
        <f t="shared" si="0"/>
        <v>0</v>
      </c>
      <c r="H21" s="164">
        <v>27.19</v>
      </c>
      <c r="I21" s="164">
        <f t="shared" si="2"/>
        <v>0</v>
      </c>
    </row>
    <row r="22" spans="1:9" x14ac:dyDescent="0.25">
      <c r="A22" s="132"/>
      <c r="B22" s="160">
        <v>44546</v>
      </c>
      <c r="C22" s="161">
        <v>0</v>
      </c>
      <c r="D22" s="162"/>
      <c r="E22" s="162">
        <v>0</v>
      </c>
      <c r="F22" s="162">
        <f t="shared" si="1"/>
        <v>0</v>
      </c>
      <c r="G22" s="163">
        <f t="shared" si="0"/>
        <v>0</v>
      </c>
      <c r="H22" s="164">
        <v>27.19</v>
      </c>
      <c r="I22" s="164">
        <f t="shared" si="2"/>
        <v>0</v>
      </c>
    </row>
    <row r="23" spans="1:9" x14ac:dyDescent="0.25">
      <c r="A23" s="132"/>
      <c r="B23" s="160">
        <v>44547</v>
      </c>
      <c r="C23" s="166">
        <v>0</v>
      </c>
      <c r="D23" s="167"/>
      <c r="E23" s="167"/>
      <c r="F23" s="167">
        <f t="shared" si="1"/>
        <v>0</v>
      </c>
      <c r="G23" s="168">
        <f t="shared" si="0"/>
        <v>0</v>
      </c>
      <c r="H23" s="169">
        <v>27.19</v>
      </c>
      <c r="I23" s="169">
        <f t="shared" si="2"/>
        <v>0</v>
      </c>
    </row>
    <row r="24" spans="1:9" x14ac:dyDescent="0.25">
      <c r="A24" s="132"/>
      <c r="B24" s="160">
        <v>44548</v>
      </c>
      <c r="C24" s="171">
        <v>0</v>
      </c>
      <c r="D24" s="172">
        <v>0</v>
      </c>
      <c r="E24" s="172">
        <v>0</v>
      </c>
      <c r="F24" s="172">
        <f t="shared" si="1"/>
        <v>0</v>
      </c>
      <c r="G24" s="173">
        <f t="shared" si="0"/>
        <v>0</v>
      </c>
      <c r="H24" s="174">
        <v>27.19</v>
      </c>
      <c r="I24" s="174">
        <f t="shared" si="2"/>
        <v>0</v>
      </c>
    </row>
    <row r="25" spans="1:9" x14ac:dyDescent="0.25">
      <c r="A25" s="132"/>
      <c r="B25" s="160">
        <v>44549</v>
      </c>
      <c r="C25" s="171">
        <v>0</v>
      </c>
      <c r="D25" s="172">
        <v>0</v>
      </c>
      <c r="E25" s="172">
        <v>0</v>
      </c>
      <c r="F25" s="172">
        <f t="shared" si="1"/>
        <v>0</v>
      </c>
      <c r="G25" s="173">
        <f t="shared" si="0"/>
        <v>0</v>
      </c>
      <c r="H25" s="174">
        <v>27.19</v>
      </c>
      <c r="I25" s="174">
        <f t="shared" si="2"/>
        <v>0</v>
      </c>
    </row>
    <row r="26" spans="1:9" x14ac:dyDescent="0.25">
      <c r="A26" s="132"/>
      <c r="B26" s="160">
        <v>44550</v>
      </c>
      <c r="C26" s="161">
        <v>0</v>
      </c>
      <c r="D26" s="162"/>
      <c r="E26" s="162"/>
      <c r="F26" s="162">
        <f t="shared" si="1"/>
        <v>0</v>
      </c>
      <c r="G26" s="163">
        <f t="shared" si="0"/>
        <v>0</v>
      </c>
      <c r="H26" s="164">
        <v>27.19</v>
      </c>
      <c r="I26" s="164">
        <f t="shared" si="2"/>
        <v>0</v>
      </c>
    </row>
    <row r="27" spans="1:9" x14ac:dyDescent="0.25">
      <c r="A27" s="132"/>
      <c r="B27" s="160">
        <v>44551</v>
      </c>
      <c r="C27" s="166">
        <v>0</v>
      </c>
      <c r="D27" s="167"/>
      <c r="E27" s="167"/>
      <c r="F27" s="167">
        <f t="shared" si="1"/>
        <v>0</v>
      </c>
      <c r="G27" s="168">
        <f t="shared" si="0"/>
        <v>0</v>
      </c>
      <c r="H27" s="169">
        <v>27.19</v>
      </c>
      <c r="I27" s="169">
        <f t="shared" si="2"/>
        <v>0</v>
      </c>
    </row>
    <row r="28" spans="1:9" x14ac:dyDescent="0.25">
      <c r="A28" s="132"/>
      <c r="B28" s="160">
        <v>44552</v>
      </c>
      <c r="C28" s="161">
        <v>0</v>
      </c>
      <c r="D28" s="162"/>
      <c r="E28" s="162"/>
      <c r="F28" s="162">
        <f t="shared" si="1"/>
        <v>0</v>
      </c>
      <c r="G28" s="163">
        <f t="shared" si="0"/>
        <v>0</v>
      </c>
      <c r="H28" s="164">
        <v>27.19</v>
      </c>
      <c r="I28" s="164">
        <f t="shared" si="2"/>
        <v>0</v>
      </c>
    </row>
    <row r="29" spans="1:9" x14ac:dyDescent="0.25">
      <c r="A29" s="132"/>
      <c r="B29" s="160">
        <v>44553</v>
      </c>
      <c r="C29" s="161">
        <v>0</v>
      </c>
      <c r="D29" s="162"/>
      <c r="E29" s="162"/>
      <c r="F29" s="162">
        <f t="shared" si="1"/>
        <v>0</v>
      </c>
      <c r="G29" s="163">
        <f t="shared" si="0"/>
        <v>0</v>
      </c>
      <c r="H29" s="164">
        <v>27.19</v>
      </c>
      <c r="I29" s="164">
        <f t="shared" si="2"/>
        <v>0</v>
      </c>
    </row>
    <row r="30" spans="1:9" x14ac:dyDescent="0.25">
      <c r="A30" s="132"/>
      <c r="B30" s="160">
        <v>44554</v>
      </c>
      <c r="C30" s="166">
        <v>0</v>
      </c>
      <c r="D30" s="167"/>
      <c r="E30" s="167"/>
      <c r="F30" s="167">
        <f t="shared" si="1"/>
        <v>0</v>
      </c>
      <c r="G30" s="168">
        <f t="shared" si="0"/>
        <v>0</v>
      </c>
      <c r="H30" s="169">
        <v>27.19</v>
      </c>
      <c r="I30" s="169">
        <f t="shared" si="2"/>
        <v>0</v>
      </c>
    </row>
    <row r="31" spans="1:9" x14ac:dyDescent="0.25">
      <c r="A31" s="132"/>
      <c r="B31" s="160">
        <v>44555</v>
      </c>
      <c r="C31" s="171">
        <v>0</v>
      </c>
      <c r="D31" s="172">
        <v>0</v>
      </c>
      <c r="E31" s="172">
        <v>0</v>
      </c>
      <c r="F31" s="172">
        <f t="shared" si="1"/>
        <v>0</v>
      </c>
      <c r="G31" s="173">
        <f t="shared" si="0"/>
        <v>0</v>
      </c>
      <c r="H31" s="174">
        <v>27.19</v>
      </c>
      <c r="I31" s="174">
        <f t="shared" si="2"/>
        <v>0</v>
      </c>
    </row>
    <row r="32" spans="1:9" x14ac:dyDescent="0.25">
      <c r="A32" s="132"/>
      <c r="B32" s="160">
        <v>44556</v>
      </c>
      <c r="C32" s="171">
        <v>0</v>
      </c>
      <c r="D32" s="172">
        <v>0</v>
      </c>
      <c r="E32" s="172">
        <v>0</v>
      </c>
      <c r="F32" s="172">
        <f t="shared" si="1"/>
        <v>0</v>
      </c>
      <c r="G32" s="173">
        <f t="shared" si="0"/>
        <v>0</v>
      </c>
      <c r="H32" s="174">
        <v>27.19</v>
      </c>
      <c r="I32" s="174">
        <f t="shared" si="2"/>
        <v>0</v>
      </c>
    </row>
    <row r="33" spans="1:9" x14ac:dyDescent="0.25">
      <c r="A33" s="132"/>
      <c r="B33" s="160">
        <v>44557</v>
      </c>
      <c r="C33" s="161">
        <v>0</v>
      </c>
      <c r="D33" s="162"/>
      <c r="E33" s="162">
        <v>0</v>
      </c>
      <c r="F33" s="162">
        <f t="shared" si="1"/>
        <v>0</v>
      </c>
      <c r="G33" s="163">
        <f t="shared" si="0"/>
        <v>0</v>
      </c>
      <c r="H33" s="164">
        <v>27.19</v>
      </c>
      <c r="I33" s="164">
        <f t="shared" si="2"/>
        <v>0</v>
      </c>
    </row>
    <row r="34" spans="1:9" x14ac:dyDescent="0.25">
      <c r="A34" s="132"/>
      <c r="B34" s="160">
        <v>44558</v>
      </c>
      <c r="C34" s="166">
        <v>0</v>
      </c>
      <c r="D34" s="167"/>
      <c r="E34" s="167"/>
      <c r="F34" s="167">
        <f t="shared" si="1"/>
        <v>0</v>
      </c>
      <c r="G34" s="168">
        <f t="shared" si="0"/>
        <v>0</v>
      </c>
      <c r="H34" s="169">
        <v>27.19</v>
      </c>
      <c r="I34" s="169">
        <f t="shared" si="2"/>
        <v>0</v>
      </c>
    </row>
    <row r="35" spans="1:9" x14ac:dyDescent="0.25">
      <c r="A35" s="132"/>
      <c r="B35" s="160">
        <v>44559</v>
      </c>
      <c r="C35" s="161">
        <v>0</v>
      </c>
      <c r="D35" s="162"/>
      <c r="E35" s="162"/>
      <c r="F35" s="162">
        <f t="shared" si="1"/>
        <v>0</v>
      </c>
      <c r="G35" s="163">
        <f t="shared" si="0"/>
        <v>0</v>
      </c>
      <c r="H35" s="164">
        <v>27.19</v>
      </c>
      <c r="I35" s="164">
        <f t="shared" si="2"/>
        <v>0</v>
      </c>
    </row>
    <row r="36" spans="1:9" x14ac:dyDescent="0.25">
      <c r="A36" s="132"/>
      <c r="B36" s="160">
        <v>44560</v>
      </c>
      <c r="C36" s="166"/>
      <c r="D36" s="167"/>
      <c r="E36" s="167"/>
      <c r="F36" s="167"/>
      <c r="G36" s="168">
        <f t="shared" si="0"/>
        <v>0</v>
      </c>
      <c r="H36" s="169">
        <v>27.19</v>
      </c>
      <c r="I36" s="169">
        <f t="shared" si="2"/>
        <v>0</v>
      </c>
    </row>
    <row r="37" spans="1:9" x14ac:dyDescent="0.25">
      <c r="A37" s="132"/>
      <c r="B37" s="160">
        <v>44561</v>
      </c>
      <c r="C37" s="166"/>
      <c r="D37" s="167"/>
      <c r="E37" s="167"/>
      <c r="F37" s="167"/>
      <c r="G37" s="168">
        <f t="shared" si="0"/>
        <v>0</v>
      </c>
      <c r="H37" s="169">
        <v>27.19</v>
      </c>
      <c r="I37" s="169">
        <f t="shared" si="2"/>
        <v>0</v>
      </c>
    </row>
    <row r="38" spans="1:9" x14ac:dyDescent="0.25">
      <c r="A38" s="132"/>
      <c r="B38" s="176" t="s">
        <v>15</v>
      </c>
      <c r="C38" s="176">
        <f>SUM(C7:C37)</f>
        <v>5</v>
      </c>
      <c r="D38" s="177">
        <f>SUM(D7:D37)</f>
        <v>51700</v>
      </c>
      <c r="E38" s="177">
        <f>SUM(E7:E37)</f>
        <v>17560</v>
      </c>
      <c r="F38" s="177">
        <f>SUM(F7:F37)</f>
        <v>69260</v>
      </c>
      <c r="G38" s="178">
        <f>SUM(G7:G37)</f>
        <v>31.416129910187792</v>
      </c>
      <c r="H38" s="179">
        <f>SUM(H7)</f>
        <v>27.19</v>
      </c>
      <c r="I38" s="179">
        <f>SUM(I7:I37)</f>
        <v>854.20457225800612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8:G8"/>
  <sheetViews>
    <sheetView workbookViewId="0">
      <selection activeCell="F18" sqref="F18"/>
    </sheetView>
  </sheetViews>
  <sheetFormatPr baseColWidth="10" defaultRowHeight="15" x14ac:dyDescent="0.25"/>
  <sheetData>
    <row r="8" spans="2:7" ht="74.25" customHeight="1" x14ac:dyDescent="0.25">
      <c r="B8" s="122" t="s">
        <v>16</v>
      </c>
      <c r="C8" s="122"/>
      <c r="D8" s="122"/>
      <c r="E8" s="122"/>
      <c r="F8" s="122"/>
      <c r="G8" s="122"/>
    </row>
  </sheetData>
  <mergeCells count="1">
    <mergeCell ref="B8:G8"/>
  </mergeCells>
  <pageMargins left="0.7" right="0.25" top="0.6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38"/>
  <sheetViews>
    <sheetView workbookViewId="0">
      <selection activeCell="G25" sqref="G25"/>
    </sheetView>
  </sheetViews>
  <sheetFormatPr baseColWidth="10" defaultRowHeight="15" x14ac:dyDescent="0.25"/>
  <cols>
    <col min="1" max="1" width="4" customWidth="1"/>
    <col min="2" max="2" width="14.140625" customWidth="1"/>
    <col min="3" max="3" width="9.5703125" customWidth="1"/>
    <col min="4" max="4" width="10.28515625" customWidth="1"/>
    <col min="5" max="5" width="9" customWidth="1"/>
    <col min="6" max="6" width="12.42578125" customWidth="1"/>
  </cols>
  <sheetData>
    <row r="1" spans="1:9" x14ac:dyDescent="0.25">
      <c r="A1" s="125" t="s">
        <v>1</v>
      </c>
      <c r="B1" s="125"/>
      <c r="C1" s="125"/>
      <c r="D1" s="125"/>
      <c r="E1" s="125"/>
      <c r="F1" s="125"/>
      <c r="G1" s="125"/>
      <c r="H1" s="125"/>
      <c r="I1" s="125"/>
    </row>
    <row r="2" spans="1:9" x14ac:dyDescent="0.25">
      <c r="A2" s="125" t="s">
        <v>2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25">
      <c r="A3" s="125" t="s">
        <v>3</v>
      </c>
      <c r="B3" s="125"/>
      <c r="C3" s="125"/>
      <c r="D3" s="125"/>
      <c r="E3" s="125"/>
      <c r="F3" s="125"/>
      <c r="G3" s="125"/>
      <c r="H3" s="125"/>
      <c r="I3" s="125"/>
    </row>
    <row r="4" spans="1:9" x14ac:dyDescent="0.2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25">
      <c r="A5" s="127" t="s">
        <v>4</v>
      </c>
      <c r="B5" s="128" t="s">
        <v>5</v>
      </c>
      <c r="C5" s="128" t="s">
        <v>6</v>
      </c>
      <c r="D5" s="129" t="s">
        <v>7</v>
      </c>
      <c r="E5" s="129"/>
      <c r="F5" s="14" t="s">
        <v>8</v>
      </c>
      <c r="G5" s="123" t="s">
        <v>9</v>
      </c>
      <c r="H5" s="123" t="s">
        <v>10</v>
      </c>
      <c r="I5" s="123" t="s">
        <v>11</v>
      </c>
    </row>
    <row r="6" spans="1:9" ht="21" customHeight="1" x14ac:dyDescent="0.25">
      <c r="A6" s="127"/>
      <c r="B6" s="124"/>
      <c r="C6" s="128"/>
      <c r="D6" s="15" t="s">
        <v>12</v>
      </c>
      <c r="E6" s="15" t="s">
        <v>13</v>
      </c>
      <c r="F6" s="14" t="s">
        <v>14</v>
      </c>
      <c r="G6" s="124"/>
      <c r="H6" s="124"/>
      <c r="I6" s="124"/>
    </row>
    <row r="7" spans="1:9" x14ac:dyDescent="0.25">
      <c r="A7" s="127"/>
      <c r="B7" s="1">
        <v>44256</v>
      </c>
      <c r="C7" s="2">
        <v>0</v>
      </c>
      <c r="D7" s="2">
        <v>0</v>
      </c>
      <c r="E7" s="3">
        <v>0</v>
      </c>
      <c r="F7" s="4">
        <f>D7+E7</f>
        <v>0</v>
      </c>
      <c r="G7" s="5">
        <f>F7/2204.6</f>
        <v>0</v>
      </c>
      <c r="H7" s="6">
        <v>27.19</v>
      </c>
      <c r="I7" s="6">
        <f>G7*H7</f>
        <v>0</v>
      </c>
    </row>
    <row r="8" spans="1:9" x14ac:dyDescent="0.25">
      <c r="A8" s="127"/>
      <c r="B8" s="1">
        <f>1+B7</f>
        <v>44257</v>
      </c>
      <c r="C8" s="2">
        <v>0</v>
      </c>
      <c r="D8" s="2">
        <v>0</v>
      </c>
      <c r="E8" s="2">
        <v>0</v>
      </c>
      <c r="F8" s="4">
        <f>D8+E8</f>
        <v>0</v>
      </c>
      <c r="G8" s="5">
        <f t="shared" ref="G8:G37" si="0">F8/2204.6</f>
        <v>0</v>
      </c>
      <c r="H8" s="6">
        <v>27.19</v>
      </c>
      <c r="I8" s="6">
        <f t="shared" ref="I8" si="1">G8*H8</f>
        <v>0</v>
      </c>
    </row>
    <row r="9" spans="1:9" x14ac:dyDescent="0.25">
      <c r="A9" s="127"/>
      <c r="B9" s="1">
        <f t="shared" ref="B9:B37" si="2">1+B8</f>
        <v>44258</v>
      </c>
      <c r="C9" s="2">
        <v>0</v>
      </c>
      <c r="D9" s="7">
        <v>0</v>
      </c>
      <c r="E9" s="2">
        <v>0</v>
      </c>
      <c r="F9" s="4">
        <f t="shared" ref="F9:F34" si="3">D9+E9</f>
        <v>0</v>
      </c>
      <c r="G9" s="5">
        <f t="shared" si="0"/>
        <v>0</v>
      </c>
      <c r="H9" s="6">
        <v>27.19</v>
      </c>
      <c r="I9" s="6">
        <f>G9*H9</f>
        <v>0</v>
      </c>
    </row>
    <row r="10" spans="1:9" x14ac:dyDescent="0.25">
      <c r="A10" s="127"/>
      <c r="B10" s="1">
        <f t="shared" si="2"/>
        <v>44259</v>
      </c>
      <c r="C10" s="2">
        <v>0</v>
      </c>
      <c r="D10" s="4">
        <v>0</v>
      </c>
      <c r="E10" s="8">
        <v>0</v>
      </c>
      <c r="F10" s="4">
        <f t="shared" si="3"/>
        <v>0</v>
      </c>
      <c r="G10" s="5">
        <f t="shared" si="0"/>
        <v>0</v>
      </c>
      <c r="H10" s="6">
        <v>27.19</v>
      </c>
      <c r="I10" s="6">
        <f t="shared" ref="I10:I36" si="4">G10*H10</f>
        <v>0</v>
      </c>
    </row>
    <row r="11" spans="1:9" x14ac:dyDescent="0.25">
      <c r="A11" s="127"/>
      <c r="B11" s="1">
        <f t="shared" si="2"/>
        <v>44260</v>
      </c>
      <c r="C11" s="2">
        <v>0</v>
      </c>
      <c r="D11" s="4">
        <v>0</v>
      </c>
      <c r="E11" s="4">
        <v>0</v>
      </c>
      <c r="F11" s="4">
        <f t="shared" si="3"/>
        <v>0</v>
      </c>
      <c r="G11" s="5">
        <f t="shared" si="0"/>
        <v>0</v>
      </c>
      <c r="H11" s="6">
        <v>27.19</v>
      </c>
      <c r="I11" s="6">
        <f t="shared" si="4"/>
        <v>0</v>
      </c>
    </row>
    <row r="12" spans="1:9" x14ac:dyDescent="0.25">
      <c r="A12" s="127"/>
      <c r="B12" s="1">
        <f t="shared" si="2"/>
        <v>44261</v>
      </c>
      <c r="C12" s="2">
        <v>0</v>
      </c>
      <c r="D12" s="4">
        <v>0</v>
      </c>
      <c r="E12" s="4">
        <v>0</v>
      </c>
      <c r="F12" s="4">
        <f>D12+E12</f>
        <v>0</v>
      </c>
      <c r="G12" s="5">
        <f t="shared" si="0"/>
        <v>0</v>
      </c>
      <c r="H12" s="6">
        <v>27.19</v>
      </c>
      <c r="I12" s="6">
        <f t="shared" si="4"/>
        <v>0</v>
      </c>
    </row>
    <row r="13" spans="1:9" x14ac:dyDescent="0.25">
      <c r="A13" s="127"/>
      <c r="B13" s="1">
        <f t="shared" si="2"/>
        <v>44262</v>
      </c>
      <c r="C13" s="2">
        <v>0</v>
      </c>
      <c r="D13" s="4">
        <v>0</v>
      </c>
      <c r="E13" s="4">
        <v>0</v>
      </c>
      <c r="F13" s="4">
        <f>D13+E13</f>
        <v>0</v>
      </c>
      <c r="G13" s="5">
        <f t="shared" si="0"/>
        <v>0</v>
      </c>
      <c r="H13" s="6">
        <v>27.19</v>
      </c>
      <c r="I13" s="6">
        <f t="shared" si="4"/>
        <v>0</v>
      </c>
    </row>
    <row r="14" spans="1:9" x14ac:dyDescent="0.25">
      <c r="A14" s="127"/>
      <c r="B14" s="1">
        <f t="shared" si="2"/>
        <v>44263</v>
      </c>
      <c r="C14" s="2">
        <v>0</v>
      </c>
      <c r="D14" s="4">
        <v>0</v>
      </c>
      <c r="E14" s="4">
        <v>0</v>
      </c>
      <c r="F14" s="4">
        <f>D14+E14</f>
        <v>0</v>
      </c>
      <c r="G14" s="5">
        <f t="shared" si="0"/>
        <v>0</v>
      </c>
      <c r="H14" s="6">
        <v>27.19</v>
      </c>
      <c r="I14" s="6">
        <f t="shared" si="4"/>
        <v>0</v>
      </c>
    </row>
    <row r="15" spans="1:9" x14ac:dyDescent="0.25">
      <c r="A15" s="127"/>
      <c r="B15" s="1">
        <f t="shared" si="2"/>
        <v>44264</v>
      </c>
      <c r="C15" s="2">
        <v>0</v>
      </c>
      <c r="D15" s="4">
        <v>0</v>
      </c>
      <c r="E15" s="4">
        <v>0</v>
      </c>
      <c r="F15" s="4">
        <f t="shared" si="3"/>
        <v>0</v>
      </c>
      <c r="G15" s="5">
        <f t="shared" si="0"/>
        <v>0</v>
      </c>
      <c r="H15" s="6">
        <v>27.19</v>
      </c>
      <c r="I15" s="6">
        <f t="shared" si="4"/>
        <v>0</v>
      </c>
    </row>
    <row r="16" spans="1:9" x14ac:dyDescent="0.25">
      <c r="A16" s="127"/>
      <c r="B16" s="1">
        <f t="shared" si="2"/>
        <v>44265</v>
      </c>
      <c r="C16" s="2">
        <v>0</v>
      </c>
      <c r="D16" s="4">
        <v>0</v>
      </c>
      <c r="E16" s="4">
        <v>0</v>
      </c>
      <c r="F16" s="4">
        <f t="shared" si="3"/>
        <v>0</v>
      </c>
      <c r="G16" s="5">
        <f t="shared" si="0"/>
        <v>0</v>
      </c>
      <c r="H16" s="6">
        <v>27.19</v>
      </c>
      <c r="I16" s="6">
        <f t="shared" si="4"/>
        <v>0</v>
      </c>
    </row>
    <row r="17" spans="1:9" x14ac:dyDescent="0.25">
      <c r="A17" s="127"/>
      <c r="B17" s="1">
        <f t="shared" si="2"/>
        <v>44266</v>
      </c>
      <c r="C17" s="2">
        <v>0</v>
      </c>
      <c r="D17" s="4">
        <v>0</v>
      </c>
      <c r="E17" s="4">
        <v>0</v>
      </c>
      <c r="F17" s="4">
        <f t="shared" si="3"/>
        <v>0</v>
      </c>
      <c r="G17" s="5">
        <f t="shared" si="0"/>
        <v>0</v>
      </c>
      <c r="H17" s="6">
        <v>27.19</v>
      </c>
      <c r="I17" s="6">
        <f t="shared" si="4"/>
        <v>0</v>
      </c>
    </row>
    <row r="18" spans="1:9" x14ac:dyDescent="0.25">
      <c r="A18" s="127"/>
      <c r="B18" s="1">
        <f t="shared" si="2"/>
        <v>44267</v>
      </c>
      <c r="C18" s="2">
        <v>2</v>
      </c>
      <c r="D18" s="4">
        <v>9380</v>
      </c>
      <c r="E18" s="4">
        <v>7280</v>
      </c>
      <c r="F18" s="4">
        <f t="shared" si="3"/>
        <v>16660</v>
      </c>
      <c r="G18" s="9">
        <f t="shared" si="0"/>
        <v>7.5569264265626419</v>
      </c>
      <c r="H18" s="6">
        <v>27.19</v>
      </c>
      <c r="I18" s="6">
        <f t="shared" si="4"/>
        <v>205.47282953823824</v>
      </c>
    </row>
    <row r="19" spans="1:9" x14ac:dyDescent="0.25">
      <c r="A19" s="127"/>
      <c r="B19" s="1">
        <f t="shared" si="2"/>
        <v>44268</v>
      </c>
      <c r="C19" s="2">
        <v>0</v>
      </c>
      <c r="D19" s="4">
        <v>0</v>
      </c>
      <c r="E19" s="4">
        <v>0</v>
      </c>
      <c r="F19" s="4">
        <f t="shared" si="3"/>
        <v>0</v>
      </c>
      <c r="G19" s="5">
        <f t="shared" si="0"/>
        <v>0</v>
      </c>
      <c r="H19" s="6">
        <v>27.19</v>
      </c>
      <c r="I19" s="6">
        <f t="shared" si="4"/>
        <v>0</v>
      </c>
    </row>
    <row r="20" spans="1:9" x14ac:dyDescent="0.25">
      <c r="A20" s="127"/>
      <c r="B20" s="1">
        <f t="shared" si="2"/>
        <v>44269</v>
      </c>
      <c r="C20" s="2">
        <v>0</v>
      </c>
      <c r="D20" s="4">
        <v>0</v>
      </c>
      <c r="E20" s="4">
        <v>0</v>
      </c>
      <c r="F20" s="4">
        <f t="shared" si="3"/>
        <v>0</v>
      </c>
      <c r="G20" s="5">
        <f t="shared" si="0"/>
        <v>0</v>
      </c>
      <c r="H20" s="6">
        <v>27.19</v>
      </c>
      <c r="I20" s="6">
        <f t="shared" si="4"/>
        <v>0</v>
      </c>
    </row>
    <row r="21" spans="1:9" x14ac:dyDescent="0.25">
      <c r="A21" s="127"/>
      <c r="B21" s="1">
        <f t="shared" si="2"/>
        <v>44270</v>
      </c>
      <c r="C21" s="2">
        <v>2</v>
      </c>
      <c r="D21" s="4">
        <v>13540</v>
      </c>
      <c r="E21" s="4">
        <v>9200</v>
      </c>
      <c r="F21" s="4">
        <f t="shared" si="3"/>
        <v>22740</v>
      </c>
      <c r="G21" s="5">
        <f t="shared" si="0"/>
        <v>10.314796334936043</v>
      </c>
      <c r="H21" s="6">
        <v>27.19</v>
      </c>
      <c r="I21" s="6">
        <f t="shared" si="4"/>
        <v>280.45931234691102</v>
      </c>
    </row>
    <row r="22" spans="1:9" x14ac:dyDescent="0.25">
      <c r="A22" s="127"/>
      <c r="B22" s="1">
        <f t="shared" si="2"/>
        <v>44271</v>
      </c>
      <c r="C22" s="2">
        <v>2</v>
      </c>
      <c r="D22" s="4">
        <v>10020</v>
      </c>
      <c r="E22" s="4">
        <v>8760</v>
      </c>
      <c r="F22" s="4">
        <f t="shared" si="3"/>
        <v>18780</v>
      </c>
      <c r="G22" s="5">
        <f t="shared" si="0"/>
        <v>8.5185521182981034</v>
      </c>
      <c r="H22" s="6">
        <v>27.19</v>
      </c>
      <c r="I22" s="6">
        <f t="shared" si="4"/>
        <v>231.61943209652543</v>
      </c>
    </row>
    <row r="23" spans="1:9" x14ac:dyDescent="0.25">
      <c r="A23" s="127"/>
      <c r="B23" s="1">
        <f t="shared" si="2"/>
        <v>44272</v>
      </c>
      <c r="C23" s="2">
        <v>2</v>
      </c>
      <c r="D23" s="4">
        <v>9760</v>
      </c>
      <c r="E23" s="4">
        <v>9860</v>
      </c>
      <c r="F23" s="4">
        <f t="shared" si="3"/>
        <v>19620</v>
      </c>
      <c r="G23" s="5">
        <f t="shared" si="0"/>
        <v>8.8995736187970618</v>
      </c>
      <c r="H23" s="6">
        <v>27.19</v>
      </c>
      <c r="I23" s="6">
        <f t="shared" si="4"/>
        <v>241.97940669509211</v>
      </c>
    </row>
    <row r="24" spans="1:9" x14ac:dyDescent="0.25">
      <c r="A24" s="127"/>
      <c r="B24" s="1">
        <f t="shared" si="2"/>
        <v>44273</v>
      </c>
      <c r="C24" s="2">
        <v>2</v>
      </c>
      <c r="D24" s="4">
        <v>11380</v>
      </c>
      <c r="E24" s="4">
        <v>7440</v>
      </c>
      <c r="F24" s="4">
        <f t="shared" si="3"/>
        <v>18820</v>
      </c>
      <c r="G24" s="5">
        <f t="shared" si="0"/>
        <v>8.5366959992742455</v>
      </c>
      <c r="H24" s="6">
        <v>27.19</v>
      </c>
      <c r="I24" s="6">
        <f t="shared" si="4"/>
        <v>232.11276422026674</v>
      </c>
    </row>
    <row r="25" spans="1:9" x14ac:dyDescent="0.25">
      <c r="A25" s="127"/>
      <c r="B25" s="1">
        <f t="shared" si="2"/>
        <v>44274</v>
      </c>
      <c r="C25" s="2">
        <v>2</v>
      </c>
      <c r="D25" s="4">
        <v>6860</v>
      </c>
      <c r="E25" s="4">
        <v>8100</v>
      </c>
      <c r="F25" s="4">
        <f t="shared" si="3"/>
        <v>14960</v>
      </c>
      <c r="G25" s="5">
        <f t="shared" si="0"/>
        <v>6.7858114850766578</v>
      </c>
      <c r="H25" s="6">
        <v>27.19</v>
      </c>
      <c r="I25" s="6">
        <f t="shared" si="4"/>
        <v>184.50621427923434</v>
      </c>
    </row>
    <row r="26" spans="1:9" x14ac:dyDescent="0.25">
      <c r="A26" s="127"/>
      <c r="B26" s="1">
        <f t="shared" si="2"/>
        <v>44275</v>
      </c>
      <c r="C26" s="2">
        <v>0</v>
      </c>
      <c r="D26" s="4">
        <v>0</v>
      </c>
      <c r="E26" s="4">
        <v>0</v>
      </c>
      <c r="F26" s="4">
        <f t="shared" si="3"/>
        <v>0</v>
      </c>
      <c r="G26" s="5">
        <f t="shared" si="0"/>
        <v>0</v>
      </c>
      <c r="H26" s="6">
        <v>27.19</v>
      </c>
      <c r="I26" s="6">
        <f t="shared" si="4"/>
        <v>0</v>
      </c>
    </row>
    <row r="27" spans="1:9" x14ac:dyDescent="0.25">
      <c r="A27" s="127"/>
      <c r="B27" s="1">
        <f t="shared" si="2"/>
        <v>44276</v>
      </c>
      <c r="C27" s="2">
        <v>0</v>
      </c>
      <c r="D27" s="4">
        <v>0</v>
      </c>
      <c r="E27" s="4">
        <v>0</v>
      </c>
      <c r="F27" s="4">
        <f t="shared" si="3"/>
        <v>0</v>
      </c>
      <c r="G27" s="5">
        <f t="shared" si="0"/>
        <v>0</v>
      </c>
      <c r="H27" s="6">
        <v>27.19</v>
      </c>
      <c r="I27" s="6">
        <f t="shared" si="4"/>
        <v>0</v>
      </c>
    </row>
    <row r="28" spans="1:9" x14ac:dyDescent="0.25">
      <c r="A28" s="127"/>
      <c r="B28" s="1">
        <f t="shared" si="2"/>
        <v>44277</v>
      </c>
      <c r="C28" s="2">
        <v>2</v>
      </c>
      <c r="D28" s="4">
        <v>11880</v>
      </c>
      <c r="E28" s="4">
        <v>9360</v>
      </c>
      <c r="F28" s="4">
        <f t="shared" si="3"/>
        <v>21240</v>
      </c>
      <c r="G28" s="5">
        <f t="shared" si="0"/>
        <v>9.6344007983307627</v>
      </c>
      <c r="H28" s="6">
        <v>27.19</v>
      </c>
      <c r="I28" s="6">
        <f t="shared" si="4"/>
        <v>261.95935770661345</v>
      </c>
    </row>
    <row r="29" spans="1:9" x14ac:dyDescent="0.25">
      <c r="A29" s="127"/>
      <c r="B29" s="1">
        <f t="shared" si="2"/>
        <v>44278</v>
      </c>
      <c r="C29" s="2">
        <v>3</v>
      </c>
      <c r="D29" s="4">
        <v>18680</v>
      </c>
      <c r="E29" s="4">
        <v>7760</v>
      </c>
      <c r="F29" s="4">
        <f t="shared" si="3"/>
        <v>26440</v>
      </c>
      <c r="G29" s="5">
        <f t="shared" si="0"/>
        <v>11.993105325229067</v>
      </c>
      <c r="H29" s="6">
        <v>27.19</v>
      </c>
      <c r="I29" s="6">
        <f t="shared" si="4"/>
        <v>326.09253379297832</v>
      </c>
    </row>
    <row r="30" spans="1:9" x14ac:dyDescent="0.25">
      <c r="A30" s="127"/>
      <c r="B30" s="1">
        <f t="shared" si="2"/>
        <v>44279</v>
      </c>
      <c r="C30" s="2">
        <v>2</v>
      </c>
      <c r="D30" s="4">
        <v>8640</v>
      </c>
      <c r="E30" s="4">
        <v>6340</v>
      </c>
      <c r="F30" s="4">
        <f t="shared" si="3"/>
        <v>14980</v>
      </c>
      <c r="G30" s="5">
        <f t="shared" si="0"/>
        <v>6.7948834255647288</v>
      </c>
      <c r="H30" s="6">
        <v>27.19</v>
      </c>
      <c r="I30" s="6">
        <f t="shared" si="4"/>
        <v>184.752880341105</v>
      </c>
    </row>
    <row r="31" spans="1:9" x14ac:dyDescent="0.25">
      <c r="A31" s="127"/>
      <c r="B31" s="1">
        <f t="shared" si="2"/>
        <v>44280</v>
      </c>
      <c r="C31" s="2">
        <v>2</v>
      </c>
      <c r="D31" s="4">
        <v>9440</v>
      </c>
      <c r="E31" s="4">
        <v>7780</v>
      </c>
      <c r="F31" s="4">
        <f t="shared" si="3"/>
        <v>17220</v>
      </c>
      <c r="G31" s="5">
        <f t="shared" si="0"/>
        <v>7.8109407602286129</v>
      </c>
      <c r="H31" s="6">
        <v>27.19</v>
      </c>
      <c r="I31" s="6">
        <f t="shared" si="4"/>
        <v>212.379479270616</v>
      </c>
    </row>
    <row r="32" spans="1:9" x14ac:dyDescent="0.25">
      <c r="A32" s="127"/>
      <c r="B32" s="1">
        <f t="shared" si="2"/>
        <v>44281</v>
      </c>
      <c r="C32" s="2">
        <v>2</v>
      </c>
      <c r="D32" s="4">
        <v>8840</v>
      </c>
      <c r="E32" s="4">
        <v>8160</v>
      </c>
      <c r="F32" s="4">
        <f t="shared" si="3"/>
        <v>17000</v>
      </c>
      <c r="G32" s="5">
        <f t="shared" si="0"/>
        <v>7.7111494148598387</v>
      </c>
      <c r="H32" s="6">
        <v>27.19</v>
      </c>
      <c r="I32" s="6">
        <f t="shared" si="4"/>
        <v>209.66615259003902</v>
      </c>
    </row>
    <row r="33" spans="1:9" x14ac:dyDescent="0.25">
      <c r="A33" s="127"/>
      <c r="B33" s="1">
        <f t="shared" si="2"/>
        <v>44282</v>
      </c>
      <c r="C33" s="2">
        <v>0</v>
      </c>
      <c r="D33" s="4">
        <v>0</v>
      </c>
      <c r="E33" s="4">
        <v>0</v>
      </c>
      <c r="F33" s="4">
        <f>D33+E33</f>
        <v>0</v>
      </c>
      <c r="G33" s="5">
        <f t="shared" si="0"/>
        <v>0</v>
      </c>
      <c r="H33" s="6">
        <v>27.19</v>
      </c>
      <c r="I33" s="6">
        <f t="shared" si="4"/>
        <v>0</v>
      </c>
    </row>
    <row r="34" spans="1:9" x14ac:dyDescent="0.25">
      <c r="A34" s="127"/>
      <c r="B34" s="1">
        <f t="shared" si="2"/>
        <v>44283</v>
      </c>
      <c r="C34" s="2">
        <v>0</v>
      </c>
      <c r="D34" s="4">
        <v>0</v>
      </c>
      <c r="E34" s="4">
        <v>0</v>
      </c>
      <c r="F34" s="4">
        <f t="shared" si="3"/>
        <v>0</v>
      </c>
      <c r="G34" s="5">
        <f t="shared" si="0"/>
        <v>0</v>
      </c>
      <c r="H34" s="6">
        <v>27.19</v>
      </c>
      <c r="I34" s="6">
        <f t="shared" si="4"/>
        <v>0</v>
      </c>
    </row>
    <row r="35" spans="1:9" x14ac:dyDescent="0.25">
      <c r="A35" s="127"/>
      <c r="B35" s="1">
        <f t="shared" si="2"/>
        <v>44284</v>
      </c>
      <c r="C35" s="2">
        <v>0</v>
      </c>
      <c r="D35" s="4">
        <v>0</v>
      </c>
      <c r="E35" s="4">
        <v>0</v>
      </c>
      <c r="F35" s="4">
        <f>D35+E35</f>
        <v>0</v>
      </c>
      <c r="G35" s="5">
        <f t="shared" si="0"/>
        <v>0</v>
      </c>
      <c r="H35" s="6">
        <v>27.19</v>
      </c>
      <c r="I35" s="6">
        <f t="shared" si="4"/>
        <v>0</v>
      </c>
    </row>
    <row r="36" spans="1:9" x14ac:dyDescent="0.25">
      <c r="A36" s="127"/>
      <c r="B36" s="1">
        <f t="shared" si="2"/>
        <v>44285</v>
      </c>
      <c r="C36" s="2">
        <v>0</v>
      </c>
      <c r="D36" s="4">
        <v>0</v>
      </c>
      <c r="E36" s="4">
        <v>0</v>
      </c>
      <c r="F36" s="4">
        <f t="shared" ref="F36:F37" si="5">D36+E36</f>
        <v>0</v>
      </c>
      <c r="G36" s="5">
        <f t="shared" si="0"/>
        <v>0</v>
      </c>
      <c r="H36" s="6">
        <v>27.19</v>
      </c>
      <c r="I36" s="6">
        <f t="shared" si="4"/>
        <v>0</v>
      </c>
    </row>
    <row r="37" spans="1:9" x14ac:dyDescent="0.25">
      <c r="A37" s="127"/>
      <c r="B37" s="1">
        <f t="shared" si="2"/>
        <v>44286</v>
      </c>
      <c r="C37" s="2">
        <v>0</v>
      </c>
      <c r="D37" s="4">
        <v>0</v>
      </c>
      <c r="E37" s="4">
        <v>0</v>
      </c>
      <c r="F37" s="4">
        <f t="shared" si="5"/>
        <v>0</v>
      </c>
      <c r="G37" s="5">
        <f t="shared" si="0"/>
        <v>0</v>
      </c>
      <c r="H37" s="6">
        <v>27.19</v>
      </c>
      <c r="I37" s="6">
        <f>G37*H37</f>
        <v>0</v>
      </c>
    </row>
    <row r="38" spans="1:9" x14ac:dyDescent="0.25">
      <c r="A38" s="127"/>
      <c r="B38" s="10" t="s">
        <v>15</v>
      </c>
      <c r="C38" s="10">
        <f>SUM(C7:C37)</f>
        <v>23</v>
      </c>
      <c r="D38" s="11">
        <f>SUM(D7:D37)</f>
        <v>118420</v>
      </c>
      <c r="E38" s="11">
        <f>SUM(E7:E37)</f>
        <v>90040</v>
      </c>
      <c r="F38" s="11">
        <f>SUM(F7:F37)</f>
        <v>208460</v>
      </c>
      <c r="G38" s="12">
        <f>SUM(G7:G37)</f>
        <v>94.556835707157759</v>
      </c>
      <c r="H38" s="13">
        <f>SUM(H7)</f>
        <v>27.19</v>
      </c>
      <c r="I38" s="13">
        <f>SUM(I7:I37)</f>
        <v>2571.0003628776203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I38"/>
  <sheetViews>
    <sheetView workbookViewId="0">
      <selection activeCell="F14" sqref="F14"/>
    </sheetView>
  </sheetViews>
  <sheetFormatPr baseColWidth="10" defaultRowHeight="15" x14ac:dyDescent="0.25"/>
  <cols>
    <col min="1" max="1" width="4" customWidth="1"/>
  </cols>
  <sheetData>
    <row r="1" spans="1:9" x14ac:dyDescent="0.25">
      <c r="A1" s="125" t="s">
        <v>1</v>
      </c>
      <c r="B1" s="125"/>
      <c r="C1" s="125"/>
      <c r="D1" s="125"/>
      <c r="E1" s="125"/>
      <c r="F1" s="125"/>
      <c r="G1" s="125"/>
      <c r="H1" s="125"/>
      <c r="I1" s="125"/>
    </row>
    <row r="2" spans="1:9" x14ac:dyDescent="0.25">
      <c r="A2" s="125" t="s">
        <v>2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25">
      <c r="A3" s="125" t="s">
        <v>3</v>
      </c>
      <c r="B3" s="125"/>
      <c r="C3" s="125"/>
      <c r="D3" s="125"/>
      <c r="E3" s="125"/>
      <c r="F3" s="125"/>
      <c r="G3" s="125"/>
      <c r="H3" s="125"/>
      <c r="I3" s="125"/>
    </row>
    <row r="4" spans="1:9" x14ac:dyDescent="0.2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25">
      <c r="A5" s="132" t="s">
        <v>17</v>
      </c>
      <c r="B5" s="133" t="s">
        <v>5</v>
      </c>
      <c r="C5" s="135" t="s">
        <v>6</v>
      </c>
      <c r="D5" s="136" t="s">
        <v>7</v>
      </c>
      <c r="E5" s="136"/>
      <c r="F5" s="38" t="s">
        <v>8</v>
      </c>
      <c r="G5" s="130" t="s">
        <v>9</v>
      </c>
      <c r="H5" s="130" t="s">
        <v>10</v>
      </c>
      <c r="I5" s="130" t="s">
        <v>11</v>
      </c>
    </row>
    <row r="6" spans="1:9" x14ac:dyDescent="0.25">
      <c r="A6" s="132"/>
      <c r="B6" s="134"/>
      <c r="C6" s="135"/>
      <c r="D6" s="39" t="s">
        <v>12</v>
      </c>
      <c r="E6" s="39" t="s">
        <v>13</v>
      </c>
      <c r="F6" s="40" t="s">
        <v>14</v>
      </c>
      <c r="G6" s="131"/>
      <c r="H6" s="131"/>
      <c r="I6" s="131"/>
    </row>
    <row r="7" spans="1:9" x14ac:dyDescent="0.25">
      <c r="A7" s="132"/>
      <c r="B7" s="16">
        <v>44317</v>
      </c>
      <c r="C7" s="17">
        <v>0</v>
      </c>
      <c r="D7" s="17">
        <v>0</v>
      </c>
      <c r="E7" s="18">
        <v>0</v>
      </c>
      <c r="F7" s="19">
        <f>D7+E7</f>
        <v>0</v>
      </c>
      <c r="G7" s="20">
        <f>F7/2204.6</f>
        <v>0</v>
      </c>
      <c r="H7" s="21">
        <v>27.19</v>
      </c>
      <c r="I7" s="21">
        <f>G7*H7</f>
        <v>0</v>
      </c>
    </row>
    <row r="8" spans="1:9" x14ac:dyDescent="0.25">
      <c r="A8" s="132"/>
      <c r="B8" s="16">
        <f>1+B7</f>
        <v>44318</v>
      </c>
      <c r="C8" s="17">
        <v>0</v>
      </c>
      <c r="D8" s="22">
        <v>0</v>
      </c>
      <c r="E8" s="17">
        <v>0</v>
      </c>
      <c r="F8" s="19">
        <f>D8+E8</f>
        <v>0</v>
      </c>
      <c r="G8" s="23">
        <f t="shared" ref="G8:G37" si="0">F8/2204.6</f>
        <v>0</v>
      </c>
      <c r="H8" s="21">
        <v>27.19</v>
      </c>
      <c r="I8" s="21">
        <f t="shared" ref="I8" si="1">G8*H8</f>
        <v>0</v>
      </c>
    </row>
    <row r="9" spans="1:9" x14ac:dyDescent="0.25">
      <c r="A9" s="132"/>
      <c r="B9" s="16">
        <f t="shared" ref="B9:B37" si="2">1+B8</f>
        <v>44319</v>
      </c>
      <c r="C9" s="24">
        <v>1</v>
      </c>
      <c r="D9" s="25">
        <v>11420</v>
      </c>
      <c r="E9" s="24">
        <v>0</v>
      </c>
      <c r="F9" s="25">
        <f t="shared" ref="F9:F35" si="3">D9+E9</f>
        <v>11420</v>
      </c>
      <c r="G9" s="26">
        <f t="shared" si="0"/>
        <v>5.1800780186881976</v>
      </c>
      <c r="H9" s="27">
        <v>27.19</v>
      </c>
      <c r="I9" s="27">
        <f>G9*H9</f>
        <v>140.84632132813209</v>
      </c>
    </row>
    <row r="10" spans="1:9" x14ac:dyDescent="0.25">
      <c r="A10" s="132"/>
      <c r="B10" s="16">
        <f t="shared" si="2"/>
        <v>44320</v>
      </c>
      <c r="C10" s="24">
        <v>2</v>
      </c>
      <c r="D10" s="25">
        <v>10420</v>
      </c>
      <c r="E10" s="28">
        <v>8100</v>
      </c>
      <c r="F10" s="25">
        <f t="shared" si="3"/>
        <v>18520</v>
      </c>
      <c r="G10" s="29">
        <f t="shared" si="0"/>
        <v>8.4006168919531898</v>
      </c>
      <c r="H10" s="27">
        <v>27.19</v>
      </c>
      <c r="I10" s="27">
        <f t="shared" ref="I10:I37" si="4">G10*H10</f>
        <v>228.41277329220725</v>
      </c>
    </row>
    <row r="11" spans="1:9" x14ac:dyDescent="0.25">
      <c r="A11" s="132"/>
      <c r="B11" s="16">
        <f t="shared" si="2"/>
        <v>44321</v>
      </c>
      <c r="C11" s="24">
        <v>2</v>
      </c>
      <c r="D11" s="25">
        <v>10820</v>
      </c>
      <c r="E11" s="25">
        <v>9580</v>
      </c>
      <c r="F11" s="25">
        <f t="shared" si="3"/>
        <v>20400</v>
      </c>
      <c r="G11" s="29">
        <f t="shared" si="0"/>
        <v>9.2533792978318061</v>
      </c>
      <c r="H11" s="27">
        <v>27.19</v>
      </c>
      <c r="I11" s="27">
        <f t="shared" si="4"/>
        <v>251.59938310804682</v>
      </c>
    </row>
    <row r="12" spans="1:9" x14ac:dyDescent="0.25">
      <c r="A12" s="132"/>
      <c r="B12" s="16">
        <f t="shared" si="2"/>
        <v>44322</v>
      </c>
      <c r="C12" s="24">
        <v>1</v>
      </c>
      <c r="D12" s="25">
        <v>11680</v>
      </c>
      <c r="E12" s="25">
        <v>0</v>
      </c>
      <c r="F12" s="25">
        <f t="shared" si="3"/>
        <v>11680</v>
      </c>
      <c r="G12" s="30">
        <f t="shared" si="0"/>
        <v>5.298013245033113</v>
      </c>
      <c r="H12" s="27">
        <v>27.19</v>
      </c>
      <c r="I12" s="27">
        <f t="shared" si="4"/>
        <v>144.05298013245036</v>
      </c>
    </row>
    <row r="13" spans="1:9" x14ac:dyDescent="0.25">
      <c r="A13" s="132"/>
      <c r="B13" s="16">
        <f t="shared" si="2"/>
        <v>44323</v>
      </c>
      <c r="C13" s="31">
        <v>2</v>
      </c>
      <c r="D13" s="32">
        <v>11100</v>
      </c>
      <c r="E13" s="32">
        <v>11980</v>
      </c>
      <c r="F13" s="32">
        <f t="shared" si="3"/>
        <v>23080</v>
      </c>
      <c r="G13" s="30">
        <f t="shared" si="0"/>
        <v>10.46901932323324</v>
      </c>
      <c r="H13" s="33">
        <v>27.19</v>
      </c>
      <c r="I13" s="33">
        <f t="shared" si="4"/>
        <v>284.65263539871182</v>
      </c>
    </row>
    <row r="14" spans="1:9" x14ac:dyDescent="0.25">
      <c r="A14" s="132"/>
      <c r="B14" s="16">
        <f t="shared" si="2"/>
        <v>44324</v>
      </c>
      <c r="C14" s="24">
        <v>0</v>
      </c>
      <c r="D14" s="25">
        <v>0</v>
      </c>
      <c r="E14" s="32">
        <v>0</v>
      </c>
      <c r="F14" s="25">
        <f t="shared" si="3"/>
        <v>0</v>
      </c>
      <c r="G14" s="29">
        <f t="shared" si="0"/>
        <v>0</v>
      </c>
      <c r="H14" s="27">
        <v>27.19</v>
      </c>
      <c r="I14" s="27">
        <f t="shared" si="4"/>
        <v>0</v>
      </c>
    </row>
    <row r="15" spans="1:9" x14ac:dyDescent="0.25">
      <c r="A15" s="132"/>
      <c r="B15" s="16">
        <f t="shared" si="2"/>
        <v>44325</v>
      </c>
      <c r="C15" s="17">
        <v>0</v>
      </c>
      <c r="D15" s="19">
        <v>0</v>
      </c>
      <c r="E15" s="19">
        <v>0</v>
      </c>
      <c r="F15" s="19">
        <f t="shared" si="3"/>
        <v>0</v>
      </c>
      <c r="G15" s="23">
        <f t="shared" si="0"/>
        <v>0</v>
      </c>
      <c r="H15" s="21">
        <v>27.19</v>
      </c>
      <c r="I15" s="21">
        <f t="shared" si="4"/>
        <v>0</v>
      </c>
    </row>
    <row r="16" spans="1:9" x14ac:dyDescent="0.25">
      <c r="A16" s="132"/>
      <c r="B16" s="16">
        <f t="shared" si="2"/>
        <v>44326</v>
      </c>
      <c r="C16" s="17">
        <v>0</v>
      </c>
      <c r="D16" s="19">
        <v>0</v>
      </c>
      <c r="E16" s="19">
        <v>0</v>
      </c>
      <c r="F16" s="19">
        <f t="shared" si="3"/>
        <v>0</v>
      </c>
      <c r="G16" s="23">
        <f t="shared" si="0"/>
        <v>0</v>
      </c>
      <c r="H16" s="21">
        <v>27.19</v>
      </c>
      <c r="I16" s="21">
        <f t="shared" si="4"/>
        <v>0</v>
      </c>
    </row>
    <row r="17" spans="1:9" x14ac:dyDescent="0.25">
      <c r="A17" s="132"/>
      <c r="B17" s="16">
        <f t="shared" si="2"/>
        <v>44327</v>
      </c>
      <c r="C17" s="24">
        <v>1</v>
      </c>
      <c r="D17" s="25">
        <v>10380</v>
      </c>
      <c r="E17" s="25">
        <v>0</v>
      </c>
      <c r="F17" s="25">
        <f t="shared" si="3"/>
        <v>10380</v>
      </c>
      <c r="G17" s="29">
        <f t="shared" si="0"/>
        <v>4.708337113308537</v>
      </c>
      <c r="H17" s="27">
        <v>27.19</v>
      </c>
      <c r="I17" s="27">
        <f t="shared" si="4"/>
        <v>128.01968611085914</v>
      </c>
    </row>
    <row r="18" spans="1:9" x14ac:dyDescent="0.25">
      <c r="A18" s="132"/>
      <c r="B18" s="16">
        <f t="shared" si="2"/>
        <v>44328</v>
      </c>
      <c r="C18" s="24">
        <v>1</v>
      </c>
      <c r="D18" s="25">
        <v>12680</v>
      </c>
      <c r="E18" s="25">
        <v>0</v>
      </c>
      <c r="F18" s="25">
        <f t="shared" si="3"/>
        <v>12680</v>
      </c>
      <c r="G18" s="29">
        <f t="shared" si="0"/>
        <v>5.7516102694366324</v>
      </c>
      <c r="H18" s="27">
        <v>27.19</v>
      </c>
      <c r="I18" s="27">
        <f t="shared" si="4"/>
        <v>156.38628322598206</v>
      </c>
    </row>
    <row r="19" spans="1:9" x14ac:dyDescent="0.25">
      <c r="A19" s="132"/>
      <c r="B19" s="16">
        <f t="shared" si="2"/>
        <v>44329</v>
      </c>
      <c r="C19" s="24">
        <v>1</v>
      </c>
      <c r="D19" s="25">
        <v>0</v>
      </c>
      <c r="E19" s="25">
        <v>15060</v>
      </c>
      <c r="F19" s="25">
        <f t="shared" si="3"/>
        <v>15060</v>
      </c>
      <c r="G19" s="30">
        <f t="shared" si="0"/>
        <v>6.8311711875170102</v>
      </c>
      <c r="H19" s="27">
        <v>27.19</v>
      </c>
      <c r="I19" s="27">
        <f t="shared" si="4"/>
        <v>185.73954458858751</v>
      </c>
    </row>
    <row r="20" spans="1:9" x14ac:dyDescent="0.25">
      <c r="A20" s="132"/>
      <c r="B20" s="16">
        <f t="shared" si="2"/>
        <v>44330</v>
      </c>
      <c r="C20" s="31">
        <v>1</v>
      </c>
      <c r="D20" s="32">
        <v>8620</v>
      </c>
      <c r="E20" s="32">
        <v>0</v>
      </c>
      <c r="F20" s="32">
        <f t="shared" si="3"/>
        <v>8620</v>
      </c>
      <c r="G20" s="30">
        <f t="shared" si="0"/>
        <v>3.910006350358342</v>
      </c>
      <c r="H20" s="33">
        <v>27.19</v>
      </c>
      <c r="I20" s="33">
        <f t="shared" si="4"/>
        <v>106.31307266624333</v>
      </c>
    </row>
    <row r="21" spans="1:9" x14ac:dyDescent="0.25">
      <c r="A21" s="132"/>
      <c r="B21" s="16">
        <f t="shared" si="2"/>
        <v>44331</v>
      </c>
      <c r="C21" s="17">
        <v>0</v>
      </c>
      <c r="D21" s="19">
        <v>0</v>
      </c>
      <c r="E21" s="19">
        <v>0</v>
      </c>
      <c r="F21" s="19">
        <f t="shared" si="3"/>
        <v>0</v>
      </c>
      <c r="G21" s="20">
        <f t="shared" si="0"/>
        <v>0</v>
      </c>
      <c r="H21" s="21">
        <v>27.19</v>
      </c>
      <c r="I21" s="21">
        <f t="shared" si="4"/>
        <v>0</v>
      </c>
    </row>
    <row r="22" spans="1:9" x14ac:dyDescent="0.25">
      <c r="A22" s="132"/>
      <c r="B22" s="16">
        <f t="shared" si="2"/>
        <v>44332</v>
      </c>
      <c r="C22" s="17">
        <v>0</v>
      </c>
      <c r="D22" s="19">
        <v>0</v>
      </c>
      <c r="E22" s="19">
        <v>0</v>
      </c>
      <c r="F22" s="19">
        <f t="shared" si="3"/>
        <v>0</v>
      </c>
      <c r="G22" s="23">
        <f t="shared" si="0"/>
        <v>0</v>
      </c>
      <c r="H22" s="21">
        <v>27.19</v>
      </c>
      <c r="I22" s="21">
        <f t="shared" si="4"/>
        <v>0</v>
      </c>
    </row>
    <row r="23" spans="1:9" x14ac:dyDescent="0.25">
      <c r="A23" s="132"/>
      <c r="B23" s="16">
        <f t="shared" si="2"/>
        <v>44333</v>
      </c>
      <c r="C23" s="24">
        <v>2</v>
      </c>
      <c r="D23" s="25">
        <v>9140</v>
      </c>
      <c r="E23" s="25">
        <v>8860</v>
      </c>
      <c r="F23" s="25">
        <f t="shared" si="3"/>
        <v>18000</v>
      </c>
      <c r="G23" s="26">
        <f t="shared" si="0"/>
        <v>8.1647464392633591</v>
      </c>
      <c r="H23" s="27">
        <v>27.19</v>
      </c>
      <c r="I23" s="27">
        <f t="shared" si="4"/>
        <v>221.99945568357074</v>
      </c>
    </row>
    <row r="24" spans="1:9" x14ac:dyDescent="0.25">
      <c r="A24" s="132"/>
      <c r="B24" s="16">
        <f t="shared" si="2"/>
        <v>44334</v>
      </c>
      <c r="C24" s="24">
        <v>2</v>
      </c>
      <c r="D24" s="25">
        <v>9440</v>
      </c>
      <c r="E24" s="25">
        <v>11600</v>
      </c>
      <c r="F24" s="25">
        <f t="shared" si="3"/>
        <v>21040</v>
      </c>
      <c r="G24" s="29">
        <f t="shared" si="0"/>
        <v>9.5436813934500595</v>
      </c>
      <c r="H24" s="27">
        <v>27.19</v>
      </c>
      <c r="I24" s="27">
        <f t="shared" si="4"/>
        <v>259.49269708790712</v>
      </c>
    </row>
    <row r="25" spans="1:9" x14ac:dyDescent="0.25">
      <c r="A25" s="132"/>
      <c r="B25" s="16">
        <f t="shared" si="2"/>
        <v>44335</v>
      </c>
      <c r="C25" s="24">
        <v>2</v>
      </c>
      <c r="D25" s="25">
        <v>9840</v>
      </c>
      <c r="E25" s="25">
        <v>9740</v>
      </c>
      <c r="F25" s="25">
        <f t="shared" si="3"/>
        <v>19580</v>
      </c>
      <c r="G25" s="29">
        <f t="shared" si="0"/>
        <v>8.8814297378209197</v>
      </c>
      <c r="H25" s="27">
        <v>27.19</v>
      </c>
      <c r="I25" s="27">
        <f t="shared" si="4"/>
        <v>241.48607457135083</v>
      </c>
    </row>
    <row r="26" spans="1:9" x14ac:dyDescent="0.25">
      <c r="A26" s="132"/>
      <c r="B26" s="16">
        <f t="shared" si="2"/>
        <v>44336</v>
      </c>
      <c r="C26" s="24">
        <v>2</v>
      </c>
      <c r="D26" s="25">
        <v>11160</v>
      </c>
      <c r="E26" s="25">
        <v>11000</v>
      </c>
      <c r="F26" s="25">
        <f t="shared" si="3"/>
        <v>22160</v>
      </c>
      <c r="G26" s="30">
        <f t="shared" si="0"/>
        <v>10.051710060782002</v>
      </c>
      <c r="H26" s="27">
        <v>27.19</v>
      </c>
      <c r="I26" s="27">
        <f t="shared" si="4"/>
        <v>273.30599655266263</v>
      </c>
    </row>
    <row r="27" spans="1:9" x14ac:dyDescent="0.25">
      <c r="A27" s="132"/>
      <c r="B27" s="16">
        <f t="shared" si="2"/>
        <v>44337</v>
      </c>
      <c r="C27" s="31">
        <v>2</v>
      </c>
      <c r="D27" s="32">
        <v>9840</v>
      </c>
      <c r="E27" s="32">
        <v>8760</v>
      </c>
      <c r="F27" s="32">
        <f t="shared" si="3"/>
        <v>18600</v>
      </c>
      <c r="G27" s="30">
        <f t="shared" si="0"/>
        <v>8.4369046539054704</v>
      </c>
      <c r="H27" s="33">
        <v>27.19</v>
      </c>
      <c r="I27" s="33">
        <f t="shared" si="4"/>
        <v>229.39943753968976</v>
      </c>
    </row>
    <row r="28" spans="1:9" x14ac:dyDescent="0.25">
      <c r="A28" s="132"/>
      <c r="B28" s="16">
        <f t="shared" si="2"/>
        <v>44338</v>
      </c>
      <c r="C28" s="17">
        <v>0</v>
      </c>
      <c r="D28" s="19"/>
      <c r="E28" s="19"/>
      <c r="F28" s="19">
        <f t="shared" si="3"/>
        <v>0</v>
      </c>
      <c r="G28" s="20">
        <f t="shared" si="0"/>
        <v>0</v>
      </c>
      <c r="H28" s="21">
        <v>27.19</v>
      </c>
      <c r="I28" s="21">
        <f t="shared" si="4"/>
        <v>0</v>
      </c>
    </row>
    <row r="29" spans="1:9" x14ac:dyDescent="0.25">
      <c r="A29" s="132"/>
      <c r="B29" s="16">
        <f t="shared" si="2"/>
        <v>44339</v>
      </c>
      <c r="C29" s="17">
        <v>0</v>
      </c>
      <c r="D29" s="19"/>
      <c r="E29" s="19">
        <v>0</v>
      </c>
      <c r="F29" s="19">
        <f t="shared" si="3"/>
        <v>0</v>
      </c>
      <c r="G29" s="20">
        <f t="shared" si="0"/>
        <v>0</v>
      </c>
      <c r="H29" s="21">
        <v>27.19</v>
      </c>
      <c r="I29" s="21">
        <f t="shared" si="4"/>
        <v>0</v>
      </c>
    </row>
    <row r="30" spans="1:9" x14ac:dyDescent="0.25">
      <c r="A30" s="132"/>
      <c r="B30" s="16">
        <f t="shared" si="2"/>
        <v>44340</v>
      </c>
      <c r="C30" s="24">
        <v>2</v>
      </c>
      <c r="D30" s="25">
        <v>13540</v>
      </c>
      <c r="E30" s="25">
        <v>12180</v>
      </c>
      <c r="F30" s="25">
        <f t="shared" si="3"/>
        <v>25720</v>
      </c>
      <c r="G30" s="29">
        <f t="shared" si="0"/>
        <v>11.666515467658533</v>
      </c>
      <c r="H30" s="27">
        <v>27.19</v>
      </c>
      <c r="I30" s="27">
        <f t="shared" si="4"/>
        <v>317.21255556563551</v>
      </c>
    </row>
    <row r="31" spans="1:9" x14ac:dyDescent="0.25">
      <c r="A31" s="132"/>
      <c r="B31" s="16">
        <f t="shared" si="2"/>
        <v>44341</v>
      </c>
      <c r="C31" s="24">
        <v>2</v>
      </c>
      <c r="D31" s="25">
        <v>11160</v>
      </c>
      <c r="E31" s="25">
        <v>11140</v>
      </c>
      <c r="F31" s="25">
        <f t="shared" si="3"/>
        <v>22300</v>
      </c>
      <c r="G31" s="29">
        <f t="shared" si="0"/>
        <v>10.115213644198494</v>
      </c>
      <c r="H31" s="27">
        <v>27.19</v>
      </c>
      <c r="I31" s="27">
        <f t="shared" si="4"/>
        <v>275.03265898575705</v>
      </c>
    </row>
    <row r="32" spans="1:9" x14ac:dyDescent="0.25">
      <c r="A32" s="132"/>
      <c r="B32" s="16">
        <f t="shared" si="2"/>
        <v>44342</v>
      </c>
      <c r="C32" s="24">
        <v>2</v>
      </c>
      <c r="D32" s="25">
        <v>10900</v>
      </c>
      <c r="E32" s="25">
        <v>0</v>
      </c>
      <c r="F32" s="25">
        <f t="shared" si="3"/>
        <v>10900</v>
      </c>
      <c r="G32" s="29">
        <f t="shared" si="0"/>
        <v>4.9442075659983669</v>
      </c>
      <c r="H32" s="27">
        <v>27.19</v>
      </c>
      <c r="I32" s="27">
        <f t="shared" si="4"/>
        <v>134.43300371949559</v>
      </c>
    </row>
    <row r="33" spans="1:9" x14ac:dyDescent="0.25">
      <c r="A33" s="132"/>
      <c r="B33" s="16">
        <f t="shared" si="2"/>
        <v>44343</v>
      </c>
      <c r="C33" s="24">
        <v>2</v>
      </c>
      <c r="D33" s="25">
        <v>10860</v>
      </c>
      <c r="E33" s="25">
        <v>9100</v>
      </c>
      <c r="F33" s="25">
        <f t="shared" si="3"/>
        <v>19960</v>
      </c>
      <c r="G33" s="30">
        <f t="shared" si="0"/>
        <v>9.0537966070942577</v>
      </c>
      <c r="H33" s="27">
        <v>27.19</v>
      </c>
      <c r="I33" s="27">
        <f t="shared" si="4"/>
        <v>246.17272974689288</v>
      </c>
    </row>
    <row r="34" spans="1:9" x14ac:dyDescent="0.25">
      <c r="A34" s="132"/>
      <c r="B34" s="16">
        <f t="shared" si="2"/>
        <v>44344</v>
      </c>
      <c r="C34" s="31">
        <v>1</v>
      </c>
      <c r="D34" s="32">
        <v>10340</v>
      </c>
      <c r="E34" s="32">
        <v>0</v>
      </c>
      <c r="F34" s="32">
        <f t="shared" si="3"/>
        <v>10340</v>
      </c>
      <c r="G34" s="30">
        <f t="shared" si="0"/>
        <v>4.6901932323323958</v>
      </c>
      <c r="H34" s="33">
        <v>27.19</v>
      </c>
      <c r="I34" s="33">
        <f t="shared" si="4"/>
        <v>127.52635398711784</v>
      </c>
    </row>
    <row r="35" spans="1:9" x14ac:dyDescent="0.25">
      <c r="A35" s="132"/>
      <c r="B35" s="16">
        <f t="shared" si="2"/>
        <v>44345</v>
      </c>
      <c r="C35" s="24">
        <v>0</v>
      </c>
      <c r="D35" s="25">
        <v>0</v>
      </c>
      <c r="E35" s="25">
        <v>0</v>
      </c>
      <c r="F35" s="25">
        <f t="shared" si="3"/>
        <v>0</v>
      </c>
      <c r="G35" s="29">
        <f t="shared" si="0"/>
        <v>0</v>
      </c>
      <c r="H35" s="27">
        <v>27.19</v>
      </c>
      <c r="I35" s="27">
        <f t="shared" si="4"/>
        <v>0</v>
      </c>
    </row>
    <row r="36" spans="1:9" x14ac:dyDescent="0.25">
      <c r="A36" s="132"/>
      <c r="B36" s="16">
        <f t="shared" si="2"/>
        <v>44346</v>
      </c>
      <c r="C36" s="17">
        <v>0</v>
      </c>
      <c r="D36" s="19">
        <v>0</v>
      </c>
      <c r="E36" s="19">
        <v>0</v>
      </c>
      <c r="F36" s="19">
        <v>0</v>
      </c>
      <c r="G36" s="20">
        <f t="shared" si="0"/>
        <v>0</v>
      </c>
      <c r="H36" s="21">
        <v>27.19</v>
      </c>
      <c r="I36" s="21">
        <f t="shared" si="4"/>
        <v>0</v>
      </c>
    </row>
    <row r="37" spans="1:9" x14ac:dyDescent="0.25">
      <c r="A37" s="132"/>
      <c r="B37" s="16">
        <f t="shared" si="2"/>
        <v>44347</v>
      </c>
      <c r="C37" s="17">
        <v>0</v>
      </c>
      <c r="D37" s="19">
        <v>0</v>
      </c>
      <c r="E37" s="19">
        <v>0</v>
      </c>
      <c r="F37" s="19">
        <v>0</v>
      </c>
      <c r="G37" s="20">
        <f t="shared" si="0"/>
        <v>0</v>
      </c>
      <c r="H37" s="21">
        <v>27.19</v>
      </c>
      <c r="I37" s="21">
        <f t="shared" si="4"/>
        <v>0</v>
      </c>
    </row>
    <row r="38" spans="1:9" x14ac:dyDescent="0.25">
      <c r="A38" s="132"/>
      <c r="B38" s="10" t="s">
        <v>15</v>
      </c>
      <c r="C38" s="34">
        <f>SUM(C7:C37)</f>
        <v>31</v>
      </c>
      <c r="D38" s="35">
        <f>SUM(D7:D37)</f>
        <v>193340</v>
      </c>
      <c r="E38" s="35">
        <f>SUM(E7:E37)</f>
        <v>127100</v>
      </c>
      <c r="F38" s="35">
        <f>SUM(F7:F37)</f>
        <v>320440</v>
      </c>
      <c r="G38" s="36">
        <f>SUM(G7:G37)</f>
        <v>145.35063049986391</v>
      </c>
      <c r="H38" s="37">
        <f>SUM(H7)</f>
        <v>27.19</v>
      </c>
      <c r="I38" s="37">
        <f>SUM(I7:I37)</f>
        <v>3952.0836432912997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I38"/>
  <sheetViews>
    <sheetView workbookViewId="0">
      <selection activeCell="E10" sqref="E10"/>
    </sheetView>
  </sheetViews>
  <sheetFormatPr baseColWidth="10" defaultRowHeight="15" x14ac:dyDescent="0.25"/>
  <cols>
    <col min="1" max="1" width="3.85546875" customWidth="1"/>
  </cols>
  <sheetData>
    <row r="1" spans="1:9" x14ac:dyDescent="0.25">
      <c r="A1" s="137" t="s">
        <v>1</v>
      </c>
      <c r="B1" s="137"/>
      <c r="C1" s="137"/>
      <c r="D1" s="137"/>
      <c r="E1" s="137"/>
      <c r="F1" s="137"/>
      <c r="G1" s="137"/>
      <c r="H1" s="137"/>
      <c r="I1" s="137"/>
    </row>
    <row r="2" spans="1:9" x14ac:dyDescent="0.25">
      <c r="A2" s="137" t="s">
        <v>2</v>
      </c>
      <c r="B2" s="137"/>
      <c r="C2" s="137"/>
      <c r="D2" s="137"/>
      <c r="E2" s="137"/>
      <c r="F2" s="137"/>
      <c r="G2" s="137"/>
      <c r="H2" s="137"/>
      <c r="I2" s="137"/>
    </row>
    <row r="3" spans="1:9" x14ac:dyDescent="0.25">
      <c r="A3" s="137" t="s">
        <v>3</v>
      </c>
      <c r="B3" s="137"/>
      <c r="C3" s="137"/>
      <c r="D3" s="137"/>
      <c r="E3" s="137"/>
      <c r="F3" s="137"/>
      <c r="G3" s="137"/>
      <c r="H3" s="137"/>
      <c r="I3" s="137"/>
    </row>
    <row r="4" spans="1:9" x14ac:dyDescent="0.25">
      <c r="A4" s="138"/>
      <c r="B4" s="138"/>
      <c r="C4" s="138"/>
      <c r="D4" s="138"/>
      <c r="E4" s="138"/>
      <c r="F4" s="138"/>
      <c r="G4" s="138"/>
      <c r="H4" s="138"/>
      <c r="I4" s="138"/>
    </row>
    <row r="5" spans="1:9" x14ac:dyDescent="0.25">
      <c r="A5" s="139" t="s">
        <v>18</v>
      </c>
      <c r="B5" s="133" t="s">
        <v>5</v>
      </c>
      <c r="C5" s="135" t="s">
        <v>6</v>
      </c>
      <c r="D5" s="140" t="s">
        <v>7</v>
      </c>
      <c r="E5" s="140"/>
      <c r="F5" s="61" t="s">
        <v>8</v>
      </c>
      <c r="G5" s="130" t="s">
        <v>9</v>
      </c>
      <c r="H5" s="130" t="s">
        <v>10</v>
      </c>
      <c r="I5" s="130" t="s">
        <v>11</v>
      </c>
    </row>
    <row r="6" spans="1:9" x14ac:dyDescent="0.25">
      <c r="A6" s="139"/>
      <c r="B6" s="134"/>
      <c r="C6" s="135"/>
      <c r="D6" s="62" t="s">
        <v>12</v>
      </c>
      <c r="E6" s="62" t="s">
        <v>13</v>
      </c>
      <c r="F6" s="63" t="s">
        <v>14</v>
      </c>
      <c r="G6" s="131"/>
      <c r="H6" s="131"/>
      <c r="I6" s="131"/>
    </row>
    <row r="7" spans="1:9" x14ac:dyDescent="0.25">
      <c r="A7" s="139"/>
      <c r="B7" s="41">
        <v>44348</v>
      </c>
      <c r="C7" s="42">
        <v>2</v>
      </c>
      <c r="D7" s="43">
        <v>13600</v>
      </c>
      <c r="E7" s="43">
        <v>8880</v>
      </c>
      <c r="F7" s="43">
        <f>D7+E7</f>
        <v>22480</v>
      </c>
      <c r="G7" s="44">
        <f>F7/2204.6</f>
        <v>10.196861108591127</v>
      </c>
      <c r="H7" s="45">
        <v>27.19</v>
      </c>
      <c r="I7" s="45">
        <f>G7*H7</f>
        <v>277.25265354259278</v>
      </c>
    </row>
    <row r="8" spans="1:9" x14ac:dyDescent="0.25">
      <c r="A8" s="139"/>
      <c r="B8" s="41">
        <v>44349</v>
      </c>
      <c r="C8" s="42">
        <v>2</v>
      </c>
      <c r="D8" s="46">
        <v>11060</v>
      </c>
      <c r="E8" s="43">
        <v>8540</v>
      </c>
      <c r="F8" s="43">
        <f t="shared" ref="F8:F10" si="0">D8+E8</f>
        <v>19600</v>
      </c>
      <c r="G8" s="44">
        <f t="shared" ref="G8:G37" si="1">F8/2204.6</f>
        <v>8.8905016783089899</v>
      </c>
      <c r="H8" s="45">
        <v>27.19</v>
      </c>
      <c r="I8" s="45">
        <f t="shared" ref="I8" si="2">G8*H8</f>
        <v>241.73274063322145</v>
      </c>
    </row>
    <row r="9" spans="1:9" x14ac:dyDescent="0.25">
      <c r="A9" s="139"/>
      <c r="B9" s="41">
        <v>44350</v>
      </c>
      <c r="C9" s="47">
        <v>2</v>
      </c>
      <c r="D9" s="48">
        <v>13380</v>
      </c>
      <c r="E9" s="48">
        <v>11880</v>
      </c>
      <c r="F9" s="43">
        <f t="shared" si="0"/>
        <v>25260</v>
      </c>
      <c r="G9" s="49">
        <f t="shared" si="1"/>
        <v>11.457860836432914</v>
      </c>
      <c r="H9" s="50">
        <v>27.19</v>
      </c>
      <c r="I9" s="50">
        <f>G9*H9</f>
        <v>311.53923614261095</v>
      </c>
    </row>
    <row r="10" spans="1:9" x14ac:dyDescent="0.25">
      <c r="A10" s="139"/>
      <c r="B10" s="41">
        <v>44351</v>
      </c>
      <c r="C10" s="42">
        <v>2</v>
      </c>
      <c r="D10" s="43">
        <v>11980</v>
      </c>
      <c r="E10" s="46">
        <v>7420</v>
      </c>
      <c r="F10" s="43">
        <f t="shared" si="0"/>
        <v>19400</v>
      </c>
      <c r="G10" s="44">
        <f t="shared" si="1"/>
        <v>8.7997822734282867</v>
      </c>
      <c r="H10" s="45">
        <v>27.19</v>
      </c>
      <c r="I10" s="45">
        <f t="shared" ref="I10:I37" si="3">G10*H10</f>
        <v>239.26608001451513</v>
      </c>
    </row>
    <row r="11" spans="1:9" x14ac:dyDescent="0.25">
      <c r="A11" s="139"/>
      <c r="B11" s="41">
        <v>44352</v>
      </c>
      <c r="C11" s="51">
        <v>0</v>
      </c>
      <c r="D11" s="52">
        <v>0</v>
      </c>
      <c r="E11" s="52">
        <v>0</v>
      </c>
      <c r="F11" s="52">
        <f>D11+E11</f>
        <v>0</v>
      </c>
      <c r="G11" s="53">
        <f t="shared" si="1"/>
        <v>0</v>
      </c>
      <c r="H11" s="54">
        <v>27.19</v>
      </c>
      <c r="I11" s="54">
        <f t="shared" si="3"/>
        <v>0</v>
      </c>
    </row>
    <row r="12" spans="1:9" x14ac:dyDescent="0.25">
      <c r="A12" s="139"/>
      <c r="B12" s="41">
        <v>44353</v>
      </c>
      <c r="C12" s="51">
        <v>0</v>
      </c>
      <c r="D12" s="52">
        <v>0</v>
      </c>
      <c r="E12" s="52">
        <v>0</v>
      </c>
      <c r="F12" s="52">
        <f t="shared" ref="F12:F36" si="4">D12+E12</f>
        <v>0</v>
      </c>
      <c r="G12" s="55">
        <f t="shared" si="1"/>
        <v>0</v>
      </c>
      <c r="H12" s="54">
        <v>27.19</v>
      </c>
      <c r="I12" s="54">
        <f t="shared" si="3"/>
        <v>0</v>
      </c>
    </row>
    <row r="13" spans="1:9" x14ac:dyDescent="0.25">
      <c r="A13" s="139"/>
      <c r="B13" s="41">
        <v>44354</v>
      </c>
      <c r="C13" s="42">
        <v>2</v>
      </c>
      <c r="D13" s="43">
        <v>12760</v>
      </c>
      <c r="E13" s="43">
        <v>12720</v>
      </c>
      <c r="F13" s="43">
        <f>D13+E13</f>
        <v>25480</v>
      </c>
      <c r="G13" s="56">
        <f t="shared" si="1"/>
        <v>11.557652181801688</v>
      </c>
      <c r="H13" s="45">
        <v>27.19</v>
      </c>
      <c r="I13" s="45">
        <f t="shared" si="3"/>
        <v>314.25256282318787</v>
      </c>
    </row>
    <row r="14" spans="1:9" x14ac:dyDescent="0.25">
      <c r="A14" s="139"/>
      <c r="B14" s="41">
        <v>44355</v>
      </c>
      <c r="C14" s="42">
        <v>2</v>
      </c>
      <c r="D14" s="43">
        <v>14020</v>
      </c>
      <c r="E14" s="43">
        <v>11380</v>
      </c>
      <c r="F14" s="43">
        <f t="shared" si="4"/>
        <v>25400</v>
      </c>
      <c r="G14" s="44">
        <f t="shared" si="1"/>
        <v>11.521364419849407</v>
      </c>
      <c r="H14" s="45">
        <v>27.19</v>
      </c>
      <c r="I14" s="45">
        <f t="shared" si="3"/>
        <v>313.26589857570536</v>
      </c>
    </row>
    <row r="15" spans="1:9" x14ac:dyDescent="0.25">
      <c r="A15" s="139"/>
      <c r="B15" s="41">
        <v>44356</v>
      </c>
      <c r="C15" s="42">
        <v>2</v>
      </c>
      <c r="D15" s="43">
        <v>11300</v>
      </c>
      <c r="E15" s="43">
        <v>12760</v>
      </c>
      <c r="F15" s="43">
        <f t="shared" si="4"/>
        <v>24060</v>
      </c>
      <c r="G15" s="44">
        <f t="shared" si="1"/>
        <v>10.91354440714869</v>
      </c>
      <c r="H15" s="45">
        <v>27.19</v>
      </c>
      <c r="I15" s="45">
        <f t="shared" si="3"/>
        <v>296.73927243037286</v>
      </c>
    </row>
    <row r="16" spans="1:9" x14ac:dyDescent="0.25">
      <c r="A16" s="139"/>
      <c r="B16" s="41">
        <v>44357</v>
      </c>
      <c r="C16" s="47">
        <v>2</v>
      </c>
      <c r="D16" s="48">
        <v>13820</v>
      </c>
      <c r="E16" s="48">
        <v>11640</v>
      </c>
      <c r="F16" s="48">
        <f t="shared" si="4"/>
        <v>25460</v>
      </c>
      <c r="G16" s="49">
        <f t="shared" si="1"/>
        <v>11.548580241313617</v>
      </c>
      <c r="H16" s="50">
        <v>27.19</v>
      </c>
      <c r="I16" s="50">
        <f t="shared" si="3"/>
        <v>314.00589676131727</v>
      </c>
    </row>
    <row r="17" spans="1:9" x14ac:dyDescent="0.25">
      <c r="A17" s="139"/>
      <c r="B17" s="41">
        <v>44358</v>
      </c>
      <c r="C17" s="42">
        <v>2</v>
      </c>
      <c r="D17" s="43">
        <v>9540</v>
      </c>
      <c r="E17" s="43">
        <v>11420</v>
      </c>
      <c r="F17" s="43">
        <f t="shared" si="4"/>
        <v>20960</v>
      </c>
      <c r="G17" s="44">
        <f t="shared" si="1"/>
        <v>9.5073936314977772</v>
      </c>
      <c r="H17" s="45">
        <v>27.19</v>
      </c>
      <c r="I17" s="45">
        <f t="shared" si="3"/>
        <v>258.50603284042455</v>
      </c>
    </row>
    <row r="18" spans="1:9" x14ac:dyDescent="0.25">
      <c r="A18" s="139"/>
      <c r="B18" s="41">
        <v>44359</v>
      </c>
      <c r="C18" s="51">
        <v>0</v>
      </c>
      <c r="D18" s="52">
        <v>0</v>
      </c>
      <c r="E18" s="52">
        <v>0</v>
      </c>
      <c r="F18" s="52">
        <f t="shared" si="4"/>
        <v>0</v>
      </c>
      <c r="G18" s="53">
        <f t="shared" si="1"/>
        <v>0</v>
      </c>
      <c r="H18" s="54">
        <v>27.19</v>
      </c>
      <c r="I18" s="54">
        <f t="shared" si="3"/>
        <v>0</v>
      </c>
    </row>
    <row r="19" spans="1:9" x14ac:dyDescent="0.25">
      <c r="A19" s="139"/>
      <c r="B19" s="41">
        <v>44360</v>
      </c>
      <c r="C19" s="51">
        <v>0</v>
      </c>
      <c r="D19" s="52">
        <v>0</v>
      </c>
      <c r="E19" s="52">
        <v>0</v>
      </c>
      <c r="F19" s="52">
        <f t="shared" si="4"/>
        <v>0</v>
      </c>
      <c r="G19" s="55">
        <f t="shared" si="1"/>
        <v>0</v>
      </c>
      <c r="H19" s="54">
        <v>27.19</v>
      </c>
      <c r="I19" s="54">
        <f t="shared" si="3"/>
        <v>0</v>
      </c>
    </row>
    <row r="20" spans="1:9" x14ac:dyDescent="0.25">
      <c r="A20" s="139"/>
      <c r="B20" s="41">
        <v>44361</v>
      </c>
      <c r="C20" s="42">
        <v>2</v>
      </c>
      <c r="D20" s="43">
        <v>14680</v>
      </c>
      <c r="E20" s="43">
        <v>10220</v>
      </c>
      <c r="F20" s="43">
        <f t="shared" si="4"/>
        <v>24900</v>
      </c>
      <c r="G20" s="56">
        <f t="shared" si="1"/>
        <v>11.294565907647646</v>
      </c>
      <c r="H20" s="45">
        <v>27.19</v>
      </c>
      <c r="I20" s="45">
        <f t="shared" si="3"/>
        <v>307.09924702893954</v>
      </c>
    </row>
    <row r="21" spans="1:9" x14ac:dyDescent="0.25">
      <c r="A21" s="139"/>
      <c r="B21" s="41">
        <v>44362</v>
      </c>
      <c r="C21" s="42">
        <v>2</v>
      </c>
      <c r="D21" s="43">
        <v>12600</v>
      </c>
      <c r="E21" s="43">
        <v>11440</v>
      </c>
      <c r="F21" s="43">
        <f t="shared" si="4"/>
        <v>24040</v>
      </c>
      <c r="G21" s="44">
        <f t="shared" si="1"/>
        <v>10.90447246666062</v>
      </c>
      <c r="H21" s="45">
        <v>27.19</v>
      </c>
      <c r="I21" s="45">
        <f t="shared" si="3"/>
        <v>296.49260636850227</v>
      </c>
    </row>
    <row r="22" spans="1:9" x14ac:dyDescent="0.25">
      <c r="A22" s="139"/>
      <c r="B22" s="41">
        <v>44363</v>
      </c>
      <c r="C22" s="42">
        <v>2</v>
      </c>
      <c r="D22" s="43">
        <v>11820</v>
      </c>
      <c r="E22" s="43">
        <v>10860</v>
      </c>
      <c r="F22" s="43">
        <f t="shared" si="4"/>
        <v>22680</v>
      </c>
      <c r="G22" s="44">
        <f t="shared" si="1"/>
        <v>10.287580513471832</v>
      </c>
      <c r="H22" s="45">
        <v>27.19</v>
      </c>
      <c r="I22" s="45">
        <f t="shared" si="3"/>
        <v>279.71931416129911</v>
      </c>
    </row>
    <row r="23" spans="1:9" x14ac:dyDescent="0.25">
      <c r="A23" s="139"/>
      <c r="B23" s="41">
        <v>44364</v>
      </c>
      <c r="C23" s="47">
        <v>2</v>
      </c>
      <c r="D23" s="48">
        <v>12240</v>
      </c>
      <c r="E23" s="48">
        <v>10060</v>
      </c>
      <c r="F23" s="48">
        <f t="shared" si="4"/>
        <v>22300</v>
      </c>
      <c r="G23" s="49">
        <f t="shared" si="1"/>
        <v>10.115213644198494</v>
      </c>
      <c r="H23" s="50">
        <v>27.19</v>
      </c>
      <c r="I23" s="50">
        <f t="shared" si="3"/>
        <v>275.03265898575705</v>
      </c>
    </row>
    <row r="24" spans="1:9" x14ac:dyDescent="0.25">
      <c r="A24" s="139"/>
      <c r="B24" s="41">
        <v>44365</v>
      </c>
      <c r="C24" s="42">
        <v>2</v>
      </c>
      <c r="D24" s="43">
        <v>13740</v>
      </c>
      <c r="E24" s="43">
        <v>11120</v>
      </c>
      <c r="F24" s="43">
        <f t="shared" si="4"/>
        <v>24860</v>
      </c>
      <c r="G24" s="44">
        <f t="shared" si="1"/>
        <v>11.276422026671506</v>
      </c>
      <c r="H24" s="45">
        <v>27.19</v>
      </c>
      <c r="I24" s="45">
        <f t="shared" si="3"/>
        <v>306.60591490519829</v>
      </c>
    </row>
    <row r="25" spans="1:9" x14ac:dyDescent="0.25">
      <c r="A25" s="139"/>
      <c r="B25" s="41">
        <v>44366</v>
      </c>
      <c r="C25" s="51">
        <v>0</v>
      </c>
      <c r="D25" s="52">
        <v>0</v>
      </c>
      <c r="E25" s="52">
        <v>0</v>
      </c>
      <c r="F25" s="52">
        <f>D25+E25</f>
        <v>0</v>
      </c>
      <c r="G25" s="53">
        <f t="shared" si="1"/>
        <v>0</v>
      </c>
      <c r="H25" s="54">
        <v>27.19</v>
      </c>
      <c r="I25" s="54">
        <f t="shared" si="3"/>
        <v>0</v>
      </c>
    </row>
    <row r="26" spans="1:9" x14ac:dyDescent="0.25">
      <c r="A26" s="139"/>
      <c r="B26" s="41">
        <v>44367</v>
      </c>
      <c r="C26" s="51">
        <v>0</v>
      </c>
      <c r="D26" s="52">
        <v>0</v>
      </c>
      <c r="E26" s="52">
        <v>0</v>
      </c>
      <c r="F26" s="52">
        <f t="shared" ref="F26:F32" si="5">D26+E26</f>
        <v>0</v>
      </c>
      <c r="G26" s="55">
        <f t="shared" si="1"/>
        <v>0</v>
      </c>
      <c r="H26" s="54">
        <v>27.19</v>
      </c>
      <c r="I26" s="54">
        <f t="shared" si="3"/>
        <v>0</v>
      </c>
    </row>
    <row r="27" spans="1:9" x14ac:dyDescent="0.25">
      <c r="A27" s="139"/>
      <c r="B27" s="41">
        <v>44368</v>
      </c>
      <c r="C27" s="42">
        <v>2</v>
      </c>
      <c r="D27" s="43">
        <v>14120</v>
      </c>
      <c r="E27" s="43">
        <v>14020</v>
      </c>
      <c r="F27" s="43">
        <f t="shared" si="5"/>
        <v>28140</v>
      </c>
      <c r="G27" s="56">
        <f t="shared" si="1"/>
        <v>12.764220266715052</v>
      </c>
      <c r="H27" s="45">
        <v>27.19</v>
      </c>
      <c r="I27" s="45">
        <f t="shared" si="3"/>
        <v>347.05914905198227</v>
      </c>
    </row>
    <row r="28" spans="1:9" x14ac:dyDescent="0.25">
      <c r="A28" s="139"/>
      <c r="B28" s="41">
        <v>44369</v>
      </c>
      <c r="C28" s="42">
        <v>2</v>
      </c>
      <c r="D28" s="43">
        <v>13960</v>
      </c>
      <c r="E28" s="43">
        <v>11700</v>
      </c>
      <c r="F28" s="43">
        <f t="shared" si="5"/>
        <v>25660</v>
      </c>
      <c r="G28" s="44">
        <f t="shared" si="1"/>
        <v>11.639299646194321</v>
      </c>
      <c r="H28" s="45">
        <v>27.19</v>
      </c>
      <c r="I28" s="45">
        <f t="shared" si="3"/>
        <v>316.4725573800236</v>
      </c>
    </row>
    <row r="29" spans="1:9" x14ac:dyDescent="0.25">
      <c r="A29" s="139"/>
      <c r="B29" s="41">
        <v>44370</v>
      </c>
      <c r="C29" s="42">
        <v>2</v>
      </c>
      <c r="D29" s="43">
        <v>11500</v>
      </c>
      <c r="E29" s="43">
        <v>13360</v>
      </c>
      <c r="F29" s="43">
        <f t="shared" si="5"/>
        <v>24860</v>
      </c>
      <c r="G29" s="44">
        <f t="shared" si="1"/>
        <v>11.276422026671506</v>
      </c>
      <c r="H29" s="45">
        <v>27.19</v>
      </c>
      <c r="I29" s="45">
        <f t="shared" si="3"/>
        <v>306.60591490519829</v>
      </c>
    </row>
    <row r="30" spans="1:9" x14ac:dyDescent="0.25">
      <c r="A30" s="139"/>
      <c r="B30" s="41">
        <v>44371</v>
      </c>
      <c r="C30" s="47">
        <v>2</v>
      </c>
      <c r="D30" s="48">
        <v>11680</v>
      </c>
      <c r="E30" s="48">
        <v>10260</v>
      </c>
      <c r="F30" s="43">
        <f t="shared" si="5"/>
        <v>21940</v>
      </c>
      <c r="G30" s="49">
        <f t="shared" si="1"/>
        <v>9.9519187154132265</v>
      </c>
      <c r="H30" s="50">
        <v>27.19</v>
      </c>
      <c r="I30" s="50">
        <f t="shared" si="3"/>
        <v>270.59266987208565</v>
      </c>
    </row>
    <row r="31" spans="1:9" x14ac:dyDescent="0.25">
      <c r="A31" s="139"/>
      <c r="B31" s="41">
        <v>44372</v>
      </c>
      <c r="C31" s="42">
        <v>2</v>
      </c>
      <c r="D31" s="43">
        <v>9340</v>
      </c>
      <c r="E31" s="43">
        <v>11540</v>
      </c>
      <c r="F31" s="43">
        <f t="shared" si="5"/>
        <v>20880</v>
      </c>
      <c r="G31" s="44">
        <f t="shared" si="1"/>
        <v>9.4711058695454966</v>
      </c>
      <c r="H31" s="45">
        <v>27.19</v>
      </c>
      <c r="I31" s="45">
        <f t="shared" si="3"/>
        <v>257.51936859294204</v>
      </c>
    </row>
    <row r="32" spans="1:9" x14ac:dyDescent="0.25">
      <c r="A32" s="139"/>
      <c r="B32" s="41">
        <v>44373</v>
      </c>
      <c r="C32" s="51">
        <v>0</v>
      </c>
      <c r="D32" s="52">
        <v>0</v>
      </c>
      <c r="E32" s="52">
        <v>0</v>
      </c>
      <c r="F32" s="52">
        <f t="shared" si="5"/>
        <v>0</v>
      </c>
      <c r="G32" s="53">
        <f>F32/2204.6</f>
        <v>0</v>
      </c>
      <c r="H32" s="54">
        <v>27.19</v>
      </c>
      <c r="I32" s="54">
        <f t="shared" si="3"/>
        <v>0</v>
      </c>
    </row>
    <row r="33" spans="1:9" x14ac:dyDescent="0.25">
      <c r="A33" s="139"/>
      <c r="B33" s="41">
        <v>44374</v>
      </c>
      <c r="C33" s="51">
        <v>0</v>
      </c>
      <c r="D33" s="52">
        <v>0</v>
      </c>
      <c r="E33" s="52">
        <v>0</v>
      </c>
      <c r="F33" s="52">
        <f t="shared" si="4"/>
        <v>0</v>
      </c>
      <c r="G33" s="55">
        <f t="shared" si="1"/>
        <v>0</v>
      </c>
      <c r="H33" s="54">
        <v>27.19</v>
      </c>
      <c r="I33" s="54">
        <f t="shared" si="3"/>
        <v>0</v>
      </c>
    </row>
    <row r="34" spans="1:9" x14ac:dyDescent="0.25">
      <c r="A34" s="139"/>
      <c r="B34" s="41">
        <v>44375</v>
      </c>
      <c r="C34" s="42">
        <v>3</v>
      </c>
      <c r="D34" s="43">
        <v>22360</v>
      </c>
      <c r="E34" s="43">
        <v>11160</v>
      </c>
      <c r="F34" s="43">
        <f t="shared" si="4"/>
        <v>33520</v>
      </c>
      <c r="G34" s="56">
        <f t="shared" si="1"/>
        <v>15.204572258005989</v>
      </c>
      <c r="H34" s="45">
        <v>27.19</v>
      </c>
      <c r="I34" s="45">
        <f t="shared" si="3"/>
        <v>413.41231969518287</v>
      </c>
    </row>
    <row r="35" spans="1:9" x14ac:dyDescent="0.25">
      <c r="A35" s="139"/>
      <c r="B35" s="41">
        <v>44376</v>
      </c>
      <c r="C35" s="42">
        <v>2</v>
      </c>
      <c r="D35" s="43">
        <v>14060</v>
      </c>
      <c r="E35" s="43">
        <v>11280</v>
      </c>
      <c r="F35" s="43">
        <f t="shared" si="4"/>
        <v>25340</v>
      </c>
      <c r="G35" s="44">
        <f t="shared" si="1"/>
        <v>11.494148598385195</v>
      </c>
      <c r="H35" s="45">
        <v>27.19</v>
      </c>
      <c r="I35" s="45">
        <f t="shared" si="3"/>
        <v>312.52590039009345</v>
      </c>
    </row>
    <row r="36" spans="1:9" x14ac:dyDescent="0.25">
      <c r="A36" s="139"/>
      <c r="B36" s="41">
        <v>44377</v>
      </c>
      <c r="C36" s="47">
        <v>2</v>
      </c>
      <c r="D36" s="48">
        <v>14080</v>
      </c>
      <c r="E36" s="48">
        <v>9860</v>
      </c>
      <c r="F36" s="48">
        <f t="shared" si="4"/>
        <v>23940</v>
      </c>
      <c r="G36" s="49">
        <f t="shared" si="1"/>
        <v>10.859112764220267</v>
      </c>
      <c r="H36" s="50">
        <v>27.19</v>
      </c>
      <c r="I36" s="50">
        <f t="shared" si="3"/>
        <v>295.2592760591491</v>
      </c>
    </row>
    <row r="37" spans="1:9" x14ac:dyDescent="0.25">
      <c r="A37" s="139"/>
      <c r="B37" s="41"/>
      <c r="C37" s="47">
        <v>0</v>
      </c>
      <c r="D37" s="48"/>
      <c r="E37" s="48"/>
      <c r="F37" s="48"/>
      <c r="G37" s="49">
        <f t="shared" si="1"/>
        <v>0</v>
      </c>
      <c r="H37" s="50">
        <v>27.19</v>
      </c>
      <c r="I37" s="50">
        <f t="shared" si="3"/>
        <v>0</v>
      </c>
    </row>
    <row r="38" spans="1:9" x14ac:dyDescent="0.25">
      <c r="A38" s="139"/>
      <c r="B38" s="57" t="s">
        <v>15</v>
      </c>
      <c r="C38" s="57">
        <f>SUM(C7:C37)</f>
        <v>45</v>
      </c>
      <c r="D38" s="58">
        <f>SUM(D7:D37)</f>
        <v>287640</v>
      </c>
      <c r="E38" s="58">
        <f>SUM(E7:E37)</f>
        <v>243520</v>
      </c>
      <c r="F38" s="58">
        <f>SUM(F7:F37)</f>
        <v>531160</v>
      </c>
      <c r="G38" s="59">
        <f>SUM(G7:G37)</f>
        <v>240.93259548217364</v>
      </c>
      <c r="H38" s="60">
        <f>SUM(H7)</f>
        <v>27.19</v>
      </c>
      <c r="I38" s="60">
        <f>SUM(I7:I37)</f>
        <v>6550.9572711603023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I38"/>
  <sheetViews>
    <sheetView workbookViewId="0">
      <selection activeCell="F22" sqref="F22"/>
    </sheetView>
  </sheetViews>
  <sheetFormatPr baseColWidth="10" defaultRowHeight="15" x14ac:dyDescent="0.25"/>
  <cols>
    <col min="1" max="1" width="3.7109375" customWidth="1"/>
    <col min="2" max="3" width="10.140625" customWidth="1"/>
  </cols>
  <sheetData>
    <row r="1" spans="1:9" x14ac:dyDescent="0.25">
      <c r="A1" s="143" t="s">
        <v>1</v>
      </c>
      <c r="B1" s="143"/>
      <c r="C1" s="143"/>
      <c r="D1" s="143"/>
      <c r="E1" s="143"/>
      <c r="F1" s="143"/>
      <c r="G1" s="143"/>
      <c r="H1" s="143"/>
      <c r="I1" s="143"/>
    </row>
    <row r="2" spans="1:9" x14ac:dyDescent="0.25">
      <c r="A2" s="143" t="s">
        <v>2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25">
      <c r="A3" s="143" t="s">
        <v>3</v>
      </c>
      <c r="B3" s="143"/>
      <c r="C3" s="143"/>
      <c r="D3" s="143"/>
      <c r="E3" s="143"/>
      <c r="F3" s="143"/>
      <c r="G3" s="143"/>
      <c r="H3" s="143"/>
      <c r="I3" s="143"/>
    </row>
    <row r="4" spans="1:9" x14ac:dyDescent="0.25">
      <c r="A4" s="143"/>
      <c r="B4" s="143"/>
      <c r="C4" s="143"/>
      <c r="D4" s="143"/>
      <c r="E4" s="143"/>
      <c r="F4" s="143"/>
      <c r="G4" s="143"/>
      <c r="H4" s="143"/>
      <c r="I4" s="143"/>
    </row>
    <row r="5" spans="1:9" x14ac:dyDescent="0.25">
      <c r="A5" s="144" t="s">
        <v>19</v>
      </c>
      <c r="B5" s="145" t="s">
        <v>5</v>
      </c>
      <c r="C5" s="147" t="s">
        <v>6</v>
      </c>
      <c r="D5" s="148" t="s">
        <v>7</v>
      </c>
      <c r="E5" s="148"/>
      <c r="F5" s="86" t="s">
        <v>8</v>
      </c>
      <c r="G5" s="141" t="s">
        <v>9</v>
      </c>
      <c r="H5" s="141" t="s">
        <v>10</v>
      </c>
      <c r="I5" s="141" t="s">
        <v>11</v>
      </c>
    </row>
    <row r="6" spans="1:9" x14ac:dyDescent="0.25">
      <c r="A6" s="144"/>
      <c r="B6" s="146"/>
      <c r="C6" s="147"/>
      <c r="D6" s="87" t="s">
        <v>12</v>
      </c>
      <c r="E6" s="87" t="s">
        <v>13</v>
      </c>
      <c r="F6" s="88" t="s">
        <v>14</v>
      </c>
      <c r="G6" s="142"/>
      <c r="H6" s="142"/>
      <c r="I6" s="142"/>
    </row>
    <row r="7" spans="1:9" x14ac:dyDescent="0.25">
      <c r="A7" s="144"/>
      <c r="B7" s="65">
        <v>44378</v>
      </c>
      <c r="C7" s="67">
        <v>0</v>
      </c>
      <c r="D7" s="68">
        <v>13460</v>
      </c>
      <c r="E7" s="69">
        <v>0</v>
      </c>
      <c r="F7" s="68">
        <f>D7+E7</f>
        <v>13460</v>
      </c>
      <c r="G7" s="70">
        <f>F7/2204.6</f>
        <v>6.1054159484713786</v>
      </c>
      <c r="H7" s="71">
        <v>27.19</v>
      </c>
      <c r="I7" s="71">
        <f>G7*H7</f>
        <v>166.0062596389368</v>
      </c>
    </row>
    <row r="8" spans="1:9" x14ac:dyDescent="0.25">
      <c r="A8" s="144"/>
      <c r="B8" s="65">
        <f>1+B7</f>
        <v>44379</v>
      </c>
      <c r="C8" s="67">
        <v>0</v>
      </c>
      <c r="D8" s="72">
        <v>12760</v>
      </c>
      <c r="E8" s="68">
        <v>14460</v>
      </c>
      <c r="F8" s="68">
        <f>D8+E8</f>
        <v>27220</v>
      </c>
      <c r="G8" s="70">
        <f t="shared" ref="G8:G37" si="0">F8/2204.6</f>
        <v>12.346911004263813</v>
      </c>
      <c r="H8" s="71">
        <v>27.19</v>
      </c>
      <c r="I8" s="71">
        <f t="shared" ref="I8" si="1">G8*H8</f>
        <v>335.71251020593309</v>
      </c>
    </row>
    <row r="9" spans="1:9" x14ac:dyDescent="0.25">
      <c r="A9" s="144"/>
      <c r="B9" s="65">
        <f t="shared" ref="B9:B37" si="2">1+B8</f>
        <v>44380</v>
      </c>
      <c r="C9" s="73">
        <v>0</v>
      </c>
      <c r="D9" s="74">
        <v>0</v>
      </c>
      <c r="E9" s="73">
        <v>0</v>
      </c>
      <c r="F9" s="74">
        <f t="shared" ref="F9:F20" si="3">D9+E9</f>
        <v>0</v>
      </c>
      <c r="G9" s="75">
        <f t="shared" si="0"/>
        <v>0</v>
      </c>
      <c r="H9" s="76">
        <v>27.19</v>
      </c>
      <c r="I9" s="76">
        <f>G9*H9</f>
        <v>0</v>
      </c>
    </row>
    <row r="10" spans="1:9" x14ac:dyDescent="0.25">
      <c r="A10" s="144"/>
      <c r="B10" s="65">
        <f t="shared" si="2"/>
        <v>44381</v>
      </c>
      <c r="C10" s="73">
        <v>0</v>
      </c>
      <c r="D10" s="74">
        <v>0</v>
      </c>
      <c r="E10" s="77">
        <v>0</v>
      </c>
      <c r="F10" s="74">
        <f t="shared" si="3"/>
        <v>0</v>
      </c>
      <c r="G10" s="75">
        <f t="shared" si="0"/>
        <v>0</v>
      </c>
      <c r="H10" s="76">
        <v>27.19</v>
      </c>
      <c r="I10" s="76">
        <f t="shared" ref="I10:I37" si="4">G10*H10</f>
        <v>0</v>
      </c>
    </row>
    <row r="11" spans="1:9" x14ac:dyDescent="0.25">
      <c r="A11" s="144"/>
      <c r="B11" s="65">
        <f t="shared" si="2"/>
        <v>44382</v>
      </c>
      <c r="C11" s="67">
        <v>0</v>
      </c>
      <c r="D11" s="68">
        <v>13380</v>
      </c>
      <c r="E11" s="68">
        <v>13020</v>
      </c>
      <c r="F11" s="68">
        <f t="shared" si="3"/>
        <v>26400</v>
      </c>
      <c r="G11" s="70">
        <f t="shared" si="0"/>
        <v>11.974961444252926</v>
      </c>
      <c r="H11" s="71">
        <v>27.19</v>
      </c>
      <c r="I11" s="71">
        <f t="shared" si="4"/>
        <v>325.59920166923706</v>
      </c>
    </row>
    <row r="12" spans="1:9" x14ac:dyDescent="0.25">
      <c r="A12" s="144"/>
      <c r="B12" s="65">
        <f t="shared" si="2"/>
        <v>44383</v>
      </c>
      <c r="C12" s="67">
        <v>0</v>
      </c>
      <c r="D12" s="68">
        <v>13480</v>
      </c>
      <c r="E12" s="68">
        <v>11800</v>
      </c>
      <c r="F12" s="68">
        <f t="shared" si="3"/>
        <v>25280</v>
      </c>
      <c r="G12" s="78">
        <f t="shared" si="0"/>
        <v>11.466932776920984</v>
      </c>
      <c r="H12" s="71">
        <v>27.19</v>
      </c>
      <c r="I12" s="71">
        <f t="shared" si="4"/>
        <v>311.7859022044816</v>
      </c>
    </row>
    <row r="13" spans="1:9" x14ac:dyDescent="0.25">
      <c r="A13" s="144"/>
      <c r="B13" s="65">
        <f t="shared" si="2"/>
        <v>44384</v>
      </c>
      <c r="C13" s="79">
        <v>0</v>
      </c>
      <c r="D13" s="80">
        <v>13800</v>
      </c>
      <c r="E13" s="80">
        <v>12940</v>
      </c>
      <c r="F13" s="80">
        <f t="shared" si="3"/>
        <v>26740</v>
      </c>
      <c r="G13" s="78">
        <f t="shared" si="0"/>
        <v>12.129184432550122</v>
      </c>
      <c r="H13" s="81">
        <v>27.19</v>
      </c>
      <c r="I13" s="81">
        <f t="shared" si="4"/>
        <v>329.79252472103786</v>
      </c>
    </row>
    <row r="14" spans="1:9" x14ac:dyDescent="0.25">
      <c r="A14" s="144"/>
      <c r="B14" s="65">
        <f t="shared" si="2"/>
        <v>44385</v>
      </c>
      <c r="C14" s="67">
        <v>0</v>
      </c>
      <c r="D14" s="68">
        <v>11200</v>
      </c>
      <c r="E14" s="68">
        <v>12460</v>
      </c>
      <c r="F14" s="68">
        <f t="shared" si="3"/>
        <v>23660</v>
      </c>
      <c r="G14" s="70">
        <f t="shared" si="0"/>
        <v>10.732105597387282</v>
      </c>
      <c r="H14" s="71">
        <v>27.19</v>
      </c>
      <c r="I14" s="71">
        <f t="shared" si="4"/>
        <v>291.80595119296021</v>
      </c>
    </row>
    <row r="15" spans="1:9" x14ac:dyDescent="0.25">
      <c r="A15" s="144"/>
      <c r="B15" s="65">
        <f t="shared" si="2"/>
        <v>44386</v>
      </c>
      <c r="C15" s="67">
        <v>0</v>
      </c>
      <c r="D15" s="68">
        <v>6900</v>
      </c>
      <c r="E15" s="68">
        <v>9860</v>
      </c>
      <c r="F15" s="68">
        <f t="shared" si="3"/>
        <v>16760</v>
      </c>
      <c r="G15" s="70">
        <f t="shared" si="0"/>
        <v>7.6022861290029944</v>
      </c>
      <c r="H15" s="71">
        <v>27.19</v>
      </c>
      <c r="I15" s="71">
        <f t="shared" si="4"/>
        <v>206.70615984759144</v>
      </c>
    </row>
    <row r="16" spans="1:9" x14ac:dyDescent="0.25">
      <c r="A16" s="144"/>
      <c r="B16" s="65">
        <f t="shared" si="2"/>
        <v>44387</v>
      </c>
      <c r="C16" s="73">
        <v>0</v>
      </c>
      <c r="D16" s="74">
        <v>0</v>
      </c>
      <c r="E16" s="74">
        <v>0</v>
      </c>
      <c r="F16" s="74">
        <f t="shared" si="3"/>
        <v>0</v>
      </c>
      <c r="G16" s="75">
        <f t="shared" si="0"/>
        <v>0</v>
      </c>
      <c r="H16" s="76">
        <v>27.19</v>
      </c>
      <c r="I16" s="76">
        <f t="shared" si="4"/>
        <v>0</v>
      </c>
    </row>
    <row r="17" spans="1:9" x14ac:dyDescent="0.25">
      <c r="A17" s="144"/>
      <c r="B17" s="65">
        <f t="shared" si="2"/>
        <v>44388</v>
      </c>
      <c r="C17" s="73">
        <v>0</v>
      </c>
      <c r="D17" s="74">
        <v>0</v>
      </c>
      <c r="E17" s="74">
        <v>0</v>
      </c>
      <c r="F17" s="74">
        <f t="shared" si="3"/>
        <v>0</v>
      </c>
      <c r="G17" s="75">
        <f t="shared" si="0"/>
        <v>0</v>
      </c>
      <c r="H17" s="76">
        <v>27.19</v>
      </c>
      <c r="I17" s="76">
        <f t="shared" si="4"/>
        <v>0</v>
      </c>
    </row>
    <row r="18" spans="1:9" x14ac:dyDescent="0.25">
      <c r="A18" s="144"/>
      <c r="B18" s="65">
        <f t="shared" si="2"/>
        <v>44389</v>
      </c>
      <c r="C18" s="67">
        <v>0</v>
      </c>
      <c r="D18" s="68">
        <v>13900</v>
      </c>
      <c r="E18" s="68">
        <v>10960</v>
      </c>
      <c r="F18" s="68">
        <f t="shared" si="3"/>
        <v>24860</v>
      </c>
      <c r="G18" s="70">
        <f t="shared" si="0"/>
        <v>11.276422026671506</v>
      </c>
      <c r="H18" s="71">
        <v>27.19</v>
      </c>
      <c r="I18" s="71">
        <f t="shared" si="4"/>
        <v>306.60591490519829</v>
      </c>
    </row>
    <row r="19" spans="1:9" x14ac:dyDescent="0.25">
      <c r="A19" s="144"/>
      <c r="B19" s="65">
        <f t="shared" si="2"/>
        <v>44390</v>
      </c>
      <c r="C19" s="67">
        <v>0</v>
      </c>
      <c r="D19" s="68">
        <v>14680</v>
      </c>
      <c r="E19" s="68">
        <v>11520</v>
      </c>
      <c r="F19" s="68">
        <f t="shared" si="3"/>
        <v>26200</v>
      </c>
      <c r="G19" s="78">
        <f t="shared" si="0"/>
        <v>11.884242039372221</v>
      </c>
      <c r="H19" s="71">
        <v>27.19</v>
      </c>
      <c r="I19" s="71">
        <f t="shared" si="4"/>
        <v>323.13254105053073</v>
      </c>
    </row>
    <row r="20" spans="1:9" x14ac:dyDescent="0.25">
      <c r="A20" s="144"/>
      <c r="B20" s="65">
        <f t="shared" si="2"/>
        <v>44391</v>
      </c>
      <c r="C20" s="79">
        <v>0</v>
      </c>
      <c r="D20" s="80">
        <v>12880</v>
      </c>
      <c r="E20" s="80">
        <v>11020</v>
      </c>
      <c r="F20" s="80">
        <f t="shared" si="3"/>
        <v>23900</v>
      </c>
      <c r="G20" s="78">
        <f t="shared" si="0"/>
        <v>10.840968883244127</v>
      </c>
      <c r="H20" s="81">
        <v>27.19</v>
      </c>
      <c r="I20" s="81">
        <f t="shared" si="4"/>
        <v>294.76594393540785</v>
      </c>
    </row>
    <row r="21" spans="1:9" x14ac:dyDescent="0.25">
      <c r="A21" s="144"/>
      <c r="B21" s="65">
        <f t="shared" si="2"/>
        <v>44392</v>
      </c>
      <c r="C21" s="67">
        <v>0</v>
      </c>
      <c r="D21" s="68">
        <v>14420</v>
      </c>
      <c r="E21" s="68">
        <v>10540</v>
      </c>
      <c r="F21" s="68">
        <f>D21+E21</f>
        <v>24960</v>
      </c>
      <c r="G21" s="70">
        <f t="shared" si="0"/>
        <v>11.321781729111857</v>
      </c>
      <c r="H21" s="71">
        <v>27.19</v>
      </c>
      <c r="I21" s="71">
        <f t="shared" si="4"/>
        <v>307.8392452145514</v>
      </c>
    </row>
    <row r="22" spans="1:9" x14ac:dyDescent="0.25">
      <c r="A22" s="144"/>
      <c r="B22" s="65">
        <f t="shared" si="2"/>
        <v>44393</v>
      </c>
      <c r="C22" s="67">
        <v>0</v>
      </c>
      <c r="D22" s="68">
        <v>13820</v>
      </c>
      <c r="E22" s="68">
        <v>10460</v>
      </c>
      <c r="F22" s="68">
        <f t="shared" ref="F22" si="5">D22+E22</f>
        <v>24280</v>
      </c>
      <c r="G22" s="70">
        <f t="shared" si="0"/>
        <v>11.013335752517463</v>
      </c>
      <c r="H22" s="71">
        <v>27.19</v>
      </c>
      <c r="I22" s="71">
        <f t="shared" si="4"/>
        <v>299.45259911094985</v>
      </c>
    </row>
    <row r="23" spans="1:9" x14ac:dyDescent="0.25">
      <c r="A23" s="144"/>
      <c r="B23" s="65">
        <f t="shared" si="2"/>
        <v>44394</v>
      </c>
      <c r="C23" s="73">
        <v>0</v>
      </c>
      <c r="D23" s="74">
        <v>0</v>
      </c>
      <c r="E23" s="74">
        <v>0</v>
      </c>
      <c r="F23" s="74">
        <f>D23+E23</f>
        <v>0</v>
      </c>
      <c r="G23" s="75">
        <f>F23/2204.6</f>
        <v>0</v>
      </c>
      <c r="H23" s="76">
        <v>27.19</v>
      </c>
      <c r="I23" s="76">
        <f t="shared" si="4"/>
        <v>0</v>
      </c>
    </row>
    <row r="24" spans="1:9" x14ac:dyDescent="0.25">
      <c r="A24" s="144"/>
      <c r="B24" s="65">
        <f t="shared" si="2"/>
        <v>44395</v>
      </c>
      <c r="C24" s="73">
        <v>0</v>
      </c>
      <c r="D24" s="74">
        <v>0</v>
      </c>
      <c r="E24" s="74">
        <v>0</v>
      </c>
      <c r="F24" s="74">
        <f t="shared" ref="F24:F37" si="6">D24+E24</f>
        <v>0</v>
      </c>
      <c r="G24" s="75">
        <f t="shared" si="0"/>
        <v>0</v>
      </c>
      <c r="H24" s="76">
        <v>27.19</v>
      </c>
      <c r="I24" s="76">
        <f t="shared" si="4"/>
        <v>0</v>
      </c>
    </row>
    <row r="25" spans="1:9" x14ac:dyDescent="0.25">
      <c r="A25" s="144"/>
      <c r="B25" s="65">
        <f t="shared" si="2"/>
        <v>44396</v>
      </c>
      <c r="C25" s="67">
        <v>0</v>
      </c>
      <c r="D25" s="68">
        <v>0</v>
      </c>
      <c r="E25" s="68">
        <v>12280</v>
      </c>
      <c r="F25" s="68">
        <f t="shared" si="6"/>
        <v>12280</v>
      </c>
      <c r="G25" s="70">
        <f t="shared" si="0"/>
        <v>5.5701714596752252</v>
      </c>
      <c r="H25" s="71">
        <v>27.19</v>
      </c>
      <c r="I25" s="71">
        <f t="shared" si="4"/>
        <v>151.45296198856937</v>
      </c>
    </row>
    <row r="26" spans="1:9" x14ac:dyDescent="0.25">
      <c r="A26" s="144"/>
      <c r="B26" s="65">
        <f t="shared" si="2"/>
        <v>44397</v>
      </c>
      <c r="C26" s="67">
        <v>0</v>
      </c>
      <c r="D26" s="68">
        <v>0</v>
      </c>
      <c r="E26" s="68">
        <v>11660</v>
      </c>
      <c r="F26" s="68">
        <f t="shared" si="6"/>
        <v>11660</v>
      </c>
      <c r="G26" s="78">
        <f>F26/2204.6</f>
        <v>5.288941304545042</v>
      </c>
      <c r="H26" s="71">
        <v>27.19</v>
      </c>
      <c r="I26" s="71">
        <f t="shared" si="4"/>
        <v>143.8063140705797</v>
      </c>
    </row>
    <row r="27" spans="1:9" x14ac:dyDescent="0.25">
      <c r="A27" s="144"/>
      <c r="B27" s="65">
        <f t="shared" si="2"/>
        <v>44398</v>
      </c>
      <c r="C27" s="79">
        <v>0</v>
      </c>
      <c r="D27" s="80">
        <v>0</v>
      </c>
      <c r="E27" s="80">
        <v>11700</v>
      </c>
      <c r="F27" s="68">
        <f t="shared" si="6"/>
        <v>11700</v>
      </c>
      <c r="G27" s="78">
        <f t="shared" si="0"/>
        <v>5.3070851855211831</v>
      </c>
      <c r="H27" s="81">
        <v>27.19</v>
      </c>
      <c r="I27" s="81">
        <f t="shared" si="4"/>
        <v>144.29964619432099</v>
      </c>
    </row>
    <row r="28" spans="1:9" x14ac:dyDescent="0.25">
      <c r="A28" s="144"/>
      <c r="B28" s="65">
        <f t="shared" si="2"/>
        <v>44399</v>
      </c>
      <c r="C28" s="67">
        <v>0</v>
      </c>
      <c r="D28" s="68">
        <v>0</v>
      </c>
      <c r="E28" s="68">
        <v>13340</v>
      </c>
      <c r="F28" s="68">
        <f t="shared" si="6"/>
        <v>13340</v>
      </c>
      <c r="G28" s="70">
        <f t="shared" si="0"/>
        <v>6.050984305542956</v>
      </c>
      <c r="H28" s="71">
        <v>27.19</v>
      </c>
      <c r="I28" s="71">
        <f t="shared" si="4"/>
        <v>164.52626326771298</v>
      </c>
    </row>
    <row r="29" spans="1:9" x14ac:dyDescent="0.25">
      <c r="A29" s="144"/>
      <c r="B29" s="65">
        <f t="shared" si="2"/>
        <v>44400</v>
      </c>
      <c r="C29" s="67">
        <v>0</v>
      </c>
      <c r="D29" s="68">
        <v>0</v>
      </c>
      <c r="E29" s="68">
        <v>0</v>
      </c>
      <c r="F29" s="68">
        <f t="shared" si="6"/>
        <v>0</v>
      </c>
      <c r="G29" s="70">
        <f t="shared" si="0"/>
        <v>0</v>
      </c>
      <c r="H29" s="71">
        <v>27.19</v>
      </c>
      <c r="I29" s="71">
        <f t="shared" si="4"/>
        <v>0</v>
      </c>
    </row>
    <row r="30" spans="1:9" x14ac:dyDescent="0.25">
      <c r="A30" s="144"/>
      <c r="B30" s="65">
        <f t="shared" si="2"/>
        <v>44401</v>
      </c>
      <c r="C30" s="73">
        <v>0</v>
      </c>
      <c r="D30" s="74">
        <v>0</v>
      </c>
      <c r="E30" s="74">
        <v>0</v>
      </c>
      <c r="F30" s="74">
        <f t="shared" si="6"/>
        <v>0</v>
      </c>
      <c r="G30" s="75">
        <f t="shared" si="0"/>
        <v>0</v>
      </c>
      <c r="H30" s="76">
        <v>27.19</v>
      </c>
      <c r="I30" s="76">
        <f t="shared" si="4"/>
        <v>0</v>
      </c>
    </row>
    <row r="31" spans="1:9" x14ac:dyDescent="0.25">
      <c r="A31" s="144"/>
      <c r="B31" s="65">
        <f t="shared" si="2"/>
        <v>44402</v>
      </c>
      <c r="C31" s="73">
        <v>0</v>
      </c>
      <c r="D31" s="74">
        <v>0</v>
      </c>
      <c r="E31" s="74">
        <v>0</v>
      </c>
      <c r="F31" s="74">
        <f t="shared" si="6"/>
        <v>0</v>
      </c>
      <c r="G31" s="75">
        <f t="shared" si="0"/>
        <v>0</v>
      </c>
      <c r="H31" s="76">
        <v>27.19</v>
      </c>
      <c r="I31" s="76">
        <f t="shared" si="4"/>
        <v>0</v>
      </c>
    </row>
    <row r="32" spans="1:9" x14ac:dyDescent="0.25">
      <c r="A32" s="144"/>
      <c r="B32" s="65">
        <f t="shared" si="2"/>
        <v>44403</v>
      </c>
      <c r="C32" s="67">
        <v>0</v>
      </c>
      <c r="D32" s="68">
        <v>0</v>
      </c>
      <c r="E32" s="68">
        <v>0</v>
      </c>
      <c r="F32" s="68">
        <f t="shared" si="6"/>
        <v>0</v>
      </c>
      <c r="G32" s="70">
        <f t="shared" si="0"/>
        <v>0</v>
      </c>
      <c r="H32" s="71">
        <v>27.19</v>
      </c>
      <c r="I32" s="71">
        <f t="shared" si="4"/>
        <v>0</v>
      </c>
    </row>
    <row r="33" spans="1:9" x14ac:dyDescent="0.25">
      <c r="A33" s="144"/>
      <c r="B33" s="65">
        <f t="shared" si="2"/>
        <v>44404</v>
      </c>
      <c r="C33" s="67">
        <v>0</v>
      </c>
      <c r="D33" s="68">
        <v>0</v>
      </c>
      <c r="E33" s="68">
        <v>0</v>
      </c>
      <c r="F33" s="68">
        <f t="shared" si="6"/>
        <v>0</v>
      </c>
      <c r="G33" s="78">
        <f t="shared" si="0"/>
        <v>0</v>
      </c>
      <c r="H33" s="71">
        <v>27.19</v>
      </c>
      <c r="I33" s="71">
        <f t="shared" si="4"/>
        <v>0</v>
      </c>
    </row>
    <row r="34" spans="1:9" x14ac:dyDescent="0.25">
      <c r="A34" s="144"/>
      <c r="B34" s="65">
        <f t="shared" si="2"/>
        <v>44405</v>
      </c>
      <c r="C34" s="79">
        <v>0</v>
      </c>
      <c r="D34" s="80">
        <v>0</v>
      </c>
      <c r="E34" s="80">
        <v>0</v>
      </c>
      <c r="F34" s="68">
        <f t="shared" si="6"/>
        <v>0</v>
      </c>
      <c r="G34" s="78">
        <f t="shared" si="0"/>
        <v>0</v>
      </c>
      <c r="H34" s="81">
        <v>27.19</v>
      </c>
      <c r="I34" s="81">
        <f t="shared" si="4"/>
        <v>0</v>
      </c>
    </row>
    <row r="35" spans="1:9" x14ac:dyDescent="0.25">
      <c r="A35" s="144"/>
      <c r="B35" s="65">
        <f t="shared" si="2"/>
        <v>44406</v>
      </c>
      <c r="C35" s="67">
        <v>0</v>
      </c>
      <c r="D35" s="68">
        <v>0</v>
      </c>
      <c r="E35" s="68">
        <v>0</v>
      </c>
      <c r="F35" s="68">
        <f t="shared" si="6"/>
        <v>0</v>
      </c>
      <c r="G35" s="70">
        <f t="shared" si="0"/>
        <v>0</v>
      </c>
      <c r="H35" s="71">
        <v>27.19</v>
      </c>
      <c r="I35" s="71">
        <f t="shared" si="4"/>
        <v>0</v>
      </c>
    </row>
    <row r="36" spans="1:9" x14ac:dyDescent="0.25">
      <c r="A36" s="144"/>
      <c r="B36" s="65">
        <f t="shared" si="2"/>
        <v>44407</v>
      </c>
      <c r="C36" s="79">
        <v>0</v>
      </c>
      <c r="D36" s="80">
        <v>0</v>
      </c>
      <c r="E36" s="80">
        <v>0</v>
      </c>
      <c r="F36" s="68">
        <f t="shared" si="6"/>
        <v>0</v>
      </c>
      <c r="G36" s="78">
        <f t="shared" si="0"/>
        <v>0</v>
      </c>
      <c r="H36" s="81">
        <v>27.19</v>
      </c>
      <c r="I36" s="81">
        <f t="shared" si="4"/>
        <v>0</v>
      </c>
    </row>
    <row r="37" spans="1:9" x14ac:dyDescent="0.25">
      <c r="A37" s="144"/>
      <c r="B37" s="65">
        <f t="shared" si="2"/>
        <v>44408</v>
      </c>
      <c r="C37" s="79">
        <v>0</v>
      </c>
      <c r="D37" s="80">
        <v>0</v>
      </c>
      <c r="E37" s="80">
        <v>0</v>
      </c>
      <c r="F37" s="68">
        <f t="shared" si="6"/>
        <v>0</v>
      </c>
      <c r="G37" s="78">
        <f t="shared" si="0"/>
        <v>0</v>
      </c>
      <c r="H37" s="81">
        <v>27.19</v>
      </c>
      <c r="I37" s="81">
        <f t="shared" si="4"/>
        <v>0</v>
      </c>
    </row>
    <row r="38" spans="1:9" x14ac:dyDescent="0.25">
      <c r="A38" s="144"/>
      <c r="B38" s="66" t="s">
        <v>15</v>
      </c>
      <c r="C38" s="82">
        <v>0</v>
      </c>
      <c r="D38" s="83">
        <v>0</v>
      </c>
      <c r="E38" s="83">
        <v>0</v>
      </c>
      <c r="F38" s="83">
        <f>SUM(F7:F37)</f>
        <v>332700</v>
      </c>
      <c r="G38" s="84">
        <f>SUM(G7:G37)</f>
        <v>150.91173001905111</v>
      </c>
      <c r="H38" s="85">
        <f>SUM(H7)</f>
        <v>27.19</v>
      </c>
      <c r="I38" s="85">
        <f>SUM(I7:I37)</f>
        <v>4103.2899392179997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499984740745262"/>
  </sheetPr>
  <dimension ref="A1:I39"/>
  <sheetViews>
    <sheetView workbookViewId="0">
      <selection activeCell="E11" sqref="E11"/>
    </sheetView>
  </sheetViews>
  <sheetFormatPr baseColWidth="10" defaultRowHeight="15" x14ac:dyDescent="0.25"/>
  <cols>
    <col min="1" max="1" width="3.85546875" customWidth="1"/>
    <col min="8" max="8" width="11.7109375" customWidth="1"/>
  </cols>
  <sheetData>
    <row r="1" spans="1:9" x14ac:dyDescent="0.25">
      <c r="A1" s="150" t="s">
        <v>1</v>
      </c>
      <c r="B1" s="150"/>
      <c r="C1" s="150"/>
      <c r="D1" s="150"/>
      <c r="E1" s="150"/>
      <c r="F1" s="150"/>
      <c r="G1" s="150"/>
      <c r="H1" s="150"/>
      <c r="I1" s="150"/>
    </row>
    <row r="2" spans="1:9" x14ac:dyDescent="0.25">
      <c r="A2" s="150" t="s">
        <v>20</v>
      </c>
      <c r="B2" s="150"/>
      <c r="C2" s="150"/>
      <c r="D2" s="150"/>
      <c r="E2" s="150"/>
      <c r="F2" s="150"/>
      <c r="G2" s="150"/>
      <c r="H2" s="150"/>
      <c r="I2" s="150"/>
    </row>
    <row r="3" spans="1:9" x14ac:dyDescent="0.25">
      <c r="A3" s="150" t="s">
        <v>3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25">
      <c r="A4" s="150"/>
      <c r="B4" s="150"/>
      <c r="C4" s="150"/>
      <c r="D4" s="150"/>
      <c r="E4" s="150"/>
      <c r="F4" s="150"/>
      <c r="G4" s="150"/>
      <c r="H4" s="150"/>
      <c r="I4" s="150"/>
    </row>
    <row r="5" spans="1:9" x14ac:dyDescent="0.25">
      <c r="A5" s="139" t="s">
        <v>21</v>
      </c>
      <c r="B5" s="145" t="s">
        <v>5</v>
      </c>
      <c r="C5" s="151" t="s">
        <v>6</v>
      </c>
      <c r="D5" s="145" t="s">
        <v>7</v>
      </c>
      <c r="E5" s="145"/>
      <c r="F5" s="91" t="s">
        <v>8</v>
      </c>
      <c r="G5" s="149" t="s">
        <v>9</v>
      </c>
      <c r="H5" s="149" t="s">
        <v>10</v>
      </c>
      <c r="I5" s="149" t="s">
        <v>11</v>
      </c>
    </row>
    <row r="6" spans="1:9" x14ac:dyDescent="0.25">
      <c r="A6" s="139"/>
      <c r="B6" s="146"/>
      <c r="C6" s="151"/>
      <c r="D6" s="92" t="s">
        <v>12</v>
      </c>
      <c r="E6" s="92" t="s">
        <v>13</v>
      </c>
      <c r="F6" s="90" t="s">
        <v>14</v>
      </c>
      <c r="G6" s="146"/>
      <c r="H6" s="146"/>
      <c r="I6" s="146"/>
    </row>
    <row r="7" spans="1:9" x14ac:dyDescent="0.25">
      <c r="A7" s="139"/>
      <c r="B7" s="116">
        <v>44409</v>
      </c>
      <c r="C7" s="117">
        <v>0</v>
      </c>
      <c r="D7" s="117">
        <v>0</v>
      </c>
      <c r="E7" s="118">
        <v>0</v>
      </c>
      <c r="F7" s="92">
        <f>D7+E7</f>
        <v>0</v>
      </c>
      <c r="G7" s="119">
        <f>F7/2204.6</f>
        <v>0</v>
      </c>
      <c r="H7" s="120">
        <v>27.19</v>
      </c>
      <c r="I7" s="120">
        <f>G7*H7</f>
        <v>0</v>
      </c>
    </row>
    <row r="8" spans="1:9" x14ac:dyDescent="0.25">
      <c r="A8" s="139"/>
      <c r="B8" s="121">
        <v>44410</v>
      </c>
      <c r="C8" s="93">
        <v>0</v>
      </c>
      <c r="D8" s="112">
        <v>0</v>
      </c>
      <c r="E8" s="93">
        <v>0</v>
      </c>
      <c r="F8" s="96">
        <f>D8+E8</f>
        <v>0</v>
      </c>
      <c r="G8" s="97">
        <f t="shared" ref="G8:G37" si="0">F8/2204.6</f>
        <v>0</v>
      </c>
      <c r="H8" s="98">
        <v>27.19</v>
      </c>
      <c r="I8" s="98">
        <f>G8*H8</f>
        <v>0</v>
      </c>
    </row>
    <row r="9" spans="1:9" x14ac:dyDescent="0.25">
      <c r="A9" s="139"/>
      <c r="B9" s="121">
        <v>44411</v>
      </c>
      <c r="C9" s="106">
        <v>2</v>
      </c>
      <c r="D9" s="107">
        <v>9020</v>
      </c>
      <c r="E9" s="106">
        <v>9960</v>
      </c>
      <c r="F9" s="107">
        <f t="shared" ref="F9:F32" si="1">D9+E9</f>
        <v>18980</v>
      </c>
      <c r="G9" s="105">
        <f t="shared" si="0"/>
        <v>8.6092715231788084</v>
      </c>
      <c r="H9" s="108">
        <v>27.19</v>
      </c>
      <c r="I9" s="108">
        <f>G9*H9</f>
        <v>234.08609271523181</v>
      </c>
    </row>
    <row r="10" spans="1:9" x14ac:dyDescent="0.25">
      <c r="A10" s="139"/>
      <c r="B10" s="121">
        <v>44412</v>
      </c>
      <c r="C10" s="93">
        <v>2</v>
      </c>
      <c r="D10" s="96">
        <v>9740</v>
      </c>
      <c r="E10" s="104">
        <v>12760</v>
      </c>
      <c r="F10" s="96">
        <f t="shared" si="1"/>
        <v>22500</v>
      </c>
      <c r="G10" s="97">
        <f t="shared" si="0"/>
        <v>10.205933049079199</v>
      </c>
      <c r="H10" s="98">
        <v>27.19</v>
      </c>
      <c r="I10" s="98">
        <f t="shared" ref="I10:I37" si="2">G10*H10</f>
        <v>277.49931960446344</v>
      </c>
    </row>
    <row r="11" spans="1:9" x14ac:dyDescent="0.25">
      <c r="A11" s="139"/>
      <c r="B11" s="121">
        <v>44413</v>
      </c>
      <c r="C11" s="93">
        <v>0</v>
      </c>
      <c r="D11" s="96">
        <v>0</v>
      </c>
      <c r="E11" s="96">
        <v>0</v>
      </c>
      <c r="F11" s="96">
        <f t="shared" si="1"/>
        <v>0</v>
      </c>
      <c r="G11" s="97">
        <f t="shared" si="0"/>
        <v>0</v>
      </c>
      <c r="H11" s="98">
        <v>27.19</v>
      </c>
      <c r="I11" s="98">
        <f t="shared" si="2"/>
        <v>0</v>
      </c>
    </row>
    <row r="12" spans="1:9" x14ac:dyDescent="0.25">
      <c r="A12" s="139"/>
      <c r="B12" s="121">
        <v>44414</v>
      </c>
      <c r="C12" s="93">
        <v>0</v>
      </c>
      <c r="D12" s="96">
        <v>0</v>
      </c>
      <c r="E12" s="96">
        <v>0</v>
      </c>
      <c r="F12" s="96">
        <f t="shared" si="1"/>
        <v>0</v>
      </c>
      <c r="G12" s="97">
        <f t="shared" si="0"/>
        <v>0</v>
      </c>
      <c r="H12" s="98">
        <v>27.19</v>
      </c>
      <c r="I12" s="98">
        <f t="shared" si="2"/>
        <v>0</v>
      </c>
    </row>
    <row r="13" spans="1:9" x14ac:dyDescent="0.25">
      <c r="A13" s="139"/>
      <c r="B13" s="121">
        <v>44415</v>
      </c>
      <c r="C13" s="99">
        <v>0</v>
      </c>
      <c r="D13" s="100">
        <v>0</v>
      </c>
      <c r="E13" s="100">
        <v>0</v>
      </c>
      <c r="F13" s="100">
        <f t="shared" si="1"/>
        <v>0</v>
      </c>
      <c r="G13" s="102">
        <f t="shared" si="0"/>
        <v>0</v>
      </c>
      <c r="H13" s="103">
        <v>27.19</v>
      </c>
      <c r="I13" s="103">
        <f t="shared" si="2"/>
        <v>0</v>
      </c>
    </row>
    <row r="14" spans="1:9" x14ac:dyDescent="0.25">
      <c r="A14" s="139"/>
      <c r="B14" s="121">
        <v>44416</v>
      </c>
      <c r="C14" s="99">
        <v>0</v>
      </c>
      <c r="D14" s="100">
        <v>0</v>
      </c>
      <c r="E14" s="100">
        <v>0</v>
      </c>
      <c r="F14" s="100">
        <f t="shared" si="1"/>
        <v>0</v>
      </c>
      <c r="G14" s="102">
        <f t="shared" si="0"/>
        <v>0</v>
      </c>
      <c r="H14" s="103">
        <v>27.19</v>
      </c>
      <c r="I14" s="103">
        <f t="shared" si="2"/>
        <v>0</v>
      </c>
    </row>
    <row r="15" spans="1:9" x14ac:dyDescent="0.25">
      <c r="A15" s="139"/>
      <c r="B15" s="121">
        <v>44417</v>
      </c>
      <c r="C15" s="93">
        <v>1</v>
      </c>
      <c r="D15" s="96">
        <v>0</v>
      </c>
      <c r="E15" s="96">
        <v>9760</v>
      </c>
      <c r="F15" s="96">
        <f t="shared" si="1"/>
        <v>9760</v>
      </c>
      <c r="G15" s="97">
        <f t="shared" si="0"/>
        <v>4.4271069581783546</v>
      </c>
      <c r="H15" s="98">
        <v>27.19</v>
      </c>
      <c r="I15" s="98">
        <f t="shared" si="2"/>
        <v>120.37303819286947</v>
      </c>
    </row>
    <row r="16" spans="1:9" x14ac:dyDescent="0.25">
      <c r="A16" s="139"/>
      <c r="B16" s="121">
        <v>44418</v>
      </c>
      <c r="C16" s="106">
        <v>0</v>
      </c>
      <c r="D16" s="107">
        <v>0</v>
      </c>
      <c r="E16" s="107">
        <v>0</v>
      </c>
      <c r="F16" s="107">
        <f t="shared" si="1"/>
        <v>0</v>
      </c>
      <c r="G16" s="105">
        <f t="shared" si="0"/>
        <v>0</v>
      </c>
      <c r="H16" s="108">
        <v>27.19</v>
      </c>
      <c r="I16" s="108">
        <f t="shared" si="2"/>
        <v>0</v>
      </c>
    </row>
    <row r="17" spans="1:9" x14ac:dyDescent="0.25">
      <c r="A17" s="139"/>
      <c r="B17" s="121">
        <v>44419</v>
      </c>
      <c r="C17" s="93">
        <v>2</v>
      </c>
      <c r="D17" s="96">
        <v>9440</v>
      </c>
      <c r="E17" s="96">
        <v>7760</v>
      </c>
      <c r="F17" s="96">
        <f t="shared" si="1"/>
        <v>17200</v>
      </c>
      <c r="G17" s="97">
        <f t="shared" si="0"/>
        <v>7.8018688197405428</v>
      </c>
      <c r="H17" s="98">
        <v>27.19</v>
      </c>
      <c r="I17" s="98">
        <f t="shared" si="2"/>
        <v>212.13281320874538</v>
      </c>
    </row>
    <row r="18" spans="1:9" x14ac:dyDescent="0.25">
      <c r="A18" s="139"/>
      <c r="B18" s="121">
        <v>44420</v>
      </c>
      <c r="C18" s="93">
        <v>0</v>
      </c>
      <c r="D18" s="96">
        <v>0</v>
      </c>
      <c r="E18" s="96">
        <v>0</v>
      </c>
      <c r="F18" s="96">
        <f t="shared" si="1"/>
        <v>0</v>
      </c>
      <c r="G18" s="97">
        <f t="shared" si="0"/>
        <v>0</v>
      </c>
      <c r="H18" s="98">
        <v>27.19</v>
      </c>
      <c r="I18" s="98">
        <f t="shared" si="2"/>
        <v>0</v>
      </c>
    </row>
    <row r="19" spans="1:9" x14ac:dyDescent="0.25">
      <c r="A19" s="139"/>
      <c r="B19" s="121">
        <v>44421</v>
      </c>
      <c r="C19" s="93">
        <v>1</v>
      </c>
      <c r="D19" s="96">
        <v>0</v>
      </c>
      <c r="E19" s="96">
        <v>7680</v>
      </c>
      <c r="F19" s="96">
        <f t="shared" si="1"/>
        <v>7680</v>
      </c>
      <c r="G19" s="105">
        <f t="shared" si="0"/>
        <v>3.483625147419033</v>
      </c>
      <c r="H19" s="98">
        <v>27.19</v>
      </c>
      <c r="I19" s="98">
        <f t="shared" si="2"/>
        <v>94.719767758323513</v>
      </c>
    </row>
    <row r="20" spans="1:9" x14ac:dyDescent="0.25">
      <c r="A20" s="139"/>
      <c r="B20" s="121">
        <v>44422</v>
      </c>
      <c r="C20" s="99">
        <v>0</v>
      </c>
      <c r="D20" s="100">
        <v>0</v>
      </c>
      <c r="E20" s="100">
        <v>0</v>
      </c>
      <c r="F20" s="100">
        <f t="shared" si="1"/>
        <v>0</v>
      </c>
      <c r="G20" s="102">
        <f t="shared" si="0"/>
        <v>0</v>
      </c>
      <c r="H20" s="103">
        <v>27.19</v>
      </c>
      <c r="I20" s="103">
        <f t="shared" si="2"/>
        <v>0</v>
      </c>
    </row>
    <row r="21" spans="1:9" x14ac:dyDescent="0.25">
      <c r="A21" s="139"/>
      <c r="B21" s="121">
        <v>44423</v>
      </c>
      <c r="C21" s="99">
        <v>0</v>
      </c>
      <c r="D21" s="100">
        <v>0</v>
      </c>
      <c r="E21" s="100">
        <v>0</v>
      </c>
      <c r="F21" s="100">
        <f t="shared" si="1"/>
        <v>0</v>
      </c>
      <c r="G21" s="102">
        <f t="shared" si="0"/>
        <v>0</v>
      </c>
      <c r="H21" s="103">
        <v>27.19</v>
      </c>
      <c r="I21" s="103">
        <f t="shared" si="2"/>
        <v>0</v>
      </c>
    </row>
    <row r="22" spans="1:9" x14ac:dyDescent="0.25">
      <c r="A22" s="139"/>
      <c r="B22" s="121">
        <v>44424</v>
      </c>
      <c r="C22" s="93">
        <v>1</v>
      </c>
      <c r="D22" s="96"/>
      <c r="E22" s="96">
        <v>8980</v>
      </c>
      <c r="F22" s="96">
        <f t="shared" si="1"/>
        <v>8980</v>
      </c>
      <c r="G22" s="97">
        <f t="shared" si="0"/>
        <v>4.0733012791436094</v>
      </c>
      <c r="H22" s="98">
        <v>27.19</v>
      </c>
      <c r="I22" s="98">
        <f t="shared" si="2"/>
        <v>110.75306177991474</v>
      </c>
    </row>
    <row r="23" spans="1:9" x14ac:dyDescent="0.25">
      <c r="A23" s="139"/>
      <c r="B23" s="121">
        <v>44425</v>
      </c>
      <c r="C23" s="106">
        <v>1</v>
      </c>
      <c r="D23" s="107">
        <v>10700</v>
      </c>
      <c r="E23" s="107">
        <v>0</v>
      </c>
      <c r="F23" s="107">
        <f t="shared" si="1"/>
        <v>10700</v>
      </c>
      <c r="G23" s="105">
        <f t="shared" si="0"/>
        <v>4.8534881611176637</v>
      </c>
      <c r="H23" s="108">
        <v>27.19</v>
      </c>
      <c r="I23" s="108">
        <f t="shared" si="2"/>
        <v>131.96634310078929</v>
      </c>
    </row>
    <row r="24" spans="1:9" x14ac:dyDescent="0.25">
      <c r="A24" s="139"/>
      <c r="B24" s="121">
        <v>44426</v>
      </c>
      <c r="C24" s="93">
        <v>1</v>
      </c>
      <c r="D24" s="96">
        <v>11620</v>
      </c>
      <c r="E24" s="96">
        <v>0</v>
      </c>
      <c r="F24" s="96">
        <f t="shared" si="1"/>
        <v>11620</v>
      </c>
      <c r="G24" s="97">
        <f t="shared" si="0"/>
        <v>5.2707974235689017</v>
      </c>
      <c r="H24" s="98">
        <v>27.19</v>
      </c>
      <c r="I24" s="98">
        <f t="shared" si="2"/>
        <v>143.31298194683845</v>
      </c>
    </row>
    <row r="25" spans="1:9" x14ac:dyDescent="0.25">
      <c r="A25" s="139"/>
      <c r="B25" s="121">
        <v>44427</v>
      </c>
      <c r="C25" s="93">
        <v>2</v>
      </c>
      <c r="D25" s="96">
        <v>9340</v>
      </c>
      <c r="E25" s="96">
        <v>8960</v>
      </c>
      <c r="F25" s="96">
        <f t="shared" si="1"/>
        <v>18300</v>
      </c>
      <c r="G25" s="97">
        <f t="shared" si="0"/>
        <v>8.3008255465844147</v>
      </c>
      <c r="H25" s="98">
        <v>27.19</v>
      </c>
      <c r="I25" s="98">
        <f t="shared" si="2"/>
        <v>225.69944661163024</v>
      </c>
    </row>
    <row r="26" spans="1:9" x14ac:dyDescent="0.25">
      <c r="A26" s="139"/>
      <c r="B26" s="121">
        <v>44428</v>
      </c>
      <c r="C26" s="93">
        <v>2</v>
      </c>
      <c r="D26" s="96">
        <v>8520</v>
      </c>
      <c r="E26" s="96">
        <v>11200</v>
      </c>
      <c r="F26" s="96">
        <f t="shared" si="1"/>
        <v>19720</v>
      </c>
      <c r="G26" s="105">
        <f t="shared" si="0"/>
        <v>8.9449333212374125</v>
      </c>
      <c r="H26" s="98">
        <v>27.19</v>
      </c>
      <c r="I26" s="98">
        <f t="shared" si="2"/>
        <v>243.21273700444524</v>
      </c>
    </row>
    <row r="27" spans="1:9" x14ac:dyDescent="0.25">
      <c r="A27" s="139"/>
      <c r="B27" s="121">
        <v>44429</v>
      </c>
      <c r="C27" s="99">
        <v>0</v>
      </c>
      <c r="D27" s="100">
        <v>0</v>
      </c>
      <c r="E27" s="100">
        <v>0</v>
      </c>
      <c r="F27" s="100">
        <f t="shared" si="1"/>
        <v>0</v>
      </c>
      <c r="G27" s="102">
        <f t="shared" si="0"/>
        <v>0</v>
      </c>
      <c r="H27" s="103">
        <v>27.19</v>
      </c>
      <c r="I27" s="103">
        <f t="shared" si="2"/>
        <v>0</v>
      </c>
    </row>
    <row r="28" spans="1:9" x14ac:dyDescent="0.25">
      <c r="A28" s="139"/>
      <c r="B28" s="121">
        <v>44430</v>
      </c>
      <c r="C28" s="99">
        <v>0</v>
      </c>
      <c r="D28" s="100">
        <v>0</v>
      </c>
      <c r="E28" s="100">
        <v>0</v>
      </c>
      <c r="F28" s="100">
        <f t="shared" si="1"/>
        <v>0</v>
      </c>
      <c r="G28" s="102">
        <f t="shared" si="0"/>
        <v>0</v>
      </c>
      <c r="H28" s="103">
        <v>27.19</v>
      </c>
      <c r="I28" s="103">
        <f t="shared" si="2"/>
        <v>0</v>
      </c>
    </row>
    <row r="29" spans="1:9" x14ac:dyDescent="0.25">
      <c r="A29" s="139"/>
      <c r="B29" s="121">
        <v>44431</v>
      </c>
      <c r="C29" s="93">
        <v>2</v>
      </c>
      <c r="D29" s="96">
        <v>12400</v>
      </c>
      <c r="E29" s="96">
        <v>9580</v>
      </c>
      <c r="F29" s="96">
        <f t="shared" si="1"/>
        <v>21980</v>
      </c>
      <c r="G29" s="97">
        <f t="shared" si="0"/>
        <v>9.9700625963893685</v>
      </c>
      <c r="H29" s="98">
        <v>27.19</v>
      </c>
      <c r="I29" s="98">
        <f t="shared" si="2"/>
        <v>271.08600199582696</v>
      </c>
    </row>
    <row r="30" spans="1:9" x14ac:dyDescent="0.25">
      <c r="A30" s="139"/>
      <c r="B30" s="121">
        <v>44432</v>
      </c>
      <c r="C30" s="106">
        <v>1</v>
      </c>
      <c r="D30" s="107">
        <v>0</v>
      </c>
      <c r="E30" s="107">
        <v>11400</v>
      </c>
      <c r="F30" s="107">
        <f t="shared" si="1"/>
        <v>11400</v>
      </c>
      <c r="G30" s="105">
        <f t="shared" si="0"/>
        <v>5.1710060782001275</v>
      </c>
      <c r="H30" s="108">
        <v>27.19</v>
      </c>
      <c r="I30" s="108">
        <f t="shared" si="2"/>
        <v>140.59965526626146</v>
      </c>
    </row>
    <row r="31" spans="1:9" x14ac:dyDescent="0.25">
      <c r="A31" s="139"/>
      <c r="B31" s="121">
        <v>44433</v>
      </c>
      <c r="C31" s="93">
        <v>1</v>
      </c>
      <c r="D31" s="96">
        <v>0</v>
      </c>
      <c r="E31" s="96">
        <v>7900</v>
      </c>
      <c r="F31" s="96">
        <f t="shared" si="1"/>
        <v>7900</v>
      </c>
      <c r="G31" s="97">
        <f t="shared" si="0"/>
        <v>3.5834164927878076</v>
      </c>
      <c r="H31" s="98">
        <v>27.19</v>
      </c>
      <c r="I31" s="98">
        <f t="shared" si="2"/>
        <v>97.433094438900497</v>
      </c>
    </row>
    <row r="32" spans="1:9" x14ac:dyDescent="0.25">
      <c r="A32" s="139"/>
      <c r="B32" s="121">
        <v>44434</v>
      </c>
      <c r="C32" s="93">
        <v>1</v>
      </c>
      <c r="D32" s="96">
        <v>12700</v>
      </c>
      <c r="E32" s="96">
        <v>0</v>
      </c>
      <c r="F32" s="96">
        <f t="shared" si="1"/>
        <v>12700</v>
      </c>
      <c r="G32" s="97">
        <f t="shared" si="0"/>
        <v>5.7606822099247035</v>
      </c>
      <c r="H32" s="98">
        <v>27.19</v>
      </c>
      <c r="I32" s="98">
        <f t="shared" si="2"/>
        <v>156.63294928785268</v>
      </c>
    </row>
    <row r="33" spans="1:9" x14ac:dyDescent="0.25">
      <c r="A33" s="139"/>
      <c r="B33" s="121">
        <v>44435</v>
      </c>
      <c r="C33" s="93">
        <v>0</v>
      </c>
      <c r="D33" s="96">
        <v>0</v>
      </c>
      <c r="E33" s="96">
        <v>0</v>
      </c>
      <c r="F33" s="96">
        <f>D33+E33</f>
        <v>0</v>
      </c>
      <c r="G33" s="105">
        <f t="shared" si="0"/>
        <v>0</v>
      </c>
      <c r="H33" s="98">
        <v>27.19</v>
      </c>
      <c r="I33" s="98">
        <f t="shared" si="2"/>
        <v>0</v>
      </c>
    </row>
    <row r="34" spans="1:9" x14ac:dyDescent="0.25">
      <c r="A34" s="139"/>
      <c r="B34" s="121">
        <v>44436</v>
      </c>
      <c r="C34" s="99">
        <v>0</v>
      </c>
      <c r="D34" s="100">
        <v>0</v>
      </c>
      <c r="E34" s="100">
        <v>0</v>
      </c>
      <c r="F34" s="100">
        <f>D34+E34</f>
        <v>0</v>
      </c>
      <c r="G34" s="102">
        <f t="shared" si="0"/>
        <v>0</v>
      </c>
      <c r="H34" s="103">
        <v>27.19</v>
      </c>
      <c r="I34" s="103">
        <f t="shared" si="2"/>
        <v>0</v>
      </c>
    </row>
    <row r="35" spans="1:9" x14ac:dyDescent="0.25">
      <c r="A35" s="139"/>
      <c r="B35" s="121">
        <v>44437</v>
      </c>
      <c r="C35" s="99">
        <v>0</v>
      </c>
      <c r="D35" s="100">
        <v>0</v>
      </c>
      <c r="E35" s="100">
        <v>0</v>
      </c>
      <c r="F35" s="100">
        <f>D35+E35</f>
        <v>0</v>
      </c>
      <c r="G35" s="102">
        <f t="shared" si="0"/>
        <v>0</v>
      </c>
      <c r="H35" s="103">
        <v>27.19</v>
      </c>
      <c r="I35" s="103">
        <f t="shared" si="2"/>
        <v>0</v>
      </c>
    </row>
    <row r="36" spans="1:9" x14ac:dyDescent="0.25">
      <c r="A36" s="139"/>
      <c r="B36" s="121">
        <v>44438</v>
      </c>
      <c r="C36" s="93">
        <v>2</v>
      </c>
      <c r="D36" s="96">
        <v>12860</v>
      </c>
      <c r="E36" s="96">
        <v>11160</v>
      </c>
      <c r="F36" s="96">
        <f>D36+E36</f>
        <v>24020</v>
      </c>
      <c r="G36" s="97">
        <f t="shared" si="0"/>
        <v>10.89540052617255</v>
      </c>
      <c r="H36" s="98">
        <v>27.19</v>
      </c>
      <c r="I36" s="98">
        <f t="shared" si="2"/>
        <v>296.24594030663161</v>
      </c>
    </row>
    <row r="37" spans="1:9" x14ac:dyDescent="0.25">
      <c r="A37" s="139"/>
      <c r="B37" s="121">
        <v>44439</v>
      </c>
      <c r="C37" s="106">
        <v>2</v>
      </c>
      <c r="D37" s="107">
        <f>SUM(F32)</f>
        <v>12700</v>
      </c>
      <c r="E37" s="107">
        <v>10660</v>
      </c>
      <c r="F37" s="96">
        <f>D37+E37</f>
        <v>23360</v>
      </c>
      <c r="G37" s="105">
        <f t="shared" si="0"/>
        <v>10.596026490066226</v>
      </c>
      <c r="H37" s="108">
        <v>27.19</v>
      </c>
      <c r="I37" s="108">
        <f t="shared" si="2"/>
        <v>288.10596026490072</v>
      </c>
    </row>
    <row r="38" spans="1:9" x14ac:dyDescent="0.25">
      <c r="A38" s="139"/>
      <c r="B38" s="66" t="s">
        <v>15</v>
      </c>
      <c r="C38" s="66">
        <f>SUM(C7:C37)</f>
        <v>24</v>
      </c>
      <c r="D38" s="109">
        <f>SUM(D7:D37)</f>
        <v>119040</v>
      </c>
      <c r="E38" s="109">
        <f>SUM(E7:E37)</f>
        <v>127760</v>
      </c>
      <c r="F38" s="109">
        <f>SUM(F7:F37)</f>
        <v>246800</v>
      </c>
      <c r="G38" s="110">
        <f>SUM(G7:G37)</f>
        <v>111.94774562278872</v>
      </c>
      <c r="H38" s="111">
        <f>SUM(H7)</f>
        <v>27.19</v>
      </c>
      <c r="I38" s="111">
        <f>SUM(I7:I37)</f>
        <v>3043.8592034836252</v>
      </c>
    </row>
    <row r="39" spans="1:9" x14ac:dyDescent="0.25">
      <c r="A39" s="64"/>
      <c r="B39" s="64"/>
      <c r="C39" s="64"/>
      <c r="D39" s="64"/>
      <c r="E39" s="64"/>
      <c r="F39" s="64"/>
      <c r="G39" s="64"/>
      <c r="H39" s="64"/>
      <c r="I39" s="64"/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I39"/>
  <sheetViews>
    <sheetView workbookViewId="0">
      <selection activeCell="E9" sqref="E9"/>
    </sheetView>
  </sheetViews>
  <sheetFormatPr baseColWidth="10" defaultRowHeight="15" x14ac:dyDescent="0.25"/>
  <cols>
    <col min="1" max="1" width="3.28515625" customWidth="1"/>
  </cols>
  <sheetData>
    <row r="1" spans="1:9" x14ac:dyDescent="0.25">
      <c r="A1" s="150" t="s">
        <v>1</v>
      </c>
      <c r="B1" s="150"/>
      <c r="C1" s="150"/>
      <c r="D1" s="150"/>
      <c r="E1" s="150"/>
      <c r="F1" s="150"/>
      <c r="G1" s="150"/>
      <c r="H1" s="150"/>
      <c r="I1" s="150"/>
    </row>
    <row r="2" spans="1:9" x14ac:dyDescent="0.25">
      <c r="A2" s="150" t="s">
        <v>20</v>
      </c>
      <c r="B2" s="150"/>
      <c r="C2" s="150"/>
      <c r="D2" s="150"/>
      <c r="E2" s="150"/>
      <c r="F2" s="150"/>
      <c r="G2" s="150"/>
      <c r="H2" s="150"/>
      <c r="I2" s="150"/>
    </row>
    <row r="3" spans="1:9" x14ac:dyDescent="0.25">
      <c r="A3" s="150" t="s">
        <v>3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25">
      <c r="A4" s="150"/>
      <c r="B4" s="150"/>
      <c r="C4" s="150"/>
      <c r="D4" s="150"/>
      <c r="E4" s="150"/>
      <c r="F4" s="150"/>
      <c r="G4" s="150"/>
      <c r="H4" s="150"/>
      <c r="I4" s="150"/>
    </row>
    <row r="5" spans="1:9" x14ac:dyDescent="0.25">
      <c r="A5" s="139" t="s">
        <v>23</v>
      </c>
      <c r="B5" s="145" t="s">
        <v>5</v>
      </c>
      <c r="C5" s="151" t="s">
        <v>6</v>
      </c>
      <c r="D5" s="145" t="s">
        <v>7</v>
      </c>
      <c r="E5" s="145"/>
      <c r="F5" s="91" t="s">
        <v>8</v>
      </c>
      <c r="G5" s="149" t="s">
        <v>9</v>
      </c>
      <c r="H5" s="149" t="s">
        <v>10</v>
      </c>
      <c r="I5" s="149" t="s">
        <v>11</v>
      </c>
    </row>
    <row r="6" spans="1:9" x14ac:dyDescent="0.25">
      <c r="A6" s="139"/>
      <c r="B6" s="146"/>
      <c r="C6" s="151"/>
      <c r="D6" s="92" t="s">
        <v>12</v>
      </c>
      <c r="E6" s="92" t="s">
        <v>13</v>
      </c>
      <c r="F6" s="90" t="s">
        <v>14</v>
      </c>
      <c r="G6" s="146"/>
      <c r="H6" s="146"/>
      <c r="I6" s="146"/>
    </row>
    <row r="7" spans="1:9" x14ac:dyDescent="0.25">
      <c r="A7" s="139"/>
      <c r="B7" s="65">
        <v>44440</v>
      </c>
      <c r="C7" s="93">
        <v>2</v>
      </c>
      <c r="D7" s="93">
        <v>12600</v>
      </c>
      <c r="E7" s="95">
        <v>11520</v>
      </c>
      <c r="F7" s="96">
        <f>D7+E7</f>
        <v>24120</v>
      </c>
      <c r="G7" s="97">
        <f>F7/2204.6</f>
        <v>10.9407602286129</v>
      </c>
      <c r="H7" s="98">
        <v>27.19</v>
      </c>
      <c r="I7" s="98">
        <f>G7*H7</f>
        <v>297.47927061598477</v>
      </c>
    </row>
    <row r="8" spans="1:9" x14ac:dyDescent="0.25">
      <c r="A8" s="139"/>
      <c r="B8" s="65">
        <v>44441</v>
      </c>
      <c r="C8" s="93">
        <v>1</v>
      </c>
      <c r="D8" s="112">
        <v>10420</v>
      </c>
      <c r="E8" s="93">
        <v>0</v>
      </c>
      <c r="F8" s="96">
        <f>D8+E8</f>
        <v>10420</v>
      </c>
      <c r="G8" s="97">
        <f t="shared" ref="G8:G37" si="0">F8/2204.6</f>
        <v>4.7264809942846773</v>
      </c>
      <c r="H8" s="98">
        <v>27.19</v>
      </c>
      <c r="I8" s="98">
        <f>G8*H8</f>
        <v>128.51301823460039</v>
      </c>
    </row>
    <row r="9" spans="1:9" x14ac:dyDescent="0.25">
      <c r="A9" s="139"/>
      <c r="B9" s="65">
        <v>44442</v>
      </c>
      <c r="C9" s="106">
        <v>1</v>
      </c>
      <c r="D9" s="107">
        <v>11120</v>
      </c>
      <c r="E9" s="106">
        <v>0</v>
      </c>
      <c r="F9" s="107">
        <f t="shared" ref="F9:F15" si="1">D9+E9</f>
        <v>11120</v>
      </c>
      <c r="G9" s="105">
        <f t="shared" si="0"/>
        <v>5.043998911367142</v>
      </c>
      <c r="H9" s="108">
        <v>27.19</v>
      </c>
      <c r="I9" s="108">
        <f>G9*H9</f>
        <v>137.1463304000726</v>
      </c>
    </row>
    <row r="10" spans="1:9" x14ac:dyDescent="0.25">
      <c r="A10" s="139"/>
      <c r="B10" s="65">
        <v>44443</v>
      </c>
      <c r="C10" s="99">
        <v>0</v>
      </c>
      <c r="D10" s="100">
        <v>0</v>
      </c>
      <c r="E10" s="101">
        <v>0</v>
      </c>
      <c r="F10" s="100">
        <f t="shared" si="1"/>
        <v>0</v>
      </c>
      <c r="G10" s="102">
        <f t="shared" si="0"/>
        <v>0</v>
      </c>
      <c r="H10" s="103">
        <v>27.19</v>
      </c>
      <c r="I10" s="103">
        <f t="shared" ref="I10:I37" si="2">G10*H10</f>
        <v>0</v>
      </c>
    </row>
    <row r="11" spans="1:9" x14ac:dyDescent="0.25">
      <c r="A11" s="139"/>
      <c r="B11" s="65">
        <v>44444</v>
      </c>
      <c r="C11" s="99">
        <v>0</v>
      </c>
      <c r="D11" s="100">
        <v>0</v>
      </c>
      <c r="E11" s="100">
        <v>0</v>
      </c>
      <c r="F11" s="100">
        <f t="shared" si="1"/>
        <v>0</v>
      </c>
      <c r="G11" s="102">
        <f t="shared" si="0"/>
        <v>0</v>
      </c>
      <c r="H11" s="103">
        <v>27.19</v>
      </c>
      <c r="I11" s="103">
        <f t="shared" si="2"/>
        <v>0</v>
      </c>
    </row>
    <row r="12" spans="1:9" x14ac:dyDescent="0.25">
      <c r="A12" s="139"/>
      <c r="B12" s="65">
        <v>44445</v>
      </c>
      <c r="C12" s="113">
        <v>2</v>
      </c>
      <c r="D12" s="94">
        <v>15580</v>
      </c>
      <c r="E12" s="94">
        <v>11080</v>
      </c>
      <c r="F12" s="94">
        <f t="shared" si="1"/>
        <v>26660</v>
      </c>
      <c r="G12" s="114">
        <f t="shared" si="0"/>
        <v>12.092896670597842</v>
      </c>
      <c r="H12" s="115">
        <v>27.19</v>
      </c>
      <c r="I12" s="115">
        <f t="shared" si="2"/>
        <v>328.80586047355536</v>
      </c>
    </row>
    <row r="13" spans="1:9" x14ac:dyDescent="0.25">
      <c r="A13" s="139"/>
      <c r="B13" s="65">
        <v>44446</v>
      </c>
      <c r="C13" s="106">
        <v>2</v>
      </c>
      <c r="D13" s="107">
        <v>14340</v>
      </c>
      <c r="E13" s="107">
        <v>9000</v>
      </c>
      <c r="F13" s="107">
        <f>D13+E13</f>
        <v>23340</v>
      </c>
      <c r="G13" s="105">
        <f t="shared" si="0"/>
        <v>10.586954549578156</v>
      </c>
      <c r="H13" s="108">
        <v>27.19</v>
      </c>
      <c r="I13" s="108">
        <f t="shared" si="2"/>
        <v>287.85929420303006</v>
      </c>
    </row>
    <row r="14" spans="1:9" x14ac:dyDescent="0.25">
      <c r="A14" s="139"/>
      <c r="B14" s="65">
        <v>44447</v>
      </c>
      <c r="C14" s="93">
        <v>2</v>
      </c>
      <c r="D14" s="96">
        <v>14400</v>
      </c>
      <c r="E14" s="96">
        <v>9680</v>
      </c>
      <c r="F14" s="96">
        <f>D14+E14</f>
        <v>24080</v>
      </c>
      <c r="G14" s="97">
        <f t="shared" si="0"/>
        <v>10.92261634763676</v>
      </c>
      <c r="H14" s="98">
        <v>27.19</v>
      </c>
      <c r="I14" s="98">
        <f t="shared" si="2"/>
        <v>296.98593849224352</v>
      </c>
    </row>
    <row r="15" spans="1:9" x14ac:dyDescent="0.25">
      <c r="A15" s="139"/>
      <c r="B15" s="65">
        <v>44448</v>
      </c>
      <c r="C15" s="93">
        <v>1</v>
      </c>
      <c r="D15" s="96">
        <v>12500</v>
      </c>
      <c r="E15" s="96">
        <v>0</v>
      </c>
      <c r="F15" s="96">
        <f t="shared" si="1"/>
        <v>12500</v>
      </c>
      <c r="G15" s="97">
        <f t="shared" si="0"/>
        <v>5.6699628050439994</v>
      </c>
      <c r="H15" s="98">
        <v>27.19</v>
      </c>
      <c r="I15" s="98">
        <f t="shared" si="2"/>
        <v>154.16628866914635</v>
      </c>
    </row>
    <row r="16" spans="1:9" x14ac:dyDescent="0.25">
      <c r="A16" s="139"/>
      <c r="B16" s="65">
        <v>44449</v>
      </c>
      <c r="C16" s="106">
        <v>2</v>
      </c>
      <c r="D16" s="107">
        <v>11420</v>
      </c>
      <c r="E16" s="107">
        <v>7760</v>
      </c>
      <c r="F16" s="107">
        <f>D16+E16</f>
        <v>19180</v>
      </c>
      <c r="G16" s="105">
        <f t="shared" si="0"/>
        <v>8.6999909280595116</v>
      </c>
      <c r="H16" s="108">
        <v>27.19</v>
      </c>
      <c r="I16" s="108">
        <f t="shared" si="2"/>
        <v>236.55275333393814</v>
      </c>
    </row>
    <row r="17" spans="1:9" x14ac:dyDescent="0.25">
      <c r="A17" s="139"/>
      <c r="B17" s="65">
        <v>44450</v>
      </c>
      <c r="C17" s="99">
        <v>0</v>
      </c>
      <c r="D17" s="100">
        <v>0</v>
      </c>
      <c r="E17" s="100">
        <v>0</v>
      </c>
      <c r="F17" s="100">
        <f>D17+E17</f>
        <v>0</v>
      </c>
      <c r="G17" s="102">
        <f t="shared" si="0"/>
        <v>0</v>
      </c>
      <c r="H17" s="103">
        <v>27.19</v>
      </c>
      <c r="I17" s="103">
        <f t="shared" si="2"/>
        <v>0</v>
      </c>
    </row>
    <row r="18" spans="1:9" x14ac:dyDescent="0.25">
      <c r="A18" s="139"/>
      <c r="B18" s="65">
        <v>44451</v>
      </c>
      <c r="C18" s="99">
        <v>0</v>
      </c>
      <c r="D18" s="100">
        <v>0</v>
      </c>
      <c r="E18" s="100">
        <v>0</v>
      </c>
      <c r="F18" s="100">
        <f t="shared" ref="F18:F36" si="3">D18+E18</f>
        <v>0</v>
      </c>
      <c r="G18" s="102">
        <f t="shared" si="0"/>
        <v>0</v>
      </c>
      <c r="H18" s="103">
        <v>27.19</v>
      </c>
      <c r="I18" s="103">
        <f t="shared" si="2"/>
        <v>0</v>
      </c>
    </row>
    <row r="19" spans="1:9" x14ac:dyDescent="0.25">
      <c r="A19" s="139"/>
      <c r="B19" s="65">
        <v>44452</v>
      </c>
      <c r="C19" s="93">
        <v>2</v>
      </c>
      <c r="D19" s="96">
        <v>15220</v>
      </c>
      <c r="E19" s="96">
        <v>14880</v>
      </c>
      <c r="F19" s="96">
        <f t="shared" si="3"/>
        <v>30100</v>
      </c>
      <c r="G19" s="97">
        <f t="shared" si="0"/>
        <v>13.65327043454595</v>
      </c>
      <c r="H19" s="98">
        <v>27.19</v>
      </c>
      <c r="I19" s="98">
        <f t="shared" si="2"/>
        <v>371.23242311530441</v>
      </c>
    </row>
    <row r="20" spans="1:9" x14ac:dyDescent="0.25">
      <c r="A20" s="139"/>
      <c r="B20" s="65">
        <v>44453</v>
      </c>
      <c r="C20" s="93">
        <v>1</v>
      </c>
      <c r="D20" s="96">
        <v>14140</v>
      </c>
      <c r="E20" s="96">
        <v>0</v>
      </c>
      <c r="F20" s="96">
        <f t="shared" si="3"/>
        <v>14140</v>
      </c>
      <c r="G20" s="97">
        <f t="shared" si="0"/>
        <v>6.4138619250657722</v>
      </c>
      <c r="H20" s="98">
        <v>27.19</v>
      </c>
      <c r="I20" s="98">
        <f t="shared" si="2"/>
        <v>174.39290574253835</v>
      </c>
    </row>
    <row r="21" spans="1:9" x14ac:dyDescent="0.25">
      <c r="A21" s="139"/>
      <c r="B21" s="65">
        <v>44454</v>
      </c>
      <c r="C21" s="93">
        <v>0</v>
      </c>
      <c r="D21" s="96">
        <v>0</v>
      </c>
      <c r="E21" s="96">
        <v>0</v>
      </c>
      <c r="F21" s="107">
        <f t="shared" si="3"/>
        <v>0</v>
      </c>
      <c r="G21" s="97">
        <f t="shared" si="0"/>
        <v>0</v>
      </c>
      <c r="H21" s="98">
        <v>27.19</v>
      </c>
      <c r="I21" s="98">
        <f t="shared" si="2"/>
        <v>0</v>
      </c>
    </row>
    <row r="22" spans="1:9" x14ac:dyDescent="0.25">
      <c r="A22" s="139"/>
      <c r="B22" s="65">
        <v>44455</v>
      </c>
      <c r="C22" s="93">
        <v>2</v>
      </c>
      <c r="D22" s="96">
        <v>11280</v>
      </c>
      <c r="E22" s="96">
        <v>12660</v>
      </c>
      <c r="F22" s="107">
        <f t="shared" si="3"/>
        <v>23940</v>
      </c>
      <c r="G22" s="97">
        <f t="shared" si="0"/>
        <v>10.859112764220267</v>
      </c>
      <c r="H22" s="98">
        <v>27.19</v>
      </c>
      <c r="I22" s="98">
        <f t="shared" si="2"/>
        <v>295.2592760591491</v>
      </c>
    </row>
    <row r="23" spans="1:9" x14ac:dyDescent="0.25">
      <c r="A23" s="139"/>
      <c r="B23" s="65">
        <v>44456</v>
      </c>
      <c r="C23" s="106">
        <v>1</v>
      </c>
      <c r="D23" s="107">
        <v>13540</v>
      </c>
      <c r="E23" s="107">
        <v>0</v>
      </c>
      <c r="F23" s="107">
        <f t="shared" si="3"/>
        <v>13540</v>
      </c>
      <c r="G23" s="105">
        <f t="shared" si="0"/>
        <v>6.14170371042366</v>
      </c>
      <c r="H23" s="108">
        <v>27.19</v>
      </c>
      <c r="I23" s="108">
        <f t="shared" si="2"/>
        <v>166.99292388641933</v>
      </c>
    </row>
    <row r="24" spans="1:9" x14ac:dyDescent="0.25">
      <c r="A24" s="139"/>
      <c r="B24" s="65">
        <v>44457</v>
      </c>
      <c r="C24" s="99">
        <v>0</v>
      </c>
      <c r="D24" s="100">
        <v>0</v>
      </c>
      <c r="E24" s="100">
        <v>0</v>
      </c>
      <c r="F24" s="100">
        <f t="shared" si="3"/>
        <v>0</v>
      </c>
      <c r="G24" s="102">
        <f t="shared" si="0"/>
        <v>0</v>
      </c>
      <c r="H24" s="103">
        <v>27.19</v>
      </c>
      <c r="I24" s="103">
        <f t="shared" si="2"/>
        <v>0</v>
      </c>
    </row>
    <row r="25" spans="1:9" x14ac:dyDescent="0.25">
      <c r="A25" s="139"/>
      <c r="B25" s="65">
        <v>44458</v>
      </c>
      <c r="C25" s="99">
        <v>0</v>
      </c>
      <c r="D25" s="100">
        <v>0</v>
      </c>
      <c r="E25" s="100">
        <v>0</v>
      </c>
      <c r="F25" s="100">
        <f t="shared" si="3"/>
        <v>0</v>
      </c>
      <c r="G25" s="102">
        <f t="shared" si="0"/>
        <v>0</v>
      </c>
      <c r="H25" s="103">
        <v>27.19</v>
      </c>
      <c r="I25" s="103">
        <f t="shared" si="2"/>
        <v>0</v>
      </c>
    </row>
    <row r="26" spans="1:9" x14ac:dyDescent="0.25">
      <c r="A26" s="139"/>
      <c r="B26" s="65">
        <v>44459</v>
      </c>
      <c r="C26" s="93">
        <v>0</v>
      </c>
      <c r="D26" s="96">
        <v>0</v>
      </c>
      <c r="E26" s="96">
        <v>0</v>
      </c>
      <c r="F26" s="96">
        <f t="shared" si="3"/>
        <v>0</v>
      </c>
      <c r="G26" s="97">
        <f t="shared" si="0"/>
        <v>0</v>
      </c>
      <c r="H26" s="98">
        <v>27.19</v>
      </c>
      <c r="I26" s="98">
        <f t="shared" si="2"/>
        <v>0</v>
      </c>
    </row>
    <row r="27" spans="1:9" x14ac:dyDescent="0.25">
      <c r="A27" s="139"/>
      <c r="B27" s="65">
        <v>44460</v>
      </c>
      <c r="C27" s="106">
        <v>0</v>
      </c>
      <c r="D27" s="107">
        <v>0</v>
      </c>
      <c r="E27" s="107">
        <v>0</v>
      </c>
      <c r="F27" s="107">
        <f t="shared" si="3"/>
        <v>0</v>
      </c>
      <c r="G27" s="105">
        <f t="shared" si="0"/>
        <v>0</v>
      </c>
      <c r="H27" s="108">
        <v>27.19</v>
      </c>
      <c r="I27" s="108">
        <f t="shared" si="2"/>
        <v>0</v>
      </c>
    </row>
    <row r="28" spans="1:9" x14ac:dyDescent="0.25">
      <c r="A28" s="139"/>
      <c r="B28" s="65">
        <v>44461</v>
      </c>
      <c r="C28" s="93">
        <v>0</v>
      </c>
      <c r="D28" s="96">
        <v>0</v>
      </c>
      <c r="E28" s="96">
        <v>0</v>
      </c>
      <c r="F28" s="107">
        <f t="shared" si="3"/>
        <v>0</v>
      </c>
      <c r="G28" s="97">
        <f t="shared" si="0"/>
        <v>0</v>
      </c>
      <c r="H28" s="98">
        <v>27.19</v>
      </c>
      <c r="I28" s="98">
        <f t="shared" si="2"/>
        <v>0</v>
      </c>
    </row>
    <row r="29" spans="1:9" x14ac:dyDescent="0.25">
      <c r="A29" s="139"/>
      <c r="B29" s="65">
        <v>44462</v>
      </c>
      <c r="C29" s="93">
        <v>0</v>
      </c>
      <c r="D29" s="96">
        <v>0</v>
      </c>
      <c r="E29" s="96">
        <v>0</v>
      </c>
      <c r="F29" s="107">
        <f t="shared" si="3"/>
        <v>0</v>
      </c>
      <c r="G29" s="97">
        <f t="shared" si="0"/>
        <v>0</v>
      </c>
      <c r="H29" s="98">
        <v>27.19</v>
      </c>
      <c r="I29" s="98">
        <f t="shared" si="2"/>
        <v>0</v>
      </c>
    </row>
    <row r="30" spans="1:9" x14ac:dyDescent="0.25">
      <c r="A30" s="139"/>
      <c r="B30" s="65">
        <v>44463</v>
      </c>
      <c r="C30" s="106">
        <v>0</v>
      </c>
      <c r="D30" s="107">
        <v>0</v>
      </c>
      <c r="E30" s="107">
        <v>0</v>
      </c>
      <c r="F30" s="107">
        <f t="shared" si="3"/>
        <v>0</v>
      </c>
      <c r="G30" s="105">
        <f t="shared" si="0"/>
        <v>0</v>
      </c>
      <c r="H30" s="108">
        <v>27.19</v>
      </c>
      <c r="I30" s="108">
        <f t="shared" si="2"/>
        <v>0</v>
      </c>
    </row>
    <row r="31" spans="1:9" x14ac:dyDescent="0.25">
      <c r="A31" s="139"/>
      <c r="B31" s="65">
        <v>44464</v>
      </c>
      <c r="C31" s="99">
        <v>0</v>
      </c>
      <c r="D31" s="100">
        <v>0</v>
      </c>
      <c r="E31" s="100">
        <v>0</v>
      </c>
      <c r="F31" s="100">
        <f t="shared" si="3"/>
        <v>0</v>
      </c>
      <c r="G31" s="102">
        <f t="shared" si="0"/>
        <v>0</v>
      </c>
      <c r="H31" s="103">
        <v>27.19</v>
      </c>
      <c r="I31" s="103">
        <f t="shared" si="2"/>
        <v>0</v>
      </c>
    </row>
    <row r="32" spans="1:9" x14ac:dyDescent="0.25">
      <c r="A32" s="139"/>
      <c r="B32" s="65">
        <v>44465</v>
      </c>
      <c r="C32" s="99">
        <v>0</v>
      </c>
      <c r="D32" s="100">
        <v>0</v>
      </c>
      <c r="E32" s="100">
        <v>0</v>
      </c>
      <c r="F32" s="100">
        <f t="shared" si="3"/>
        <v>0</v>
      </c>
      <c r="G32" s="102">
        <f t="shared" si="0"/>
        <v>0</v>
      </c>
      <c r="H32" s="103">
        <v>27.19</v>
      </c>
      <c r="I32" s="103">
        <f t="shared" si="2"/>
        <v>0</v>
      </c>
    </row>
    <row r="33" spans="1:9" x14ac:dyDescent="0.25">
      <c r="A33" s="139"/>
      <c r="B33" s="65">
        <v>44466</v>
      </c>
      <c r="C33" s="93">
        <v>0</v>
      </c>
      <c r="D33" s="96">
        <v>0</v>
      </c>
      <c r="E33" s="96">
        <v>0</v>
      </c>
      <c r="F33" s="96">
        <f t="shared" si="3"/>
        <v>0</v>
      </c>
      <c r="G33" s="97">
        <f t="shared" si="0"/>
        <v>0</v>
      </c>
      <c r="H33" s="98">
        <v>27.19</v>
      </c>
      <c r="I33" s="98">
        <f t="shared" si="2"/>
        <v>0</v>
      </c>
    </row>
    <row r="34" spans="1:9" x14ac:dyDescent="0.25">
      <c r="A34" s="139"/>
      <c r="B34" s="65">
        <v>44467</v>
      </c>
      <c r="C34" s="106">
        <v>0</v>
      </c>
      <c r="D34" s="107">
        <v>0</v>
      </c>
      <c r="E34" s="107">
        <v>0</v>
      </c>
      <c r="F34" s="107">
        <f t="shared" si="3"/>
        <v>0</v>
      </c>
      <c r="G34" s="105">
        <f t="shared" si="0"/>
        <v>0</v>
      </c>
      <c r="H34" s="108">
        <v>27.19</v>
      </c>
      <c r="I34" s="108">
        <f t="shared" si="2"/>
        <v>0</v>
      </c>
    </row>
    <row r="35" spans="1:9" x14ac:dyDescent="0.25">
      <c r="A35" s="139"/>
      <c r="B35" s="65">
        <v>44468</v>
      </c>
      <c r="C35" s="93">
        <v>0</v>
      </c>
      <c r="D35" s="96">
        <v>0</v>
      </c>
      <c r="E35" s="96">
        <v>0</v>
      </c>
      <c r="F35" s="107">
        <f t="shared" si="3"/>
        <v>0</v>
      </c>
      <c r="G35" s="97">
        <f t="shared" si="0"/>
        <v>0</v>
      </c>
      <c r="H35" s="98">
        <v>27.19</v>
      </c>
      <c r="I35" s="98">
        <f t="shared" si="2"/>
        <v>0</v>
      </c>
    </row>
    <row r="36" spans="1:9" x14ac:dyDescent="0.25">
      <c r="A36" s="139"/>
      <c r="B36" s="65">
        <v>44469</v>
      </c>
      <c r="C36" s="106">
        <v>0</v>
      </c>
      <c r="D36" s="107">
        <v>0</v>
      </c>
      <c r="E36" s="107">
        <v>0</v>
      </c>
      <c r="F36" s="107">
        <f t="shared" si="3"/>
        <v>0</v>
      </c>
      <c r="G36" s="105">
        <f t="shared" si="0"/>
        <v>0</v>
      </c>
      <c r="H36" s="108">
        <v>27.19</v>
      </c>
      <c r="I36" s="108">
        <f t="shared" si="2"/>
        <v>0</v>
      </c>
    </row>
    <row r="37" spans="1:9" x14ac:dyDescent="0.25">
      <c r="A37" s="139"/>
      <c r="B37" s="65"/>
      <c r="C37" s="106"/>
      <c r="D37" s="107"/>
      <c r="E37" s="107">
        <v>0</v>
      </c>
      <c r="F37" s="107"/>
      <c r="G37" s="105">
        <f t="shared" si="0"/>
        <v>0</v>
      </c>
      <c r="H37" s="108">
        <v>27.19</v>
      </c>
      <c r="I37" s="108">
        <f t="shared" si="2"/>
        <v>0</v>
      </c>
    </row>
    <row r="38" spans="1:9" x14ac:dyDescent="0.25">
      <c r="A38" s="139"/>
      <c r="B38" s="66" t="s">
        <v>15</v>
      </c>
      <c r="C38" s="66">
        <f>SUM(C7:C37)</f>
        <v>19</v>
      </c>
      <c r="D38" s="109">
        <f>SUM(D7:D37)</f>
        <v>156560</v>
      </c>
      <c r="E38" s="109">
        <v>0</v>
      </c>
      <c r="F38" s="109">
        <f>SUM(F7:F37)</f>
        <v>233140</v>
      </c>
      <c r="G38" s="110">
        <f>SUM(G7:G37)</f>
        <v>105.75161026943664</v>
      </c>
      <c r="H38" s="111">
        <f>SUM(H7)</f>
        <v>27.19</v>
      </c>
      <c r="I38" s="111">
        <f>SUM(I7:I37)</f>
        <v>2875.3862832259824</v>
      </c>
    </row>
    <row r="39" spans="1:9" x14ac:dyDescent="0.25">
      <c r="A39" s="64"/>
      <c r="B39" s="64"/>
      <c r="C39" s="64"/>
      <c r="D39" s="64"/>
      <c r="E39" s="64"/>
      <c r="F39" s="64"/>
      <c r="G39" s="64"/>
      <c r="H39" s="64"/>
      <c r="I39" s="64"/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I61"/>
  <sheetViews>
    <sheetView workbookViewId="0">
      <selection activeCell="G12" sqref="G12"/>
    </sheetView>
  </sheetViews>
  <sheetFormatPr baseColWidth="10" defaultRowHeight="15" x14ac:dyDescent="0.25"/>
  <cols>
    <col min="1" max="1" width="2.85546875" customWidth="1"/>
    <col min="7" max="7" width="12.5703125" customWidth="1"/>
    <col min="9" max="9" width="11.7109375" customWidth="1"/>
  </cols>
  <sheetData>
    <row r="1" spans="1:9" x14ac:dyDescent="0.25">
      <c r="A1" s="150" t="s">
        <v>1</v>
      </c>
      <c r="B1" s="150"/>
      <c r="C1" s="150"/>
      <c r="D1" s="150"/>
      <c r="E1" s="150"/>
      <c r="F1" s="150"/>
      <c r="G1" s="150"/>
      <c r="H1" s="150"/>
      <c r="I1" s="150"/>
    </row>
    <row r="2" spans="1:9" x14ac:dyDescent="0.25">
      <c r="A2" s="150" t="s">
        <v>20</v>
      </c>
      <c r="B2" s="150"/>
      <c r="C2" s="150"/>
      <c r="D2" s="150"/>
      <c r="E2" s="150"/>
      <c r="F2" s="150"/>
      <c r="G2" s="150"/>
      <c r="H2" s="150"/>
      <c r="I2" s="150"/>
    </row>
    <row r="3" spans="1:9" x14ac:dyDescent="0.25">
      <c r="A3" s="150" t="s">
        <v>3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25">
      <c r="A4" s="150"/>
      <c r="B4" s="150"/>
      <c r="C4" s="150"/>
      <c r="D4" s="150"/>
      <c r="E4" s="150"/>
      <c r="F4" s="150"/>
      <c r="G4" s="150"/>
      <c r="H4" s="150"/>
      <c r="I4" s="150"/>
    </row>
    <row r="5" spans="1:9" x14ac:dyDescent="0.25">
      <c r="A5" s="139" t="s">
        <v>22</v>
      </c>
      <c r="B5" s="145" t="s">
        <v>5</v>
      </c>
      <c r="C5" s="151" t="s">
        <v>6</v>
      </c>
      <c r="D5" s="145" t="s">
        <v>7</v>
      </c>
      <c r="E5" s="145"/>
      <c r="F5" s="91" t="s">
        <v>8</v>
      </c>
      <c r="G5" s="149" t="s">
        <v>9</v>
      </c>
      <c r="H5" s="149" t="s">
        <v>10</v>
      </c>
      <c r="I5" s="149" t="s">
        <v>11</v>
      </c>
    </row>
    <row r="6" spans="1:9" x14ac:dyDescent="0.25">
      <c r="A6" s="139"/>
      <c r="B6" s="146"/>
      <c r="C6" s="151"/>
      <c r="D6" s="92" t="s">
        <v>12</v>
      </c>
      <c r="E6" s="92" t="s">
        <v>13</v>
      </c>
      <c r="F6" s="90" t="s">
        <v>14</v>
      </c>
      <c r="G6" s="146"/>
      <c r="H6" s="146"/>
      <c r="I6" s="146"/>
    </row>
    <row r="7" spans="1:9" x14ac:dyDescent="0.25">
      <c r="A7" s="139"/>
      <c r="B7" s="65">
        <v>44470</v>
      </c>
      <c r="C7" s="93">
        <v>2</v>
      </c>
      <c r="D7" s="94">
        <v>6280</v>
      </c>
      <c r="E7" s="95">
        <v>8880</v>
      </c>
      <c r="F7" s="96">
        <f>D7+E7</f>
        <v>15160</v>
      </c>
      <c r="G7" s="97">
        <f>F7/2204.6</f>
        <v>6.8765308899573618</v>
      </c>
      <c r="H7" s="98">
        <v>27.19</v>
      </c>
      <c r="I7" s="98">
        <f>G7*H7</f>
        <v>186.97287489794067</v>
      </c>
    </row>
    <row r="8" spans="1:9" x14ac:dyDescent="0.25">
      <c r="A8" s="139"/>
      <c r="B8" s="65">
        <v>44471</v>
      </c>
      <c r="C8" s="99">
        <v>0</v>
      </c>
      <c r="D8" s="100">
        <v>0</v>
      </c>
      <c r="E8" s="101">
        <v>0</v>
      </c>
      <c r="F8" s="100">
        <f>D8+E8</f>
        <v>0</v>
      </c>
      <c r="G8" s="102">
        <f>F8/2204.6</f>
        <v>0</v>
      </c>
      <c r="H8" s="103">
        <v>27.19</v>
      </c>
      <c r="I8" s="103">
        <f>G8*H8</f>
        <v>0</v>
      </c>
    </row>
    <row r="9" spans="1:9" x14ac:dyDescent="0.25">
      <c r="A9" s="139"/>
      <c r="B9" s="65">
        <v>44472</v>
      </c>
      <c r="C9" s="99">
        <v>0</v>
      </c>
      <c r="D9" s="100">
        <v>0</v>
      </c>
      <c r="E9" s="99"/>
      <c r="F9" s="100">
        <f t="shared" ref="F9:F36" si="0">D9+E9</f>
        <v>0</v>
      </c>
      <c r="G9" s="102">
        <f t="shared" ref="G9:G37" si="1">F9/2204.6</f>
        <v>0</v>
      </c>
      <c r="H9" s="103">
        <v>27.19</v>
      </c>
      <c r="I9" s="103">
        <f>G9*H9</f>
        <v>0</v>
      </c>
    </row>
    <row r="10" spans="1:9" x14ac:dyDescent="0.25">
      <c r="A10" s="139"/>
      <c r="B10" s="65">
        <v>44473</v>
      </c>
      <c r="C10" s="93">
        <v>0</v>
      </c>
      <c r="D10" s="96">
        <v>0</v>
      </c>
      <c r="E10" s="104">
        <v>0</v>
      </c>
      <c r="F10" s="96">
        <f t="shared" si="0"/>
        <v>0</v>
      </c>
      <c r="G10" s="97">
        <f t="shared" si="1"/>
        <v>0</v>
      </c>
      <c r="H10" s="98">
        <v>27.19</v>
      </c>
      <c r="I10" s="98">
        <f t="shared" ref="I10:I37" si="2">G10*H10</f>
        <v>0</v>
      </c>
    </row>
    <row r="11" spans="1:9" x14ac:dyDescent="0.25">
      <c r="A11" s="139"/>
      <c r="B11" s="65">
        <v>44474</v>
      </c>
      <c r="C11" s="93">
        <v>1</v>
      </c>
      <c r="D11" s="96"/>
      <c r="E11" s="96">
        <v>9120</v>
      </c>
      <c r="F11" s="96">
        <f t="shared" si="0"/>
        <v>9120</v>
      </c>
      <c r="G11" s="97">
        <f t="shared" si="1"/>
        <v>4.1368048625601022</v>
      </c>
      <c r="H11" s="98">
        <v>27.19</v>
      </c>
      <c r="I11" s="98">
        <f t="shared" si="2"/>
        <v>112.47972421300918</v>
      </c>
    </row>
    <row r="12" spans="1:9" x14ac:dyDescent="0.25">
      <c r="A12" s="139"/>
      <c r="B12" s="65">
        <v>44475</v>
      </c>
      <c r="C12" s="93">
        <v>2</v>
      </c>
      <c r="D12" s="96">
        <v>12080</v>
      </c>
      <c r="E12" s="96">
        <v>6960</v>
      </c>
      <c r="F12" s="96">
        <f t="shared" si="0"/>
        <v>19040</v>
      </c>
      <c r="G12" s="105">
        <f t="shared" si="1"/>
        <v>8.6364873446430188</v>
      </c>
      <c r="H12" s="98">
        <v>27.19</v>
      </c>
      <c r="I12" s="98">
        <f t="shared" si="2"/>
        <v>234.8260909008437</v>
      </c>
    </row>
    <row r="13" spans="1:9" x14ac:dyDescent="0.25">
      <c r="A13" s="139"/>
      <c r="B13" s="65">
        <v>44476</v>
      </c>
      <c r="C13" s="106">
        <v>1</v>
      </c>
      <c r="D13" s="107">
        <v>10680</v>
      </c>
      <c r="E13" s="107">
        <v>0</v>
      </c>
      <c r="F13" s="107">
        <f t="shared" si="0"/>
        <v>10680</v>
      </c>
      <c r="G13" s="105">
        <f t="shared" si="1"/>
        <v>4.8444162206295927</v>
      </c>
      <c r="H13" s="108">
        <v>27.19</v>
      </c>
      <c r="I13" s="108">
        <f t="shared" si="2"/>
        <v>131.71967703891863</v>
      </c>
    </row>
    <row r="14" spans="1:9" x14ac:dyDescent="0.25">
      <c r="A14" s="139"/>
      <c r="B14" s="65">
        <v>44477</v>
      </c>
      <c r="C14" s="93">
        <v>2</v>
      </c>
      <c r="D14" s="96">
        <v>9520</v>
      </c>
      <c r="E14" s="96">
        <v>8360</v>
      </c>
      <c r="F14" s="96">
        <f t="shared" si="0"/>
        <v>17880</v>
      </c>
      <c r="G14" s="97">
        <f t="shared" si="1"/>
        <v>8.1103147963349365</v>
      </c>
      <c r="H14" s="98">
        <v>27.19</v>
      </c>
      <c r="I14" s="98">
        <f t="shared" si="2"/>
        <v>220.51945931234692</v>
      </c>
    </row>
    <row r="15" spans="1:9" x14ac:dyDescent="0.25">
      <c r="A15" s="139"/>
      <c r="B15" s="65">
        <v>44478</v>
      </c>
      <c r="C15" s="99">
        <v>0</v>
      </c>
      <c r="D15" s="100"/>
      <c r="E15" s="100">
        <v>0</v>
      </c>
      <c r="F15" s="100">
        <f t="shared" si="0"/>
        <v>0</v>
      </c>
      <c r="G15" s="102">
        <f t="shared" si="1"/>
        <v>0</v>
      </c>
      <c r="H15" s="103">
        <v>27.19</v>
      </c>
      <c r="I15" s="103">
        <f t="shared" si="2"/>
        <v>0</v>
      </c>
    </row>
    <row r="16" spans="1:9" x14ac:dyDescent="0.25">
      <c r="A16" s="139"/>
      <c r="B16" s="65">
        <v>44479</v>
      </c>
      <c r="C16" s="99">
        <v>0</v>
      </c>
      <c r="D16" s="100">
        <v>0</v>
      </c>
      <c r="E16" s="100"/>
      <c r="F16" s="100">
        <f t="shared" si="0"/>
        <v>0</v>
      </c>
      <c r="G16" s="102">
        <f t="shared" si="1"/>
        <v>0</v>
      </c>
      <c r="H16" s="103">
        <v>27.19</v>
      </c>
      <c r="I16" s="103">
        <f t="shared" si="2"/>
        <v>0</v>
      </c>
    </row>
    <row r="17" spans="1:9" x14ac:dyDescent="0.25">
      <c r="A17" s="139"/>
      <c r="B17" s="65">
        <v>44480</v>
      </c>
      <c r="C17" s="93">
        <v>2</v>
      </c>
      <c r="D17" s="96">
        <v>13860</v>
      </c>
      <c r="E17" s="96">
        <v>12260</v>
      </c>
      <c r="F17" s="96">
        <f t="shared" si="0"/>
        <v>26120</v>
      </c>
      <c r="G17" s="97">
        <f t="shared" si="1"/>
        <v>11.847954277419941</v>
      </c>
      <c r="H17" s="98">
        <v>27.19</v>
      </c>
      <c r="I17" s="98">
        <f t="shared" si="2"/>
        <v>322.14587680304822</v>
      </c>
    </row>
    <row r="18" spans="1:9" x14ac:dyDescent="0.25">
      <c r="A18" s="139"/>
      <c r="B18" s="65">
        <v>44481</v>
      </c>
      <c r="C18" s="93">
        <v>1</v>
      </c>
      <c r="D18" s="96"/>
      <c r="E18" s="96">
        <v>12180</v>
      </c>
      <c r="F18" s="96">
        <f t="shared" si="0"/>
        <v>12180</v>
      </c>
      <c r="G18" s="97">
        <f t="shared" si="1"/>
        <v>5.5248117572348727</v>
      </c>
      <c r="H18" s="98">
        <v>27.19</v>
      </c>
      <c r="I18" s="98">
        <f t="shared" si="2"/>
        <v>150.21963167921621</v>
      </c>
    </row>
    <row r="19" spans="1:9" x14ac:dyDescent="0.25">
      <c r="A19" s="139"/>
      <c r="B19" s="65">
        <v>44482</v>
      </c>
      <c r="C19" s="93">
        <v>2</v>
      </c>
      <c r="D19" s="96">
        <v>10680</v>
      </c>
      <c r="E19" s="96">
        <v>10360</v>
      </c>
      <c r="F19" s="96">
        <f t="shared" si="0"/>
        <v>21040</v>
      </c>
      <c r="G19" s="105">
        <f t="shared" si="1"/>
        <v>9.5436813934500595</v>
      </c>
      <c r="H19" s="98">
        <v>27.19</v>
      </c>
      <c r="I19" s="98">
        <f t="shared" si="2"/>
        <v>259.49269708790712</v>
      </c>
    </row>
    <row r="20" spans="1:9" x14ac:dyDescent="0.25">
      <c r="A20" s="139"/>
      <c r="B20" s="65">
        <v>44483</v>
      </c>
      <c r="C20" s="106">
        <v>2</v>
      </c>
      <c r="D20" s="107">
        <v>10900</v>
      </c>
      <c r="E20" s="107">
        <v>10380</v>
      </c>
      <c r="F20" s="107">
        <f t="shared" si="0"/>
        <v>21280</v>
      </c>
      <c r="G20" s="105">
        <f t="shared" si="1"/>
        <v>9.6525446793069047</v>
      </c>
      <c r="H20" s="108">
        <v>27.19</v>
      </c>
      <c r="I20" s="108">
        <f t="shared" si="2"/>
        <v>262.45268983035476</v>
      </c>
    </row>
    <row r="21" spans="1:9" x14ac:dyDescent="0.25">
      <c r="A21" s="139"/>
      <c r="B21" s="65">
        <v>44484</v>
      </c>
      <c r="C21" s="93">
        <v>1</v>
      </c>
      <c r="D21" s="96">
        <v>0</v>
      </c>
      <c r="E21" s="96">
        <v>9660</v>
      </c>
      <c r="F21" s="96">
        <f t="shared" si="0"/>
        <v>9660</v>
      </c>
      <c r="G21" s="97">
        <f t="shared" si="1"/>
        <v>4.3817472557380022</v>
      </c>
      <c r="H21" s="98">
        <v>27.19</v>
      </c>
      <c r="I21" s="98">
        <f t="shared" si="2"/>
        <v>119.13970788351628</v>
      </c>
    </row>
    <row r="22" spans="1:9" x14ac:dyDescent="0.25">
      <c r="A22" s="139"/>
      <c r="B22" s="65">
        <v>44485</v>
      </c>
      <c r="C22" s="99">
        <v>0</v>
      </c>
      <c r="D22" s="100"/>
      <c r="E22" s="100">
        <v>0</v>
      </c>
      <c r="F22" s="100">
        <f t="shared" si="0"/>
        <v>0</v>
      </c>
      <c r="G22" s="102">
        <f t="shared" si="1"/>
        <v>0</v>
      </c>
      <c r="H22" s="103">
        <v>27.19</v>
      </c>
      <c r="I22" s="103">
        <f t="shared" si="2"/>
        <v>0</v>
      </c>
    </row>
    <row r="23" spans="1:9" x14ac:dyDescent="0.25">
      <c r="A23" s="139"/>
      <c r="B23" s="65">
        <v>44486</v>
      </c>
      <c r="C23" s="99">
        <v>0</v>
      </c>
      <c r="D23" s="100"/>
      <c r="E23" s="100"/>
      <c r="F23" s="100">
        <f t="shared" si="0"/>
        <v>0</v>
      </c>
      <c r="G23" s="102">
        <f t="shared" si="1"/>
        <v>0</v>
      </c>
      <c r="H23" s="103">
        <v>27.19</v>
      </c>
      <c r="I23" s="103">
        <f t="shared" si="2"/>
        <v>0</v>
      </c>
    </row>
    <row r="24" spans="1:9" x14ac:dyDescent="0.25">
      <c r="A24" s="139"/>
      <c r="B24" s="65">
        <v>44487</v>
      </c>
      <c r="C24" s="93">
        <v>1</v>
      </c>
      <c r="D24" s="96">
        <v>0</v>
      </c>
      <c r="E24" s="96">
        <v>7880</v>
      </c>
      <c r="F24" s="96">
        <f t="shared" si="0"/>
        <v>7880</v>
      </c>
      <c r="G24" s="97">
        <f t="shared" si="1"/>
        <v>3.574344552299737</v>
      </c>
      <c r="H24" s="98">
        <v>27.19</v>
      </c>
      <c r="I24" s="98">
        <f t="shared" si="2"/>
        <v>97.186428377029856</v>
      </c>
    </row>
    <row r="25" spans="1:9" x14ac:dyDescent="0.25">
      <c r="A25" s="139"/>
      <c r="B25" s="65">
        <v>44488</v>
      </c>
      <c r="C25" s="93">
        <v>2</v>
      </c>
      <c r="D25" s="96">
        <v>13600</v>
      </c>
      <c r="E25" s="96">
        <v>9940</v>
      </c>
      <c r="F25" s="96">
        <f t="shared" si="0"/>
        <v>23540</v>
      </c>
      <c r="G25" s="97">
        <f t="shared" si="1"/>
        <v>10.677673954458859</v>
      </c>
      <c r="H25" s="98">
        <v>27.19</v>
      </c>
      <c r="I25" s="98">
        <f t="shared" si="2"/>
        <v>290.32595482173639</v>
      </c>
    </row>
    <row r="26" spans="1:9" x14ac:dyDescent="0.25">
      <c r="A26" s="139"/>
      <c r="B26" s="65">
        <v>44489</v>
      </c>
      <c r="C26" s="93">
        <v>2</v>
      </c>
      <c r="D26" s="96">
        <v>12520</v>
      </c>
      <c r="E26" s="96">
        <v>11580</v>
      </c>
      <c r="F26" s="96">
        <f t="shared" si="0"/>
        <v>24100</v>
      </c>
      <c r="G26" s="105">
        <f t="shared" si="1"/>
        <v>10.93168828812483</v>
      </c>
      <c r="H26" s="98">
        <v>27.19</v>
      </c>
      <c r="I26" s="98">
        <f t="shared" si="2"/>
        <v>297.23260455411412</v>
      </c>
    </row>
    <row r="27" spans="1:9" x14ac:dyDescent="0.25">
      <c r="A27" s="139"/>
      <c r="B27" s="65">
        <v>44490</v>
      </c>
      <c r="C27" s="106">
        <v>1</v>
      </c>
      <c r="D27" s="107">
        <v>13920</v>
      </c>
      <c r="E27" s="107"/>
      <c r="F27" s="107">
        <f t="shared" si="0"/>
        <v>13920</v>
      </c>
      <c r="G27" s="105">
        <f t="shared" si="1"/>
        <v>6.3140705796969971</v>
      </c>
      <c r="H27" s="108">
        <v>27.19</v>
      </c>
      <c r="I27" s="108">
        <f t="shared" si="2"/>
        <v>171.67957906196136</v>
      </c>
    </row>
    <row r="28" spans="1:9" x14ac:dyDescent="0.25">
      <c r="A28" s="139"/>
      <c r="B28" s="65">
        <v>44491</v>
      </c>
      <c r="C28" s="93">
        <v>2</v>
      </c>
      <c r="D28" s="96">
        <v>22200</v>
      </c>
      <c r="E28" s="96"/>
      <c r="F28" s="96">
        <f t="shared" si="0"/>
        <v>22200</v>
      </c>
      <c r="G28" s="97">
        <f t="shared" si="1"/>
        <v>10.069853941758142</v>
      </c>
      <c r="H28" s="98">
        <v>27.19</v>
      </c>
      <c r="I28" s="98">
        <f t="shared" si="2"/>
        <v>273.79932867640389</v>
      </c>
    </row>
    <row r="29" spans="1:9" x14ac:dyDescent="0.25">
      <c r="A29" s="139"/>
      <c r="B29" s="65">
        <v>44492</v>
      </c>
      <c r="C29" s="99">
        <v>0</v>
      </c>
      <c r="D29" s="100"/>
      <c r="E29" s="100"/>
      <c r="F29" s="100">
        <f t="shared" si="0"/>
        <v>0</v>
      </c>
      <c r="G29" s="102">
        <f t="shared" si="1"/>
        <v>0</v>
      </c>
      <c r="H29" s="103">
        <v>27.19</v>
      </c>
      <c r="I29" s="103">
        <f t="shared" si="2"/>
        <v>0</v>
      </c>
    </row>
    <row r="30" spans="1:9" x14ac:dyDescent="0.25">
      <c r="A30" s="139"/>
      <c r="B30" s="65">
        <v>44493</v>
      </c>
      <c r="C30" s="99">
        <v>0</v>
      </c>
      <c r="D30" s="100"/>
      <c r="E30" s="100"/>
      <c r="F30" s="100">
        <f t="shared" si="0"/>
        <v>0</v>
      </c>
      <c r="G30" s="102">
        <f t="shared" si="1"/>
        <v>0</v>
      </c>
      <c r="H30" s="103">
        <v>27.19</v>
      </c>
      <c r="I30" s="103">
        <f t="shared" si="2"/>
        <v>0</v>
      </c>
    </row>
    <row r="31" spans="1:9" x14ac:dyDescent="0.25">
      <c r="A31" s="139"/>
      <c r="B31" s="65">
        <v>44494</v>
      </c>
      <c r="C31" s="93">
        <v>2</v>
      </c>
      <c r="D31" s="96">
        <v>11980</v>
      </c>
      <c r="E31" s="96">
        <v>11240</v>
      </c>
      <c r="F31" s="96">
        <f t="shared" si="0"/>
        <v>23220</v>
      </c>
      <c r="G31" s="97">
        <f t="shared" si="1"/>
        <v>10.532522906649733</v>
      </c>
      <c r="H31" s="98">
        <v>27.19</v>
      </c>
      <c r="I31" s="98">
        <f t="shared" si="2"/>
        <v>286.37929783180624</v>
      </c>
    </row>
    <row r="32" spans="1:9" x14ac:dyDescent="0.25">
      <c r="A32" s="139"/>
      <c r="B32" s="65">
        <v>44495</v>
      </c>
      <c r="C32" s="93">
        <v>1</v>
      </c>
      <c r="D32" s="96">
        <v>12220</v>
      </c>
      <c r="E32" s="96"/>
      <c r="F32" s="96">
        <f t="shared" si="0"/>
        <v>12220</v>
      </c>
      <c r="G32" s="97">
        <f t="shared" si="1"/>
        <v>5.5429556382110139</v>
      </c>
      <c r="H32" s="98">
        <v>27.19</v>
      </c>
      <c r="I32" s="98">
        <f t="shared" si="2"/>
        <v>150.71296380295746</v>
      </c>
    </row>
    <row r="33" spans="1:9" x14ac:dyDescent="0.25">
      <c r="A33" s="139"/>
      <c r="B33" s="65">
        <v>44496</v>
      </c>
      <c r="C33" s="93">
        <v>1</v>
      </c>
      <c r="D33" s="96"/>
      <c r="E33" s="96">
        <v>11900</v>
      </c>
      <c r="F33" s="96">
        <f t="shared" si="0"/>
        <v>11900</v>
      </c>
      <c r="G33" s="105">
        <f t="shared" si="1"/>
        <v>5.3978045904018872</v>
      </c>
      <c r="H33" s="98">
        <v>27.19</v>
      </c>
      <c r="I33" s="98">
        <f t="shared" si="2"/>
        <v>146.76630681302731</v>
      </c>
    </row>
    <row r="34" spans="1:9" x14ac:dyDescent="0.25">
      <c r="A34" s="139"/>
      <c r="B34" s="65">
        <v>44497</v>
      </c>
      <c r="C34" s="106">
        <v>1</v>
      </c>
      <c r="D34" s="107"/>
      <c r="E34" s="107">
        <v>10540</v>
      </c>
      <c r="F34" s="107">
        <f t="shared" si="0"/>
        <v>10540</v>
      </c>
      <c r="G34" s="105">
        <f t="shared" si="1"/>
        <v>4.7809126372130999</v>
      </c>
      <c r="H34" s="108">
        <v>27.19</v>
      </c>
      <c r="I34" s="108">
        <f t="shared" si="2"/>
        <v>129.99301460582419</v>
      </c>
    </row>
    <row r="35" spans="1:9" x14ac:dyDescent="0.25">
      <c r="A35" s="139"/>
      <c r="B35" s="65">
        <v>44498</v>
      </c>
      <c r="C35" s="93">
        <v>2</v>
      </c>
      <c r="D35" s="96">
        <v>10920</v>
      </c>
      <c r="E35" s="96">
        <v>10940</v>
      </c>
      <c r="F35" s="96">
        <f t="shared" si="0"/>
        <v>21860</v>
      </c>
      <c r="G35" s="97">
        <f t="shared" si="1"/>
        <v>9.9156309534609459</v>
      </c>
      <c r="H35" s="98">
        <v>27.19</v>
      </c>
      <c r="I35" s="98">
        <f t="shared" si="2"/>
        <v>269.60600562460314</v>
      </c>
    </row>
    <row r="36" spans="1:9" x14ac:dyDescent="0.25">
      <c r="A36" s="139"/>
      <c r="B36" s="65">
        <v>44499</v>
      </c>
      <c r="C36" s="93">
        <v>2</v>
      </c>
      <c r="D36" s="96">
        <v>7660</v>
      </c>
      <c r="E36" s="96">
        <v>10040</v>
      </c>
      <c r="F36" s="96">
        <f t="shared" si="0"/>
        <v>17700</v>
      </c>
      <c r="G36" s="97">
        <f t="shared" si="1"/>
        <v>8.0286673319423034</v>
      </c>
      <c r="H36" s="98">
        <v>27.19</v>
      </c>
      <c r="I36" s="98">
        <f t="shared" si="2"/>
        <v>218.29946475551125</v>
      </c>
    </row>
    <row r="37" spans="1:9" x14ac:dyDescent="0.25">
      <c r="A37" s="139"/>
      <c r="B37" s="65">
        <v>44500</v>
      </c>
      <c r="C37" s="99"/>
      <c r="D37" s="100"/>
      <c r="E37" s="100"/>
      <c r="F37" s="100"/>
      <c r="G37" s="102">
        <f t="shared" si="1"/>
        <v>0</v>
      </c>
      <c r="H37" s="103">
        <v>27.19</v>
      </c>
      <c r="I37" s="103">
        <f t="shared" si="2"/>
        <v>0</v>
      </c>
    </row>
    <row r="38" spans="1:9" x14ac:dyDescent="0.25">
      <c r="A38" s="139"/>
      <c r="B38" s="66" t="s">
        <v>15</v>
      </c>
      <c r="C38" s="66">
        <f>SUM(C7:C37)</f>
        <v>33</v>
      </c>
      <c r="D38" s="109">
        <f>SUM(D7:D37)</f>
        <v>179020</v>
      </c>
      <c r="E38" s="109">
        <f>SUM(E7:E37)</f>
        <v>172220</v>
      </c>
      <c r="F38" s="109">
        <f>SUM(F7:F37)</f>
        <v>351240</v>
      </c>
      <c r="G38" s="110">
        <f>SUM(G7:G37)</f>
        <v>159.32141885149233</v>
      </c>
      <c r="H38" s="111">
        <f>SUM(H7)</f>
        <v>27.19</v>
      </c>
      <c r="I38" s="111">
        <f>SUM(I7:I37)</f>
        <v>4331.949378572077</v>
      </c>
    </row>
    <row r="39" spans="1:9" x14ac:dyDescent="0.25">
      <c r="A39" s="64"/>
      <c r="B39" s="64"/>
      <c r="C39" s="64"/>
      <c r="D39" s="64"/>
      <c r="E39" s="64"/>
      <c r="F39" s="64"/>
      <c r="G39" s="64"/>
      <c r="H39" s="64"/>
      <c r="I39" s="64"/>
    </row>
    <row r="40" spans="1:9" x14ac:dyDescent="0.25">
      <c r="A40" s="89"/>
      <c r="B40" s="89"/>
      <c r="C40" s="89"/>
      <c r="D40" s="89"/>
      <c r="E40" s="89"/>
      <c r="F40" s="89"/>
      <c r="G40" s="89"/>
      <c r="H40" s="89"/>
      <c r="I40" s="89"/>
    </row>
    <row r="41" spans="1:9" x14ac:dyDescent="0.25">
      <c r="A41" s="89"/>
      <c r="B41" s="89"/>
      <c r="C41" s="89"/>
      <c r="D41" s="89"/>
      <c r="E41" s="89"/>
      <c r="F41" s="89"/>
      <c r="G41" s="89"/>
      <c r="H41" s="89"/>
      <c r="I41" s="89"/>
    </row>
    <row r="42" spans="1:9" x14ac:dyDescent="0.25">
      <c r="A42" s="89"/>
      <c r="B42" s="89"/>
      <c r="C42" s="89"/>
      <c r="D42" s="89"/>
      <c r="E42" s="89"/>
      <c r="F42" s="89"/>
      <c r="G42" s="89"/>
      <c r="H42" s="89"/>
      <c r="I42" s="89"/>
    </row>
    <row r="43" spans="1:9" x14ac:dyDescent="0.25">
      <c r="A43" s="89"/>
      <c r="B43" s="89"/>
      <c r="C43" s="89"/>
      <c r="D43" s="89"/>
      <c r="E43" s="89"/>
      <c r="F43" s="89"/>
      <c r="G43" s="89"/>
      <c r="H43" s="89"/>
      <c r="I43" s="89"/>
    </row>
    <row r="44" spans="1:9" x14ac:dyDescent="0.25">
      <c r="A44" s="89"/>
      <c r="B44" s="89"/>
      <c r="C44" s="89"/>
      <c r="D44" s="89"/>
      <c r="E44" s="89"/>
      <c r="F44" s="89"/>
      <c r="G44" s="89"/>
      <c r="H44" s="89"/>
      <c r="I44" s="89"/>
    </row>
    <row r="45" spans="1:9" x14ac:dyDescent="0.25">
      <c r="A45" s="89"/>
      <c r="B45" s="89"/>
      <c r="C45" s="89"/>
      <c r="D45" s="89"/>
      <c r="E45" s="89"/>
      <c r="F45" s="89"/>
      <c r="G45" s="89"/>
      <c r="H45" s="89"/>
      <c r="I45" s="89"/>
    </row>
    <row r="46" spans="1:9" x14ac:dyDescent="0.25">
      <c r="A46" s="89"/>
      <c r="B46" s="89"/>
      <c r="C46" s="89"/>
      <c r="D46" s="89"/>
      <c r="E46" s="89"/>
      <c r="F46" s="89"/>
      <c r="G46" s="89"/>
      <c r="H46" s="89"/>
      <c r="I46" s="89"/>
    </row>
    <row r="47" spans="1:9" x14ac:dyDescent="0.25">
      <c r="A47" s="89"/>
      <c r="B47" s="89"/>
      <c r="C47" s="89"/>
      <c r="D47" s="89"/>
      <c r="E47" s="89"/>
      <c r="F47" s="89"/>
      <c r="G47" s="89"/>
      <c r="H47" s="89"/>
      <c r="I47" s="89"/>
    </row>
    <row r="48" spans="1:9" x14ac:dyDescent="0.25">
      <c r="A48" s="89"/>
      <c r="B48" s="89"/>
      <c r="C48" s="89"/>
      <c r="D48" s="89"/>
      <c r="E48" s="89"/>
      <c r="F48" s="89"/>
      <c r="G48" s="89"/>
      <c r="H48" s="89"/>
      <c r="I48" s="89"/>
    </row>
    <row r="49" spans="1:9" x14ac:dyDescent="0.25">
      <c r="A49" s="89"/>
      <c r="B49" s="89"/>
      <c r="C49" s="89"/>
      <c r="D49" s="89"/>
      <c r="E49" s="89"/>
      <c r="F49" s="89"/>
      <c r="G49" s="89"/>
      <c r="H49" s="89"/>
      <c r="I49" s="89"/>
    </row>
    <row r="50" spans="1:9" x14ac:dyDescent="0.25">
      <c r="A50" s="89"/>
      <c r="B50" s="89"/>
      <c r="C50" s="89"/>
      <c r="D50" s="89"/>
      <c r="E50" s="89"/>
      <c r="F50" s="89"/>
      <c r="G50" s="89"/>
      <c r="H50" s="89"/>
      <c r="I50" s="89"/>
    </row>
    <row r="51" spans="1:9" x14ac:dyDescent="0.25">
      <c r="A51" s="89"/>
      <c r="B51" s="89"/>
      <c r="C51" s="89"/>
      <c r="D51" s="89"/>
      <c r="E51" s="89"/>
      <c r="F51" s="89"/>
      <c r="G51" s="89"/>
      <c r="H51" s="89"/>
      <c r="I51" s="89"/>
    </row>
    <row r="52" spans="1:9" x14ac:dyDescent="0.25">
      <c r="A52" s="89"/>
      <c r="B52" s="89"/>
      <c r="C52" s="89"/>
      <c r="D52" s="89"/>
      <c r="E52" s="89"/>
      <c r="F52" s="89"/>
      <c r="G52" s="89"/>
      <c r="H52" s="89"/>
      <c r="I52" s="89"/>
    </row>
    <row r="53" spans="1:9" x14ac:dyDescent="0.25">
      <c r="A53" s="89"/>
      <c r="B53" s="89"/>
      <c r="C53" s="89"/>
      <c r="D53" s="89"/>
      <c r="E53" s="89"/>
      <c r="F53" s="89"/>
      <c r="G53" s="89"/>
      <c r="H53" s="89"/>
      <c r="I53" s="89"/>
    </row>
    <row r="54" spans="1:9" x14ac:dyDescent="0.25">
      <c r="A54" s="89"/>
      <c r="B54" s="89"/>
      <c r="C54" s="89"/>
      <c r="D54" s="89"/>
      <c r="E54" s="89"/>
      <c r="F54" s="89"/>
      <c r="G54" s="89"/>
      <c r="H54" s="89"/>
      <c r="I54" s="89"/>
    </row>
    <row r="55" spans="1:9" x14ac:dyDescent="0.25">
      <c r="A55" s="89"/>
      <c r="B55" s="89"/>
      <c r="C55" s="89"/>
      <c r="D55" s="89"/>
      <c r="E55" s="89"/>
      <c r="F55" s="89"/>
      <c r="G55" s="89"/>
      <c r="H55" s="89"/>
      <c r="I55" s="89"/>
    </row>
    <row r="56" spans="1:9" x14ac:dyDescent="0.25">
      <c r="A56" s="89"/>
      <c r="B56" s="89"/>
      <c r="C56" s="89"/>
      <c r="D56" s="89"/>
      <c r="E56" s="89"/>
      <c r="F56" s="89"/>
      <c r="G56" s="89"/>
      <c r="H56" s="89"/>
      <c r="I56" s="89"/>
    </row>
    <row r="57" spans="1:9" x14ac:dyDescent="0.25">
      <c r="A57" s="89"/>
      <c r="B57" s="89"/>
      <c r="C57" s="89"/>
      <c r="D57" s="89"/>
      <c r="E57" s="89"/>
      <c r="F57" s="89"/>
      <c r="G57" s="89"/>
      <c r="H57" s="89"/>
      <c r="I57" s="89"/>
    </row>
    <row r="58" spans="1:9" x14ac:dyDescent="0.25">
      <c r="A58" s="89"/>
      <c r="B58" s="89"/>
      <c r="C58" s="89"/>
      <c r="D58" s="89"/>
      <c r="E58" s="89"/>
      <c r="F58" s="89"/>
      <c r="G58" s="89"/>
      <c r="H58" s="89"/>
      <c r="I58" s="89"/>
    </row>
    <row r="59" spans="1:9" x14ac:dyDescent="0.25">
      <c r="A59" s="89"/>
      <c r="B59" s="89"/>
      <c r="C59" s="89"/>
      <c r="D59" s="89"/>
      <c r="E59" s="89"/>
      <c r="F59" s="89"/>
      <c r="G59" s="89"/>
      <c r="H59" s="89"/>
      <c r="I59" s="89"/>
    </row>
    <row r="60" spans="1:9" x14ac:dyDescent="0.25">
      <c r="A60" s="89"/>
      <c r="B60" s="89"/>
      <c r="C60" s="89"/>
      <c r="D60" s="89"/>
      <c r="E60" s="89"/>
      <c r="F60" s="89"/>
      <c r="G60" s="89"/>
      <c r="H60" s="89"/>
      <c r="I60" s="89"/>
    </row>
    <row r="61" spans="1:9" x14ac:dyDescent="0.25">
      <c r="A61" s="89"/>
      <c r="B61" s="89"/>
      <c r="C61" s="89"/>
      <c r="D61" s="89"/>
      <c r="E61" s="89"/>
      <c r="F61" s="89"/>
      <c r="G61" s="89"/>
      <c r="H61" s="89"/>
      <c r="I61" s="89"/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2021</vt:lpstr>
      <vt:lpstr>febrero 2021</vt:lpstr>
      <vt:lpstr>marzo 2021</vt:lpstr>
      <vt:lpstr>mayo 2021</vt:lpstr>
      <vt:lpstr>junio 2021</vt:lpstr>
      <vt:lpstr>julio 2021</vt:lpstr>
      <vt:lpstr>agosto 2021</vt:lpstr>
      <vt:lpstr>sept. 2021</vt:lpstr>
      <vt:lpstr>oct. 2021</vt:lpstr>
      <vt:lpstr>nov,2021</vt:lpstr>
      <vt:lpstr>dic,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Mirna Santos</cp:lastModifiedBy>
  <cp:lastPrinted>2022-01-16T19:55:27Z</cp:lastPrinted>
  <dcterms:created xsi:type="dcterms:W3CDTF">2021-02-09T17:25:39Z</dcterms:created>
  <dcterms:modified xsi:type="dcterms:W3CDTF">2022-01-16T19:56:02Z</dcterms:modified>
</cp:coreProperties>
</file>