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yectos\Downloads\"/>
    </mc:Choice>
  </mc:AlternateContent>
  <bookViews>
    <workbookView xWindow="0" yWindow="0" windowWidth="28800" windowHeight="12330" activeTab="1"/>
  </bookViews>
  <sheets>
    <sheet name="FONDO FAM" sheetId="3" r:id="rId1"/>
    <sheet name="FONDO 5%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G16" i="3"/>
  <c r="F37" i="2"/>
  <c r="F36" i="2"/>
  <c r="L9" i="2"/>
  <c r="F35" i="2"/>
  <c r="F29" i="2"/>
  <c r="F30" i="2" s="1"/>
  <c r="F28" i="2"/>
  <c r="F5" i="3" l="1"/>
  <c r="F6" i="3"/>
  <c r="F7" i="3"/>
  <c r="F8" i="3"/>
  <c r="F9" i="3"/>
  <c r="F10" i="3"/>
  <c r="F11" i="3"/>
  <c r="F12" i="3"/>
  <c r="F13" i="3"/>
  <c r="F14" i="3"/>
  <c r="F15" i="3"/>
  <c r="H16" i="3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5" i="2"/>
  <c r="H30" i="2"/>
  <c r="G30" i="2"/>
</calcChain>
</file>

<file path=xl/sharedStrings.xml><?xml version="1.0" encoding="utf-8"?>
<sst xmlns="http://schemas.openxmlformats.org/spreadsheetml/2006/main" count="137" uniqueCount="59">
  <si>
    <t>FECHA</t>
  </si>
  <si>
    <t>NOMBRE</t>
  </si>
  <si>
    <t>PAGO EN CONCEPTO DE 30% DE FACTURA DEL TOTAL DE $1,666.67 PARA PRESENTACION DE ORQUESTA LOS BATANECOS ALL STAR, EN EL MARCO DE LAS FIESTAS PATRONALES 2023, DIA 23/8/2023.</t>
  </si>
  <si>
    <t>PAGO POR SERVICIOS DE BANDA DE CUERO PARA ALEGRE DESPERTAR EL DIA 1 DE AGOSTO DE 2023, EN EL MARCO DE LAS FIESTAS PATRONALES EN HONOR A SAN BARTOLOME APOSTOL 2023.</t>
  </si>
  <si>
    <t>PAGO POR COMPRA DE PAN FRNACES PARA REPARTO DE ATOL CHUCO EN ALEGRE DESPERTAR EL DIA 1/08/2023, EN EL MARCO DE LAS FIESTAS PATRONALES EN HONOR A SAN BARTOLOME APOSTOL 2023</t>
  </si>
  <si>
    <t>PAGO POR COMPRA DE 15 COMBOS DE PUPUSAS PARA VIEJADA Y PERSONAL DE APOYO EN ALEGRE DESPERTAR EL DIA 1/08/2023, EN EL MARCO DE LAS FIESTAS PATRONALES EN HONOR A SAN BARTOLOME APOSTOL 2023.</t>
  </si>
  <si>
    <t>PAGO POR COMPRA DE 175 VASOS DE ATOL CHUCO PARA REPARTO EN ALEGRE DESPERTAR EL DIA 1/08/2023, EN EL MARCO DE LAS FIESTAS PATRONALES EN HONOR A SAN BARTOLOME APOSTOL 2023</t>
  </si>
  <si>
    <t>PAGO POR COMPRA DE 50 BOLSONES DE AGUA PARA HIDRATACION DE BANDAS DE PAZ QUE PARTICIPARAN EN DESFILE DE INAGURACION DE FIESTAS PATRONALES 2023 EL DIA 19/8/2023.</t>
  </si>
  <si>
    <t>Hacia  00460016627 - ALCALDIA MUNICIPAL DE SAN BARTOLOME PERULAPIA / FONDOS AJENOS EN CUSTODIA, RENTA MES DE JULIO 2023.</t>
  </si>
  <si>
    <t>PAGO POR PUBLICIDAD DE ACTIVIDADES EN LAS FIESTAS PATRONALES EN HONOR A SAN BARTOLOME APOSTOL 2023.</t>
  </si>
  <si>
    <t>PAGO DE BANDA DE CUERO EL 19/8/2023, PARTICIPANTE EN DESFILE DE INAGURACION DE LAS FIESTAS PATRONALES 2023.</t>
  </si>
  <si>
    <t>PAGO POR SERVICIOS DE TRANSPORTE PARA TRASLADO DE BANDA DE PAZ DEL INSTITUTO NACIONAL DE SAN BARTOLO EL 19/8/2023, PARTICIPANTE EN DESFILE DE INAGURACION DE LAS FIESTAS PATRONALES 2023.</t>
  </si>
  <si>
    <t>PAGO POR SERVICIOS DE TRANSPORTE PARA TRASLADO DE BANDA DE PAZ DEL C.E. SAN MARTIN OBISPO EL 19/8/2023, PARTICIPANTE EN DESFILE DE INAGURACION DE LAS FIESTAS PATRONALES 2023.</t>
  </si>
  <si>
    <t>PAGO POR SERVICIOS DE TRANSPORTE PARA TRASLADO DE BANDA DE PAZ DEL INSTITUTO NACIONAL DE SUCHITOTO EL 19/8/2023, PARTICIPANTE EN DESFILE DE INAGURACION DE LAS FIESTAS PATRONALES 2023.</t>
  </si>
  <si>
    <t>APORTE ECONOMICO A IGLESIA CATOLICA PARA CUBRIR COSTOS DE CARROZA Y FLORES DEL TEMPLO PARA ELDIA 23 DE AGOSTO DE 2023 DIA DEL PATRONO SAN BARTOLOME APOSTOL.</t>
  </si>
  <si>
    <t>PAGO POR SERVICIOS DE TRANSPORTE PARA TRASLADO DE BANDA DE PAZ DEL COMPLEJO EDUCATIVO PIO ROMERO EL 19/8/2023, PARTICIPANTE EN DESFILE DE INAGURACION DE LAS FIESTAS PATRONALES 2023.</t>
  </si>
  <si>
    <t>PAGO POR COMPRA DE 20 HOT DOG PARA REFRIGERIO DE ESCUELA MUNICIPAL DE FUTBOL PARTICIPANTE EN DESFILE DE INAGURACION DE LAS FIESTAS PATRONALES 2023, EL DIA 19/08/2023.</t>
  </si>
  <si>
    <t>COMPRA DE PAN FRANCES PARA CONCURSO "COMELONA DE PAN CON CREMA" EL DIA 22/08/2023, EN EL MARCO DE LAS FIESTAS PATRONALE 2023.</t>
  </si>
  <si>
    <t>PAGO POR SERVICIOS DE AUDIO Y TARIMA PARA EVENTOS EN LAS FIESTAS PATRONALES 2023.</t>
  </si>
  <si>
    <t>PAGO EN CONCEPTO DE 28% DE FACTURA DEL TOTAL DE $1,666.67 PARA PRESENTACION DE ORQUESTA "BATANECOS ALL STAR", EN EL MARCO DE LAS FIESTAS PATRONALES 2023, DIA 23/8/2023.</t>
  </si>
  <si>
    <t>PAGO POR PRESENTACION ARTISTICA DEL GRUPO "JAM EXPERIENCE" EL DIA 20/08/2023, EN EL MARCO DE LAS FIESTAS PATRONALE 2023.</t>
  </si>
  <si>
    <t>PAGO POR PRESENTACION ARTISTICA DEL GRUPO "CALMANTES MONTES" EL DIA 20/08/2023, EN EL MARCO DE LAS FIESTAS PATRONALE 2023.</t>
  </si>
  <si>
    <t>PAGO POR COMPRA DE COMBO DE POLVORA CHINA PARA SHOW DE LUCES EL DIA 23/08/2023, EN EL MARCO DE LAS FIESTAS PATRONALE 2023.</t>
  </si>
  <si>
    <t>COMPRA DE 15 CENAS EL DIA 21/8/2023 Y 13 CENAS EL DIA 22/8/2023, PARA PERSONAL DE CRUZ VERDE Y PERSONAL DE APOYO EN ACTIVIDADES, EN EL MARCO DE LAS FIESTAS PATRONALE 2023.</t>
  </si>
  <si>
    <t>COMPRA DE 11 CAJAS DE SORBETES, 1 CAJA DE VASOS Y 1 BOLSAS DE CUCHARITAS PARA ENTREGAR A ALUMNOS DE CENTROS ESCOLARES EL DIA 21/8/2023, EN EL MARCO DE LAS FIESTAS PATRONALES 2023.</t>
  </si>
  <si>
    <t>No. DOC</t>
  </si>
  <si>
    <t>CONCEPTO</t>
  </si>
  <si>
    <t>MONO DEV.</t>
  </si>
  <si>
    <t>LIQUIDO</t>
  </si>
  <si>
    <t>DESCUENTO</t>
  </si>
  <si>
    <t>INGRESO CORRESPONDIENTE AL DIA  18/7/2023, DONACION PARA FIESTAS PATRONALES (LUBRICENTRO FATIMA).</t>
  </si>
  <si>
    <t>MONTO</t>
  </si>
  <si>
    <t>INFORME DE GASTOS EN FIESTAS PATRONALES 2023 FODO FAM</t>
  </si>
  <si>
    <t>PAGO POR PRESENTACION ARTISTICA EL DIA 19 DE AGOSTO DE 2023, EN EL MARCO DEL 4° FESTIVAL DE EMPRENDEDORES Y FIESTAS PATRONALES 2023, EN APOYO AL DESARROLLO ECONOMICO LOCAL.</t>
  </si>
  <si>
    <t>PAGO POR SERVICIOS DE TRANSPORTE PARA TRASLADO DE BANDA DE PAZ DE ESCUELA TECNICA PARA SALUD EL 19/8/2023, PARTICIPANTE EN DESFILE DE INAGURACION DE LAS FIESTAS PATRONALES 2023.</t>
  </si>
  <si>
    <t>PAGO POR PRESENTACIONES ARTISTICAS LOS DIAS 19 Y 20 DE AGOSTO DE 2023, EN EL MARCO DEL 4° FESTIVAL DE EMPRENDEDORES Y FIESTAS PATRONALES 2023, EN APOYO AL DESARROLLO ECONOMICO LOCAL.</t>
  </si>
  <si>
    <t>PAGO EN CONCEPTO DE 42% DE FACTURA DEL TOTAL DE $1,666.67 PARA PRESENTACION DE ORQUESTA "BATANECOS ALL STAR", EN EL MARCO DEL 4° FESTIVAL DE EMPRENDEDORES Y FIESTAS PATRONALES 2023.</t>
  </si>
  <si>
    <t>PAGO POR TRANSPORTE DE EQUIPO BRASILIA F.C. PARA ENCUENTRO DEPORTIVO CON ESCUELA MUNICIPAL DE FUTBOL EL 24 DE AGOSTO 2023, EN APOYO A PROYECTOS DE PREVENCION DE LA VIOLENCIAEN EL MUNICIPIO.</t>
  </si>
  <si>
    <t>PAGO POR PRESENTACION ARTISTICA "VIEJADA" EL DIA 19 DE AGOSTO DE 2023, EN EL MARCO DEL 4° FESTIVAL DE EMPRENDEDORES Y FIESTAS PATRONALES 2023, EN APOYO AL DESARROLLO ECONOMICO LOCAL.</t>
  </si>
  <si>
    <t>PAGO POR PRESENTACION ARTISTICA EL DIA 20 DE AGOSTO DE 2023, EN EL MARCO DEL 4° FESTIVAL DE EMPRENDEDORES Y FIESTAS PATRONALES 2023, EN APOYO AL DESARROLLO ECONOMICO LOCAL.</t>
  </si>
  <si>
    <t>PAGO POR SERVICIOS COMO PERSONAL DE APOYO EN EL MARCO DEL 4° FESTIVAL DE EMPRENDEDORES Y FIESTAS PATRONALES 2023, 19 Y 20/8/2023, EN APOYO AL DESARROLLO ECONOMICO LOCAL.</t>
  </si>
  <si>
    <t>COMPRA DE ALIMENTACION PARA PERSONAL DE APOYO EN EL MARCO DEL 4° FESTIVAL DE EMPRENDEDORES Y FIESTAS PATRONALES, EN APOYO AL DESARROLLO ECONOMICO LOCAL.</t>
  </si>
  <si>
    <t>PAGO POR SERVICIOS COMO PERSONAL DE APOYO EN EL MARCO DEL 4° FESTIVAL DE EMPRENDEDORES Y FIESTAS PATRONALES 2023, EN APOYO AL DESARROLLO ECONOMICO LOCAL.</t>
  </si>
  <si>
    <t>INGRESO CORRESPONDIENTE AL DIA  31/7/2023, DONACION PARA FIESTAS PATRONALES (ELMER ARGUETA).</t>
  </si>
  <si>
    <t xml:space="preserve">INGRESOS POR DONACIONES DE PERSONAS NATURALES </t>
  </si>
  <si>
    <t>INFORME DE GASTOS EN FIESTAS PATRONALES 2023 FONDO DEL 5%</t>
  </si>
  <si>
    <t>INGRESO CORRESPONDIENTE AL DIA  22/8/2023, DONACION PARA FIESTAS PATRONALES (FERRETERIA LAS CUMBRES).</t>
  </si>
  <si>
    <t>TOTAL</t>
  </si>
  <si>
    <t>TOMA Y PRODUCCION DE VIDEO, FIESTAS PATRONALES 2023.</t>
  </si>
  <si>
    <t>INGRESO REINTEGRO POR PARTE DE COLECTIVA FEMINISTA</t>
  </si>
  <si>
    <t xml:space="preserve">PENDIENTE </t>
  </si>
  <si>
    <t>INGRESOS POR DONACIONES</t>
  </si>
  <si>
    <t>GASTOS</t>
  </si>
  <si>
    <t>PAGO POR REPARACION DE CAJA TERMICA EN AVENIDA MORAZAN PARA EL 4° FESTIVAL DE EMPRENDEDORES Y FIESTAS PATRONALES 2023, EN APOYO AL DESARROLLO ECONOMICO LOCAL.</t>
  </si>
  <si>
    <t>xxxxxxxxxxxxxxxxxxxx</t>
  </si>
  <si>
    <t>xxxxxxxx</t>
  </si>
  <si>
    <t>PAGO POR 121 PLATOS DE COMIDA PARA ENTREGAR A PERSONAL DE LAS INSTITUCIONES PARTICIPANTES AL "FESTIVAL DE LA NIÑEZ Y ADOLESCENCIA" EL DIA 21 DE AGOSTO DE 2023, FIESTAS PATRONALES 2023.</t>
  </si>
  <si>
    <t>xxxxxxxxxxxxxxxxxxxxx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</si>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</sst>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dd\-mmm\-yy"/>
    <numFmt numFmtId="165" formatCode="&quot;$&quot;#,##0.00;\(&quot;$&quot;#,##0.00\)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166" fontId="8" fillId="0" borderId="1" xfId="2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left" wrapText="1"/>
    </xf>
    <xf numFmtId="165" fontId="8" fillId="0" borderId="1" xfId="3" applyNumberFormat="1" applyFont="1" applyFill="1" applyBorder="1" applyAlignment="1">
      <alignment horizontal="right" wrapText="1"/>
    </xf>
    <xf numFmtId="164" fontId="8" fillId="0" borderId="2" xfId="3" applyNumberFormat="1" applyFont="1" applyFill="1" applyBorder="1" applyAlignment="1">
      <alignment horizontal="left" wrapText="1"/>
    </xf>
    <xf numFmtId="0" fontId="8" fillId="0" borderId="3" xfId="3" applyFont="1" applyFill="1" applyBorder="1" applyAlignment="1">
      <alignment horizontal="left" wrapText="1"/>
    </xf>
    <xf numFmtId="166" fontId="8" fillId="0" borderId="3" xfId="2" applyNumberFormat="1" applyFont="1" applyFill="1" applyBorder="1" applyAlignment="1">
      <alignment horizontal="right" wrapText="1"/>
    </xf>
    <xf numFmtId="165" fontId="8" fillId="0" borderId="3" xfId="3" applyNumberFormat="1" applyFont="1" applyFill="1" applyBorder="1" applyAlignment="1">
      <alignment horizontal="right" wrapText="1"/>
    </xf>
    <xf numFmtId="165" fontId="8" fillId="0" borderId="4" xfId="3" applyNumberFormat="1" applyFont="1" applyFill="1" applyBorder="1" applyAlignment="1">
      <alignment horizontal="right" wrapText="1"/>
    </xf>
    <xf numFmtId="164" fontId="8" fillId="0" borderId="5" xfId="3" applyNumberFormat="1" applyFont="1" applyFill="1" applyBorder="1" applyAlignment="1">
      <alignment horizontal="left" wrapText="1"/>
    </xf>
    <xf numFmtId="165" fontId="8" fillId="0" borderId="6" xfId="3" applyNumberFormat="1" applyFont="1" applyFill="1" applyBorder="1" applyAlignment="1">
      <alignment horizontal="right" wrapText="1"/>
    </xf>
    <xf numFmtId="0" fontId="8" fillId="0" borderId="8" xfId="0" applyFont="1" applyBorder="1" applyAlignment="1">
      <alignment wrapText="1"/>
    </xf>
    <xf numFmtId="166" fontId="8" fillId="0" borderId="8" xfId="2" applyNumberFormat="1" applyFont="1" applyFill="1" applyBorder="1" applyAlignment="1">
      <alignment horizontal="right" wrapText="1"/>
    </xf>
    <xf numFmtId="166" fontId="8" fillId="0" borderId="9" xfId="2" applyNumberFormat="1" applyFont="1" applyFill="1" applyBorder="1" applyAlignment="1">
      <alignment horizontal="right" wrapText="1"/>
    </xf>
    <xf numFmtId="0" fontId="0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 wrapText="1"/>
    </xf>
    <xf numFmtId="166" fontId="0" fillId="0" borderId="0" xfId="2" applyNumberFormat="1" applyFont="1" applyBorder="1"/>
    <xf numFmtId="164" fontId="2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66" fontId="2" fillId="0" borderId="0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6" fontId="7" fillId="0" borderId="1" xfId="2" applyNumberFormat="1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/>
    </xf>
    <xf numFmtId="166" fontId="7" fillId="0" borderId="4" xfId="2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6" fontId="7" fillId="0" borderId="6" xfId="2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6" fontId="7" fillId="0" borderId="8" xfId="2" applyNumberFormat="1" applyFont="1" applyFill="1" applyBorder="1" applyAlignment="1">
      <alignment horizontal="center" vertical="center" wrapText="1"/>
    </xf>
    <xf numFmtId="166" fontId="7" fillId="0" borderId="8" xfId="2" applyNumberFormat="1" applyFont="1" applyFill="1" applyBorder="1" applyAlignment="1">
      <alignment horizontal="center" vertical="center"/>
    </xf>
    <xf numFmtId="166" fontId="7" fillId="0" borderId="9" xfId="2" applyNumberFormat="1" applyFont="1" applyFill="1" applyBorder="1" applyAlignment="1">
      <alignment horizontal="center" vertical="center"/>
    </xf>
    <xf numFmtId="166" fontId="9" fillId="0" borderId="10" xfId="2" applyNumberFormat="1" applyFont="1" applyBorder="1" applyAlignment="1">
      <alignment horizontal="center" vertical="center"/>
    </xf>
    <xf numFmtId="166" fontId="9" fillId="0" borderId="11" xfId="2" applyNumberFormat="1" applyFont="1" applyBorder="1" applyAlignment="1">
      <alignment horizontal="center" vertical="center"/>
    </xf>
    <xf numFmtId="166" fontId="9" fillId="0" borderId="12" xfId="2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6" fontId="12" fillId="0" borderId="12" xfId="0" applyNumberFormat="1" applyFont="1" applyBorder="1" applyAlignment="1">
      <alignment horizontal="center" vertical="center" wrapText="1"/>
    </xf>
    <xf numFmtId="164" fontId="2" fillId="0" borderId="15" xfId="4" applyNumberFormat="1" applyFont="1" applyFill="1" applyBorder="1" applyAlignment="1">
      <alignment horizontal="left" wrapText="1"/>
    </xf>
    <xf numFmtId="0" fontId="13" fillId="0" borderId="15" xfId="4" applyFont="1" applyFill="1" applyBorder="1" applyAlignment="1">
      <alignment horizontal="left" wrapText="1"/>
    </xf>
    <xf numFmtId="166" fontId="9" fillId="0" borderId="16" xfId="2" applyNumberFormat="1" applyFont="1" applyBorder="1"/>
    <xf numFmtId="166" fontId="9" fillId="0" borderId="17" xfId="2" applyNumberFormat="1" applyFont="1" applyBorder="1"/>
    <xf numFmtId="166" fontId="9" fillId="0" borderId="18" xfId="2" applyNumberFormat="1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8" fillId="0" borderId="7" xfId="4" applyNumberFormat="1" applyFont="1" applyFill="1" applyBorder="1" applyAlignment="1">
      <alignment horizontal="left" wrapText="1"/>
    </xf>
    <xf numFmtId="0" fontId="8" fillId="0" borderId="8" xfId="4" applyFont="1" applyFill="1" applyBorder="1" applyAlignment="1">
      <alignment horizontal="left" wrapText="1"/>
    </xf>
    <xf numFmtId="164" fontId="6" fillId="2" borderId="7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166" fontId="6" fillId="2" borderId="14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_FONDO FAM" xfId="4"/>
    <cellStyle name="Normal_Hoja1" xfId="1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6"/>
  <sheetViews>
    <sheetView workbookViewId="0">
      <selection activeCell="C16" sqref="C16"/>
    </sheetView>
  </sheetViews>
  <sheetFormatPr baseColWidth="10" defaultRowHeight="15" x14ac:dyDescent="0.25"/>
  <cols>
    <col min="1" max="1" width="11.42578125" style="1"/>
    <col min="2" max="2" width="12.42578125" style="1" customWidth="1"/>
    <col min="3" max="3" width="12.5703125" style="1" customWidth="1"/>
    <col min="4" max="4" width="41.28515625" style="1" customWidth="1"/>
    <col min="5" max="5" width="63.42578125" style="2" customWidth="1"/>
    <col min="6" max="6" width="14.42578125" style="2" customWidth="1"/>
    <col min="7" max="7" width="15.42578125" style="1" customWidth="1"/>
    <col min="8" max="8" width="12.7109375" style="1" customWidth="1"/>
    <col min="9" max="11" width="11.42578125" style="1"/>
    <col min="12" max="12" width="13" style="1" customWidth="1"/>
    <col min="13" max="13" width="12.5703125" style="1" customWidth="1"/>
    <col min="14" max="16384" width="11.42578125" style="1"/>
  </cols>
  <sheetData>
    <row r="3" spans="2:13" ht="21.75" thickBot="1" x14ac:dyDescent="0.4">
      <c r="B3" s="89" t="s">
        <v>32</v>
      </c>
      <c r="C3" s="89"/>
      <c r="D3" s="89"/>
      <c r="E3" s="89"/>
      <c r="F3" s="89"/>
      <c r="G3" s="89"/>
      <c r="H3" s="89"/>
      <c r="J3" s="16"/>
      <c r="K3" s="16"/>
      <c r="L3" s="16"/>
      <c r="M3" s="16"/>
    </row>
    <row r="4" spans="2:13" ht="19.5" thickBot="1" x14ac:dyDescent="0.35">
      <c r="B4" s="77" t="s">
        <v>0</v>
      </c>
      <c r="C4" s="78" t="s">
        <v>25</v>
      </c>
      <c r="D4" s="78" t="s">
        <v>1</v>
      </c>
      <c r="E4" s="78" t="s">
        <v>26</v>
      </c>
      <c r="F4" s="78" t="s">
        <v>27</v>
      </c>
      <c r="G4" s="78" t="s">
        <v>29</v>
      </c>
      <c r="H4" s="79" t="s">
        <v>28</v>
      </c>
      <c r="J4" s="17"/>
      <c r="K4" s="17"/>
      <c r="L4" s="17"/>
      <c r="M4" s="18"/>
    </row>
    <row r="5" spans="2:13" ht="63" x14ac:dyDescent="0.25">
      <c r="B5" s="6">
        <v>45156</v>
      </c>
      <c r="C5" s="7" t="s">
        <v>58</v>
      </c>
      <c r="D5" s="86" t="s">
        <v>57</v>
      </c>
      <c r="E5" s="7" t="s">
        <v>33</v>
      </c>
      <c r="F5" s="8">
        <f>G5+H5</f>
        <v>60</v>
      </c>
      <c r="G5" s="9">
        <v>6</v>
      </c>
      <c r="H5" s="10">
        <v>54</v>
      </c>
      <c r="J5" s="16"/>
      <c r="K5" s="16"/>
      <c r="L5" s="19"/>
      <c r="M5" s="20"/>
    </row>
    <row r="6" spans="2:13" ht="63" x14ac:dyDescent="0.25">
      <c r="B6" s="11">
        <v>45156</v>
      </c>
      <c r="C6" s="4" t="s">
        <v>58</v>
      </c>
      <c r="D6" s="87" t="s">
        <v>57</v>
      </c>
      <c r="E6" s="4" t="s">
        <v>34</v>
      </c>
      <c r="F6" s="3">
        <f t="shared" ref="F6:F15" si="0">G6+H6</f>
        <v>333.33</v>
      </c>
      <c r="G6" s="5">
        <v>33.33</v>
      </c>
      <c r="H6" s="12">
        <v>300</v>
      </c>
      <c r="J6" s="21"/>
      <c r="K6" s="22"/>
      <c r="L6" s="19"/>
      <c r="M6" s="23"/>
    </row>
    <row r="7" spans="2:13" ht="63" x14ac:dyDescent="0.25">
      <c r="B7" s="11">
        <v>45156</v>
      </c>
      <c r="C7" s="4" t="s">
        <v>58</v>
      </c>
      <c r="D7" s="87" t="s">
        <v>57</v>
      </c>
      <c r="E7" s="4" t="s">
        <v>35</v>
      </c>
      <c r="F7" s="3">
        <f t="shared" si="0"/>
        <v>111.11</v>
      </c>
      <c r="G7" s="5">
        <v>11.11</v>
      </c>
      <c r="H7" s="12">
        <v>100</v>
      </c>
      <c r="J7" s="21"/>
      <c r="K7" s="22"/>
      <c r="L7" s="19"/>
      <c r="M7" s="23"/>
    </row>
    <row r="8" spans="2:13" ht="63" x14ac:dyDescent="0.25">
      <c r="B8" s="11">
        <v>45160</v>
      </c>
      <c r="C8" s="4" t="s">
        <v>58</v>
      </c>
      <c r="D8" s="87" t="s">
        <v>57</v>
      </c>
      <c r="E8" s="4" t="s">
        <v>36</v>
      </c>
      <c r="F8" s="3">
        <f t="shared" si="0"/>
        <v>700</v>
      </c>
      <c r="G8" s="5">
        <v>0</v>
      </c>
      <c r="H8" s="12">
        <v>700</v>
      </c>
    </row>
    <row r="9" spans="2:13" ht="63" x14ac:dyDescent="0.25">
      <c r="B9" s="11">
        <v>45160</v>
      </c>
      <c r="C9" s="4" t="s">
        <v>58</v>
      </c>
      <c r="D9" s="87" t="s">
        <v>57</v>
      </c>
      <c r="E9" s="4" t="s">
        <v>37</v>
      </c>
      <c r="F9" s="3">
        <f t="shared" si="0"/>
        <v>66.67</v>
      </c>
      <c r="G9" s="5">
        <v>6.67</v>
      </c>
      <c r="H9" s="12">
        <v>60</v>
      </c>
    </row>
    <row r="10" spans="2:13" ht="63" x14ac:dyDescent="0.25">
      <c r="B10" s="11">
        <v>45160</v>
      </c>
      <c r="C10" s="4" t="s">
        <v>58</v>
      </c>
      <c r="D10" s="87" t="s">
        <v>57</v>
      </c>
      <c r="E10" s="4" t="s">
        <v>38</v>
      </c>
      <c r="F10" s="3">
        <f t="shared" si="0"/>
        <v>88.89</v>
      </c>
      <c r="G10" s="5">
        <v>8.89</v>
      </c>
      <c r="H10" s="12">
        <v>80</v>
      </c>
    </row>
    <row r="11" spans="2:13" ht="63" x14ac:dyDescent="0.25">
      <c r="B11" s="11">
        <v>45160</v>
      </c>
      <c r="C11" s="4" t="s">
        <v>58</v>
      </c>
      <c r="D11" s="87" t="s">
        <v>57</v>
      </c>
      <c r="E11" s="4" t="s">
        <v>39</v>
      </c>
      <c r="F11" s="3">
        <f t="shared" si="0"/>
        <v>66.67</v>
      </c>
      <c r="G11" s="5">
        <v>6.67</v>
      </c>
      <c r="H11" s="12">
        <v>60</v>
      </c>
    </row>
    <row r="12" spans="2:13" ht="63" x14ac:dyDescent="0.25">
      <c r="B12" s="11">
        <v>45170</v>
      </c>
      <c r="C12" s="4" t="s">
        <v>58</v>
      </c>
      <c r="D12" s="87" t="s">
        <v>57</v>
      </c>
      <c r="E12" s="4" t="s">
        <v>40</v>
      </c>
      <c r="F12" s="3">
        <f t="shared" si="0"/>
        <v>22.22</v>
      </c>
      <c r="G12" s="5">
        <v>2.2200000000000002</v>
      </c>
      <c r="H12" s="12">
        <v>20</v>
      </c>
    </row>
    <row r="13" spans="2:13" ht="47.25" x14ac:dyDescent="0.25">
      <c r="B13" s="11">
        <v>45170</v>
      </c>
      <c r="C13" s="4" t="s">
        <v>58</v>
      </c>
      <c r="D13" s="87" t="s">
        <v>57</v>
      </c>
      <c r="E13" s="4" t="s">
        <v>41</v>
      </c>
      <c r="F13" s="3">
        <f t="shared" si="0"/>
        <v>17.5</v>
      </c>
      <c r="G13" s="5">
        <v>0</v>
      </c>
      <c r="H13" s="12">
        <v>17.5</v>
      </c>
    </row>
    <row r="14" spans="2:13" ht="63" x14ac:dyDescent="0.25">
      <c r="B14" s="11">
        <v>45170</v>
      </c>
      <c r="C14" s="4" t="s">
        <v>58</v>
      </c>
      <c r="D14" s="87" t="s">
        <v>57</v>
      </c>
      <c r="E14" s="4" t="s">
        <v>42</v>
      </c>
      <c r="F14" s="3">
        <f t="shared" si="0"/>
        <v>55.55</v>
      </c>
      <c r="G14" s="5">
        <v>5.55</v>
      </c>
      <c r="H14" s="12">
        <v>50</v>
      </c>
    </row>
    <row r="15" spans="2:13" ht="63.75" thickBot="1" x14ac:dyDescent="0.3">
      <c r="B15" s="80">
        <v>45181</v>
      </c>
      <c r="C15" s="81" t="s">
        <v>58</v>
      </c>
      <c r="D15" s="88" t="s">
        <v>57</v>
      </c>
      <c r="E15" s="13" t="s">
        <v>53</v>
      </c>
      <c r="F15" s="14">
        <f t="shared" si="0"/>
        <v>10</v>
      </c>
      <c r="G15" s="14">
        <v>1</v>
      </c>
      <c r="H15" s="15">
        <v>9</v>
      </c>
    </row>
    <row r="16" spans="2:13" ht="19.5" thickBot="1" x14ac:dyDescent="0.35">
      <c r="B16" s="72"/>
      <c r="C16" s="73"/>
      <c r="F16" s="74">
        <f>SUM(F5:F15)</f>
        <v>1531.9400000000003</v>
      </c>
      <c r="G16" s="75">
        <f>SUM(G5:G15)</f>
        <v>81.44</v>
      </c>
      <c r="H16" s="76">
        <f>SUM(H5:H15)</f>
        <v>1450.5</v>
      </c>
    </row>
  </sheetData>
  <mergeCells count="1">
    <mergeCell ref="B3:H3"/>
  </mergeCells>
  <hyperlinks>
    <hyperlink ref="C5" display="CK0000376"/>
    <hyperlink ref="C6" display="CK0000377"/>
    <hyperlink ref="C7" display="CK0000375"/>
    <hyperlink ref="C8" display="CK0000382"/>
    <hyperlink ref="C9" display="CK0000381"/>
    <hyperlink ref="C10" display="CK0000378"/>
    <hyperlink ref="C11" display="CK0000379"/>
    <hyperlink ref="C12" display="CK0000391"/>
    <hyperlink ref="C13" display="CK0000395"/>
    <hyperlink ref="C14" display="CK0000390"/>
    <hyperlink ref="C15" display="CK0000401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"/>
  <sheetViews>
    <sheetView tabSelected="1" topLeftCell="A26" workbookViewId="0">
      <selection activeCell="E36" sqref="E36"/>
    </sheetView>
  </sheetViews>
  <sheetFormatPr baseColWidth="10" defaultRowHeight="15" x14ac:dyDescent="0.25"/>
  <cols>
    <col min="1" max="1" width="11.42578125" style="24"/>
    <col min="2" max="2" width="12.42578125" style="24" customWidth="1"/>
    <col min="3" max="3" width="12.5703125" style="24" customWidth="1"/>
    <col min="4" max="4" width="41.28515625" style="24" customWidth="1"/>
    <col min="5" max="5" width="63.42578125" style="31" customWidth="1"/>
    <col min="6" max="6" width="14.42578125" style="31" customWidth="1"/>
    <col min="7" max="7" width="15.42578125" style="24" customWidth="1"/>
    <col min="8" max="8" width="12.7109375" style="24" customWidth="1"/>
    <col min="9" max="10" width="11.42578125" style="24"/>
    <col min="11" max="11" width="46.140625" style="24" customWidth="1"/>
    <col min="12" max="12" width="12.5703125" style="24" customWidth="1"/>
    <col min="13" max="16384" width="11.42578125" style="24"/>
  </cols>
  <sheetData>
    <row r="3" spans="2:12" ht="21.75" thickBot="1" x14ac:dyDescent="0.3">
      <c r="B3" s="90" t="s">
        <v>45</v>
      </c>
      <c r="C3" s="90"/>
      <c r="D3" s="90"/>
      <c r="E3" s="90"/>
      <c r="F3" s="90"/>
      <c r="G3" s="90"/>
      <c r="H3" s="90"/>
      <c r="J3" s="91" t="s">
        <v>44</v>
      </c>
      <c r="K3" s="91"/>
      <c r="L3" s="91"/>
    </row>
    <row r="4" spans="2:12" ht="19.5" thickBot="1" x14ac:dyDescent="0.3">
      <c r="B4" s="32" t="s">
        <v>0</v>
      </c>
      <c r="C4" s="33" t="s">
        <v>25</v>
      </c>
      <c r="D4" s="33" t="s">
        <v>1</v>
      </c>
      <c r="E4" s="33" t="s">
        <v>26</v>
      </c>
      <c r="F4" s="33" t="s">
        <v>27</v>
      </c>
      <c r="G4" s="33" t="s">
        <v>29</v>
      </c>
      <c r="H4" s="34" t="s">
        <v>28</v>
      </c>
      <c r="J4" s="32" t="s">
        <v>0</v>
      </c>
      <c r="K4" s="33" t="s">
        <v>26</v>
      </c>
      <c r="L4" s="53" t="s">
        <v>31</v>
      </c>
    </row>
    <row r="5" spans="2:12" ht="63" x14ac:dyDescent="0.25">
      <c r="B5" s="35">
        <v>45135</v>
      </c>
      <c r="C5" s="36" t="s">
        <v>55</v>
      </c>
      <c r="D5" s="36" t="s">
        <v>54</v>
      </c>
      <c r="E5" s="37" t="s">
        <v>2</v>
      </c>
      <c r="F5" s="38">
        <f>G5+H5</f>
        <v>500</v>
      </c>
      <c r="G5" s="39">
        <v>162.24</v>
      </c>
      <c r="H5" s="40">
        <v>337.76</v>
      </c>
      <c r="J5" s="54">
        <v>45132</v>
      </c>
      <c r="K5" s="55" t="s">
        <v>30</v>
      </c>
      <c r="L5" s="56">
        <v>101.25</v>
      </c>
    </row>
    <row r="6" spans="2:12" ht="63.75" thickBot="1" x14ac:dyDescent="0.3">
      <c r="B6" s="41">
        <v>45138</v>
      </c>
      <c r="C6" s="25" t="s">
        <v>55</v>
      </c>
      <c r="D6" s="28" t="s">
        <v>54</v>
      </c>
      <c r="E6" s="29" t="s">
        <v>3</v>
      </c>
      <c r="F6" s="26">
        <f t="shared" ref="F6:F29" si="0">G6+H6</f>
        <v>155.55000000000001</v>
      </c>
      <c r="G6" s="27">
        <v>15.55</v>
      </c>
      <c r="H6" s="42">
        <v>140</v>
      </c>
      <c r="J6" s="57">
        <v>45147</v>
      </c>
      <c r="K6" s="58" t="s">
        <v>43</v>
      </c>
      <c r="L6" s="59">
        <v>150</v>
      </c>
    </row>
    <row r="7" spans="2:12" ht="63.75" thickBot="1" x14ac:dyDescent="0.3">
      <c r="B7" s="41">
        <v>45138</v>
      </c>
      <c r="C7" s="25" t="s">
        <v>55</v>
      </c>
      <c r="D7" s="28" t="s">
        <v>54</v>
      </c>
      <c r="E7" s="29" t="s">
        <v>4</v>
      </c>
      <c r="F7" s="26">
        <f t="shared" si="0"/>
        <v>12</v>
      </c>
      <c r="G7" s="27">
        <v>0</v>
      </c>
      <c r="H7" s="42">
        <v>12</v>
      </c>
      <c r="J7" s="57">
        <v>45167</v>
      </c>
      <c r="K7" s="60" t="s">
        <v>46</v>
      </c>
      <c r="L7" s="61">
        <v>100</v>
      </c>
    </row>
    <row r="8" spans="2:12" ht="63.75" thickBot="1" x14ac:dyDescent="0.3">
      <c r="B8" s="41">
        <v>45138</v>
      </c>
      <c r="C8" s="25" t="s">
        <v>55</v>
      </c>
      <c r="D8" s="28" t="s">
        <v>54</v>
      </c>
      <c r="E8" s="29" t="s">
        <v>5</v>
      </c>
      <c r="F8" s="26">
        <f t="shared" si="0"/>
        <v>19.5</v>
      </c>
      <c r="G8" s="27">
        <v>0</v>
      </c>
      <c r="H8" s="42">
        <v>19.5</v>
      </c>
      <c r="J8" s="82" t="s">
        <v>50</v>
      </c>
      <c r="K8" s="83" t="s">
        <v>49</v>
      </c>
      <c r="L8" s="84">
        <v>185</v>
      </c>
    </row>
    <row r="9" spans="2:12" ht="63.75" thickBot="1" x14ac:dyDescent="0.3">
      <c r="B9" s="41">
        <v>45138</v>
      </c>
      <c r="C9" s="25" t="s">
        <v>55</v>
      </c>
      <c r="D9" s="28" t="s">
        <v>54</v>
      </c>
      <c r="E9" s="29" t="s">
        <v>6</v>
      </c>
      <c r="F9" s="26">
        <f t="shared" si="0"/>
        <v>70</v>
      </c>
      <c r="G9" s="27">
        <v>0</v>
      </c>
      <c r="H9" s="42">
        <v>70</v>
      </c>
      <c r="K9" s="32" t="s">
        <v>47</v>
      </c>
      <c r="L9" s="62">
        <f>SUM(L5:L8)</f>
        <v>536.25</v>
      </c>
    </row>
    <row r="10" spans="2:12" ht="63" x14ac:dyDescent="0.25">
      <c r="B10" s="41">
        <v>45155</v>
      </c>
      <c r="C10" s="25" t="s">
        <v>55</v>
      </c>
      <c r="D10" s="28" t="s">
        <v>54</v>
      </c>
      <c r="E10" s="29" t="s">
        <v>7</v>
      </c>
      <c r="F10" s="26">
        <f t="shared" si="0"/>
        <v>35</v>
      </c>
      <c r="G10" s="27">
        <v>0</v>
      </c>
      <c r="H10" s="42">
        <v>35</v>
      </c>
    </row>
    <row r="11" spans="2:12" ht="47.25" x14ac:dyDescent="0.25">
      <c r="B11" s="41">
        <v>45155</v>
      </c>
      <c r="C11" s="25" t="s">
        <v>55</v>
      </c>
      <c r="D11" s="28" t="s">
        <v>54</v>
      </c>
      <c r="E11" s="29" t="s">
        <v>8</v>
      </c>
      <c r="F11" s="26">
        <f t="shared" si="0"/>
        <v>177.79</v>
      </c>
      <c r="G11" s="27">
        <v>0</v>
      </c>
      <c r="H11" s="42">
        <v>177.79</v>
      </c>
    </row>
    <row r="12" spans="2:12" ht="31.5" x14ac:dyDescent="0.25">
      <c r="B12" s="41">
        <v>45156</v>
      </c>
      <c r="C12" s="25" t="s">
        <v>55</v>
      </c>
      <c r="D12" s="28" t="s">
        <v>54</v>
      </c>
      <c r="E12" s="29" t="s">
        <v>9</v>
      </c>
      <c r="F12" s="26">
        <f t="shared" si="0"/>
        <v>88.88</v>
      </c>
      <c r="G12" s="27">
        <v>0</v>
      </c>
      <c r="H12" s="42">
        <v>88.88</v>
      </c>
    </row>
    <row r="13" spans="2:12" ht="31.5" x14ac:dyDescent="0.25">
      <c r="B13" s="41">
        <v>45156</v>
      </c>
      <c r="C13" s="25" t="s">
        <v>55</v>
      </c>
      <c r="D13" s="28" t="s">
        <v>54</v>
      </c>
      <c r="E13" s="29" t="s">
        <v>10</v>
      </c>
      <c r="F13" s="26">
        <f t="shared" si="0"/>
        <v>155.55000000000001</v>
      </c>
      <c r="G13" s="27">
        <v>15.55</v>
      </c>
      <c r="H13" s="42">
        <v>140</v>
      </c>
    </row>
    <row r="14" spans="2:12" ht="63" x14ac:dyDescent="0.25">
      <c r="B14" s="41">
        <v>45156</v>
      </c>
      <c r="C14" s="25" t="s">
        <v>55</v>
      </c>
      <c r="D14" s="28" t="s">
        <v>54</v>
      </c>
      <c r="E14" s="29" t="s">
        <v>11</v>
      </c>
      <c r="F14" s="26">
        <f t="shared" si="0"/>
        <v>83.33</v>
      </c>
      <c r="G14" s="27">
        <v>8.33</v>
      </c>
      <c r="H14" s="42">
        <v>75</v>
      </c>
    </row>
    <row r="15" spans="2:12" ht="63" x14ac:dyDescent="0.25">
      <c r="B15" s="41">
        <v>45156</v>
      </c>
      <c r="C15" s="25" t="s">
        <v>55</v>
      </c>
      <c r="D15" s="28" t="s">
        <v>54</v>
      </c>
      <c r="E15" s="29" t="s">
        <v>12</v>
      </c>
      <c r="F15" s="26">
        <f t="shared" si="0"/>
        <v>66.66</v>
      </c>
      <c r="G15" s="27">
        <v>6.66</v>
      </c>
      <c r="H15" s="42">
        <v>60</v>
      </c>
    </row>
    <row r="16" spans="2:12" ht="63" x14ac:dyDescent="0.25">
      <c r="B16" s="41">
        <v>45156</v>
      </c>
      <c r="C16" s="25" t="s">
        <v>55</v>
      </c>
      <c r="D16" s="28" t="s">
        <v>54</v>
      </c>
      <c r="E16" s="29" t="s">
        <v>13</v>
      </c>
      <c r="F16" s="26">
        <f t="shared" si="0"/>
        <v>133.33000000000001</v>
      </c>
      <c r="G16" s="27">
        <v>13.33</v>
      </c>
      <c r="H16" s="42">
        <v>120</v>
      </c>
    </row>
    <row r="17" spans="2:8" ht="63" x14ac:dyDescent="0.25">
      <c r="B17" s="41">
        <v>45156</v>
      </c>
      <c r="C17" s="25" t="s">
        <v>55</v>
      </c>
      <c r="D17" s="28" t="s">
        <v>54</v>
      </c>
      <c r="E17" s="29" t="s">
        <v>14</v>
      </c>
      <c r="F17" s="26">
        <f t="shared" si="0"/>
        <v>600</v>
      </c>
      <c r="G17" s="27">
        <v>0</v>
      </c>
      <c r="H17" s="42">
        <v>600</v>
      </c>
    </row>
    <row r="18" spans="2:8" ht="63" x14ac:dyDescent="0.25">
      <c r="B18" s="41">
        <v>45156</v>
      </c>
      <c r="C18" s="25" t="s">
        <v>55</v>
      </c>
      <c r="D18" s="28" t="s">
        <v>54</v>
      </c>
      <c r="E18" s="29" t="s">
        <v>15</v>
      </c>
      <c r="F18" s="26">
        <f t="shared" si="0"/>
        <v>133.33000000000001</v>
      </c>
      <c r="G18" s="27">
        <v>13.33</v>
      </c>
      <c r="H18" s="42">
        <v>120</v>
      </c>
    </row>
    <row r="19" spans="2:8" ht="63" x14ac:dyDescent="0.25">
      <c r="B19" s="41">
        <v>45159</v>
      </c>
      <c r="C19" s="25" t="s">
        <v>55</v>
      </c>
      <c r="D19" s="28" t="s">
        <v>54</v>
      </c>
      <c r="E19" s="29" t="s">
        <v>56</v>
      </c>
      <c r="F19" s="26">
        <f t="shared" si="0"/>
        <v>363</v>
      </c>
      <c r="G19" s="27">
        <v>0</v>
      </c>
      <c r="H19" s="42">
        <v>363</v>
      </c>
    </row>
    <row r="20" spans="2:8" ht="63" x14ac:dyDescent="0.25">
      <c r="B20" s="41">
        <v>45159</v>
      </c>
      <c r="C20" s="25" t="s">
        <v>55</v>
      </c>
      <c r="D20" s="28" t="s">
        <v>54</v>
      </c>
      <c r="E20" s="29" t="s">
        <v>16</v>
      </c>
      <c r="F20" s="26">
        <f t="shared" si="0"/>
        <v>30</v>
      </c>
      <c r="G20" s="27">
        <v>0</v>
      </c>
      <c r="H20" s="42">
        <v>30</v>
      </c>
    </row>
    <row r="21" spans="2:8" ht="47.25" x14ac:dyDescent="0.25">
      <c r="B21" s="41">
        <v>45160</v>
      </c>
      <c r="C21" s="25" t="s">
        <v>55</v>
      </c>
      <c r="D21" s="28" t="s">
        <v>54</v>
      </c>
      <c r="E21" s="29" t="s">
        <v>17</v>
      </c>
      <c r="F21" s="26">
        <f t="shared" si="0"/>
        <v>10</v>
      </c>
      <c r="G21" s="27">
        <v>0</v>
      </c>
      <c r="H21" s="42">
        <v>10</v>
      </c>
    </row>
    <row r="22" spans="2:8" ht="31.5" x14ac:dyDescent="0.25">
      <c r="B22" s="41">
        <v>45160</v>
      </c>
      <c r="C22" s="25" t="s">
        <v>55</v>
      </c>
      <c r="D22" s="28" t="s">
        <v>54</v>
      </c>
      <c r="E22" s="29" t="s">
        <v>18</v>
      </c>
      <c r="F22" s="26">
        <f t="shared" si="0"/>
        <v>1330</v>
      </c>
      <c r="G22" s="27">
        <v>129.5</v>
      </c>
      <c r="H22" s="42">
        <v>1200.5</v>
      </c>
    </row>
    <row r="23" spans="2:8" ht="63" x14ac:dyDescent="0.25">
      <c r="B23" s="41">
        <v>45160</v>
      </c>
      <c r="C23" s="25" t="s">
        <v>55</v>
      </c>
      <c r="D23" s="28" t="s">
        <v>54</v>
      </c>
      <c r="E23" s="29" t="s">
        <v>19</v>
      </c>
      <c r="F23" s="26">
        <f t="shared" si="0"/>
        <v>466.67</v>
      </c>
      <c r="G23" s="27">
        <v>0</v>
      </c>
      <c r="H23" s="42">
        <v>466.67</v>
      </c>
    </row>
    <row r="24" spans="2:8" ht="47.25" x14ac:dyDescent="0.25">
      <c r="B24" s="41">
        <v>45160</v>
      </c>
      <c r="C24" s="25" t="s">
        <v>55</v>
      </c>
      <c r="D24" s="28" t="s">
        <v>54</v>
      </c>
      <c r="E24" s="30" t="s">
        <v>20</v>
      </c>
      <c r="F24" s="26">
        <f t="shared" si="0"/>
        <v>222.22</v>
      </c>
      <c r="G24" s="27">
        <v>22.22</v>
      </c>
      <c r="H24" s="42">
        <v>200</v>
      </c>
    </row>
    <row r="25" spans="2:8" ht="47.25" x14ac:dyDescent="0.25">
      <c r="B25" s="41">
        <v>45160</v>
      </c>
      <c r="C25" s="25" t="s">
        <v>55</v>
      </c>
      <c r="D25" s="28" t="s">
        <v>54</v>
      </c>
      <c r="E25" s="30" t="s">
        <v>21</v>
      </c>
      <c r="F25" s="26">
        <f t="shared" si="0"/>
        <v>111.11</v>
      </c>
      <c r="G25" s="27">
        <v>11.11</v>
      </c>
      <c r="H25" s="42">
        <v>100</v>
      </c>
    </row>
    <row r="26" spans="2:8" ht="47.25" x14ac:dyDescent="0.25">
      <c r="B26" s="41">
        <v>45160</v>
      </c>
      <c r="C26" s="25" t="s">
        <v>55</v>
      </c>
      <c r="D26" s="28" t="s">
        <v>54</v>
      </c>
      <c r="E26" s="30" t="s">
        <v>22</v>
      </c>
      <c r="F26" s="26">
        <f t="shared" si="0"/>
        <v>1000</v>
      </c>
      <c r="G26" s="27">
        <v>8.85</v>
      </c>
      <c r="H26" s="42">
        <v>991.15</v>
      </c>
    </row>
    <row r="27" spans="2:8" ht="63" x14ac:dyDescent="0.25">
      <c r="B27" s="41">
        <v>45168</v>
      </c>
      <c r="C27" s="25" t="s">
        <v>55</v>
      </c>
      <c r="D27" s="28" t="s">
        <v>54</v>
      </c>
      <c r="E27" s="30" t="s">
        <v>23</v>
      </c>
      <c r="F27" s="26">
        <f t="shared" si="0"/>
        <v>49</v>
      </c>
      <c r="G27" s="27">
        <v>0</v>
      </c>
      <c r="H27" s="42">
        <v>49</v>
      </c>
    </row>
    <row r="28" spans="2:8" ht="63.75" thickBot="1" x14ac:dyDescent="0.3">
      <c r="B28" s="43">
        <v>45180</v>
      </c>
      <c r="C28" s="44" t="s">
        <v>55</v>
      </c>
      <c r="D28" s="45" t="s">
        <v>54</v>
      </c>
      <c r="E28" s="46" t="s">
        <v>24</v>
      </c>
      <c r="F28" s="47">
        <f t="shared" ref="F28" si="1">G28+H28</f>
        <v>185</v>
      </c>
      <c r="G28" s="48">
        <v>0</v>
      </c>
      <c r="H28" s="49">
        <v>185</v>
      </c>
    </row>
    <row r="29" spans="2:8" ht="16.5" thickBot="1" x14ac:dyDescent="0.3">
      <c r="B29" s="43">
        <v>45217</v>
      </c>
      <c r="C29" s="44" t="s">
        <v>55</v>
      </c>
      <c r="D29" s="45" t="s">
        <v>54</v>
      </c>
      <c r="E29" s="85" t="s">
        <v>48</v>
      </c>
      <c r="F29" s="47">
        <f t="shared" si="0"/>
        <v>400</v>
      </c>
      <c r="G29" s="48">
        <v>0</v>
      </c>
      <c r="H29" s="49">
        <v>400</v>
      </c>
    </row>
    <row r="30" spans="2:8" ht="19.5" thickBot="1" x14ac:dyDescent="0.3">
      <c r="F30" s="50">
        <f>SUM(F5:F29)</f>
        <v>6397.9199999999992</v>
      </c>
      <c r="G30" s="51">
        <f>SUM(G5:G29)</f>
        <v>406.67000000000007</v>
      </c>
      <c r="H30" s="52">
        <f>SUM(H5:H29)</f>
        <v>5991.25</v>
      </c>
    </row>
    <row r="34" spans="5:7" ht="21" customHeight="1" thickBot="1" x14ac:dyDescent="0.3">
      <c r="E34" s="63"/>
      <c r="F34" s="63"/>
      <c r="G34" s="63"/>
    </row>
    <row r="35" spans="5:7" ht="18.75" x14ac:dyDescent="0.25">
      <c r="E35" s="66" t="s">
        <v>52</v>
      </c>
      <c r="F35" s="67">
        <f>F30</f>
        <v>6397.9199999999992</v>
      </c>
      <c r="G35" s="64"/>
    </row>
    <row r="36" spans="5:7" ht="19.5" thickBot="1" x14ac:dyDescent="0.3">
      <c r="E36" s="68" t="s">
        <v>51</v>
      </c>
      <c r="F36" s="69">
        <f>L9</f>
        <v>536.25</v>
      </c>
      <c r="G36" s="65"/>
    </row>
    <row r="37" spans="5:7" ht="21.75" thickBot="1" x14ac:dyDescent="0.3">
      <c r="E37" s="70" t="s">
        <v>47</v>
      </c>
      <c r="F37" s="71">
        <f>F35-F36</f>
        <v>5861.6699999999992</v>
      </c>
      <c r="G37" s="65"/>
    </row>
  </sheetData>
  <mergeCells count="2">
    <mergeCell ref="B3:H3"/>
    <mergeCell ref="J3:L3"/>
  </mergeCells>
  <hyperlinks>
    <hyperlink ref="C20" display="NC12942537"/>
    <hyperlink ref="C21" display="CK6893629"/>
    <hyperlink ref="C22" display="CK6893630"/>
    <hyperlink ref="C23" display="CK6893631"/>
    <hyperlink ref="C24" display="CK6893628"/>
    <hyperlink ref="C25" display="CK6893627"/>
    <hyperlink ref="C26" display="CK6893626"/>
    <hyperlink ref="C27" display="CK6893632"/>
    <hyperlink ref="C28" display="CK6893633"/>
  </hyperlink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FAM</vt:lpstr>
      <vt:lpstr>FONDO 5%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Proyectos</cp:lastModifiedBy>
  <dcterms:created xsi:type="dcterms:W3CDTF">2023-09-11T20:03:51Z</dcterms:created>
  <dcterms:modified xsi:type="dcterms:W3CDTF">2024-02-08T20:29:07Z</dcterms:modified>
</cp:coreProperties>
</file>