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1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" i="57"/>
  <c r="B67"/>
  <c r="D66"/>
  <c r="D65"/>
  <c r="D67" s="1"/>
  <c r="D55"/>
  <c r="D54"/>
  <c r="D53"/>
  <c r="D52"/>
  <c r="D51"/>
  <c r="D9" l="1"/>
  <c r="B32" s="1"/>
  <c r="D32" s="1"/>
  <c r="F32" s="1"/>
  <c r="D10"/>
  <c r="B33" s="1"/>
  <c r="D33" s="1"/>
  <c r="F33" s="1"/>
  <c r="D11"/>
  <c r="B34" s="1"/>
  <c r="D34" s="1"/>
  <c r="F34" s="1"/>
  <c r="E37" l="1"/>
  <c r="E30"/>
  <c r="E29" s="1"/>
  <c r="E43" s="1"/>
  <c r="C37" l="1"/>
  <c r="C14"/>
  <c r="B14"/>
  <c r="B7" l="1"/>
  <c r="C7"/>
  <c r="D18" l="1"/>
  <c r="B41" s="1"/>
  <c r="D41" s="1"/>
  <c r="F41" s="1"/>
  <c r="D17" l="1"/>
  <c r="B40" s="1"/>
  <c r="D40" s="1"/>
  <c r="F40" s="1"/>
  <c r="D12"/>
  <c r="B35" s="1"/>
  <c r="D35" s="1"/>
  <c r="F35" s="1"/>
  <c r="D15" l="1"/>
  <c r="B38" s="1"/>
  <c r="B6"/>
  <c r="B20" s="1"/>
  <c r="D8"/>
  <c r="B31" s="1"/>
  <c r="C6"/>
  <c r="D16"/>
  <c r="B39" s="1"/>
  <c r="D39" s="1"/>
  <c r="F39" s="1"/>
  <c r="B30" l="1"/>
  <c r="D31"/>
  <c r="B37"/>
  <c r="D38"/>
  <c r="B29"/>
  <c r="D14"/>
  <c r="C20"/>
  <c r="D7"/>
  <c r="F38" l="1"/>
  <c r="F37" s="1"/>
  <c r="D37"/>
  <c r="F31"/>
  <c r="F30" s="1"/>
  <c r="F29" s="1"/>
  <c r="F43" s="1"/>
  <c r="D30"/>
  <c r="B43"/>
  <c r="D29"/>
  <c r="D6"/>
  <c r="D43" l="1"/>
  <c r="C56"/>
  <c r="D56" s="1"/>
  <c r="B56"/>
  <c r="D20"/>
  <c r="C30"/>
  <c r="C29" l="1"/>
  <c r="C43" l="1"/>
</calcChain>
</file>

<file path=xl/sharedStrings.xml><?xml version="1.0" encoding="utf-8"?>
<sst xmlns="http://schemas.openxmlformats.org/spreadsheetml/2006/main" count="58" uniqueCount="34">
  <si>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</si>
  <si>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</si>
  <si>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</si>
  <si>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</si>
  <si>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</si>
  <si>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</si>
  <si>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</si>
  <si>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</si>
  <si>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</si>
  <si>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</si>
  <si>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</si>
  <si>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</si>
  <si>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</si>
  <si>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</si>
  <si>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</si>
  <si>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</si>
  <si>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</si>
  <si>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</si>
  <si>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</si>
  <si>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</si>
  <si>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Compromisos Elaborados</t>
  </si>
  <si>
    <t>Total disponible</t>
  </si>
  <si>
    <t>Congelado*</t>
  </si>
  <si>
    <t>en lo relacionado a la emergencia nacional por la pandemia COVID-19.</t>
  </si>
  <si>
    <t>Presupuesto Asignado 2020 y Modificaciones Realizadas al 31/12/2020</t>
  </si>
  <si>
    <t>56 Tranferencias Corrientes</t>
  </si>
  <si>
    <t>Presupuesto Asignado 2020 y Compromisos elaborados al 31/12/2020</t>
  </si>
  <si>
    <t>* Nota: el monto de $107,324.36 corresponde a asignaciones congeladas dentro del Fondo General, para contribuir</t>
  </si>
  <si>
    <t>Clasificador Presupuestario de Ingresos</t>
  </si>
  <si>
    <t>Ingresos Devengados</t>
  </si>
  <si>
    <t>14299      Servicios Diversos</t>
  </si>
  <si>
    <t>1620300   Transf. Corrientes</t>
  </si>
  <si>
    <t>Total Institucional</t>
  </si>
  <si>
    <t>Presupuesto Asignado 2020 e Ingresos devengados al 31/12/2020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</si>
</sst>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50:D56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+C51/B51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72"/>
  <sheetViews>
    <sheetView tabSelected="1" topLeftCell="A37" workbookViewId="0">
      <selection activeCell="E67" sqref="E67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6" width="15.5703125" style="2" customWidth="1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30" t="s">
        <v>3</v>
      </c>
      <c r="B1" s="30"/>
      <c r="C1" s="30"/>
      <c r="D1" s="30"/>
      <c r="E1" s="1"/>
      <c r="F1" s="1"/>
      <c r="G1" s="1"/>
      <c r="H1" s="1"/>
      <c r="I1" s="1"/>
      <c r="J1" s="1"/>
      <c r="K1" s="1"/>
      <c r="L1" s="1"/>
    </row>
    <row r="2" spans="1:12">
      <c r="A2" s="30" t="s">
        <v>24</v>
      </c>
      <c r="B2" s="30"/>
      <c r="C2" s="30"/>
      <c r="D2" s="30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9" t="s">
        <v>9</v>
      </c>
      <c r="B4" s="29" t="s">
        <v>7</v>
      </c>
      <c r="C4" s="29" t="s">
        <v>10</v>
      </c>
      <c r="D4" s="29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29"/>
      <c r="B5" s="29"/>
      <c r="C5" s="29"/>
      <c r="D5" s="29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+B7</f>
        <v>7142455</v>
      </c>
      <c r="C6" s="4">
        <f>+C7</f>
        <v>0</v>
      </c>
      <c r="D6" s="4">
        <f>+D7</f>
        <v>7142455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11</v>
      </c>
      <c r="B7" s="4">
        <f>SUM(B8:B12)</f>
        <v>7142455</v>
      </c>
      <c r="C7" s="4">
        <f>SUM(C8:C12)</f>
        <v>0</v>
      </c>
      <c r="D7" s="4">
        <f>SUM(D8:D12)</f>
        <v>7142455</v>
      </c>
      <c r="E7" s="1"/>
      <c r="F7" s="1"/>
      <c r="G7" s="1"/>
      <c r="H7" s="1"/>
      <c r="I7" s="1"/>
      <c r="J7" s="1"/>
      <c r="K7" s="1"/>
      <c r="L7" s="1"/>
    </row>
    <row r="8" spans="1:12">
      <c r="A8" s="5" t="s">
        <v>8</v>
      </c>
      <c r="B8" s="6">
        <v>4231595</v>
      </c>
      <c r="C8" s="6">
        <v>-3500</v>
      </c>
      <c r="D8" s="6">
        <f>SUM(B8:C8)</f>
        <v>4228095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0</v>
      </c>
      <c r="B9" s="6">
        <v>2705950</v>
      </c>
      <c r="C9" s="6">
        <v>-105978.5</v>
      </c>
      <c r="D9" s="6">
        <f>SUM(B9:C9)</f>
        <v>2599971.5</v>
      </c>
      <c r="E9" s="1"/>
      <c r="F9" s="1"/>
      <c r="G9" s="1"/>
      <c r="H9" s="1"/>
      <c r="I9" s="1"/>
      <c r="J9" s="1"/>
      <c r="K9" s="1"/>
      <c r="L9" s="1"/>
    </row>
    <row r="10" spans="1:12">
      <c r="A10" s="7" t="s">
        <v>1</v>
      </c>
      <c r="B10" s="6">
        <v>178455</v>
      </c>
      <c r="C10" s="6">
        <v>-949.84</v>
      </c>
      <c r="D10" s="6">
        <f>SUM(B10:C10)</f>
        <v>177505.16</v>
      </c>
      <c r="E10" s="1"/>
      <c r="F10" s="9"/>
      <c r="G10" s="1"/>
      <c r="H10" s="1"/>
      <c r="I10" s="1"/>
      <c r="J10" s="1"/>
      <c r="K10" s="1"/>
      <c r="L10" s="1"/>
    </row>
    <row r="11" spans="1:12">
      <c r="A11" s="7" t="s">
        <v>25</v>
      </c>
      <c r="B11" s="6">
        <v>0</v>
      </c>
      <c r="C11" s="6">
        <v>1300</v>
      </c>
      <c r="D11" s="6">
        <f>SUM(B11:C11)</f>
        <v>1300</v>
      </c>
      <c r="E11" s="1"/>
      <c r="F11" s="9"/>
      <c r="G11" s="1"/>
      <c r="H11" s="1"/>
      <c r="I11" s="1"/>
      <c r="J11" s="1"/>
      <c r="K11" s="1"/>
      <c r="L11" s="1"/>
    </row>
    <row r="12" spans="1:12">
      <c r="A12" s="7" t="s">
        <v>2</v>
      </c>
      <c r="B12" s="6">
        <v>26455</v>
      </c>
      <c r="C12" s="6">
        <v>109128.34</v>
      </c>
      <c r="D12" s="6">
        <f>SUM(B12:C12)</f>
        <v>135583.34</v>
      </c>
      <c r="E12" s="1"/>
      <c r="F12" s="9"/>
      <c r="G12" s="1"/>
      <c r="H12" s="1"/>
      <c r="I12" s="1"/>
      <c r="J12" s="1"/>
      <c r="K12" s="1"/>
      <c r="L12" s="1"/>
    </row>
    <row r="13" spans="1:12" ht="7.5" customHeight="1">
      <c r="A13" s="8"/>
      <c r="B13" s="6"/>
      <c r="C13" s="6"/>
      <c r="D13" s="6"/>
      <c r="E13" s="1"/>
      <c r="F13" s="9"/>
      <c r="G13" s="1"/>
      <c r="H13" s="1"/>
      <c r="I13" s="1"/>
      <c r="J13" s="1"/>
      <c r="K13" s="1"/>
      <c r="L13" s="1"/>
    </row>
    <row r="14" spans="1:12" ht="12" customHeight="1">
      <c r="A14" s="3" t="s">
        <v>13</v>
      </c>
      <c r="B14" s="4">
        <f>SUM(B15:B18)</f>
        <v>10465075</v>
      </c>
      <c r="C14" s="4">
        <f>SUM(C15:C18)</f>
        <v>0</v>
      </c>
      <c r="D14" s="4">
        <f>SUM(D15:D18)</f>
        <v>10465075</v>
      </c>
      <c r="E14" s="1"/>
      <c r="F14" s="1"/>
      <c r="G14" s="1"/>
      <c r="H14" s="1"/>
      <c r="I14" s="1"/>
      <c r="J14" s="1"/>
      <c r="K14" s="1"/>
      <c r="L14" s="1"/>
    </row>
    <row r="15" spans="1:12">
      <c r="A15" s="5" t="s">
        <v>8</v>
      </c>
      <c r="B15" s="6">
        <v>1951560</v>
      </c>
      <c r="C15" s="6">
        <v>-2800</v>
      </c>
      <c r="D15" s="6">
        <f>SUM(B15:C15)</f>
        <v>1948760</v>
      </c>
      <c r="E15" s="1"/>
      <c r="F15" s="9"/>
      <c r="G15" s="1"/>
      <c r="H15" s="1"/>
      <c r="I15" s="1"/>
      <c r="J15" s="1"/>
      <c r="K15" s="1"/>
      <c r="L15" s="1"/>
    </row>
    <row r="16" spans="1:12">
      <c r="A16" s="7" t="s">
        <v>0</v>
      </c>
      <c r="B16" s="6">
        <v>8513515</v>
      </c>
      <c r="C16" s="6">
        <v>2800</v>
      </c>
      <c r="D16" s="6">
        <f>SUM(B16:C16)</f>
        <v>8516315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1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  <c r="K17" s="1"/>
      <c r="L17" s="1"/>
    </row>
    <row r="18" spans="1:12">
      <c r="A18" s="7" t="s">
        <v>2</v>
      </c>
      <c r="B18" s="6">
        <v>0</v>
      </c>
      <c r="C18" s="6">
        <v>0</v>
      </c>
      <c r="D18" s="6">
        <f>SUM(B18:C18)</f>
        <v>0</v>
      </c>
      <c r="E18" s="1"/>
      <c r="F18" s="1"/>
      <c r="G18" s="1"/>
      <c r="H18" s="1"/>
      <c r="I18" s="1"/>
      <c r="J18" s="1"/>
      <c r="K18" s="1"/>
      <c r="L18" s="1"/>
    </row>
    <row r="19" spans="1:12" ht="6" customHeight="1">
      <c r="A19" s="7"/>
      <c r="B19" s="6"/>
      <c r="C19" s="6"/>
      <c r="D19" s="6"/>
      <c r="E19" s="1"/>
      <c r="F19" s="1"/>
      <c r="G19" s="1"/>
      <c r="H19" s="1"/>
      <c r="I19" s="1"/>
      <c r="J19" s="1"/>
      <c r="K19" s="1"/>
      <c r="L19" s="1"/>
    </row>
    <row r="20" spans="1:12">
      <c r="A20" s="10" t="s">
        <v>6</v>
      </c>
      <c r="B20" s="11">
        <f>+B6+B14</f>
        <v>17607530</v>
      </c>
      <c r="C20" s="11">
        <f>+C6+C14</f>
        <v>0</v>
      </c>
      <c r="D20" s="11">
        <f>+D6+D14</f>
        <v>17607530</v>
      </c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s="14" customFormat="1" ht="12">
      <c r="A23" s="12"/>
      <c r="B23" s="12"/>
      <c r="C23" s="13"/>
      <c r="D23" s="12"/>
      <c r="E23" s="12"/>
      <c r="F23" s="12"/>
      <c r="G23" s="12"/>
      <c r="H23" s="12"/>
      <c r="I23" s="12"/>
      <c r="J23" s="12"/>
      <c r="K23" s="12"/>
      <c r="L23" s="12"/>
    </row>
    <row r="24" spans="1:12" s="14" customFormat="1">
      <c r="A24" s="30" t="s">
        <v>3</v>
      </c>
      <c r="B24" s="30"/>
      <c r="C24" s="30"/>
      <c r="D24" s="30"/>
      <c r="E24" s="30"/>
      <c r="F24" s="30"/>
      <c r="G24" s="12"/>
      <c r="H24" s="12"/>
      <c r="I24" s="12"/>
      <c r="J24" s="12"/>
      <c r="K24" s="12"/>
      <c r="L24" s="12"/>
    </row>
    <row r="25" spans="1:12" s="14" customFormat="1">
      <c r="A25" s="30" t="s">
        <v>26</v>
      </c>
      <c r="B25" s="30"/>
      <c r="C25" s="30"/>
      <c r="D25" s="30"/>
      <c r="E25" s="30"/>
      <c r="F25" s="30"/>
      <c r="G25" s="12"/>
      <c r="H25" s="12"/>
      <c r="I25" s="12"/>
      <c r="J25" s="12"/>
      <c r="K25" s="12"/>
      <c r="L25" s="12"/>
    </row>
    <row r="26" spans="1:12" s="14" customFormat="1">
      <c r="A26" s="15"/>
      <c r="B26" s="15"/>
      <c r="C26" s="15"/>
      <c r="D26" s="15"/>
      <c r="E26" s="12"/>
      <c r="F26" s="12"/>
      <c r="G26" s="12"/>
      <c r="H26" s="12"/>
      <c r="I26" s="12"/>
      <c r="J26" s="12"/>
      <c r="K26" s="12"/>
      <c r="L26" s="12"/>
    </row>
    <row r="27" spans="1:12" ht="12.75" customHeight="1">
      <c r="A27" s="29" t="s">
        <v>5</v>
      </c>
      <c r="B27" s="29" t="s">
        <v>19</v>
      </c>
      <c r="C27" s="29" t="s">
        <v>20</v>
      </c>
      <c r="D27" s="29" t="s">
        <v>12</v>
      </c>
      <c r="E27" s="29" t="s">
        <v>22</v>
      </c>
      <c r="F27" s="29" t="s">
        <v>21</v>
      </c>
      <c r="G27" s="1"/>
      <c r="H27" s="1"/>
      <c r="I27" s="1"/>
      <c r="J27" s="1"/>
      <c r="K27" s="1"/>
      <c r="L27" s="1"/>
    </row>
    <row r="28" spans="1:12">
      <c r="A28" s="29"/>
      <c r="B28" s="29"/>
      <c r="C28" s="29"/>
      <c r="D28" s="29"/>
      <c r="E28" s="29"/>
      <c r="F28" s="29"/>
      <c r="G28" s="1"/>
      <c r="H28" s="1"/>
      <c r="I28" s="1"/>
      <c r="J28" s="1"/>
      <c r="K28" s="1"/>
      <c r="L28" s="1"/>
    </row>
    <row r="29" spans="1:12">
      <c r="A29" s="3" t="s">
        <v>4</v>
      </c>
      <c r="B29" s="4">
        <f>SUM(B30)</f>
        <v>7142455</v>
      </c>
      <c r="C29" s="4">
        <f>SUM(C30)</f>
        <v>6884770.9300000006</v>
      </c>
      <c r="D29" s="4">
        <f>SUM(D30)</f>
        <v>257684.06999999966</v>
      </c>
      <c r="E29" s="4">
        <f>SUM(E30)</f>
        <v>107324.36</v>
      </c>
      <c r="F29" s="4">
        <f>SUM(F30)</f>
        <v>150359.70999999967</v>
      </c>
      <c r="G29" s="1"/>
      <c r="H29" s="1"/>
      <c r="I29" s="1"/>
      <c r="J29" s="1"/>
      <c r="K29" s="1"/>
      <c r="L29" s="1"/>
    </row>
    <row r="30" spans="1:12">
      <c r="A30" s="3" t="s">
        <v>11</v>
      </c>
      <c r="B30" s="4">
        <f>SUM(B31:B35)</f>
        <v>7142455</v>
      </c>
      <c r="C30" s="4">
        <f>SUM(C31:C35)</f>
        <v>6884770.9300000006</v>
      </c>
      <c r="D30" s="4">
        <f>SUM(D31:D35)</f>
        <v>257684.06999999966</v>
      </c>
      <c r="E30" s="4">
        <f>SUM(E31:E35)</f>
        <v>107324.36</v>
      </c>
      <c r="F30" s="4">
        <f>SUM(F31:F35)</f>
        <v>150359.70999999967</v>
      </c>
      <c r="G30" s="1"/>
      <c r="H30" s="1"/>
      <c r="I30" s="1"/>
      <c r="J30" s="1"/>
      <c r="K30" s="1"/>
      <c r="L30" s="1"/>
    </row>
    <row r="31" spans="1:12">
      <c r="A31" s="16" t="s">
        <v>8</v>
      </c>
      <c r="B31" s="6">
        <f>+D8</f>
        <v>4228095</v>
      </c>
      <c r="C31" s="6">
        <v>4153621.95</v>
      </c>
      <c r="D31" s="6">
        <f>+B31-C31</f>
        <v>74473.049999999814</v>
      </c>
      <c r="E31" s="6">
        <v>0</v>
      </c>
      <c r="F31" s="6">
        <f>+D31-E31</f>
        <v>74473.049999999814</v>
      </c>
      <c r="G31" s="1"/>
      <c r="H31" s="1"/>
      <c r="I31" s="1"/>
      <c r="J31" s="1"/>
      <c r="K31" s="1"/>
      <c r="L31" s="1"/>
    </row>
    <row r="32" spans="1:12">
      <c r="A32" s="16" t="s">
        <v>0</v>
      </c>
      <c r="B32" s="6">
        <f>+D9</f>
        <v>2599971.5</v>
      </c>
      <c r="C32" s="6">
        <v>2453118.66</v>
      </c>
      <c r="D32" s="6">
        <f>+B32-C32</f>
        <v>146852.83999999985</v>
      </c>
      <c r="E32" s="6">
        <v>106469.36</v>
      </c>
      <c r="F32" s="6">
        <f>+D32-E32</f>
        <v>40383.47999999985</v>
      </c>
      <c r="G32" s="9"/>
      <c r="H32" s="1"/>
      <c r="I32" s="1"/>
      <c r="J32" s="1"/>
      <c r="K32" s="1"/>
      <c r="L32" s="1"/>
    </row>
    <row r="33" spans="1:12">
      <c r="A33" s="16" t="s">
        <v>1</v>
      </c>
      <c r="B33" s="6">
        <f>+D10</f>
        <v>177505.16</v>
      </c>
      <c r="C33" s="6">
        <v>172728.87</v>
      </c>
      <c r="D33" s="6">
        <f>+B33-C33</f>
        <v>4776.2900000000081</v>
      </c>
      <c r="E33" s="6">
        <v>855</v>
      </c>
      <c r="F33" s="6">
        <f>+D33-E33</f>
        <v>3921.2900000000081</v>
      </c>
      <c r="G33" s="9"/>
      <c r="H33" s="1"/>
      <c r="I33" s="1"/>
      <c r="J33" s="1"/>
      <c r="K33" s="1"/>
      <c r="L33" s="1"/>
    </row>
    <row r="34" spans="1:12">
      <c r="A34" s="7" t="s">
        <v>25</v>
      </c>
      <c r="B34" s="6">
        <f>+D11</f>
        <v>1300</v>
      </c>
      <c r="C34" s="6">
        <v>1300</v>
      </c>
      <c r="D34" s="6">
        <f>+B34-C34</f>
        <v>0</v>
      </c>
      <c r="E34" s="6">
        <v>0</v>
      </c>
      <c r="F34" s="6">
        <f>+D34-E34</f>
        <v>0</v>
      </c>
      <c r="G34" s="1"/>
      <c r="H34" s="1"/>
      <c r="I34" s="1"/>
      <c r="J34" s="1"/>
      <c r="K34" s="1"/>
      <c r="L34" s="1"/>
    </row>
    <row r="35" spans="1:12">
      <c r="A35" s="16" t="s">
        <v>2</v>
      </c>
      <c r="B35" s="6">
        <f>+D12</f>
        <v>135583.34</v>
      </c>
      <c r="C35" s="6">
        <v>104001.45</v>
      </c>
      <c r="D35" s="6">
        <f>+B35-C35</f>
        <v>31581.89</v>
      </c>
      <c r="E35" s="6">
        <v>0</v>
      </c>
      <c r="F35" s="6">
        <f>+D35-E35</f>
        <v>31581.89</v>
      </c>
      <c r="G35" s="1"/>
      <c r="H35" s="1"/>
      <c r="I35" s="1"/>
      <c r="J35" s="1"/>
      <c r="K35" s="1"/>
      <c r="L35" s="1"/>
    </row>
    <row r="36" spans="1:12" ht="14.25" customHeight="1">
      <c r="A36" s="16"/>
      <c r="B36" s="26"/>
      <c r="C36" s="26"/>
      <c r="D36" s="26"/>
      <c r="E36" s="26"/>
      <c r="F36" s="26"/>
      <c r="G36" s="1"/>
      <c r="H36" s="1"/>
      <c r="I36" s="1"/>
      <c r="J36" s="1"/>
      <c r="K36" s="1"/>
      <c r="L36" s="1"/>
    </row>
    <row r="37" spans="1:12" ht="14.25" customHeight="1">
      <c r="A37" s="3" t="s">
        <v>13</v>
      </c>
      <c r="B37" s="4">
        <f>SUM(B38:B41)</f>
        <v>10465075</v>
      </c>
      <c r="C37" s="4">
        <f t="shared" ref="C37:E37" si="0">SUM(C38:C41)</f>
        <v>6993322.1900000004</v>
      </c>
      <c r="D37" s="4">
        <f>SUM(D38:D41)</f>
        <v>3471752.8099999996</v>
      </c>
      <c r="E37" s="4">
        <f t="shared" si="0"/>
        <v>0</v>
      </c>
      <c r="F37" s="4">
        <f>SUM(F38:F41)</f>
        <v>3471752.8099999996</v>
      </c>
      <c r="G37" s="1"/>
      <c r="H37" s="1"/>
      <c r="I37" s="1"/>
      <c r="J37" s="1"/>
      <c r="K37" s="1"/>
      <c r="L37" s="1"/>
    </row>
    <row r="38" spans="1:12" ht="13.5" customHeight="1">
      <c r="A38" s="16" t="s">
        <v>8</v>
      </c>
      <c r="B38" s="6">
        <f>+D15</f>
        <v>1948760</v>
      </c>
      <c r="C38" s="6">
        <v>1878378.08</v>
      </c>
      <c r="D38" s="6">
        <f>+B38-C38</f>
        <v>70381.919999999925</v>
      </c>
      <c r="E38" s="6">
        <v>0</v>
      </c>
      <c r="F38" s="6">
        <f>+D38-E38</f>
        <v>70381.919999999925</v>
      </c>
      <c r="G38" s="1"/>
      <c r="H38" s="1"/>
      <c r="I38" s="1"/>
      <c r="J38" s="1"/>
      <c r="K38" s="1"/>
      <c r="L38" s="1"/>
    </row>
    <row r="39" spans="1:12" ht="13.5" customHeight="1">
      <c r="A39" s="16" t="s">
        <v>0</v>
      </c>
      <c r="B39" s="6">
        <f>+D16</f>
        <v>8516315</v>
      </c>
      <c r="C39" s="6">
        <v>5114944.1100000003</v>
      </c>
      <c r="D39" s="6">
        <f>+B39-C39</f>
        <v>3401370.8899999997</v>
      </c>
      <c r="E39" s="6">
        <v>0</v>
      </c>
      <c r="F39" s="6">
        <f>+D39-E39</f>
        <v>3401370.8899999997</v>
      </c>
      <c r="G39" s="1"/>
      <c r="H39" s="1"/>
      <c r="I39" s="1"/>
      <c r="J39" s="1"/>
      <c r="K39" s="1"/>
      <c r="L39" s="1"/>
    </row>
    <row r="40" spans="1:12" ht="13.5" customHeight="1">
      <c r="A40" s="16" t="s">
        <v>1</v>
      </c>
      <c r="B40" s="6">
        <f>+D17</f>
        <v>0</v>
      </c>
      <c r="C40" s="6">
        <v>0</v>
      </c>
      <c r="D40" s="6">
        <f>+B40-C40</f>
        <v>0</v>
      </c>
      <c r="E40" s="6">
        <v>0</v>
      </c>
      <c r="F40" s="6">
        <f>+D40-E40</f>
        <v>0</v>
      </c>
      <c r="G40" s="1"/>
      <c r="H40" s="1"/>
      <c r="I40" s="1"/>
      <c r="J40" s="1"/>
      <c r="K40" s="1"/>
      <c r="L40" s="1"/>
    </row>
    <row r="41" spans="1:12" ht="13.5" customHeight="1">
      <c r="A41" s="16" t="s">
        <v>2</v>
      </c>
      <c r="B41" s="6">
        <f>+D18</f>
        <v>0</v>
      </c>
      <c r="C41" s="6">
        <v>0</v>
      </c>
      <c r="D41" s="6">
        <f>+B41-C41</f>
        <v>0</v>
      </c>
      <c r="E41" s="6">
        <v>0</v>
      </c>
      <c r="F41" s="6">
        <f>+D41-E41</f>
        <v>0</v>
      </c>
      <c r="G41" s="1"/>
      <c r="H41" s="1"/>
      <c r="I41" s="1"/>
      <c r="J41" s="1"/>
      <c r="K41" s="1"/>
      <c r="L41" s="1"/>
    </row>
    <row r="42" spans="1:12" ht="6.75" customHeight="1">
      <c r="A42" s="7"/>
      <c r="B42" s="25"/>
      <c r="C42" s="25"/>
      <c r="D42" s="25"/>
      <c r="E42" s="6"/>
      <c r="F42" s="6"/>
      <c r="G42" s="1"/>
      <c r="H42" s="1"/>
      <c r="I42" s="1"/>
      <c r="J42" s="1"/>
      <c r="K42" s="1"/>
      <c r="L42" s="1"/>
    </row>
    <row r="43" spans="1:12" ht="12.75" customHeight="1">
      <c r="A43" s="10" t="s">
        <v>6</v>
      </c>
      <c r="B43" s="11">
        <f>+B29+B37</f>
        <v>17607530</v>
      </c>
      <c r="C43" s="11">
        <f>+C29+C37</f>
        <v>13878093.120000001</v>
      </c>
      <c r="D43" s="11">
        <f>+D29+D37</f>
        <v>3729436.8799999994</v>
      </c>
      <c r="E43" s="11">
        <f>+E29+E37</f>
        <v>107324.36</v>
      </c>
      <c r="F43" s="11">
        <f>+F29+F37</f>
        <v>3622112.5199999991</v>
      </c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30" t="s">
        <v>3</v>
      </c>
      <c r="B47" s="30"/>
      <c r="C47" s="30"/>
      <c r="D47" s="30"/>
      <c r="E47" s="1"/>
      <c r="F47" s="1"/>
      <c r="G47" s="1"/>
      <c r="H47" s="1"/>
      <c r="I47" s="1"/>
      <c r="J47" s="1"/>
      <c r="K47" s="1"/>
      <c r="L47" s="1"/>
    </row>
    <row r="48" spans="1:12">
      <c r="A48" s="30" t="s">
        <v>26</v>
      </c>
      <c r="B48" s="30"/>
      <c r="C48" s="30"/>
      <c r="D48" s="30"/>
      <c r="E48" s="1"/>
      <c r="F48" s="1"/>
      <c r="G48" s="9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6.25" customHeight="1">
      <c r="A50" s="17" t="s">
        <v>15</v>
      </c>
      <c r="B50" s="18" t="s">
        <v>16</v>
      </c>
      <c r="C50" s="18" t="s">
        <v>17</v>
      </c>
      <c r="D50" s="23" t="s">
        <v>18</v>
      </c>
      <c r="E50" s="1"/>
      <c r="F50" s="1"/>
      <c r="G50" s="1"/>
      <c r="H50" s="1"/>
      <c r="I50" s="1"/>
      <c r="J50" s="1"/>
      <c r="K50" s="1"/>
      <c r="L50" s="1"/>
    </row>
    <row r="51" spans="1:12">
      <c r="A51" s="15">
        <v>51</v>
      </c>
      <c r="B51" s="19">
        <v>6176855</v>
      </c>
      <c r="C51" s="19">
        <v>6032000.0300000003</v>
      </c>
      <c r="D51" s="20">
        <f t="shared" ref="D51:D56" si="1">+C51/B51</f>
        <v>0.97654875013255127</v>
      </c>
      <c r="E51" s="9"/>
      <c r="F51" s="9"/>
      <c r="G51" s="9"/>
      <c r="H51" s="9"/>
      <c r="I51" s="1"/>
      <c r="J51" s="1"/>
      <c r="K51" s="1"/>
      <c r="L51" s="1"/>
    </row>
    <row r="52" spans="1:12">
      <c r="A52" s="15">
        <v>54</v>
      </c>
      <c r="B52" s="19">
        <v>11116286.5</v>
      </c>
      <c r="C52" s="19">
        <v>7568062.7699999996</v>
      </c>
      <c r="D52" s="20">
        <f t="shared" si="1"/>
        <v>0.68080853889471094</v>
      </c>
      <c r="E52" s="9"/>
      <c r="F52" s="9"/>
      <c r="G52" s="1"/>
      <c r="H52" s="20"/>
      <c r="I52" s="1"/>
      <c r="J52" s="1"/>
      <c r="K52" s="1"/>
      <c r="L52" s="1"/>
    </row>
    <row r="53" spans="1:12">
      <c r="A53" s="15">
        <v>55</v>
      </c>
      <c r="B53" s="19">
        <v>177505.16</v>
      </c>
      <c r="C53" s="19">
        <v>172728.87</v>
      </c>
      <c r="D53" s="20">
        <f t="shared" si="1"/>
        <v>0.97309210616750519</v>
      </c>
      <c r="E53" s="9"/>
      <c r="F53" s="1"/>
      <c r="G53" s="16"/>
      <c r="H53" s="1"/>
      <c r="I53" s="1"/>
      <c r="J53" s="1"/>
      <c r="K53" s="1"/>
      <c r="L53" s="1"/>
    </row>
    <row r="54" spans="1:12">
      <c r="A54" s="24">
        <v>56</v>
      </c>
      <c r="B54" s="19">
        <v>1300</v>
      </c>
      <c r="C54" s="19">
        <v>1300</v>
      </c>
      <c r="D54" s="20">
        <f t="shared" si="1"/>
        <v>1</v>
      </c>
      <c r="E54" s="9"/>
      <c r="F54" s="1"/>
      <c r="G54" s="1"/>
      <c r="H54" s="1"/>
      <c r="I54" s="1"/>
      <c r="J54" s="1"/>
      <c r="K54" s="1"/>
      <c r="L54" s="1"/>
    </row>
    <row r="55" spans="1:12">
      <c r="A55" s="15">
        <v>61</v>
      </c>
      <c r="B55" s="19">
        <v>135583.34</v>
      </c>
      <c r="C55" s="19">
        <v>104001.45</v>
      </c>
      <c r="D55" s="20">
        <f t="shared" si="1"/>
        <v>0.76706658797459926</v>
      </c>
      <c r="E55" s="9"/>
      <c r="F55" s="1"/>
      <c r="G55" s="1"/>
      <c r="H55" s="1"/>
      <c r="I55" s="1"/>
      <c r="J55" s="1"/>
      <c r="K55" s="1"/>
      <c r="L55" s="1"/>
    </row>
    <row r="56" spans="1:12">
      <c r="A56" s="15" t="s">
        <v>14</v>
      </c>
      <c r="B56" s="21">
        <f>SUM(B51:B55)</f>
        <v>17607530</v>
      </c>
      <c r="C56" s="21">
        <f>SUM(C51:C55)</f>
        <v>13878093.119999999</v>
      </c>
      <c r="D56" s="22">
        <f t="shared" si="1"/>
        <v>0.78819079791430136</v>
      </c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30" t="s">
        <v>3</v>
      </c>
      <c r="B60" s="30"/>
      <c r="C60" s="30"/>
      <c r="D60" s="30"/>
      <c r="E60" s="1"/>
      <c r="F60" s="1"/>
      <c r="G60" s="1"/>
      <c r="H60" s="1"/>
      <c r="I60" s="1"/>
      <c r="J60" s="1"/>
      <c r="K60" s="1"/>
      <c r="L60" s="1"/>
    </row>
    <row r="61" spans="1:12">
      <c r="A61" s="30" t="s">
        <v>33</v>
      </c>
      <c r="B61" s="30"/>
      <c r="C61" s="30"/>
      <c r="D61" s="30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29" t="s">
        <v>28</v>
      </c>
      <c r="B63" s="29" t="s">
        <v>19</v>
      </c>
      <c r="C63" s="29" t="s">
        <v>29</v>
      </c>
      <c r="D63" s="29" t="s">
        <v>12</v>
      </c>
      <c r="E63" s="1"/>
      <c r="F63" s="1"/>
      <c r="G63" s="1"/>
      <c r="H63" s="1"/>
      <c r="I63" s="1"/>
      <c r="J63" s="1"/>
      <c r="K63" s="1"/>
      <c r="L63" s="1"/>
    </row>
    <row r="64" spans="1:12">
      <c r="A64" s="29"/>
      <c r="B64" s="29"/>
      <c r="C64" s="29"/>
      <c r="D64" s="29"/>
      <c r="E64" s="1"/>
      <c r="F64" s="1"/>
      <c r="G64" s="1"/>
      <c r="H64" s="1"/>
      <c r="I64" s="1"/>
      <c r="J64" s="1"/>
      <c r="K64" s="1"/>
      <c r="L64" s="1"/>
    </row>
    <row r="65" spans="1:12" ht="16.5" customHeight="1">
      <c r="A65" s="16" t="s">
        <v>30</v>
      </c>
      <c r="B65" s="26">
        <v>10465075</v>
      </c>
      <c r="C65" s="26">
        <v>7002538.9600000009</v>
      </c>
      <c r="D65" s="26">
        <f>+B65-C65</f>
        <v>3462536.0399999991</v>
      </c>
      <c r="E65" s="1"/>
      <c r="F65" s="1"/>
      <c r="G65" s="1"/>
      <c r="H65" s="1"/>
      <c r="I65" s="1"/>
      <c r="J65" s="1"/>
      <c r="K65" s="1"/>
      <c r="L65" s="1"/>
    </row>
    <row r="66" spans="1:12" ht="16.5" customHeight="1">
      <c r="A66" s="16" t="s">
        <v>31</v>
      </c>
      <c r="B66" s="26">
        <v>7142455</v>
      </c>
      <c r="C66" s="26">
        <v>6895621.2200000016</v>
      </c>
      <c r="D66" s="26">
        <f>+B66-C66</f>
        <v>246833.7799999984</v>
      </c>
      <c r="E66" s="1"/>
      <c r="F66" s="1"/>
      <c r="G66" s="1"/>
      <c r="H66" s="1"/>
      <c r="I66" s="1"/>
      <c r="J66" s="1"/>
      <c r="K66" s="1"/>
      <c r="L66" s="1"/>
    </row>
    <row r="67" spans="1:12" ht="16.5" customHeight="1">
      <c r="A67" s="27" t="s">
        <v>32</v>
      </c>
      <c r="B67" s="28">
        <f>SUM(B65:B66)</f>
        <v>17607530</v>
      </c>
      <c r="C67" s="28">
        <f>SUM(C65:C66)</f>
        <v>13898160.180000003</v>
      </c>
      <c r="D67" s="28">
        <f>SUM(D65:D66)</f>
        <v>3709369.8199999975</v>
      </c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6" t="s">
        <v>27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 t="s">
        <v>23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22">
    <mergeCell ref="A48:D48"/>
    <mergeCell ref="A1:D1"/>
    <mergeCell ref="A2:D2"/>
    <mergeCell ref="B27:B28"/>
    <mergeCell ref="A27:A28"/>
    <mergeCell ref="C4:C5"/>
    <mergeCell ref="C27:C28"/>
    <mergeCell ref="D27:D28"/>
    <mergeCell ref="A4:A5"/>
    <mergeCell ref="D4:D5"/>
    <mergeCell ref="B4:B5"/>
    <mergeCell ref="E27:E28"/>
    <mergeCell ref="F27:F28"/>
    <mergeCell ref="A24:F24"/>
    <mergeCell ref="A25:F25"/>
    <mergeCell ref="A47:D47"/>
    <mergeCell ref="A63:A64"/>
    <mergeCell ref="B63:B64"/>
    <mergeCell ref="C63:C64"/>
    <mergeCell ref="D63:D64"/>
    <mergeCell ref="A60:D60"/>
    <mergeCell ref="A61:D61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2021-02-23T15:13:37Z</dcterms:modified>
</cp:coreProperties>
</file>