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0" yWindow="-120" windowWidth="20730" windowHeight="11160" tabRatio="850"/>
  </bookViews>
  <sheets>
    <sheet name="Ejecución presupuestaria" sheetId="57" r:id="rId1"/>
  </sheets>
  <definedNames>
    <definedName name="PRUEBA">#REF!</definedName>
    <definedName name="SALDO">#REF!</definedName>
    <definedName name="SALD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" i="57"/>
  <c r="B37"/>
  <c r="D52"/>
  <c r="D51"/>
  <c r="D50"/>
  <c r="D49"/>
  <c r="C35" l="1"/>
  <c r="C13"/>
  <c r="B13"/>
  <c r="D62" l="1"/>
  <c r="D61"/>
  <c r="B7" l="1"/>
  <c r="C7"/>
  <c r="C63" l="1"/>
  <c r="D17" l="1"/>
  <c r="B39" l="1"/>
  <c r="D39" s="1"/>
  <c r="D16"/>
  <c r="D11"/>
  <c r="B33" s="1"/>
  <c r="D33" s="1"/>
  <c r="B38" l="1"/>
  <c r="D38" s="1"/>
  <c r="D14"/>
  <c r="B6"/>
  <c r="B19" s="1"/>
  <c r="D10"/>
  <c r="B32" s="1"/>
  <c r="D32" s="1"/>
  <c r="D9"/>
  <c r="B31" s="1"/>
  <c r="D31" s="1"/>
  <c r="D8"/>
  <c r="C6"/>
  <c r="D15"/>
  <c r="D13" l="1"/>
  <c r="B30"/>
  <c r="D30" s="1"/>
  <c r="B36"/>
  <c r="D36" s="1"/>
  <c r="C19"/>
  <c r="D7"/>
  <c r="D29" l="1"/>
  <c r="D28" s="1"/>
  <c r="D35"/>
  <c r="B29"/>
  <c r="B28" s="1"/>
  <c r="B35"/>
  <c r="D6"/>
  <c r="D41" l="1"/>
  <c r="C53"/>
  <c r="B41"/>
  <c r="B53"/>
  <c r="D19"/>
  <c r="C29"/>
  <c r="D53" l="1"/>
  <c r="C28"/>
  <c r="B63" l="1"/>
  <c r="D63" s="1"/>
  <c r="C41"/>
</calcChain>
</file>

<file path=xl/sharedStrings.xml><?xml version="1.0" encoding="utf-8"?>
<sst xmlns="http://schemas.openxmlformats.org/spreadsheetml/2006/main" count="52" uniqueCount="26">
  <si>
    <t>54 Bienes y Servicios</t>
  </si>
  <si>
    <t>55 Gastos Financieros</t>
  </si>
  <si>
    <t>61 Maquinaria y Equipo</t>
  </si>
  <si>
    <t>Registro Nacional de las Personas Naturales</t>
  </si>
  <si>
    <t>Fondo General</t>
  </si>
  <si>
    <t xml:space="preserve">Fuente Financiera y Rubro de Gasto </t>
  </si>
  <si>
    <t>Total General</t>
  </si>
  <si>
    <t>Monto Asignado</t>
  </si>
  <si>
    <t>51 Remuneraciones</t>
  </si>
  <si>
    <t>Fuente Financiera y Rubro de Gasto</t>
  </si>
  <si>
    <t>Modificaciones</t>
  </si>
  <si>
    <t>Gastos de Funcionamiento</t>
  </si>
  <si>
    <t>Disponible de Asignación</t>
  </si>
  <si>
    <t>Recursos Propios</t>
  </si>
  <si>
    <t>Total</t>
  </si>
  <si>
    <t>Rubro</t>
  </si>
  <si>
    <t>Asignado</t>
  </si>
  <si>
    <t>Ejecutado</t>
  </si>
  <si>
    <t>Porcentaje de ejecución</t>
  </si>
  <si>
    <t>Asignación Modificada</t>
  </si>
  <si>
    <t>14 Venta de bienes y servicios</t>
  </si>
  <si>
    <t>16    Transferencias corrientes</t>
  </si>
  <si>
    <t>Compromisos Elaborados</t>
  </si>
  <si>
    <t>Presupuesto Asignado 2017 y Modificaciones Realizadas al 31/12/2017</t>
  </si>
  <si>
    <t>Presupuesto Asignado 2017 y Compromisos elaborados al 31/12/2017</t>
  </si>
  <si>
    <t>Presupuesto Asignado 2017 e Ingresos Devengados al 31/12/2017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</si>
</sst>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-* #,##0\ _P_t_s_-;\-* #,##0\ _P_t_s_-;_-* &quot;-&quot;\ _P_t_s_-;_-@_-"/>
    <numFmt numFmtId="165" formatCode="_-* #,##0.00\ _P_t_s_-;\-* #,##0.00\ _P_t_s_-;_-* &quot;-&quot;??\ _P_t_s_-;_-@_-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6" fillId="0" borderId="0"/>
    <xf numFmtId="9" fontId="8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" fontId="0" fillId="2" borderId="0" xfId="0" applyNumberFormat="1" applyFill="1" applyAlignment="1">
      <alignment vertical="center"/>
    </xf>
    <xf numFmtId="0" fontId="2" fillId="4" borderId="0" xfId="0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0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2" borderId="0" xfId="0" applyNumberFormat="1" applyFill="1" applyAlignment="1">
      <alignment vertical="center"/>
    </xf>
    <xf numFmtId="10" fontId="0" fillId="2" borderId="0" xfId="5" applyNumberFormat="1" applyFont="1" applyFill="1" applyAlignment="1">
      <alignment vertical="center"/>
    </xf>
    <xf numFmtId="44" fontId="2" fillId="2" borderId="0" xfId="0" applyNumberFormat="1" applyFont="1" applyFill="1" applyAlignment="1">
      <alignment vertical="center"/>
    </xf>
    <xf numFmtId="10" fontId="2" fillId="2" borderId="0" xfId="5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</cellXfs>
  <cellStyles count="7">
    <cellStyle name="Millares [0] 2" xfId="1"/>
    <cellStyle name="Millares 2" xfId="2"/>
    <cellStyle name="Normal" xfId="0" builtinId="0"/>
    <cellStyle name="Normal 2" xfId="3"/>
    <cellStyle name="Normal 3" xfId="4"/>
    <cellStyle name="Normal 4" xfId="6"/>
    <cellStyle name="Porcentual" xfId="5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colors>
    <mruColors>
      <color rgb="FF00FF00"/>
      <color rgb="FFCCFFCC"/>
      <color rgb="FFC0C0C0"/>
      <color rgb="FFFFFF4F"/>
      <color rgb="FFB9CC00"/>
      <color rgb="FFFFE98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A48:D53" totalsRowShown="0" headerRowDxfId="11" dataDxfId="10">
  <tableColumns count="4">
    <tableColumn id="1" name="Rubro" dataDxfId="9"/>
    <tableColumn id="2" name="Asignado" dataDxfId="8"/>
    <tableColumn id="3" name="Ejecutado" dataDxfId="7"/>
    <tableColumn id="4" name="Porcentaje de ejecución" dataDxfId="6">
      <calculatedColumnFormula>+C49/B49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Tabla132" displayName="Tabla132" ref="A60:D63" totalsRowShown="0" headerRowDxfId="5" dataDxfId="4">
  <tableColumns count="4">
    <tableColumn id="1" name="Rubro" dataDxfId="3"/>
    <tableColumn id="2" name="Asignado" dataDxfId="2"/>
    <tableColumn id="3" name="Ejecutado" dataDxfId="1"/>
    <tableColumn id="4" name="Porcentaje de ejecución" dataDxfId="0">
      <calculatedColumnFormula>+C61/B61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6">
    <tabColor rgb="FF92D050"/>
    <pageSetUpPr fitToPage="1"/>
  </sheetPr>
  <dimension ref="A1:L65"/>
  <sheetViews>
    <sheetView tabSelected="1" zoomScaleNormal="100" workbookViewId="0">
      <selection activeCell="F22" sqref="F22"/>
    </sheetView>
  </sheetViews>
  <sheetFormatPr baseColWidth="10" defaultRowHeight="12.75"/>
  <cols>
    <col min="1" max="1" width="28.28515625" style="2" customWidth="1"/>
    <col min="2" max="2" width="16" style="2" customWidth="1"/>
    <col min="3" max="3" width="16.140625" style="2" customWidth="1"/>
    <col min="4" max="4" width="15" style="2" customWidth="1"/>
    <col min="5" max="5" width="12.7109375" style="2" bestFit="1" customWidth="1"/>
    <col min="6" max="6" width="11.42578125" style="2"/>
    <col min="7" max="7" width="12.5703125" style="2" bestFit="1" customWidth="1"/>
    <col min="8" max="9" width="16.140625" style="2" customWidth="1"/>
    <col min="10" max="10" width="9.140625" style="2" customWidth="1"/>
    <col min="11" max="11" width="14.5703125" style="2" customWidth="1"/>
    <col min="12" max="12" width="9.140625" style="2" customWidth="1"/>
    <col min="13" max="13" width="11.42578125" style="2"/>
    <col min="14" max="14" width="15.85546875" style="2" customWidth="1"/>
    <col min="15" max="16384" width="11.42578125" style="2"/>
  </cols>
  <sheetData>
    <row r="1" spans="1:12">
      <c r="A1" s="25" t="s">
        <v>3</v>
      </c>
      <c r="B1" s="25"/>
      <c r="C1" s="25"/>
      <c r="D1" s="25"/>
      <c r="E1" s="1"/>
      <c r="F1" s="1"/>
      <c r="G1" s="1"/>
      <c r="H1" s="1"/>
      <c r="I1" s="1"/>
      <c r="J1" s="1"/>
      <c r="K1" s="1"/>
      <c r="L1" s="1"/>
    </row>
    <row r="2" spans="1:12">
      <c r="A2" s="25" t="s">
        <v>23</v>
      </c>
      <c r="B2" s="25"/>
      <c r="C2" s="25"/>
      <c r="D2" s="25"/>
      <c r="E2" s="1"/>
      <c r="F2" s="1"/>
      <c r="G2" s="1"/>
      <c r="H2" s="1"/>
      <c r="I2" s="1"/>
      <c r="J2" s="1"/>
      <c r="K2" s="1"/>
      <c r="L2" s="1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2.75" customHeight="1">
      <c r="A4" s="26" t="s">
        <v>9</v>
      </c>
      <c r="B4" s="26" t="s">
        <v>7</v>
      </c>
      <c r="C4" s="26" t="s">
        <v>10</v>
      </c>
      <c r="D4" s="26" t="s">
        <v>19</v>
      </c>
      <c r="E4" s="1"/>
      <c r="F4" s="1"/>
      <c r="G4" s="1"/>
      <c r="H4" s="1"/>
      <c r="I4" s="1"/>
      <c r="J4" s="1"/>
      <c r="K4" s="1"/>
      <c r="L4" s="1"/>
    </row>
    <row r="5" spans="1:12">
      <c r="A5" s="26"/>
      <c r="B5" s="26"/>
      <c r="C5" s="26"/>
      <c r="D5" s="26"/>
      <c r="E5" s="1"/>
      <c r="F5" s="1"/>
      <c r="G5" s="1"/>
      <c r="H5" s="1"/>
      <c r="I5" s="1"/>
      <c r="J5" s="1"/>
      <c r="K5" s="1"/>
      <c r="L5" s="1"/>
    </row>
    <row r="6" spans="1:12">
      <c r="A6" s="3" t="s">
        <v>4</v>
      </c>
      <c r="B6" s="4">
        <f>+B7</f>
        <v>6709305</v>
      </c>
      <c r="C6" s="4">
        <f>+C7</f>
        <v>0</v>
      </c>
      <c r="D6" s="4">
        <f>+D7</f>
        <v>6709305</v>
      </c>
      <c r="E6" s="1"/>
      <c r="F6" s="1"/>
      <c r="G6" s="1"/>
      <c r="H6" s="1"/>
      <c r="I6" s="1"/>
      <c r="J6" s="1"/>
      <c r="K6" s="1"/>
      <c r="L6" s="1"/>
    </row>
    <row r="7" spans="1:12">
      <c r="A7" s="3" t="s">
        <v>11</v>
      </c>
      <c r="B7" s="4">
        <f>SUM(B8:B11)</f>
        <v>6709305</v>
      </c>
      <c r="C7" s="4">
        <f>SUM(C8:C11)</f>
        <v>0</v>
      </c>
      <c r="D7" s="4">
        <f>SUM(D8:D11)</f>
        <v>6709305</v>
      </c>
      <c r="E7" s="1"/>
      <c r="F7" s="1"/>
      <c r="G7" s="1"/>
      <c r="H7" s="1"/>
      <c r="I7" s="1"/>
      <c r="J7" s="1"/>
      <c r="K7" s="1"/>
      <c r="L7" s="1"/>
    </row>
    <row r="8" spans="1:12">
      <c r="A8" s="5" t="s">
        <v>8</v>
      </c>
      <c r="B8" s="6">
        <v>4062365</v>
      </c>
      <c r="C8" s="6">
        <v>26816.54</v>
      </c>
      <c r="D8" s="6">
        <f>SUM(B8:C8)</f>
        <v>4089181.54</v>
      </c>
      <c r="E8" s="1"/>
      <c r="F8" s="1"/>
      <c r="G8" s="1"/>
      <c r="H8" s="1"/>
      <c r="I8" s="1"/>
      <c r="J8" s="1"/>
      <c r="K8" s="1"/>
      <c r="L8" s="1"/>
    </row>
    <row r="9" spans="1:12">
      <c r="A9" s="7" t="s">
        <v>0</v>
      </c>
      <c r="B9" s="6">
        <v>2611390</v>
      </c>
      <c r="C9" s="6">
        <v>-112629.4</v>
      </c>
      <c r="D9" s="6">
        <f>SUM(B9:C9)</f>
        <v>2498760.6</v>
      </c>
      <c r="E9" s="1"/>
      <c r="F9" s="1"/>
      <c r="G9" s="1"/>
      <c r="H9" s="1"/>
      <c r="I9" s="1"/>
      <c r="J9" s="1"/>
      <c r="K9" s="1"/>
      <c r="L9" s="1"/>
    </row>
    <row r="10" spans="1:12">
      <c r="A10" s="7" t="s">
        <v>1</v>
      </c>
      <c r="B10" s="6">
        <v>35550</v>
      </c>
      <c r="C10" s="6">
        <v>-8286.49</v>
      </c>
      <c r="D10" s="6">
        <f>SUM(B10:C10)</f>
        <v>27263.510000000002</v>
      </c>
      <c r="E10" s="1"/>
      <c r="F10" s="1"/>
      <c r="G10" s="1"/>
      <c r="H10" s="1"/>
      <c r="I10" s="1"/>
      <c r="J10" s="1"/>
      <c r="K10" s="1"/>
      <c r="L10" s="1"/>
    </row>
    <row r="11" spans="1:12">
      <c r="A11" s="7" t="s">
        <v>2</v>
      </c>
      <c r="B11" s="6">
        <v>0</v>
      </c>
      <c r="C11" s="6">
        <v>94099.35</v>
      </c>
      <c r="D11" s="6">
        <f>SUM(B11:C11)</f>
        <v>94099.35</v>
      </c>
      <c r="E11" s="1"/>
      <c r="F11" s="1"/>
      <c r="G11" s="1"/>
      <c r="H11" s="1"/>
      <c r="I11" s="1"/>
      <c r="J11" s="1"/>
      <c r="K11" s="1"/>
      <c r="L11" s="1"/>
    </row>
    <row r="12" spans="1:12" ht="7.5" customHeight="1">
      <c r="A12" s="8"/>
      <c r="B12" s="6"/>
      <c r="C12" s="6"/>
      <c r="D12" s="6"/>
      <c r="E12" s="1"/>
      <c r="F12" s="1"/>
      <c r="G12" s="1"/>
      <c r="H12" s="1"/>
      <c r="I12" s="1"/>
      <c r="J12" s="1"/>
      <c r="K12" s="1"/>
      <c r="L12" s="1"/>
    </row>
    <row r="13" spans="1:12" ht="12" customHeight="1">
      <c r="A13" s="3" t="s">
        <v>13</v>
      </c>
      <c r="B13" s="4">
        <f>SUM(B14:B17)</f>
        <v>8924850</v>
      </c>
      <c r="C13" s="4">
        <f t="shared" ref="C13:D13" si="0">SUM(C14:C17)</f>
        <v>0</v>
      </c>
      <c r="D13" s="4">
        <f t="shared" si="0"/>
        <v>8924850</v>
      </c>
      <c r="E13" s="1"/>
      <c r="F13" s="1"/>
      <c r="G13" s="1"/>
      <c r="H13" s="1"/>
      <c r="I13" s="1"/>
      <c r="J13" s="1"/>
      <c r="K13" s="1"/>
      <c r="L13" s="1"/>
    </row>
    <row r="14" spans="1:12">
      <c r="A14" s="5" t="s">
        <v>8</v>
      </c>
      <c r="B14" s="6">
        <v>1922095</v>
      </c>
      <c r="C14" s="6">
        <v>0</v>
      </c>
      <c r="D14" s="6">
        <f>SUM(B14:C14)</f>
        <v>1922095</v>
      </c>
      <c r="E14" s="1"/>
      <c r="F14" s="1"/>
      <c r="G14" s="1"/>
      <c r="H14" s="1"/>
      <c r="I14" s="1"/>
      <c r="J14" s="1"/>
      <c r="K14" s="1"/>
      <c r="L14" s="1"/>
    </row>
    <row r="15" spans="1:12">
      <c r="A15" s="7" t="s">
        <v>0</v>
      </c>
      <c r="B15" s="6">
        <v>6936175</v>
      </c>
      <c r="C15" s="6">
        <v>0</v>
      </c>
      <c r="D15" s="6">
        <f>SUM(B15:C15)</f>
        <v>6936175</v>
      </c>
      <c r="E15" s="1"/>
      <c r="F15" s="1"/>
      <c r="G15" s="1"/>
      <c r="H15" s="1"/>
      <c r="I15" s="1"/>
      <c r="J15" s="1"/>
      <c r="K15" s="1"/>
      <c r="L15" s="1"/>
    </row>
    <row r="16" spans="1:12">
      <c r="A16" s="7" t="s">
        <v>1</v>
      </c>
      <c r="B16" s="6">
        <v>0</v>
      </c>
      <c r="C16" s="6">
        <v>0</v>
      </c>
      <c r="D16" s="6">
        <f>SUM(B16:C16)</f>
        <v>0</v>
      </c>
      <c r="E16" s="1"/>
      <c r="F16" s="1"/>
      <c r="G16" s="1"/>
      <c r="H16" s="1"/>
      <c r="I16" s="1"/>
      <c r="J16" s="1"/>
      <c r="K16" s="1"/>
      <c r="L16" s="1"/>
    </row>
    <row r="17" spans="1:12">
      <c r="A17" s="7" t="s">
        <v>2</v>
      </c>
      <c r="B17" s="6">
        <v>66580</v>
      </c>
      <c r="C17" s="6">
        <v>0</v>
      </c>
      <c r="D17" s="6">
        <f>SUM(B17:C17)</f>
        <v>66580</v>
      </c>
      <c r="E17" s="1"/>
      <c r="F17" s="1"/>
      <c r="G17" s="1"/>
      <c r="H17" s="1"/>
      <c r="I17" s="1"/>
      <c r="J17" s="1"/>
      <c r="K17" s="1"/>
      <c r="L17" s="1"/>
    </row>
    <row r="18" spans="1:12" ht="6" customHeight="1">
      <c r="A18" s="7"/>
      <c r="B18" s="6"/>
      <c r="C18" s="6"/>
      <c r="D18" s="6"/>
      <c r="E18" s="1"/>
      <c r="F18" s="1"/>
      <c r="G18" s="1"/>
      <c r="H18" s="1"/>
      <c r="I18" s="1"/>
      <c r="J18" s="1"/>
      <c r="K18" s="1"/>
      <c r="L18" s="1"/>
    </row>
    <row r="19" spans="1:12">
      <c r="A19" s="10" t="s">
        <v>6</v>
      </c>
      <c r="B19" s="11">
        <f>+B6+B13</f>
        <v>15634155</v>
      </c>
      <c r="C19" s="11">
        <f>+C6+C13</f>
        <v>0</v>
      </c>
      <c r="D19" s="11">
        <f>+D6+D13</f>
        <v>15634155</v>
      </c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s="14" customFormat="1" ht="12">
      <c r="A22" s="12"/>
      <c r="B22" s="12"/>
      <c r="C22" s="13"/>
      <c r="D22" s="12"/>
      <c r="E22" s="12"/>
      <c r="F22" s="12"/>
      <c r="G22" s="12"/>
      <c r="H22" s="12"/>
      <c r="I22" s="12"/>
      <c r="J22" s="12"/>
      <c r="K22" s="12"/>
      <c r="L22" s="12"/>
    </row>
    <row r="23" spans="1:12" s="14" customFormat="1">
      <c r="A23" s="25" t="s">
        <v>3</v>
      </c>
      <c r="B23" s="25"/>
      <c r="C23" s="25"/>
      <c r="D23" s="25"/>
      <c r="E23" s="12"/>
      <c r="F23" s="12"/>
      <c r="G23" s="12"/>
      <c r="H23" s="12"/>
      <c r="I23" s="12"/>
      <c r="J23" s="12"/>
      <c r="K23" s="12"/>
      <c r="L23" s="12"/>
    </row>
    <row r="24" spans="1:12" s="14" customFormat="1">
      <c r="A24" s="25" t="s">
        <v>24</v>
      </c>
      <c r="B24" s="25"/>
      <c r="C24" s="25"/>
      <c r="D24" s="25"/>
      <c r="E24" s="12"/>
      <c r="F24" s="12"/>
      <c r="G24" s="12"/>
      <c r="H24" s="12"/>
      <c r="I24" s="12"/>
      <c r="J24" s="12"/>
      <c r="K24" s="12"/>
      <c r="L24" s="12"/>
    </row>
    <row r="25" spans="1:12" s="14" customFormat="1">
      <c r="A25" s="15"/>
      <c r="B25" s="15"/>
      <c r="C25" s="15"/>
      <c r="D25" s="15"/>
      <c r="E25" s="12"/>
      <c r="F25" s="12"/>
      <c r="G25" s="12"/>
      <c r="H25" s="12"/>
      <c r="I25" s="12"/>
      <c r="J25" s="12"/>
      <c r="K25" s="12"/>
      <c r="L25" s="12"/>
    </row>
    <row r="26" spans="1:12" ht="12.75" customHeight="1">
      <c r="A26" s="26" t="s">
        <v>5</v>
      </c>
      <c r="B26" s="26" t="s">
        <v>19</v>
      </c>
      <c r="C26" s="26" t="s">
        <v>22</v>
      </c>
      <c r="D26" s="26" t="s">
        <v>12</v>
      </c>
      <c r="E26" s="1"/>
      <c r="F26" s="1"/>
      <c r="G26" s="1"/>
      <c r="H26" s="1"/>
      <c r="I26" s="1"/>
      <c r="J26" s="1"/>
      <c r="K26" s="1"/>
      <c r="L26" s="1"/>
    </row>
    <row r="27" spans="1:12">
      <c r="A27" s="26"/>
      <c r="B27" s="26"/>
      <c r="C27" s="26"/>
      <c r="D27" s="26"/>
      <c r="E27" s="1"/>
      <c r="F27" s="1"/>
      <c r="G27" s="1"/>
      <c r="H27" s="1"/>
      <c r="I27" s="1"/>
      <c r="J27" s="1"/>
      <c r="K27" s="1"/>
      <c r="L27" s="1"/>
    </row>
    <row r="28" spans="1:12">
      <c r="A28" s="3" t="s">
        <v>4</v>
      </c>
      <c r="B28" s="4">
        <f>SUM(B29)</f>
        <v>6709305</v>
      </c>
      <c r="C28" s="4">
        <f>SUM(C29)</f>
        <v>6684473.919999999</v>
      </c>
      <c r="D28" s="4">
        <f>SUM(D29)</f>
        <v>24831.080000000467</v>
      </c>
      <c r="E28" s="1"/>
      <c r="F28" s="1"/>
      <c r="G28" s="1"/>
      <c r="H28" s="1"/>
      <c r="I28" s="1"/>
      <c r="J28" s="1"/>
      <c r="K28" s="1"/>
      <c r="L28" s="1"/>
    </row>
    <row r="29" spans="1:12">
      <c r="A29" s="3" t="s">
        <v>11</v>
      </c>
      <c r="B29" s="4">
        <f>SUM(B30:B33)</f>
        <v>6709305</v>
      </c>
      <c r="C29" s="4">
        <f>SUM(C30:C33)</f>
        <v>6684473.919999999</v>
      </c>
      <c r="D29" s="4">
        <f>SUM(D30:D33)</f>
        <v>24831.080000000467</v>
      </c>
      <c r="E29" s="1"/>
      <c r="F29" s="1"/>
      <c r="G29" s="1"/>
      <c r="H29" s="1"/>
      <c r="I29" s="1"/>
      <c r="J29" s="1"/>
      <c r="K29" s="1"/>
      <c r="L29" s="1"/>
    </row>
    <row r="30" spans="1:12">
      <c r="A30" s="16" t="s">
        <v>8</v>
      </c>
      <c r="B30" s="6">
        <f>+D8</f>
        <v>4089181.54</v>
      </c>
      <c r="C30" s="6">
        <v>4074957.13</v>
      </c>
      <c r="D30" s="6">
        <f>+B30-C30</f>
        <v>14224.410000000149</v>
      </c>
      <c r="E30" s="1"/>
      <c r="F30" s="1"/>
      <c r="G30" s="1"/>
      <c r="H30" s="1"/>
      <c r="I30" s="1"/>
      <c r="J30" s="1"/>
      <c r="K30" s="1"/>
      <c r="L30" s="1"/>
    </row>
    <row r="31" spans="1:12">
      <c r="A31" s="16" t="s">
        <v>0</v>
      </c>
      <c r="B31" s="6">
        <f>+D9</f>
        <v>2498760.6</v>
      </c>
      <c r="C31" s="6">
        <v>2498753.2599999998</v>
      </c>
      <c r="D31" s="6">
        <f t="shared" ref="D31:D33" si="1">+B31-C31</f>
        <v>7.3400000003166497</v>
      </c>
      <c r="E31" s="9"/>
      <c r="F31" s="9"/>
      <c r="G31" s="9"/>
      <c r="H31" s="1"/>
      <c r="I31" s="1"/>
      <c r="J31" s="1"/>
      <c r="K31" s="1"/>
      <c r="L31" s="1"/>
    </row>
    <row r="32" spans="1:12">
      <c r="A32" s="16" t="s">
        <v>1</v>
      </c>
      <c r="B32" s="6">
        <f>+D10</f>
        <v>27263.510000000002</v>
      </c>
      <c r="C32" s="6">
        <v>27263.51</v>
      </c>
      <c r="D32" s="6">
        <f t="shared" si="1"/>
        <v>0</v>
      </c>
      <c r="E32" s="1"/>
      <c r="F32" s="9"/>
      <c r="G32" s="9"/>
      <c r="H32" s="1"/>
      <c r="I32" s="1"/>
      <c r="J32" s="1"/>
      <c r="K32" s="1"/>
      <c r="L32" s="1"/>
    </row>
    <row r="33" spans="1:12">
      <c r="A33" s="16" t="s">
        <v>2</v>
      </c>
      <c r="B33" s="6">
        <f>+D11</f>
        <v>94099.35</v>
      </c>
      <c r="C33" s="6">
        <v>83500.02</v>
      </c>
      <c r="D33" s="6">
        <f t="shared" si="1"/>
        <v>10599.330000000002</v>
      </c>
      <c r="E33" s="1"/>
      <c r="F33" s="1"/>
      <c r="G33" s="1"/>
      <c r="H33" s="1"/>
      <c r="I33" s="1"/>
      <c r="J33" s="1"/>
      <c r="K33" s="1"/>
      <c r="L33" s="1"/>
    </row>
    <row r="34" spans="1:12" ht="14.25" customHeight="1">
      <c r="A34" s="16"/>
      <c r="B34" s="9"/>
      <c r="C34" s="9"/>
      <c r="D34" s="9"/>
      <c r="E34" s="1"/>
      <c r="F34" s="1"/>
      <c r="G34" s="1"/>
      <c r="H34" s="1"/>
      <c r="I34" s="1"/>
      <c r="J34" s="1"/>
      <c r="K34" s="1"/>
      <c r="L34" s="1"/>
    </row>
    <row r="35" spans="1:12" ht="14.25" customHeight="1">
      <c r="A35" s="3" t="s">
        <v>13</v>
      </c>
      <c r="B35" s="4">
        <f>SUM(B36:B39)</f>
        <v>8924850</v>
      </c>
      <c r="C35" s="4">
        <f t="shared" ref="C35" si="2">SUM(C36:C39)</f>
        <v>8185755.1800000006</v>
      </c>
      <c r="D35" s="4">
        <f>SUM(D36:D39)</f>
        <v>739094.82000000007</v>
      </c>
      <c r="E35" s="1"/>
      <c r="F35" s="1"/>
      <c r="G35" s="1"/>
      <c r="H35" s="1"/>
      <c r="I35" s="1"/>
      <c r="J35" s="1"/>
      <c r="K35" s="1"/>
      <c r="L35" s="1"/>
    </row>
    <row r="36" spans="1:12" ht="13.5" customHeight="1">
      <c r="A36" s="16" t="s">
        <v>8</v>
      </c>
      <c r="B36" s="6">
        <f>+D14</f>
        <v>1922095</v>
      </c>
      <c r="C36" s="6">
        <v>1921169.77</v>
      </c>
      <c r="D36" s="6">
        <f>+B36-C36</f>
        <v>925.22999999998137</v>
      </c>
      <c r="E36" s="1"/>
      <c r="F36" s="1"/>
      <c r="G36" s="1"/>
      <c r="H36" s="1"/>
      <c r="I36" s="1"/>
      <c r="J36" s="1"/>
      <c r="K36" s="1"/>
      <c r="L36" s="1"/>
    </row>
    <row r="37" spans="1:12" ht="13.5" customHeight="1">
      <c r="A37" s="16" t="s">
        <v>0</v>
      </c>
      <c r="B37" s="6">
        <f>+D15</f>
        <v>6936175</v>
      </c>
      <c r="C37" s="6">
        <v>6206149.8799999999</v>
      </c>
      <c r="D37" s="6">
        <f>+B37-C37</f>
        <v>730025.12000000011</v>
      </c>
      <c r="E37" s="1"/>
      <c r="F37" s="1"/>
      <c r="G37" s="1"/>
      <c r="H37" s="1"/>
      <c r="I37" s="1"/>
      <c r="J37" s="1"/>
      <c r="K37" s="1"/>
      <c r="L37" s="1"/>
    </row>
    <row r="38" spans="1:12" ht="13.5" customHeight="1">
      <c r="A38" s="16" t="s">
        <v>1</v>
      </c>
      <c r="B38" s="6">
        <f>+D16</f>
        <v>0</v>
      </c>
      <c r="C38" s="6">
        <v>0</v>
      </c>
      <c r="D38" s="6">
        <f t="shared" ref="D38:D39" si="3">+B38-C38</f>
        <v>0</v>
      </c>
      <c r="E38" s="1"/>
      <c r="F38" s="1"/>
      <c r="G38" s="1"/>
      <c r="H38" s="1"/>
      <c r="I38" s="1"/>
      <c r="J38" s="1"/>
      <c r="K38" s="1"/>
      <c r="L38" s="1"/>
    </row>
    <row r="39" spans="1:12" ht="13.5" customHeight="1">
      <c r="A39" s="16" t="s">
        <v>2</v>
      </c>
      <c r="B39" s="6">
        <f>+D17</f>
        <v>66580</v>
      </c>
      <c r="C39" s="6">
        <v>58435.53</v>
      </c>
      <c r="D39" s="6">
        <f t="shared" si="3"/>
        <v>8144.4700000000012</v>
      </c>
      <c r="E39" s="1"/>
      <c r="F39" s="1"/>
      <c r="G39" s="1"/>
      <c r="H39" s="1"/>
      <c r="I39" s="1"/>
      <c r="J39" s="1"/>
      <c r="K39" s="1"/>
      <c r="L39" s="1"/>
    </row>
    <row r="40" spans="1:12" ht="6.75" customHeight="1">
      <c r="A40" s="7"/>
      <c r="B40" s="6"/>
      <c r="C40" s="6"/>
      <c r="D40" s="6"/>
      <c r="E40" s="1"/>
      <c r="F40" s="1"/>
      <c r="G40" s="1"/>
      <c r="H40" s="1"/>
      <c r="I40" s="1"/>
      <c r="J40" s="1"/>
      <c r="K40" s="1"/>
      <c r="L40" s="1"/>
    </row>
    <row r="41" spans="1:12" ht="12.75" customHeight="1">
      <c r="A41" s="10" t="s">
        <v>6</v>
      </c>
      <c r="B41" s="11">
        <f>+B28+B35</f>
        <v>15634155</v>
      </c>
      <c r="C41" s="11">
        <f>+C28+C35</f>
        <v>14870229.1</v>
      </c>
      <c r="D41" s="11">
        <f>+D28+D35</f>
        <v>763925.90000000049</v>
      </c>
      <c r="E41" s="1"/>
      <c r="F41" s="1"/>
      <c r="G41" s="1"/>
      <c r="H41" s="1"/>
      <c r="I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25" t="s">
        <v>3</v>
      </c>
      <c r="B45" s="25"/>
      <c r="C45" s="25"/>
      <c r="D45" s="25"/>
      <c r="E45" s="1"/>
      <c r="F45" s="1"/>
      <c r="G45" s="1"/>
      <c r="H45" s="1"/>
      <c r="I45" s="1"/>
      <c r="J45" s="1"/>
      <c r="K45" s="1"/>
      <c r="L45" s="1"/>
    </row>
    <row r="46" spans="1:12">
      <c r="A46" s="25" t="s">
        <v>24</v>
      </c>
      <c r="B46" s="25"/>
      <c r="C46" s="25"/>
      <c r="D46" s="25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26.25" customHeight="1">
      <c r="A48" s="17" t="s">
        <v>15</v>
      </c>
      <c r="B48" s="18" t="s">
        <v>16</v>
      </c>
      <c r="C48" s="18" t="s">
        <v>17</v>
      </c>
      <c r="D48" s="23" t="s">
        <v>18</v>
      </c>
      <c r="E48" s="1"/>
      <c r="F48" s="1"/>
      <c r="G48" s="1"/>
      <c r="H48" s="1"/>
      <c r="I48" s="1"/>
      <c r="J48" s="1"/>
      <c r="K48" s="1"/>
      <c r="L48" s="1"/>
    </row>
    <row r="49" spans="1:12">
      <c r="A49" s="15">
        <v>51</v>
      </c>
      <c r="B49" s="19">
        <v>6011276.54</v>
      </c>
      <c r="C49" s="19">
        <v>5996126.9000000004</v>
      </c>
      <c r="D49" s="20">
        <f>+C49/B49</f>
        <v>0.99747979652920782</v>
      </c>
      <c r="E49" s="9"/>
      <c r="F49" s="1"/>
      <c r="G49" s="1"/>
      <c r="H49" s="1"/>
      <c r="I49" s="1"/>
      <c r="J49" s="1"/>
      <c r="K49" s="1"/>
      <c r="L49" s="1"/>
    </row>
    <row r="50" spans="1:12">
      <c r="A50" s="15">
        <v>54</v>
      </c>
      <c r="B50" s="19">
        <v>9434935.5999999996</v>
      </c>
      <c r="C50" s="19">
        <v>8704903.1400000006</v>
      </c>
      <c r="D50" s="20">
        <f>+C50/B50</f>
        <v>0.92262454234451807</v>
      </c>
      <c r="E50" s="9"/>
      <c r="F50" s="1"/>
      <c r="G50" s="1"/>
      <c r="H50" s="1"/>
      <c r="I50" s="1"/>
      <c r="J50" s="1"/>
      <c r="K50" s="1"/>
      <c r="L50" s="1"/>
    </row>
    <row r="51" spans="1:12">
      <c r="A51" s="15">
        <v>55</v>
      </c>
      <c r="B51" s="19">
        <v>27263.510000000002</v>
      </c>
      <c r="C51" s="19">
        <v>27263.51</v>
      </c>
      <c r="D51" s="20">
        <f>+C51/B51</f>
        <v>0.99999999999999989</v>
      </c>
      <c r="E51" s="9"/>
      <c r="F51" s="1"/>
      <c r="G51" s="1"/>
      <c r="H51" s="1"/>
      <c r="I51" s="1"/>
      <c r="J51" s="1"/>
      <c r="K51" s="1"/>
      <c r="L51" s="1"/>
    </row>
    <row r="52" spans="1:12">
      <c r="A52" s="15">
        <v>61</v>
      </c>
      <c r="B52" s="19">
        <v>160679.35</v>
      </c>
      <c r="C52" s="19">
        <v>141935.54999999999</v>
      </c>
      <c r="D52" s="20">
        <f>+C52/B52</f>
        <v>0.88334655324408506</v>
      </c>
      <c r="E52" s="9"/>
      <c r="F52" s="1"/>
      <c r="G52" s="1"/>
      <c r="H52" s="1"/>
      <c r="I52" s="1"/>
      <c r="J52" s="1"/>
      <c r="K52" s="1"/>
      <c r="L52" s="1"/>
    </row>
    <row r="53" spans="1:12">
      <c r="A53" s="15" t="s">
        <v>14</v>
      </c>
      <c r="B53" s="21">
        <f>SUM(B49:B52)</f>
        <v>15634155</v>
      </c>
      <c r="C53" s="21">
        <f>SUM(C49:C52)</f>
        <v>14870229.100000001</v>
      </c>
      <c r="D53" s="22">
        <f>+C53/B53</f>
        <v>0.95113737199100312</v>
      </c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25" t="s">
        <v>3</v>
      </c>
      <c r="B57" s="25"/>
      <c r="C57" s="25"/>
      <c r="D57" s="25"/>
      <c r="E57" s="1"/>
      <c r="F57" s="1"/>
      <c r="G57" s="1"/>
      <c r="H57" s="1"/>
      <c r="I57" s="1"/>
      <c r="J57" s="1"/>
      <c r="K57" s="1"/>
      <c r="L57" s="1"/>
    </row>
    <row r="58" spans="1:12">
      <c r="A58" s="25" t="s">
        <v>25</v>
      </c>
      <c r="B58" s="25"/>
      <c r="C58" s="25"/>
      <c r="D58" s="25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25.5">
      <c r="A60" s="17" t="s">
        <v>15</v>
      </c>
      <c r="B60" s="18" t="s">
        <v>16</v>
      </c>
      <c r="C60" s="18" t="s">
        <v>17</v>
      </c>
      <c r="D60" s="23" t="s">
        <v>18</v>
      </c>
      <c r="E60" s="1"/>
      <c r="F60" s="1"/>
      <c r="G60" s="1"/>
      <c r="H60" s="1"/>
      <c r="I60" s="1"/>
      <c r="J60" s="1"/>
      <c r="K60" s="1"/>
      <c r="L60" s="1"/>
    </row>
    <row r="61" spans="1:12">
      <c r="A61" s="24" t="s">
        <v>20</v>
      </c>
      <c r="B61" s="19">
        <v>8924850</v>
      </c>
      <c r="C61" s="19">
        <v>8074293.9500000002</v>
      </c>
      <c r="D61" s="20">
        <f>+C61/B61</f>
        <v>0.90469800052661953</v>
      </c>
      <c r="E61" s="1"/>
      <c r="F61" s="1"/>
      <c r="G61" s="1"/>
      <c r="H61" s="1"/>
      <c r="I61" s="1"/>
      <c r="J61" s="1"/>
      <c r="K61" s="1"/>
      <c r="L61" s="1"/>
    </row>
    <row r="62" spans="1:12">
      <c r="A62" s="24" t="s">
        <v>21</v>
      </c>
      <c r="B62" s="19">
        <v>6709305</v>
      </c>
      <c r="C62" s="19">
        <v>6684809.6399999997</v>
      </c>
      <c r="D62" s="20">
        <f>+C62/B62</f>
        <v>0.99634904658530199</v>
      </c>
      <c r="E62" s="1"/>
      <c r="F62" s="1"/>
      <c r="G62" s="1"/>
      <c r="H62" s="1"/>
      <c r="I62" s="1"/>
      <c r="J62" s="1"/>
      <c r="K62" s="1"/>
      <c r="L62" s="1"/>
    </row>
    <row r="63" spans="1:12">
      <c r="A63" s="24" t="s">
        <v>14</v>
      </c>
      <c r="B63" s="21">
        <f>SUM(B61:B62)</f>
        <v>15634155</v>
      </c>
      <c r="C63" s="21">
        <f>SUM(C61:C62)</f>
        <v>14759103.59</v>
      </c>
      <c r="D63" s="22">
        <f>+C63/B63</f>
        <v>0.94402950399302044</v>
      </c>
      <c r="E63" s="1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</sheetData>
  <mergeCells count="16">
    <mergeCell ref="A1:D1"/>
    <mergeCell ref="A2:D2"/>
    <mergeCell ref="B26:B27"/>
    <mergeCell ref="A26:A27"/>
    <mergeCell ref="C4:C5"/>
    <mergeCell ref="C26:C27"/>
    <mergeCell ref="D26:D27"/>
    <mergeCell ref="A4:A5"/>
    <mergeCell ref="D4:D5"/>
    <mergeCell ref="B4:B5"/>
    <mergeCell ref="A45:D45"/>
    <mergeCell ref="A23:D23"/>
    <mergeCell ref="A24:D24"/>
    <mergeCell ref="A57:D57"/>
    <mergeCell ref="A58:D58"/>
    <mergeCell ref="A46:D46"/>
  </mergeCells>
  <phoneticPr fontId="4" type="noConversion"/>
  <printOptions horizontalCentered="1"/>
  <pageMargins left="0.35433070866141736" right="0.47244094488188981" top="0.48" bottom="0.35433070866141736" header="0.24" footer="0"/>
  <pageSetup scale="10" fitToWidth="0" orientation="portrait" r:id="rId1"/>
  <headerFooter alignWithMargins="0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Ramos</dc:creator>
  <cp:lastModifiedBy>fromero</cp:lastModifiedBy>
  <cp:lastPrinted>2017-12-31T17:29:27Z</cp:lastPrinted>
  <dcterms:created xsi:type="dcterms:W3CDTF">1997-07-09T13:24:52Z</dcterms:created>
  <dcterms:modified xsi:type="dcterms:W3CDTF">2020-07-22T17:34:04Z</dcterms:modified>
</cp:coreProperties>
</file>