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9615" yWindow="120" windowWidth="9615" windowHeight="11640" tabRatio="850"/>
  </bookViews>
  <sheets>
    <sheet name="Ejecución presupuestaria" sheetId="57" r:id="rId1"/>
  </sheets>
  <definedNames>
    <definedName name="PRUEBA">#REF!</definedName>
    <definedName name="SALDO">#REF!</definedName>
    <definedName name="SALDOS">#REF!</definedName>
  </definedNames>
  <calcPr calcId="152511"/>
</workbook>
</file>

<file path=xl/calcChain.xml><?xml version="1.0" encoding="utf-8"?>
<calcChain xmlns="http://schemas.openxmlformats.org/spreadsheetml/2006/main">
  <c r="D92" i="57"/>
  <c r="D91"/>
  <c r="D90"/>
  <c r="D69"/>
  <c r="D68"/>
  <c r="D67"/>
  <c r="D66"/>
  <c r="D65"/>
  <c r="B7"/>
  <c r="C7"/>
  <c r="C92" l="1"/>
  <c r="C79" l="1"/>
  <c r="C78"/>
  <c r="C69" l="1"/>
  <c r="B69"/>
  <c r="D18" l="1"/>
  <c r="D23"/>
  <c r="B52" s="1"/>
  <c r="B47" l="1"/>
  <c r="D22"/>
  <c r="D17"/>
  <c r="B20"/>
  <c r="D11"/>
  <c r="B40" s="1"/>
  <c r="B14"/>
  <c r="B46" l="1"/>
  <c r="B51"/>
  <c r="B13"/>
  <c r="C14"/>
  <c r="D15"/>
  <c r="B6"/>
  <c r="D10"/>
  <c r="B39" s="1"/>
  <c r="D9"/>
  <c r="B38" s="1"/>
  <c r="D21"/>
  <c r="D8"/>
  <c r="C6"/>
  <c r="D24"/>
  <c r="C20"/>
  <c r="D16"/>
  <c r="B37" l="1"/>
  <c r="B45"/>
  <c r="B53"/>
  <c r="B44"/>
  <c r="B36"/>
  <c r="B35" s="1"/>
  <c r="B50"/>
  <c r="B26"/>
  <c r="C13"/>
  <c r="C26" s="1"/>
  <c r="D7"/>
  <c r="D47"/>
  <c r="D52"/>
  <c r="D14"/>
  <c r="D20"/>
  <c r="D13" l="1"/>
  <c r="D6"/>
  <c r="D46"/>
  <c r="D38"/>
  <c r="D40"/>
  <c r="B43"/>
  <c r="D45"/>
  <c r="B49"/>
  <c r="D53"/>
  <c r="D26" l="1"/>
  <c r="B42"/>
  <c r="B55" s="1"/>
  <c r="C36"/>
  <c r="C49"/>
  <c r="C43"/>
  <c r="D39"/>
  <c r="D51"/>
  <c r="D37"/>
  <c r="D44"/>
  <c r="D43" s="1"/>
  <c r="D50"/>
  <c r="C42" l="1"/>
  <c r="C35"/>
  <c r="D36"/>
  <c r="D35" s="1"/>
  <c r="D49"/>
  <c r="D42" s="1"/>
  <c r="B92" l="1"/>
  <c r="C55"/>
  <c r="D55"/>
</calcChain>
</file>

<file path=xl/sharedStrings.xml><?xml version="1.0" encoding="utf-8"?>
<sst xmlns="http://schemas.openxmlformats.org/spreadsheetml/2006/main" count="68" uniqueCount="31">
  <si>
    <t>54 Bienes y Servicios</t>
  </si>
  <si>
    <t>55 Gastos Financieros</t>
  </si>
  <si>
    <t>61 Maquinaria y Equipo</t>
  </si>
  <si>
    <t>Registro Nacional de las Personas Naturales</t>
  </si>
  <si>
    <t>Fondo General</t>
  </si>
  <si>
    <t xml:space="preserve">Fuente Financiera y Rubro de Gasto </t>
  </si>
  <si>
    <t>Total General</t>
  </si>
  <si>
    <t>Monto Asignado</t>
  </si>
  <si>
    <t>51 Remuneraciones</t>
  </si>
  <si>
    <t>Gastos Devengados</t>
  </si>
  <si>
    <t>Fuente Financiera y Rubro de Gasto</t>
  </si>
  <si>
    <t>Modificaciones</t>
  </si>
  <si>
    <t>Gastos de Funcionamiento</t>
  </si>
  <si>
    <t>Disponible de Asignación</t>
  </si>
  <si>
    <t>55 Gastos Financieros y Otros</t>
  </si>
  <si>
    <t>Fondos DUI Exterior</t>
  </si>
  <si>
    <t>Recursos Propios</t>
  </si>
  <si>
    <t>Total</t>
  </si>
  <si>
    <t>Fondos DUI ES</t>
  </si>
  <si>
    <t>Rubro</t>
  </si>
  <si>
    <t>Asignado</t>
  </si>
  <si>
    <t>Ejecutado</t>
  </si>
  <si>
    <t>Porcentaje de ejecución</t>
  </si>
  <si>
    <t>Asignación Modificada</t>
  </si>
  <si>
    <t>Detalle de Decretos Legislativos que dieron origen a modificaciones</t>
  </si>
  <si>
    <t>Decreto Legislativo N° 228 del 15/01/19</t>
  </si>
  <si>
    <t>14 Venta de bienes y servicios</t>
  </si>
  <si>
    <t>16    Transferencias corrientes</t>
  </si>
  <si>
    <t>Presupuesto Asignado 2019 y Modificaciones Realizadas al 31/07/19</t>
  </si>
  <si>
    <t>Presupuesto Asignado 2019 y Gastos Devengados al 31/07/19</t>
  </si>
  <si>
    <t>Presupuesto Asignado 2019 e Ingresos Devengados al 31/07/19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</si>
</sst>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-* #,##0\ _P_t_s_-;\-* #,##0\ _P_t_s_-;_-* &quot;-&quot;\ _P_t_s_-;_-@_-"/>
    <numFmt numFmtId="165" formatCode="_-* #,##0.00\ _P_t_s_-;\-* #,##0.00\ _P_t_s_-;_-* &quot;-&quot;??\ _P_t_s_-;_-@_-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6" fillId="0" borderId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" fontId="0" fillId="2" borderId="0" xfId="0" applyNumberForma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0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2" borderId="0" xfId="0" applyNumberFormat="1" applyFill="1" applyAlignment="1">
      <alignment vertical="center"/>
    </xf>
    <xf numFmtId="10" fontId="0" fillId="2" borderId="0" xfId="5" applyNumberFormat="1" applyFont="1" applyFill="1" applyAlignment="1">
      <alignment vertical="center"/>
    </xf>
    <xf numFmtId="44" fontId="2" fillId="2" borderId="0" xfId="0" applyNumberFormat="1" applyFont="1" applyFill="1" applyAlignment="1">
      <alignment vertical="center"/>
    </xf>
    <xf numFmtId="10" fontId="2" fillId="2" borderId="0" xfId="5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2" fillId="5" borderId="0" xfId="0" applyFont="1" applyFill="1"/>
    <xf numFmtId="0" fontId="0" fillId="5" borderId="0" xfId="0" applyFill="1"/>
    <xf numFmtId="4" fontId="2" fillId="5" borderId="0" xfId="0" applyNumberFormat="1" applyFont="1" applyFill="1"/>
    <xf numFmtId="4" fontId="2" fillId="2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</cellXfs>
  <cellStyles count="6">
    <cellStyle name="Millares [0] 2" xfId="1"/>
    <cellStyle name="Millares 2" xfId="2"/>
    <cellStyle name="Normal" xfId="0" builtinId="0"/>
    <cellStyle name="Normal 2" xfId="3"/>
    <cellStyle name="Normal 3" xfId="4"/>
    <cellStyle name="Porcentual" xfId="5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colors>
    <mruColors>
      <color rgb="FF00FF00"/>
      <color rgb="FFCCFFCC"/>
      <color rgb="FFC0C0C0"/>
      <color rgb="FFFFFF4F"/>
      <color rgb="FFB9CC00"/>
      <color rgb="FFFFE98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A64:D69" totalsRowShown="0" headerRowDxfId="11" dataDxfId="10">
  <tableColumns count="4">
    <tableColumn id="1" name="Rubro" dataDxfId="9"/>
    <tableColumn id="2" name="Asignado" dataDxfId="8"/>
    <tableColumn id="3" name="Ejecutado" dataDxfId="7"/>
    <tableColumn id="4" name="Porcentaje de ejecución" dataDxfId="6">
      <calculatedColumnFormula>+C65/B65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Tabla132" displayName="Tabla132" ref="A89:D92" totalsRowShown="0" headerRowDxfId="5" dataDxfId="4">
  <tableColumns count="4">
    <tableColumn id="1" name="Rubro" dataDxfId="3"/>
    <tableColumn id="2" name="Asignado" dataDxfId="2"/>
    <tableColumn id="3" name="Ejecutado" dataDxfId="1"/>
    <tableColumn id="4" name="Porcentaje de ejecución" dataDxfId="0">
      <calculatedColumnFormula>+C90/B90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6">
    <tabColor rgb="FF92D050"/>
    <pageSetUpPr fitToPage="1"/>
  </sheetPr>
  <dimension ref="A1:J92"/>
  <sheetViews>
    <sheetView tabSelected="1" workbookViewId="0">
      <selection activeCell="E23" sqref="E23"/>
    </sheetView>
  </sheetViews>
  <sheetFormatPr baseColWidth="10" defaultRowHeight="12.75"/>
  <cols>
    <col min="1" max="1" width="27.5703125" style="2" customWidth="1"/>
    <col min="2" max="2" width="16" style="2" customWidth="1"/>
    <col min="3" max="3" width="14.5703125" style="2" customWidth="1"/>
    <col min="4" max="4" width="15" style="2" customWidth="1"/>
    <col min="5" max="5" width="12.5703125" style="2" customWidth="1"/>
    <col min="6" max="16384" width="11.42578125" style="2"/>
  </cols>
  <sheetData>
    <row r="1" spans="1:10">
      <c r="A1" s="34" t="s">
        <v>3</v>
      </c>
      <c r="B1" s="34"/>
      <c r="C1" s="34"/>
      <c r="D1" s="34"/>
      <c r="E1" s="1"/>
      <c r="F1" s="1"/>
      <c r="G1" s="1"/>
      <c r="H1" s="1"/>
      <c r="I1" s="1"/>
      <c r="J1" s="1"/>
    </row>
    <row r="2" spans="1:10">
      <c r="A2" s="34" t="s">
        <v>28</v>
      </c>
      <c r="B2" s="34"/>
      <c r="C2" s="34"/>
      <c r="D2" s="34"/>
      <c r="E2" s="1"/>
      <c r="F2" s="1"/>
      <c r="G2" s="1"/>
      <c r="H2" s="1"/>
      <c r="I2" s="1"/>
      <c r="J2" s="1"/>
    </row>
    <row r="3" spans="1:10" ht="6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2.75" customHeight="1">
      <c r="A4" s="35" t="s">
        <v>10</v>
      </c>
      <c r="B4" s="35" t="s">
        <v>7</v>
      </c>
      <c r="C4" s="35" t="s">
        <v>11</v>
      </c>
      <c r="D4" s="35" t="s">
        <v>23</v>
      </c>
      <c r="E4" s="1"/>
      <c r="F4" s="1"/>
      <c r="G4" s="1"/>
      <c r="H4" s="1"/>
      <c r="I4" s="1"/>
      <c r="J4" s="1"/>
    </row>
    <row r="5" spans="1:10">
      <c r="A5" s="35"/>
      <c r="B5" s="35"/>
      <c r="C5" s="35"/>
      <c r="D5" s="35"/>
      <c r="E5" s="1"/>
      <c r="F5" s="1"/>
      <c r="G5" s="1"/>
      <c r="H5" s="1"/>
      <c r="I5" s="1"/>
      <c r="J5" s="1"/>
    </row>
    <row r="6" spans="1:10">
      <c r="A6" s="3" t="s">
        <v>4</v>
      </c>
      <c r="B6" s="4">
        <f>+B7</f>
        <v>7142455</v>
      </c>
      <c r="C6" s="4">
        <f>+C7</f>
        <v>500000</v>
      </c>
      <c r="D6" s="4">
        <f>+D7</f>
        <v>7642455</v>
      </c>
      <c r="E6" s="1"/>
      <c r="F6" s="1"/>
      <c r="G6" s="1"/>
      <c r="H6" s="1"/>
      <c r="I6" s="1"/>
      <c r="J6" s="1"/>
    </row>
    <row r="7" spans="1:10">
      <c r="A7" s="3" t="s">
        <v>12</v>
      </c>
      <c r="B7" s="4">
        <f>SUM(B8:B11)</f>
        <v>7142455</v>
      </c>
      <c r="C7" s="4">
        <f>SUM(C8:C11)</f>
        <v>500000</v>
      </c>
      <c r="D7" s="4">
        <f>SUM(D8:D11)</f>
        <v>7642455</v>
      </c>
      <c r="E7" s="1"/>
      <c r="F7" s="1"/>
      <c r="G7" s="1"/>
      <c r="H7" s="1"/>
      <c r="I7" s="1"/>
      <c r="J7" s="1"/>
    </row>
    <row r="8" spans="1:10">
      <c r="A8" s="5" t="s">
        <v>8</v>
      </c>
      <c r="B8" s="6">
        <v>4105240</v>
      </c>
      <c r="C8" s="6">
        <v>257600</v>
      </c>
      <c r="D8" s="6">
        <f>SUM(B8:C8)</f>
        <v>4362840</v>
      </c>
      <c r="E8" s="1"/>
      <c r="F8" s="1"/>
      <c r="G8" s="1"/>
      <c r="H8" s="1"/>
      <c r="I8" s="1"/>
      <c r="J8" s="1"/>
    </row>
    <row r="9" spans="1:10">
      <c r="A9" s="7" t="s">
        <v>0</v>
      </c>
      <c r="B9" s="6">
        <v>2843460</v>
      </c>
      <c r="C9" s="6">
        <v>239600</v>
      </c>
      <c r="D9" s="6">
        <f>SUM(B9:C9)</f>
        <v>3083060</v>
      </c>
      <c r="E9" s="1"/>
      <c r="F9" s="1"/>
      <c r="G9" s="1"/>
      <c r="H9" s="1"/>
      <c r="I9" s="1"/>
      <c r="J9" s="1"/>
    </row>
    <row r="10" spans="1:10">
      <c r="A10" s="7" t="s">
        <v>1</v>
      </c>
      <c r="B10" s="6">
        <v>178255</v>
      </c>
      <c r="C10" s="6">
        <v>0</v>
      </c>
      <c r="D10" s="6">
        <f>SUM(B10:C10)</f>
        <v>178255</v>
      </c>
      <c r="E10" s="1"/>
      <c r="F10" s="1"/>
      <c r="G10" s="1"/>
      <c r="H10" s="1"/>
      <c r="I10" s="1"/>
      <c r="J10" s="1"/>
    </row>
    <row r="11" spans="1:10">
      <c r="A11" s="7" t="s">
        <v>2</v>
      </c>
      <c r="B11" s="6">
        <v>15500</v>
      </c>
      <c r="C11" s="6">
        <v>2800</v>
      </c>
      <c r="D11" s="6">
        <f>SUM(B11:C11)</f>
        <v>18300</v>
      </c>
      <c r="E11" s="1"/>
      <c r="F11" s="1"/>
      <c r="G11" s="1"/>
      <c r="H11" s="1"/>
      <c r="I11" s="1"/>
      <c r="J11" s="1"/>
    </row>
    <row r="12" spans="1:10" ht="7.5" customHeight="1">
      <c r="A12" s="8"/>
      <c r="B12" s="6"/>
      <c r="C12" s="6"/>
      <c r="D12" s="6"/>
      <c r="E12" s="1"/>
      <c r="F12" s="1"/>
      <c r="G12" s="1"/>
      <c r="H12" s="1"/>
      <c r="I12" s="1"/>
      <c r="J12" s="1"/>
    </row>
    <row r="13" spans="1:10" ht="12" customHeight="1">
      <c r="A13" s="3" t="s">
        <v>16</v>
      </c>
      <c r="B13" s="4">
        <f>+B14+B20</f>
        <v>12122090</v>
      </c>
      <c r="C13" s="4">
        <f t="shared" ref="C13:D13" si="0">+C14+C20</f>
        <v>2.8421709430404007E-14</v>
      </c>
      <c r="D13" s="4">
        <f t="shared" si="0"/>
        <v>12122090</v>
      </c>
      <c r="E13" s="1"/>
      <c r="F13" s="1"/>
      <c r="G13" s="1"/>
      <c r="H13" s="1"/>
      <c r="I13" s="1"/>
      <c r="J13" s="1"/>
    </row>
    <row r="14" spans="1:10">
      <c r="A14" s="3" t="s">
        <v>15</v>
      </c>
      <c r="B14" s="4">
        <f>SUM(B15:B18)</f>
        <v>2591855</v>
      </c>
      <c r="C14" s="4">
        <f>SUM(C15:C18)</f>
        <v>0</v>
      </c>
      <c r="D14" s="4">
        <f>SUM(D15:D18)</f>
        <v>2591855</v>
      </c>
      <c r="E14" s="1"/>
      <c r="F14" s="1"/>
      <c r="G14" s="1"/>
      <c r="H14" s="1"/>
      <c r="I14" s="1"/>
      <c r="J14" s="1"/>
    </row>
    <row r="15" spans="1:10">
      <c r="A15" s="5" t="s">
        <v>8</v>
      </c>
      <c r="B15" s="6">
        <v>1741156.93</v>
      </c>
      <c r="C15" s="6">
        <v>0</v>
      </c>
      <c r="D15" s="6">
        <f>SUM(B15:C15)</f>
        <v>1741156.93</v>
      </c>
      <c r="E15" s="1"/>
      <c r="F15" s="1"/>
      <c r="G15" s="1"/>
      <c r="H15" s="1"/>
      <c r="I15" s="1"/>
      <c r="J15" s="1"/>
    </row>
    <row r="16" spans="1:10">
      <c r="A16" s="7" t="s">
        <v>0</v>
      </c>
      <c r="B16" s="6">
        <v>850698.07000000007</v>
      </c>
      <c r="C16" s="6">
        <v>0</v>
      </c>
      <c r="D16" s="6">
        <f>SUM(B16:C16)</f>
        <v>850698.07000000007</v>
      </c>
      <c r="E16" s="9"/>
      <c r="F16" s="1"/>
      <c r="G16" s="1"/>
      <c r="H16" s="1"/>
      <c r="I16" s="1"/>
      <c r="J16" s="1"/>
    </row>
    <row r="17" spans="1:10">
      <c r="A17" s="7" t="s">
        <v>1</v>
      </c>
      <c r="B17" s="6">
        <v>0</v>
      </c>
      <c r="C17" s="6">
        <v>0</v>
      </c>
      <c r="D17" s="6">
        <f>SUM(B17:C17)</f>
        <v>0</v>
      </c>
      <c r="E17" s="1"/>
      <c r="F17" s="1"/>
      <c r="G17" s="1"/>
      <c r="H17" s="1"/>
      <c r="I17" s="1"/>
      <c r="J17" s="1"/>
    </row>
    <row r="18" spans="1:10">
      <c r="A18" s="7" t="s">
        <v>2</v>
      </c>
      <c r="B18" s="6">
        <v>0</v>
      </c>
      <c r="C18" s="6">
        <v>0</v>
      </c>
      <c r="D18" s="6">
        <f>SUM(B18:C18)</f>
        <v>0</v>
      </c>
      <c r="E18" s="1"/>
      <c r="F18" s="1"/>
      <c r="G18" s="1"/>
      <c r="H18" s="1"/>
      <c r="I18" s="1"/>
      <c r="J18" s="1"/>
    </row>
    <row r="19" spans="1:10" ht="8.25" customHeight="1">
      <c r="A19" s="8"/>
      <c r="B19" s="6"/>
      <c r="C19" s="6"/>
      <c r="D19" s="6"/>
      <c r="E19" s="9"/>
      <c r="F19" s="1"/>
      <c r="G19" s="1"/>
      <c r="H19" s="1"/>
      <c r="I19" s="1"/>
      <c r="J19" s="1"/>
    </row>
    <row r="20" spans="1:10">
      <c r="A20" s="10" t="s">
        <v>18</v>
      </c>
      <c r="B20" s="4">
        <f>SUM(B21:B24)</f>
        <v>9530235</v>
      </c>
      <c r="C20" s="4">
        <f>SUM(C21:C24)</f>
        <v>2.8421709430404007E-14</v>
      </c>
      <c r="D20" s="4">
        <f>SUM(D21:D24)</f>
        <v>9530235</v>
      </c>
      <c r="E20" s="1"/>
      <c r="F20" s="1"/>
      <c r="G20" s="1"/>
      <c r="H20" s="1"/>
      <c r="I20" s="1"/>
      <c r="J20" s="1"/>
    </row>
    <row r="21" spans="1:10">
      <c r="A21" s="5" t="s">
        <v>8</v>
      </c>
      <c r="B21" s="6">
        <v>210593.07</v>
      </c>
      <c r="C21" s="6">
        <v>0</v>
      </c>
      <c r="D21" s="6">
        <f>SUM(B21:C21)</f>
        <v>210593.07</v>
      </c>
      <c r="E21" s="1"/>
      <c r="F21" s="1"/>
      <c r="G21" s="1"/>
      <c r="H21" s="1"/>
      <c r="I21" s="1"/>
      <c r="J21" s="1"/>
    </row>
    <row r="22" spans="1:10">
      <c r="A22" s="7" t="s">
        <v>0</v>
      </c>
      <c r="B22" s="6">
        <v>9319641.9299999997</v>
      </c>
      <c r="C22" s="6">
        <v>-2000</v>
      </c>
      <c r="D22" s="6">
        <f>SUM(B22:C22)</f>
        <v>9317641.9299999997</v>
      </c>
      <c r="E22" s="9"/>
      <c r="F22" s="1"/>
      <c r="G22" s="1"/>
      <c r="H22" s="1"/>
      <c r="I22" s="1"/>
      <c r="J22" s="1"/>
    </row>
    <row r="23" spans="1:10">
      <c r="A23" s="7" t="s">
        <v>14</v>
      </c>
      <c r="B23" s="6">
        <v>0</v>
      </c>
      <c r="C23" s="6">
        <v>2000</v>
      </c>
      <c r="D23" s="6">
        <f>SUM(B23:C23)</f>
        <v>2000</v>
      </c>
      <c r="E23" s="9"/>
      <c r="F23" s="1"/>
      <c r="G23" s="1"/>
      <c r="H23" s="1"/>
      <c r="I23" s="1"/>
      <c r="J23" s="1"/>
    </row>
    <row r="24" spans="1:10">
      <c r="A24" s="7" t="s">
        <v>2</v>
      </c>
      <c r="B24" s="6">
        <v>0</v>
      </c>
      <c r="C24" s="6">
        <v>2.8421709430404007E-14</v>
      </c>
      <c r="D24" s="6">
        <f>SUM(B24:C24)</f>
        <v>2.8421709430404007E-14</v>
      </c>
      <c r="E24" s="1"/>
      <c r="F24" s="1"/>
      <c r="G24" s="1"/>
      <c r="H24" s="1"/>
      <c r="I24" s="1"/>
      <c r="J24" s="1"/>
    </row>
    <row r="25" spans="1:10" ht="6" customHeight="1">
      <c r="A25" s="7"/>
      <c r="B25" s="6"/>
      <c r="C25" s="6"/>
      <c r="D25" s="6"/>
      <c r="E25" s="1"/>
      <c r="F25" s="1"/>
      <c r="G25" s="1"/>
      <c r="H25" s="1"/>
      <c r="I25" s="1"/>
      <c r="J25" s="1"/>
    </row>
    <row r="26" spans="1:10">
      <c r="A26" s="11" t="s">
        <v>6</v>
      </c>
      <c r="B26" s="12">
        <f>+B6+B13</f>
        <v>19264545</v>
      </c>
      <c r="C26" s="12">
        <f>+C6+C13</f>
        <v>500000</v>
      </c>
      <c r="D26" s="12">
        <f>+D6+D13</f>
        <v>19764545</v>
      </c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s="15" customFormat="1" ht="12">
      <c r="A29" s="13"/>
      <c r="B29" s="13"/>
      <c r="C29" s="14"/>
      <c r="D29" s="13"/>
      <c r="E29" s="13"/>
      <c r="F29" s="13"/>
      <c r="G29" s="13"/>
      <c r="H29" s="13"/>
      <c r="I29" s="13"/>
      <c r="J29" s="13"/>
    </row>
    <row r="30" spans="1:10" s="15" customFormat="1">
      <c r="A30" s="34" t="s">
        <v>3</v>
      </c>
      <c r="B30" s="34"/>
      <c r="C30" s="34"/>
      <c r="D30" s="34"/>
      <c r="E30" s="13"/>
      <c r="F30" s="13"/>
      <c r="G30" s="13"/>
      <c r="H30" s="13"/>
      <c r="I30" s="13"/>
      <c r="J30" s="13"/>
    </row>
    <row r="31" spans="1:10" s="15" customFormat="1">
      <c r="A31" s="34" t="s">
        <v>29</v>
      </c>
      <c r="B31" s="34"/>
      <c r="C31" s="34"/>
      <c r="D31" s="34"/>
      <c r="E31" s="13"/>
      <c r="F31" s="13"/>
      <c r="G31" s="13"/>
      <c r="H31" s="13"/>
      <c r="I31" s="13"/>
      <c r="J31" s="13"/>
    </row>
    <row r="32" spans="1:10" s="15" customFormat="1">
      <c r="A32" s="16"/>
      <c r="B32" s="16"/>
      <c r="C32" s="16"/>
      <c r="D32" s="16"/>
      <c r="E32" s="13"/>
      <c r="F32" s="13"/>
      <c r="G32" s="13"/>
      <c r="H32" s="13"/>
      <c r="I32" s="13"/>
      <c r="J32" s="13"/>
    </row>
    <row r="33" spans="1:10">
      <c r="A33" s="35" t="s">
        <v>5</v>
      </c>
      <c r="B33" s="35" t="s">
        <v>23</v>
      </c>
      <c r="C33" s="35" t="s">
        <v>9</v>
      </c>
      <c r="D33" s="35" t="s">
        <v>13</v>
      </c>
      <c r="E33" s="1"/>
      <c r="F33" s="1"/>
      <c r="G33" s="1"/>
      <c r="H33" s="1"/>
      <c r="I33" s="1"/>
      <c r="J33" s="1"/>
    </row>
    <row r="34" spans="1:10">
      <c r="A34" s="35"/>
      <c r="B34" s="35"/>
      <c r="C34" s="35"/>
      <c r="D34" s="35"/>
      <c r="E34" s="1"/>
      <c r="F34" s="1"/>
      <c r="G34" s="1"/>
      <c r="H34" s="1"/>
      <c r="I34" s="1"/>
      <c r="J34" s="1"/>
    </row>
    <row r="35" spans="1:10">
      <c r="A35" s="3" t="s">
        <v>4</v>
      </c>
      <c r="B35" s="4">
        <f>SUM(B36)</f>
        <v>7642455</v>
      </c>
      <c r="C35" s="4">
        <f>SUM(C36)</f>
        <v>4675507.9799999995</v>
      </c>
      <c r="D35" s="4">
        <f>SUM(D36)</f>
        <v>2966947.0200000005</v>
      </c>
      <c r="E35" s="1"/>
      <c r="F35" s="1"/>
      <c r="G35" s="1"/>
      <c r="H35" s="1"/>
      <c r="I35" s="1"/>
      <c r="J35" s="1"/>
    </row>
    <row r="36" spans="1:10">
      <c r="A36" s="3" t="s">
        <v>12</v>
      </c>
      <c r="B36" s="4">
        <f>SUM(B37:B40)</f>
        <v>7642455</v>
      </c>
      <c r="C36" s="4">
        <f>SUM(C37:C40)</f>
        <v>4675507.9799999995</v>
      </c>
      <c r="D36" s="4">
        <f>SUM(D37:D40)</f>
        <v>2966947.0200000005</v>
      </c>
      <c r="E36" s="1"/>
      <c r="F36" s="1"/>
      <c r="G36" s="1"/>
      <c r="H36" s="1"/>
      <c r="I36" s="1"/>
      <c r="J36" s="1"/>
    </row>
    <row r="37" spans="1:10">
      <c r="A37" s="17" t="s">
        <v>8</v>
      </c>
      <c r="B37" s="6">
        <f>+D8</f>
        <v>4362840</v>
      </c>
      <c r="C37" s="6">
        <v>2716820.4499999997</v>
      </c>
      <c r="D37" s="6">
        <f>SUM(B37-C37)</f>
        <v>1646019.5500000003</v>
      </c>
      <c r="E37" s="1"/>
      <c r="F37" s="1"/>
      <c r="G37" s="1"/>
      <c r="H37" s="1"/>
      <c r="I37" s="1"/>
      <c r="J37" s="1"/>
    </row>
    <row r="38" spans="1:10">
      <c r="A38" s="17" t="s">
        <v>0</v>
      </c>
      <c r="B38" s="6">
        <f>+D9</f>
        <v>3083060</v>
      </c>
      <c r="C38" s="6">
        <v>1933614.9499999997</v>
      </c>
      <c r="D38" s="6">
        <f>SUM(B38-C38)</f>
        <v>1149445.0500000003</v>
      </c>
      <c r="E38" s="1"/>
      <c r="F38" s="1"/>
      <c r="G38" s="1"/>
      <c r="H38" s="1"/>
      <c r="I38" s="1"/>
      <c r="J38" s="1"/>
    </row>
    <row r="39" spans="1:10">
      <c r="A39" s="17" t="s">
        <v>1</v>
      </c>
      <c r="B39" s="6">
        <f>+D10</f>
        <v>178255</v>
      </c>
      <c r="C39" s="6">
        <v>23077.93</v>
      </c>
      <c r="D39" s="6">
        <f>SUM(B39-C39)</f>
        <v>155177.07</v>
      </c>
      <c r="E39" s="1"/>
      <c r="F39" s="1"/>
      <c r="G39" s="1"/>
      <c r="H39" s="1"/>
      <c r="I39" s="1"/>
      <c r="J39" s="1"/>
    </row>
    <row r="40" spans="1:10">
      <c r="A40" s="17" t="s">
        <v>2</v>
      </c>
      <c r="B40" s="6">
        <f>+D11</f>
        <v>18300</v>
      </c>
      <c r="C40" s="6">
        <v>1994.65</v>
      </c>
      <c r="D40" s="6">
        <f>SUM(B40-C40)</f>
        <v>16305.35</v>
      </c>
      <c r="E40" s="1"/>
      <c r="F40" s="1"/>
      <c r="G40" s="1"/>
      <c r="H40" s="1"/>
      <c r="I40" s="1"/>
      <c r="J40" s="1"/>
    </row>
    <row r="41" spans="1:10" ht="14.25" customHeight="1">
      <c r="A41" s="17"/>
      <c r="B41" s="9"/>
      <c r="C41" s="9"/>
      <c r="D41" s="9"/>
      <c r="E41" s="1"/>
      <c r="F41" s="1"/>
      <c r="G41" s="1"/>
      <c r="H41" s="1"/>
      <c r="I41" s="1"/>
      <c r="J41" s="1"/>
    </row>
    <row r="42" spans="1:10" ht="14.25" customHeight="1">
      <c r="A42" s="3" t="s">
        <v>16</v>
      </c>
      <c r="B42" s="4">
        <f>+B43+B49</f>
        <v>12122090</v>
      </c>
      <c r="C42" s="4">
        <f t="shared" ref="C42:D42" si="1">+C43+C49</f>
        <v>7038242.6400000006</v>
      </c>
      <c r="D42" s="4">
        <f t="shared" si="1"/>
        <v>5083847.3599999994</v>
      </c>
      <c r="E42" s="1"/>
      <c r="F42" s="1"/>
      <c r="G42" s="1"/>
      <c r="H42" s="1"/>
      <c r="I42" s="1"/>
      <c r="J42" s="1"/>
    </row>
    <row r="43" spans="1:10" ht="13.5" customHeight="1">
      <c r="A43" s="3" t="s">
        <v>15</v>
      </c>
      <c r="B43" s="4">
        <f>SUM(B44:B47)</f>
        <v>2591855</v>
      </c>
      <c r="C43" s="4">
        <f>SUM(C44:C47)</f>
        <v>1628729.3399999999</v>
      </c>
      <c r="D43" s="4">
        <f>SUM(D44:D47)</f>
        <v>963125.66000000015</v>
      </c>
      <c r="E43" s="1"/>
      <c r="F43" s="1"/>
      <c r="G43" s="1"/>
      <c r="H43" s="1"/>
      <c r="I43" s="1"/>
      <c r="J43" s="1"/>
    </row>
    <row r="44" spans="1:10" ht="13.5" customHeight="1">
      <c r="A44" s="17" t="s">
        <v>8</v>
      </c>
      <c r="B44" s="6">
        <f t="shared" ref="B44:B47" si="2">+D15</f>
        <v>1741156.93</v>
      </c>
      <c r="C44" s="6">
        <v>1074989.42</v>
      </c>
      <c r="D44" s="6">
        <f>SUM(B44-C44)</f>
        <v>666167.51</v>
      </c>
      <c r="E44" s="1"/>
      <c r="F44" s="1"/>
      <c r="G44" s="1"/>
      <c r="H44" s="1"/>
      <c r="I44" s="1"/>
      <c r="J44" s="1"/>
    </row>
    <row r="45" spans="1:10" ht="13.5" customHeight="1">
      <c r="A45" s="17" t="s">
        <v>0</v>
      </c>
      <c r="B45" s="6">
        <f t="shared" si="2"/>
        <v>850698.07000000007</v>
      </c>
      <c r="C45" s="6">
        <v>553739.91999999993</v>
      </c>
      <c r="D45" s="6">
        <f>SUM(B45-C45)</f>
        <v>296958.15000000014</v>
      </c>
      <c r="E45" s="1"/>
      <c r="F45" s="1"/>
      <c r="G45" s="1"/>
      <c r="H45" s="1"/>
      <c r="I45" s="1"/>
      <c r="J45" s="1"/>
    </row>
    <row r="46" spans="1:10" ht="13.5" customHeight="1">
      <c r="A46" s="17" t="s">
        <v>1</v>
      </c>
      <c r="B46" s="6">
        <f t="shared" si="2"/>
        <v>0</v>
      </c>
      <c r="C46" s="6">
        <v>0</v>
      </c>
      <c r="D46" s="6">
        <f>SUM(B46-C46)</f>
        <v>0</v>
      </c>
      <c r="E46" s="9"/>
      <c r="F46" s="1"/>
      <c r="G46" s="1"/>
      <c r="H46" s="1"/>
      <c r="I46" s="1"/>
      <c r="J46" s="1"/>
    </row>
    <row r="47" spans="1:10" ht="13.5" customHeight="1">
      <c r="A47" s="17" t="s">
        <v>2</v>
      </c>
      <c r="B47" s="6">
        <f t="shared" si="2"/>
        <v>0</v>
      </c>
      <c r="C47" s="6">
        <v>0</v>
      </c>
      <c r="D47" s="6">
        <f>SUM(B47-C47)</f>
        <v>0</v>
      </c>
      <c r="E47" s="1"/>
      <c r="F47" s="1"/>
      <c r="G47" s="1"/>
      <c r="H47" s="1"/>
      <c r="I47" s="1"/>
      <c r="J47" s="1"/>
    </row>
    <row r="48" spans="1:10" ht="5.25" customHeight="1">
      <c r="A48" s="17"/>
      <c r="B48" s="9"/>
      <c r="C48" s="9"/>
      <c r="D48" s="9"/>
      <c r="E48" s="1"/>
      <c r="F48" s="1"/>
      <c r="G48" s="1"/>
      <c r="H48" s="1"/>
      <c r="I48" s="1"/>
      <c r="J48" s="1"/>
    </row>
    <row r="49" spans="1:10">
      <c r="A49" s="10" t="s">
        <v>18</v>
      </c>
      <c r="B49" s="4">
        <f>SUM(B50:B53)</f>
        <v>9530235</v>
      </c>
      <c r="C49" s="4">
        <f>SUM(C50:C53)</f>
        <v>5409513.3000000007</v>
      </c>
      <c r="D49" s="4">
        <f>SUM(D50:D53)</f>
        <v>4120721.6999999993</v>
      </c>
      <c r="E49" s="1"/>
      <c r="F49" s="1"/>
      <c r="G49" s="1"/>
      <c r="H49" s="1"/>
      <c r="I49" s="1"/>
      <c r="J49" s="1"/>
    </row>
    <row r="50" spans="1:10">
      <c r="A50" s="5" t="s">
        <v>8</v>
      </c>
      <c r="B50" s="6">
        <f t="shared" ref="B50:B53" si="3">+D21</f>
        <v>210593.07</v>
      </c>
      <c r="C50" s="6">
        <v>126278.15000000002</v>
      </c>
      <c r="D50" s="6">
        <f>SUM(B50-C50)</f>
        <v>84314.919999999984</v>
      </c>
      <c r="E50" s="1"/>
      <c r="F50" s="1"/>
      <c r="G50" s="1"/>
      <c r="H50" s="1"/>
      <c r="I50" s="1"/>
      <c r="J50" s="1"/>
    </row>
    <row r="51" spans="1:10">
      <c r="A51" s="7" t="s">
        <v>0</v>
      </c>
      <c r="B51" s="6">
        <f t="shared" si="3"/>
        <v>9317641.9299999997</v>
      </c>
      <c r="C51" s="6">
        <v>5281235.1500000004</v>
      </c>
      <c r="D51" s="6">
        <f>SUM(B51-C51)</f>
        <v>4036406.7799999993</v>
      </c>
      <c r="E51" s="1"/>
      <c r="F51" s="1"/>
      <c r="G51" s="1"/>
      <c r="H51" s="1"/>
      <c r="I51" s="1"/>
      <c r="J51" s="1"/>
    </row>
    <row r="52" spans="1:10">
      <c r="A52" s="7" t="s">
        <v>14</v>
      </c>
      <c r="B52" s="6">
        <f>+D23</f>
        <v>2000</v>
      </c>
      <c r="C52" s="6">
        <v>2000</v>
      </c>
      <c r="D52" s="6">
        <f>SUM(B52-C52)</f>
        <v>0</v>
      </c>
      <c r="E52" s="9"/>
      <c r="F52" s="1"/>
      <c r="G52" s="1"/>
      <c r="H52" s="1"/>
      <c r="I52" s="1"/>
      <c r="J52" s="1"/>
    </row>
    <row r="53" spans="1:10">
      <c r="A53" s="7" t="s">
        <v>2</v>
      </c>
      <c r="B53" s="6">
        <f t="shared" si="3"/>
        <v>2.8421709430404007E-14</v>
      </c>
      <c r="C53" s="6">
        <v>0</v>
      </c>
      <c r="D53" s="6">
        <f>SUM(B53-C53)</f>
        <v>2.8421709430404007E-14</v>
      </c>
      <c r="E53" s="1"/>
      <c r="F53" s="1"/>
      <c r="G53" s="1"/>
      <c r="H53" s="1"/>
      <c r="I53" s="1"/>
      <c r="J53" s="1"/>
    </row>
    <row r="54" spans="1:10" ht="6.75" customHeight="1">
      <c r="A54" s="7"/>
      <c r="B54" s="6"/>
      <c r="C54" s="6"/>
      <c r="D54" s="6"/>
      <c r="E54" s="1"/>
      <c r="F54" s="1"/>
      <c r="G54" s="1"/>
      <c r="H54" s="1"/>
      <c r="I54" s="1"/>
      <c r="J54" s="1"/>
    </row>
    <row r="55" spans="1:10" ht="12.75" customHeight="1">
      <c r="A55" s="11" t="s">
        <v>6</v>
      </c>
      <c r="B55" s="12">
        <f>+B35+B42</f>
        <v>19764545</v>
      </c>
      <c r="C55" s="12">
        <f>+C35+C42</f>
        <v>11713750.620000001</v>
      </c>
      <c r="D55" s="12">
        <f>+D35+D42</f>
        <v>8050794.3799999999</v>
      </c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9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34" t="s">
        <v>3</v>
      </c>
      <c r="B61" s="34"/>
      <c r="C61" s="34"/>
      <c r="D61" s="34"/>
      <c r="E61" s="3"/>
      <c r="F61" s="1"/>
      <c r="G61" s="1"/>
      <c r="H61" s="1"/>
      <c r="I61" s="1"/>
      <c r="J61" s="1"/>
    </row>
    <row r="62" spans="1:10">
      <c r="A62" s="34" t="s">
        <v>29</v>
      </c>
      <c r="B62" s="34"/>
      <c r="C62" s="34"/>
      <c r="D62" s="34"/>
      <c r="E62" s="3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26.25" customHeight="1">
      <c r="A64" s="18" t="s">
        <v>19</v>
      </c>
      <c r="B64" s="19" t="s">
        <v>20</v>
      </c>
      <c r="C64" s="19" t="s">
        <v>21</v>
      </c>
      <c r="D64" s="24" t="s">
        <v>22</v>
      </c>
      <c r="E64" s="1"/>
      <c r="F64" s="1"/>
      <c r="G64" s="1"/>
      <c r="H64" s="1"/>
      <c r="I64" s="1"/>
    </row>
    <row r="65" spans="1:10">
      <c r="A65" s="16">
        <v>51</v>
      </c>
      <c r="B65" s="20">
        <v>6314590</v>
      </c>
      <c r="C65" s="20">
        <v>3918088.02</v>
      </c>
      <c r="D65" s="21">
        <f>+C65/B65</f>
        <v>0.62048177633068813</v>
      </c>
      <c r="E65" s="1"/>
      <c r="F65" s="1"/>
      <c r="G65" s="1"/>
      <c r="H65" s="1"/>
      <c r="I65" s="1"/>
    </row>
    <row r="66" spans="1:10">
      <c r="A66" s="16">
        <v>54</v>
      </c>
      <c r="B66" s="20">
        <v>13251400</v>
      </c>
      <c r="C66" s="20">
        <v>7768590.0199999996</v>
      </c>
      <c r="D66" s="21">
        <f>+C66/B66</f>
        <v>0.58624673770318603</v>
      </c>
      <c r="E66" s="1"/>
      <c r="F66" s="1"/>
      <c r="G66" s="1"/>
      <c r="H66" s="1"/>
      <c r="I66" s="1"/>
    </row>
    <row r="67" spans="1:10">
      <c r="A67" s="16">
        <v>55</v>
      </c>
      <c r="B67" s="20">
        <v>180255</v>
      </c>
      <c r="C67" s="20">
        <v>25077.93</v>
      </c>
      <c r="D67" s="21">
        <f>+C67/B67</f>
        <v>0.13912473995173505</v>
      </c>
      <c r="E67" s="1"/>
      <c r="F67" s="1"/>
      <c r="G67" s="1"/>
      <c r="H67" s="1"/>
      <c r="I67" s="1"/>
    </row>
    <row r="68" spans="1:10">
      <c r="A68" s="16">
        <v>61</v>
      </c>
      <c r="B68" s="20">
        <v>18300</v>
      </c>
      <c r="C68" s="20">
        <v>1994.65</v>
      </c>
      <c r="D68" s="21">
        <f>+C68/B68</f>
        <v>0.10899726775956285</v>
      </c>
      <c r="E68" s="1"/>
      <c r="F68" s="1"/>
      <c r="G68" s="1"/>
      <c r="H68" s="1"/>
      <c r="I68" s="1"/>
    </row>
    <row r="69" spans="1:10">
      <c r="A69" s="16" t="s">
        <v>17</v>
      </c>
      <c r="B69" s="22">
        <f>SUM(B65:B68)</f>
        <v>19764545</v>
      </c>
      <c r="C69" s="22">
        <f>SUM(C65:C68)</f>
        <v>11713750.619999999</v>
      </c>
      <c r="D69" s="23">
        <f>+C69/B69</f>
        <v>0.59266482582826974</v>
      </c>
      <c r="E69" s="1"/>
      <c r="F69" s="1"/>
      <c r="G69" s="1"/>
      <c r="H69" s="1"/>
      <c r="I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9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25" t="s">
        <v>24</v>
      </c>
      <c r="B76" s="26"/>
      <c r="C76" s="26"/>
      <c r="D76" s="1"/>
      <c r="E76" s="1"/>
      <c r="F76" s="1"/>
      <c r="G76" s="1"/>
      <c r="H76" s="1"/>
      <c r="I76" s="1"/>
      <c r="J76" s="1"/>
    </row>
    <row r="77" spans="1:10">
      <c r="A77" s="26"/>
      <c r="B77" s="26"/>
      <c r="C77" s="26"/>
      <c r="D77" s="1"/>
      <c r="E77" s="1"/>
      <c r="F77" s="1"/>
      <c r="G77" s="1"/>
      <c r="H77" s="1"/>
      <c r="I77" s="1"/>
      <c r="J77" s="1"/>
    </row>
    <row r="78" spans="1:10">
      <c r="A78" s="27" t="s">
        <v>4</v>
      </c>
      <c r="B78" s="28"/>
      <c r="C78" s="29">
        <f>SUM(C79)</f>
        <v>500000</v>
      </c>
      <c r="D78" s="1"/>
      <c r="E78" s="1"/>
      <c r="F78" s="1"/>
      <c r="G78" s="1"/>
      <c r="H78" s="1"/>
      <c r="I78" s="1"/>
      <c r="J78" s="1"/>
    </row>
    <row r="79" spans="1:10">
      <c r="A79" s="25" t="s">
        <v>12</v>
      </c>
      <c r="B79" s="26"/>
      <c r="C79" s="30">
        <f>SUM(C80:C80)</f>
        <v>500000</v>
      </c>
      <c r="D79" s="1"/>
      <c r="E79" s="1"/>
      <c r="F79" s="1"/>
      <c r="G79" s="1"/>
      <c r="H79" s="1"/>
      <c r="I79" s="1"/>
      <c r="J79" s="1"/>
    </row>
    <row r="80" spans="1:10">
      <c r="A80" s="31" t="s">
        <v>25</v>
      </c>
      <c r="B80" s="26"/>
      <c r="C80" s="32">
        <v>500000</v>
      </c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34" t="s">
        <v>3</v>
      </c>
      <c r="B86" s="34"/>
      <c r="C86" s="34"/>
      <c r="D86" s="34"/>
    </row>
    <row r="87" spans="1:10">
      <c r="A87" s="34" t="s">
        <v>30</v>
      </c>
      <c r="B87" s="34"/>
      <c r="C87" s="34"/>
      <c r="D87" s="34"/>
    </row>
    <row r="88" spans="1:10">
      <c r="A88" s="1"/>
      <c r="B88" s="1"/>
      <c r="C88" s="1"/>
      <c r="D88" s="1"/>
    </row>
    <row r="89" spans="1:10" ht="25.5">
      <c r="A89" s="18" t="s">
        <v>19</v>
      </c>
      <c r="B89" s="19" t="s">
        <v>20</v>
      </c>
      <c r="C89" s="19" t="s">
        <v>21</v>
      </c>
      <c r="D89" s="24" t="s">
        <v>22</v>
      </c>
    </row>
    <row r="90" spans="1:10">
      <c r="A90" s="33" t="s">
        <v>26</v>
      </c>
      <c r="B90" s="20">
        <v>12122090</v>
      </c>
      <c r="C90" s="20">
        <v>7239764.5300000003</v>
      </c>
      <c r="D90" s="21">
        <f>+C90/B90</f>
        <v>0.597237318812185</v>
      </c>
    </row>
    <row r="91" spans="1:10">
      <c r="A91" s="33" t="s">
        <v>27</v>
      </c>
      <c r="B91" s="20">
        <v>7642455</v>
      </c>
      <c r="C91" s="20">
        <v>4500594.17</v>
      </c>
      <c r="D91" s="21">
        <f>+C91/B91</f>
        <v>0.58889377431728418</v>
      </c>
    </row>
    <row r="92" spans="1:10">
      <c r="A92" s="33" t="s">
        <v>17</v>
      </c>
      <c r="B92" s="22">
        <f>SUM(B90:B91)</f>
        <v>19764545</v>
      </c>
      <c r="C92" s="22">
        <f>SUM(C90:C91)</f>
        <v>11740358.699999999</v>
      </c>
      <c r="D92" s="23">
        <f>+C92/B92</f>
        <v>0.59401107892946681</v>
      </c>
    </row>
  </sheetData>
  <mergeCells count="16">
    <mergeCell ref="A1:D1"/>
    <mergeCell ref="A2:D2"/>
    <mergeCell ref="B33:B34"/>
    <mergeCell ref="A33:A34"/>
    <mergeCell ref="C4:C5"/>
    <mergeCell ref="C33:C34"/>
    <mergeCell ref="D33:D34"/>
    <mergeCell ref="A4:A5"/>
    <mergeCell ref="D4:D5"/>
    <mergeCell ref="B4:B5"/>
    <mergeCell ref="A61:D61"/>
    <mergeCell ref="A30:D30"/>
    <mergeCell ref="A31:D31"/>
    <mergeCell ref="A86:D86"/>
    <mergeCell ref="A87:D87"/>
    <mergeCell ref="A62:D62"/>
  </mergeCells>
  <phoneticPr fontId="4" type="noConversion"/>
  <printOptions horizontalCentered="1"/>
  <pageMargins left="0.35433070866141736" right="0.47244094488188981" top="0.48" bottom="0.35433070866141736" header="0.24" footer="0"/>
  <pageSetup scale="10" fitToWidth="0" orientation="portrait" r:id="rId1"/>
  <headerFooter alignWithMargins="0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Ramos</dc:creator>
  <cp:lastModifiedBy>aerodriguez</cp:lastModifiedBy>
  <cp:lastPrinted>2017-12-31T17:29:27Z</cp:lastPrinted>
  <dcterms:created xsi:type="dcterms:W3CDTF">1997-07-09T13:24:52Z</dcterms:created>
  <dcterms:modified xsi:type="dcterms:W3CDTF">2019-09-04T19:52:34Z</dcterms:modified>
</cp:coreProperties>
</file>