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viana\Desktop\"/>
    </mc:Choice>
  </mc:AlternateContent>
  <bookViews>
    <workbookView xWindow="0" yWindow="0" windowWidth="28800" windowHeight="12435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55" i="57" l="1"/>
  <c r="D54" i="57"/>
  <c r="D53" i="57"/>
  <c r="D52" i="57"/>
  <c r="D51" i="57"/>
  <c r="C54" i="57"/>
  <c r="C53" i="57"/>
  <c r="C52" i="57"/>
  <c r="C51" i="57"/>
  <c r="B54" i="57"/>
  <c r="B53" i="57"/>
  <c r="B52" i="57"/>
  <c r="B51" i="57"/>
  <c r="C35" i="57" l="1"/>
  <c r="C13" i="57"/>
  <c r="B13" i="57"/>
  <c r="C65" i="57" l="1"/>
  <c r="C64" i="57" s="1"/>
  <c r="B7" i="57" l="1"/>
  <c r="C55" i="57"/>
  <c r="B55" i="57"/>
  <c r="D17" i="57" l="1"/>
  <c r="B39" i="57" l="1"/>
  <c r="D16" i="57"/>
  <c r="D11" i="57"/>
  <c r="B33" i="57" s="1"/>
  <c r="B38" i="57" l="1"/>
  <c r="D14" i="57"/>
  <c r="B36" i="57" s="1"/>
  <c r="B6" i="57"/>
  <c r="B19" i="57" s="1"/>
  <c r="D10" i="57"/>
  <c r="B32" i="57" s="1"/>
  <c r="D9" i="57"/>
  <c r="B31" i="57" s="1"/>
  <c r="D8" i="57"/>
  <c r="B30" i="57" s="1"/>
  <c r="C7" i="57"/>
  <c r="C6" i="57" s="1"/>
  <c r="D15" i="57"/>
  <c r="B37" i="57" s="1"/>
  <c r="D13" i="57" l="1"/>
  <c r="B35" i="57"/>
  <c r="C19" i="57"/>
  <c r="D7" i="57"/>
  <c r="D39" i="57"/>
  <c r="B29" i="57" l="1"/>
  <c r="B28" i="57" s="1"/>
  <c r="D6" i="57"/>
  <c r="D38" i="57"/>
  <c r="D31" i="57"/>
  <c r="D33" i="57"/>
  <c r="D37" i="57"/>
  <c r="D19" i="57" l="1"/>
  <c r="B41" i="57"/>
  <c r="C29" i="57"/>
  <c r="D32" i="57"/>
  <c r="D30" i="57"/>
  <c r="D36" i="57"/>
  <c r="D35" i="57" s="1"/>
  <c r="C28" i="57" l="1"/>
  <c r="D29" i="57"/>
  <c r="D28" i="57" s="1"/>
  <c r="C41" i="57" l="1"/>
  <c r="D41" i="57"/>
</calcChain>
</file>

<file path=xl/sharedStrings.xml><?xml version="1.0" encoding="utf-8"?>
<sst xmlns="http://schemas.openxmlformats.org/spreadsheetml/2006/main" count="47" uniqueCount="25">
  <si>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</si>
  <si>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</si>
  <si>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</si>
  <si>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</si>
  <si>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</si>
  <si>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</si>
  <si>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</si>
  <si>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</si>
  <si>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</si>
  <si>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</si>
  <si>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</si>
  <si>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</si>
  <si>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</si>
  <si>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</si>
  <si>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</si>
  <si>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</si>
  <si>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</si>
  <si>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Porcentaje de ejecución</t>
  </si>
  <si>
    <t>Asignación Modificada</t>
  </si>
  <si>
    <t>Detalle de Decretos Legislativos que dieron origen a modificaciones</t>
  </si>
  <si>
    <t>Presupuesto Asignado 2019 y Modificaciones Realizadas al 30/04/19</t>
  </si>
  <si>
    <t>Presupuesto Asignado 2019 y Gastos Devengados al 30/04/19</t>
  </si>
  <si>
    <t>Compromisos</t>
  </si>
  <si>
    <t>Comprometido</t>
  </si>
  <si>
    <t>Decreto Legislativo N° 228 del 15/01/19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</si>
</sst>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aje" xfId="5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50:D55" totalsRowShown="0" headerRowDxfId="5" dataDxfId="4">
  <tableColumns count="4">
    <tableColumn id="1" name="Rubro" dataDxfId="3"/>
    <tableColumn id="2" name="Asignado" dataDxfId="2"/>
    <tableColumn id="3" name="Comprometido" dataDxfId="1"/>
    <tableColumn id="4" name="Porcentaje de ejecución" dataDxfId="0" dataCellStyle="Porcentaje">
      <calculatedColumnFormula>+C51/B51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  <pageSetUpPr fitToPage="1"/>
  </sheetPr>
  <dimension ref="A1:J69"/>
  <sheetViews>
    <sheetView tabSelected="1" workbookViewId="0">
      <selection activeCell="F56" sqref="F56"/>
    </sheetView>
  </sheetViews>
  <sheetFormatPr baseColWidth="10" defaultRowHeight="12.75" x14ac:dyDescent="0.2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16384" width="11.42578125" style="2"/>
  </cols>
  <sheetData>
    <row r="1" spans="1:10" x14ac:dyDescent="0.2">
      <c r="A1" s="32" t="s">
        <v>3</v>
      </c>
      <c r="B1" s="32"/>
      <c r="C1" s="32"/>
      <c r="D1" s="32"/>
      <c r="E1" s="1"/>
      <c r="F1" s="1"/>
      <c r="G1" s="1"/>
      <c r="H1" s="1"/>
      <c r="I1" s="1"/>
      <c r="J1" s="1"/>
    </row>
    <row r="2" spans="1:10" x14ac:dyDescent="0.2">
      <c r="A2" s="32" t="s">
        <v>20</v>
      </c>
      <c r="B2" s="32"/>
      <c r="C2" s="32"/>
      <c r="D2" s="32"/>
      <c r="E2" s="1"/>
      <c r="F2" s="1"/>
      <c r="G2" s="1"/>
      <c r="H2" s="1"/>
      <c r="I2" s="1"/>
      <c r="J2" s="1"/>
    </row>
    <row r="3" spans="1:10" ht="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33" t="s">
        <v>9</v>
      </c>
      <c r="B4" s="33" t="s">
        <v>7</v>
      </c>
      <c r="C4" s="33" t="s">
        <v>10</v>
      </c>
      <c r="D4" s="33" t="s">
        <v>18</v>
      </c>
      <c r="E4" s="1"/>
      <c r="F4" s="1"/>
      <c r="G4" s="1"/>
      <c r="H4" s="1"/>
      <c r="I4" s="1"/>
      <c r="J4" s="1"/>
    </row>
    <row r="5" spans="1:10" x14ac:dyDescent="0.2">
      <c r="A5" s="33"/>
      <c r="B5" s="33"/>
      <c r="C5" s="33"/>
      <c r="D5" s="33"/>
      <c r="E5" s="1"/>
      <c r="F5" s="1"/>
      <c r="G5" s="1"/>
      <c r="H5" s="1"/>
      <c r="I5" s="1"/>
      <c r="J5" s="1"/>
    </row>
    <row r="6" spans="1:10" x14ac:dyDescent="0.2">
      <c r="A6" s="3" t="s">
        <v>4</v>
      </c>
      <c r="B6" s="4">
        <f>+B7</f>
        <v>7142455</v>
      </c>
      <c r="C6" s="4">
        <f>+C7</f>
        <v>500000</v>
      </c>
      <c r="D6" s="4">
        <f>+D7</f>
        <v>7642455</v>
      </c>
      <c r="E6" s="1"/>
      <c r="F6" s="1"/>
      <c r="G6" s="1"/>
      <c r="H6" s="1"/>
      <c r="I6" s="1"/>
      <c r="J6" s="1"/>
    </row>
    <row r="7" spans="1:10" x14ac:dyDescent="0.2">
      <c r="A7" s="3" t="s">
        <v>11</v>
      </c>
      <c r="B7" s="4">
        <f>SUM(B8:B11)</f>
        <v>7142455</v>
      </c>
      <c r="C7" s="4">
        <f>SUM(C8:C11)</f>
        <v>500000</v>
      </c>
      <c r="D7" s="4">
        <f>SUM(D8:D11)</f>
        <v>7642455</v>
      </c>
      <c r="E7" s="1"/>
      <c r="F7" s="1"/>
      <c r="G7" s="1"/>
      <c r="H7" s="1"/>
      <c r="I7" s="1"/>
      <c r="J7" s="1"/>
    </row>
    <row r="8" spans="1:10" x14ac:dyDescent="0.2">
      <c r="A8" s="5" t="s">
        <v>8</v>
      </c>
      <c r="B8" s="6">
        <v>4105240</v>
      </c>
      <c r="C8" s="6">
        <v>257600</v>
      </c>
      <c r="D8" s="6">
        <f>SUM(B8:C8)</f>
        <v>4362840</v>
      </c>
      <c r="E8" s="1"/>
      <c r="F8" s="1"/>
      <c r="G8" s="1"/>
      <c r="H8" s="1"/>
      <c r="I8" s="1"/>
      <c r="J8" s="1"/>
    </row>
    <row r="9" spans="1:10" x14ac:dyDescent="0.2">
      <c r="A9" s="7" t="s">
        <v>0</v>
      </c>
      <c r="B9" s="6">
        <v>2843460</v>
      </c>
      <c r="C9" s="6">
        <v>242400</v>
      </c>
      <c r="D9" s="6">
        <f>SUM(B9:C9)</f>
        <v>3085860</v>
      </c>
      <c r="E9" s="1"/>
      <c r="F9" s="1"/>
      <c r="G9" s="1"/>
      <c r="H9" s="1"/>
      <c r="I9" s="1"/>
      <c r="J9" s="1"/>
    </row>
    <row r="10" spans="1:10" x14ac:dyDescent="0.2">
      <c r="A10" s="7" t="s">
        <v>1</v>
      </c>
      <c r="B10" s="6">
        <v>178255</v>
      </c>
      <c r="C10" s="6">
        <v>0</v>
      </c>
      <c r="D10" s="6">
        <f>SUM(B10:C10)</f>
        <v>178255</v>
      </c>
      <c r="E10" s="1"/>
      <c r="F10" s="1"/>
      <c r="G10" s="1"/>
      <c r="H10" s="1"/>
      <c r="I10" s="1"/>
      <c r="J10" s="1"/>
    </row>
    <row r="11" spans="1:10" x14ac:dyDescent="0.2">
      <c r="A11" s="7" t="s">
        <v>2</v>
      </c>
      <c r="B11" s="6">
        <v>15500</v>
      </c>
      <c r="C11" s="6">
        <v>0</v>
      </c>
      <c r="D11" s="6">
        <f>SUM(B11:C11)</f>
        <v>15500</v>
      </c>
      <c r="E11" s="1"/>
      <c r="F11" s="1"/>
      <c r="G11" s="1"/>
      <c r="H11" s="1"/>
      <c r="I11" s="1"/>
      <c r="J11" s="1"/>
    </row>
    <row r="12" spans="1:10" ht="7.5" customHeight="1" x14ac:dyDescent="0.2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 x14ac:dyDescent="0.2">
      <c r="A13" s="3" t="s">
        <v>13</v>
      </c>
      <c r="B13" s="4">
        <f>SUM(B14:B17)</f>
        <v>12122090</v>
      </c>
      <c r="C13" s="4">
        <f t="shared" ref="C13:D13" si="0">SUM(C14:C17)</f>
        <v>0</v>
      </c>
      <c r="D13" s="4">
        <f t="shared" si="0"/>
        <v>12122090</v>
      </c>
      <c r="E13" s="1"/>
      <c r="F13" s="1"/>
      <c r="G13" s="1"/>
      <c r="H13" s="1"/>
      <c r="I13" s="1"/>
      <c r="J13" s="1"/>
    </row>
    <row r="14" spans="1:10" x14ac:dyDescent="0.2">
      <c r="A14" s="5" t="s">
        <v>8</v>
      </c>
      <c r="B14" s="6">
        <v>1951750</v>
      </c>
      <c r="C14" s="6">
        <v>0</v>
      </c>
      <c r="D14" s="6">
        <f>SUM(B14:C14)</f>
        <v>1951750</v>
      </c>
      <c r="E14" s="1"/>
      <c r="F14" s="1"/>
      <c r="G14" s="1"/>
      <c r="H14" s="1"/>
      <c r="I14" s="1"/>
      <c r="J14" s="1"/>
    </row>
    <row r="15" spans="1:10" x14ac:dyDescent="0.2">
      <c r="A15" s="7" t="s">
        <v>0</v>
      </c>
      <c r="B15" s="6">
        <v>10170340</v>
      </c>
      <c r="C15" s="6">
        <v>0</v>
      </c>
      <c r="D15" s="6">
        <f>SUM(B15:C15)</f>
        <v>10170340</v>
      </c>
      <c r="E15" s="9"/>
      <c r="F15" s="1"/>
      <c r="G15" s="1"/>
      <c r="H15" s="1"/>
      <c r="I15" s="1"/>
      <c r="J15" s="1"/>
    </row>
    <row r="16" spans="1:10" x14ac:dyDescent="0.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</row>
    <row r="17" spans="1:10" x14ac:dyDescent="0.2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 ht="8.25" customHeight="1" x14ac:dyDescent="0.2">
      <c r="A18" s="8"/>
      <c r="B18" s="6"/>
      <c r="C18" s="6"/>
      <c r="D18" s="6"/>
      <c r="E18" s="9"/>
      <c r="F18" s="1"/>
      <c r="G18" s="1"/>
      <c r="H18" s="1"/>
      <c r="I18" s="1"/>
      <c r="J18" s="1"/>
    </row>
    <row r="19" spans="1:10" x14ac:dyDescent="0.2">
      <c r="A19" s="10" t="s">
        <v>6</v>
      </c>
      <c r="B19" s="11">
        <f>+B6+B13</f>
        <v>19264545</v>
      </c>
      <c r="C19" s="11">
        <f>+C6+C13</f>
        <v>500000</v>
      </c>
      <c r="D19" s="11">
        <f>+D6+D13</f>
        <v>19764545</v>
      </c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4" customFormat="1" ht="12" x14ac:dyDescent="0.2">
      <c r="A22" s="12"/>
      <c r="B22" s="12"/>
      <c r="C22" s="13"/>
      <c r="D22" s="12"/>
      <c r="E22" s="12"/>
      <c r="F22" s="12"/>
      <c r="G22" s="12"/>
      <c r="H22" s="12"/>
      <c r="I22" s="12"/>
      <c r="J22" s="12"/>
    </row>
    <row r="23" spans="1:10" s="14" customFormat="1" x14ac:dyDescent="0.2">
      <c r="A23" s="32" t="s">
        <v>3</v>
      </c>
      <c r="B23" s="32"/>
      <c r="C23" s="32"/>
      <c r="D23" s="32"/>
      <c r="E23" s="12"/>
      <c r="F23" s="12"/>
      <c r="G23" s="12"/>
      <c r="H23" s="12"/>
      <c r="I23" s="12"/>
      <c r="J23" s="12"/>
    </row>
    <row r="24" spans="1:10" s="14" customFormat="1" x14ac:dyDescent="0.2">
      <c r="A24" s="32" t="s">
        <v>21</v>
      </c>
      <c r="B24" s="32"/>
      <c r="C24" s="32"/>
      <c r="D24" s="32"/>
      <c r="E24" s="12"/>
      <c r="F24" s="12"/>
      <c r="G24" s="12"/>
      <c r="H24" s="12"/>
      <c r="I24" s="12"/>
      <c r="J24" s="12"/>
    </row>
    <row r="25" spans="1:10" s="14" customFormat="1" x14ac:dyDescent="0.2">
      <c r="A25" s="15"/>
      <c r="B25" s="15"/>
      <c r="C25" s="15"/>
      <c r="D25" s="15"/>
      <c r="E25" s="12"/>
      <c r="F25" s="12"/>
      <c r="G25" s="12"/>
      <c r="H25" s="12"/>
      <c r="I25" s="12"/>
      <c r="J25" s="12"/>
    </row>
    <row r="26" spans="1:10" x14ac:dyDescent="0.2">
      <c r="A26" s="33" t="s">
        <v>5</v>
      </c>
      <c r="B26" s="33" t="s">
        <v>18</v>
      </c>
      <c r="C26" s="33" t="s">
        <v>22</v>
      </c>
      <c r="D26" s="33" t="s">
        <v>12</v>
      </c>
      <c r="E26" s="1"/>
      <c r="F26" s="1"/>
      <c r="G26" s="1"/>
      <c r="H26" s="1"/>
      <c r="I26" s="1"/>
      <c r="J26" s="1"/>
    </row>
    <row r="27" spans="1:10" x14ac:dyDescent="0.2">
      <c r="A27" s="33"/>
      <c r="B27" s="33"/>
      <c r="C27" s="33"/>
      <c r="D27" s="33"/>
      <c r="E27" s="1"/>
      <c r="F27" s="1"/>
      <c r="G27" s="1"/>
      <c r="H27" s="1"/>
      <c r="I27" s="1"/>
      <c r="J27" s="1"/>
    </row>
    <row r="28" spans="1:10" x14ac:dyDescent="0.2">
      <c r="A28" s="3" t="s">
        <v>4</v>
      </c>
      <c r="B28" s="4">
        <f>SUM(B29)</f>
        <v>7642455</v>
      </c>
      <c r="C28" s="4">
        <f>SUM(C29)</f>
        <v>2712679.87</v>
      </c>
      <c r="D28" s="4">
        <f>SUM(D29)</f>
        <v>4929775.1300000008</v>
      </c>
      <c r="E28" s="1"/>
      <c r="F28" s="1"/>
      <c r="G28" s="1"/>
      <c r="H28" s="1"/>
      <c r="I28" s="1"/>
      <c r="J28" s="1"/>
    </row>
    <row r="29" spans="1:10" x14ac:dyDescent="0.2">
      <c r="A29" s="3" t="s">
        <v>11</v>
      </c>
      <c r="B29" s="4">
        <f>SUM(B30:B33)</f>
        <v>7642455</v>
      </c>
      <c r="C29" s="4">
        <f>SUM(C30:C33)</f>
        <v>2712679.87</v>
      </c>
      <c r="D29" s="4">
        <f>SUM(D30:D33)</f>
        <v>4929775.1300000008</v>
      </c>
      <c r="E29" s="1"/>
      <c r="F29" s="1"/>
      <c r="G29" s="1"/>
      <c r="H29" s="1"/>
      <c r="I29" s="1"/>
      <c r="J29" s="1"/>
    </row>
    <row r="30" spans="1:10" x14ac:dyDescent="0.2">
      <c r="A30" s="16" t="s">
        <v>8</v>
      </c>
      <c r="B30" s="6">
        <f>+D8</f>
        <v>4362840</v>
      </c>
      <c r="C30" s="6">
        <v>1367078.18</v>
      </c>
      <c r="D30" s="6">
        <f>SUM(B30-C30)</f>
        <v>2995761.8200000003</v>
      </c>
      <c r="E30" s="1"/>
      <c r="F30" s="1"/>
      <c r="G30" s="1"/>
      <c r="H30" s="1"/>
      <c r="I30" s="1"/>
      <c r="J30" s="1"/>
    </row>
    <row r="31" spans="1:10" x14ac:dyDescent="0.2">
      <c r="A31" s="16" t="s">
        <v>0</v>
      </c>
      <c r="B31" s="6">
        <f>+D9</f>
        <v>3085860</v>
      </c>
      <c r="C31" s="6">
        <v>1324279.27</v>
      </c>
      <c r="D31" s="6">
        <f>SUM(B31-C31)</f>
        <v>1761580.73</v>
      </c>
      <c r="E31" s="1"/>
      <c r="F31" s="9"/>
      <c r="G31" s="1"/>
      <c r="H31" s="1"/>
      <c r="I31" s="1"/>
      <c r="J31" s="1"/>
    </row>
    <row r="32" spans="1:10" x14ac:dyDescent="0.2">
      <c r="A32" s="16" t="s">
        <v>1</v>
      </c>
      <c r="B32" s="6">
        <f>+D10</f>
        <v>178255</v>
      </c>
      <c r="C32" s="6">
        <v>21322.42</v>
      </c>
      <c r="D32" s="6">
        <f>SUM(B32-C32)</f>
        <v>156932.58000000002</v>
      </c>
      <c r="E32" s="1"/>
      <c r="F32" s="1"/>
      <c r="G32" s="1"/>
      <c r="H32" s="1"/>
      <c r="I32" s="1"/>
      <c r="J32" s="1"/>
    </row>
    <row r="33" spans="1:10" x14ac:dyDescent="0.2">
      <c r="A33" s="16" t="s">
        <v>2</v>
      </c>
      <c r="B33" s="6">
        <f>+D11</f>
        <v>15500</v>
      </c>
      <c r="C33" s="6">
        <v>0</v>
      </c>
      <c r="D33" s="6">
        <f>SUM(B33-C33)</f>
        <v>15500</v>
      </c>
      <c r="E33" s="1"/>
      <c r="F33" s="1"/>
      <c r="G33" s="1"/>
      <c r="H33" s="1"/>
      <c r="I33" s="1"/>
      <c r="J33" s="1"/>
    </row>
    <row r="34" spans="1:10" ht="14.25" customHeight="1" x14ac:dyDescent="0.2">
      <c r="A34" s="16"/>
      <c r="B34" s="9"/>
      <c r="C34" s="9"/>
      <c r="D34" s="9"/>
      <c r="E34" s="1"/>
      <c r="F34" s="1"/>
      <c r="G34" s="1"/>
      <c r="H34" s="1"/>
      <c r="I34" s="1"/>
      <c r="J34" s="1"/>
    </row>
    <row r="35" spans="1:10" ht="14.25" customHeight="1" x14ac:dyDescent="0.2">
      <c r="A35" s="3" t="s">
        <v>13</v>
      </c>
      <c r="B35" s="4">
        <f>SUM(B36:B39)</f>
        <v>12122090</v>
      </c>
      <c r="C35" s="4">
        <f t="shared" ref="C35:D35" si="1">SUM(C36:C39)</f>
        <v>3977670.5300000003</v>
      </c>
      <c r="D35" s="4">
        <f t="shared" si="1"/>
        <v>8144419.4699999988</v>
      </c>
      <c r="E35" s="1"/>
      <c r="F35" s="1"/>
      <c r="G35" s="1"/>
      <c r="H35" s="1"/>
      <c r="I35" s="1"/>
      <c r="J35" s="1"/>
    </row>
    <row r="36" spans="1:10" ht="13.5" customHeight="1" x14ac:dyDescent="0.2">
      <c r="A36" s="16" t="s">
        <v>8</v>
      </c>
      <c r="B36" s="6">
        <f>+D14</f>
        <v>1951750</v>
      </c>
      <c r="C36" s="6">
        <v>580223.56000000006</v>
      </c>
      <c r="D36" s="6">
        <f>SUM(B36-C36)</f>
        <v>1371526.44</v>
      </c>
      <c r="E36" s="1"/>
      <c r="F36" s="1"/>
      <c r="G36" s="1"/>
      <c r="H36" s="1"/>
      <c r="I36" s="1"/>
      <c r="J36" s="1"/>
    </row>
    <row r="37" spans="1:10" ht="13.5" customHeight="1" x14ac:dyDescent="0.2">
      <c r="A37" s="16" t="s">
        <v>0</v>
      </c>
      <c r="B37" s="6">
        <f>+D15</f>
        <v>10170340</v>
      </c>
      <c r="C37" s="6">
        <v>3397446.97</v>
      </c>
      <c r="D37" s="6">
        <f>SUM(B37-C37)</f>
        <v>6772893.0299999993</v>
      </c>
      <c r="E37" s="1"/>
      <c r="F37" s="1"/>
      <c r="G37" s="1"/>
      <c r="H37" s="1"/>
      <c r="I37" s="1"/>
      <c r="J37" s="1"/>
    </row>
    <row r="38" spans="1:10" ht="13.5" customHeight="1" x14ac:dyDescent="0.2">
      <c r="A38" s="16" t="s">
        <v>1</v>
      </c>
      <c r="B38" s="6">
        <f>+D16</f>
        <v>0</v>
      </c>
      <c r="C38" s="6">
        <v>0</v>
      </c>
      <c r="D38" s="6">
        <f>SUM(B38-C38)</f>
        <v>0</v>
      </c>
      <c r="E38" s="9"/>
      <c r="F38" s="1"/>
      <c r="G38" s="1"/>
      <c r="H38" s="1"/>
      <c r="I38" s="1"/>
      <c r="J38" s="1"/>
    </row>
    <row r="39" spans="1:10" ht="13.5" customHeight="1" x14ac:dyDescent="0.2">
      <c r="A39" s="16" t="s">
        <v>2</v>
      </c>
      <c r="B39" s="6">
        <f>+D17</f>
        <v>0</v>
      </c>
      <c r="C39" s="6">
        <v>0</v>
      </c>
      <c r="D39" s="6">
        <f>SUM(B39-C39)</f>
        <v>0</v>
      </c>
      <c r="E39" s="1"/>
      <c r="F39" s="1"/>
      <c r="G39" s="1"/>
      <c r="H39" s="1"/>
      <c r="I39" s="1"/>
      <c r="J39" s="1"/>
    </row>
    <row r="40" spans="1:10" ht="5.25" customHeight="1" x14ac:dyDescent="0.2">
      <c r="A40" s="16"/>
      <c r="B40" s="9"/>
      <c r="C40" s="9"/>
      <c r="D40" s="9"/>
      <c r="E40" s="1"/>
      <c r="F40" s="1"/>
      <c r="G40" s="1"/>
      <c r="H40" s="1"/>
      <c r="I40" s="1"/>
      <c r="J40" s="1"/>
    </row>
    <row r="41" spans="1:10" ht="12.75" customHeight="1" x14ac:dyDescent="0.2">
      <c r="A41" s="10" t="s">
        <v>6</v>
      </c>
      <c r="B41" s="11">
        <f>+B28+B35</f>
        <v>19764545</v>
      </c>
      <c r="C41" s="11">
        <f>+C28+C35</f>
        <v>6690350.4000000004</v>
      </c>
      <c r="D41" s="11">
        <f>+D28+D35</f>
        <v>13074194.6</v>
      </c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9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2" t="s">
        <v>3</v>
      </c>
      <c r="B47" s="32"/>
      <c r="C47" s="32"/>
      <c r="D47" s="32"/>
      <c r="E47" s="3"/>
      <c r="F47" s="1"/>
      <c r="G47" s="1"/>
      <c r="H47" s="1"/>
      <c r="I47" s="1"/>
      <c r="J47" s="1"/>
    </row>
    <row r="48" spans="1:10" x14ac:dyDescent="0.2">
      <c r="A48" s="32" t="s">
        <v>21</v>
      </c>
      <c r="B48" s="32"/>
      <c r="C48" s="32"/>
      <c r="D48" s="32"/>
      <c r="E48" s="3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6.25" customHeight="1" x14ac:dyDescent="0.2">
      <c r="A50" s="17" t="s">
        <v>15</v>
      </c>
      <c r="B50" s="18" t="s">
        <v>16</v>
      </c>
      <c r="C50" s="18" t="s">
        <v>23</v>
      </c>
      <c r="D50" s="23" t="s">
        <v>17</v>
      </c>
      <c r="E50" s="1"/>
      <c r="F50" s="1"/>
      <c r="G50" s="1"/>
      <c r="H50" s="1"/>
      <c r="I50" s="1"/>
    </row>
    <row r="51" spans="1:10" x14ac:dyDescent="0.2">
      <c r="A51" s="15">
        <v>51</v>
      </c>
      <c r="B51" s="19">
        <f>+D8+D14</f>
        <v>6314590</v>
      </c>
      <c r="C51" s="19">
        <f>+C30+C36</f>
        <v>1947301.74</v>
      </c>
      <c r="D51" s="20">
        <f>+C51/B51</f>
        <v>0.30838134225658353</v>
      </c>
      <c r="E51" s="1"/>
      <c r="F51" s="1"/>
      <c r="G51" s="1"/>
      <c r="H51" s="1"/>
      <c r="I51" s="1"/>
    </row>
    <row r="52" spans="1:10" x14ac:dyDescent="0.2">
      <c r="A52" s="15">
        <v>54</v>
      </c>
      <c r="B52" s="19">
        <f>+D9+D15</f>
        <v>13256200</v>
      </c>
      <c r="C52" s="19">
        <f>+C31+C37</f>
        <v>4721726.24</v>
      </c>
      <c r="D52" s="20">
        <f>+C52/B52</f>
        <v>0.35619002730797666</v>
      </c>
      <c r="E52" s="1"/>
      <c r="F52" s="1"/>
      <c r="G52" s="1"/>
      <c r="H52" s="1"/>
      <c r="I52" s="1"/>
    </row>
    <row r="53" spans="1:10" x14ac:dyDescent="0.2">
      <c r="A53" s="15">
        <v>55</v>
      </c>
      <c r="B53" s="19">
        <f>+D10+D16</f>
        <v>178255</v>
      </c>
      <c r="C53" s="19">
        <f>+C32+C38</f>
        <v>21322.42</v>
      </c>
      <c r="D53" s="20">
        <f>+C53/B53</f>
        <v>0.11961751423522481</v>
      </c>
      <c r="E53" s="1"/>
      <c r="F53" s="1"/>
      <c r="G53" s="1"/>
      <c r="H53" s="1"/>
      <c r="I53" s="1"/>
    </row>
    <row r="54" spans="1:10" x14ac:dyDescent="0.2">
      <c r="A54" s="15">
        <v>61</v>
      </c>
      <c r="B54" s="19">
        <f>+D11+D17</f>
        <v>15500</v>
      </c>
      <c r="C54" s="19">
        <f>+C33+C39</f>
        <v>0</v>
      </c>
      <c r="D54" s="20">
        <f>+C54/B54</f>
        <v>0</v>
      </c>
      <c r="E54" s="1"/>
      <c r="F54" s="1"/>
      <c r="G54" s="1"/>
      <c r="H54" s="1"/>
      <c r="I54" s="1"/>
    </row>
    <row r="55" spans="1:10" x14ac:dyDescent="0.2">
      <c r="A55" s="15" t="s">
        <v>14</v>
      </c>
      <c r="B55" s="21">
        <f>SUM(B51:B54)</f>
        <v>19764545</v>
      </c>
      <c r="C55" s="21">
        <f>SUM(C51:C54)</f>
        <v>6690350.4000000004</v>
      </c>
      <c r="D55" s="22">
        <f>+C55/B55</f>
        <v>0.33850262679965565</v>
      </c>
      <c r="E55" s="1"/>
      <c r="F55" s="1"/>
      <c r="G55" s="1"/>
      <c r="H55" s="1"/>
      <c r="I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24" t="s">
        <v>19</v>
      </c>
      <c r="B62" s="25"/>
      <c r="C62" s="25"/>
      <c r="D62" s="1"/>
      <c r="E62" s="1"/>
      <c r="F62" s="1"/>
      <c r="G62" s="1"/>
      <c r="H62" s="1"/>
      <c r="I62" s="1"/>
      <c r="J62" s="1"/>
    </row>
    <row r="63" spans="1:10" x14ac:dyDescent="0.2">
      <c r="A63" s="25"/>
      <c r="B63" s="25"/>
      <c r="C63" s="25"/>
      <c r="D63" s="1"/>
      <c r="E63" s="1"/>
      <c r="F63" s="1"/>
      <c r="G63" s="1"/>
      <c r="H63" s="1"/>
      <c r="I63" s="1"/>
      <c r="J63" s="1"/>
    </row>
    <row r="64" spans="1:10" x14ac:dyDescent="0.2">
      <c r="A64" s="26" t="s">
        <v>4</v>
      </c>
      <c r="B64" s="27"/>
      <c r="C64" s="28">
        <f>SUM(C65)</f>
        <v>500000</v>
      </c>
      <c r="D64" s="1"/>
      <c r="E64" s="1"/>
      <c r="F64" s="1"/>
      <c r="G64" s="1"/>
      <c r="H64" s="1"/>
      <c r="I64" s="1"/>
      <c r="J64" s="1"/>
    </row>
    <row r="65" spans="1:10" x14ac:dyDescent="0.2">
      <c r="A65" s="24" t="s">
        <v>11</v>
      </c>
      <c r="B65" s="25"/>
      <c r="C65" s="29">
        <f>SUM(C66:C66)</f>
        <v>500000</v>
      </c>
      <c r="D65" s="1"/>
      <c r="E65" s="1"/>
      <c r="F65" s="1"/>
      <c r="G65" s="1"/>
      <c r="H65" s="1"/>
      <c r="I65" s="1"/>
      <c r="J65" s="1"/>
    </row>
    <row r="66" spans="1:10" x14ac:dyDescent="0.2">
      <c r="A66" s="30" t="s">
        <v>24</v>
      </c>
      <c r="B66" s="25"/>
      <c r="C66" s="31">
        <v>500000</v>
      </c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14">
    <mergeCell ref="A24:D24"/>
    <mergeCell ref="A47:D47"/>
    <mergeCell ref="A48:D48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A23:D23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Lorena Beatriz Viana</cp:lastModifiedBy>
  <cp:lastPrinted>2017-12-31T17:29:27Z</cp:lastPrinted>
  <dcterms:created xsi:type="dcterms:W3CDTF">1997-07-09T13:24:52Z</dcterms:created>
  <dcterms:modified xsi:type="dcterms:W3CDTF">2019-05-03T14:29:43Z</dcterms:modified>
</cp:coreProperties>
</file>