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9615" yWindow="120" windowWidth="9615" windowHeight="11640" tabRatio="904"/>
  </bookViews>
  <sheets>
    <sheet name="Ejecución" sheetId="57" r:id="rId1"/>
  </sheets>
  <definedNames>
    <definedName name="PRUEBA">#REF!</definedName>
    <definedName name="SALDO">#REF!</definedName>
    <definedName name="SALDOS">#REF!</definedName>
  </definedNames>
  <calcPr calcId="152511"/>
</workbook>
</file>

<file path=xl/calcChain.xml><?xml version="1.0" encoding="utf-8"?>
<calcChain xmlns="http://schemas.openxmlformats.org/spreadsheetml/2006/main">
  <c r="B70" i="57" l="1"/>
  <c r="B64" i="57"/>
  <c r="B56" i="57"/>
  <c r="B55" i="57" s="1"/>
  <c r="B23" i="57"/>
  <c r="B63" i="57" l="1"/>
  <c r="B77" i="57"/>
  <c r="C35" i="57" l="1"/>
  <c r="C34" i="57" s="1"/>
  <c r="C45" i="57" l="1"/>
  <c r="C40" i="57"/>
  <c r="D13" i="57" l="1"/>
  <c r="D21" i="57"/>
  <c r="D27" i="57"/>
  <c r="C17" i="57" l="1"/>
  <c r="E40" i="57" s="1"/>
  <c r="D20" i="57"/>
  <c r="D26" i="57"/>
  <c r="D25" i="57"/>
  <c r="D14" i="57"/>
  <c r="D18" i="57"/>
  <c r="B9" i="57"/>
  <c r="B17" i="57"/>
  <c r="B16" i="57" s="1"/>
  <c r="D90" i="57" l="1"/>
  <c r="D12" i="57"/>
  <c r="D11" i="57"/>
  <c r="B8" i="57"/>
  <c r="B30" i="57" s="1"/>
  <c r="D104" i="57"/>
  <c r="D24" i="57"/>
  <c r="D10" i="57"/>
  <c r="D98" i="57"/>
  <c r="C9" i="57"/>
  <c r="C8" i="57" s="1"/>
  <c r="E34" i="57" s="1"/>
  <c r="D28" i="57"/>
  <c r="C23" i="57"/>
  <c r="D19" i="57"/>
  <c r="C16" i="57" l="1"/>
  <c r="C30" i="57" s="1"/>
  <c r="E45" i="57"/>
  <c r="D97" i="57"/>
  <c r="D91" i="57"/>
  <c r="D9" i="57"/>
  <c r="D101" i="57"/>
  <c r="D68" i="57"/>
  <c r="D95" i="57"/>
  <c r="D103" i="57"/>
  <c r="D74" i="57"/>
  <c r="D17" i="57"/>
  <c r="D23" i="57"/>
  <c r="D16" i="57" l="1"/>
  <c r="D60" i="57"/>
  <c r="C100" i="57"/>
  <c r="B86" i="57"/>
  <c r="B85" i="57" s="1"/>
  <c r="D8" i="57"/>
  <c r="D30" i="57" s="1"/>
  <c r="D87" i="57"/>
  <c r="D89" i="57"/>
  <c r="D67" i="57"/>
  <c r="D58" i="57"/>
  <c r="D88" i="57"/>
  <c r="C86" i="57"/>
  <c r="C85" i="57" s="1"/>
  <c r="D102" i="57"/>
  <c r="D73" i="57"/>
  <c r="D61" i="57"/>
  <c r="B100" i="57"/>
  <c r="D105" i="57"/>
  <c r="D66" i="57"/>
  <c r="D75" i="57"/>
  <c r="B94" i="57"/>
  <c r="B93" i="57" s="1"/>
  <c r="B107" i="57" l="1"/>
  <c r="C56" i="57"/>
  <c r="C70" i="57"/>
  <c r="C64" i="57"/>
  <c r="D59" i="57"/>
  <c r="D72" i="57"/>
  <c r="D86" i="57"/>
  <c r="D85" i="57" s="1"/>
  <c r="D57" i="57"/>
  <c r="D100" i="57"/>
  <c r="D65" i="57"/>
  <c r="D64" i="57" s="1"/>
  <c r="D71" i="57"/>
  <c r="C63" i="57" l="1"/>
  <c r="C55" i="57"/>
  <c r="D56" i="57"/>
  <c r="D55" i="57" s="1"/>
  <c r="D70" i="57"/>
  <c r="D63" i="57" s="1"/>
  <c r="C77" i="57" l="1"/>
  <c r="D77" i="57"/>
  <c r="D96" i="57" l="1"/>
  <c r="D94" i="57" s="1"/>
  <c r="D93" i="57" s="1"/>
  <c r="D107" i="57" s="1"/>
  <c r="C94" i="57"/>
  <c r="C93" i="57" s="1"/>
  <c r="C107" i="57" s="1"/>
</calcChain>
</file>

<file path=xl/sharedStrings.xml><?xml version="1.0" encoding="utf-8"?>
<sst xmlns="http://schemas.openxmlformats.org/spreadsheetml/2006/main" count="88" uniqueCount="30">
  <si>
    <t>54 Bienes y Servicios</t>
  </si>
  <si>
    <t>55 Gastos Financieros</t>
  </si>
  <si>
    <t>61 Maquinaria y Equipo</t>
  </si>
  <si>
    <t>Registro Nacional de las Personas Naturales</t>
  </si>
  <si>
    <t>Detalle de Modificaciones</t>
  </si>
  <si>
    <t>54 Bienes y Servicios (DUI)</t>
  </si>
  <si>
    <t>Fondo General</t>
  </si>
  <si>
    <t xml:space="preserve">Fuente Financiera y Rubro de Gasto </t>
  </si>
  <si>
    <t>Total General</t>
  </si>
  <si>
    <t>Monto Asignado</t>
  </si>
  <si>
    <t>51 Remuneraciones</t>
  </si>
  <si>
    <t>Gastos Devengados</t>
  </si>
  <si>
    <t>Ingresos Devengados</t>
  </si>
  <si>
    <t>Fuente Financiera y Rubro de Gasto</t>
  </si>
  <si>
    <t>Modificaciones</t>
  </si>
  <si>
    <t>Gastos de Funcionamiento</t>
  </si>
  <si>
    <t>Disponible de Asignación</t>
  </si>
  <si>
    <t>Nueva Asignación</t>
  </si>
  <si>
    <t>55 Gastos Financieros y Otros</t>
  </si>
  <si>
    <t>Fondos DUI Exterior</t>
  </si>
  <si>
    <t>Fondos Propios DUI USA</t>
  </si>
  <si>
    <t>Presupuesto Asignado 2016 y Modificaciones Realizadas</t>
  </si>
  <si>
    <t>Anexo a Informe de Liquidación del Presupuesto 2016</t>
  </si>
  <si>
    <t>Recursos Propios</t>
  </si>
  <si>
    <t>56 Transferencias Corrientes</t>
  </si>
  <si>
    <t>Fondos DUI ES</t>
  </si>
  <si>
    <t>NE</t>
  </si>
  <si>
    <t>Fondos Propios DUI ES</t>
  </si>
  <si>
    <t>** NE = No Existen modificaciones autorizadas por medio de Acuerdos Ejecutivos ni Decretos Legislativos</t>
  </si>
  <si>
    <t>Ejecución presupuestaria al 31/12/16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</si>
</sst>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_-* #,##0\ _P_t_s_-;\-* #,##0\ _P_t_s_-;_-* &quot;-&quot;\ _P_t_s_-;_-@_-"/>
    <numFmt numFmtId="167" formatCode="_-* #,##0.00\ _P_t_s_-;\-* #,##0.00\ _P_t_s_-;_-* &quot;-&quot;??\ _P_t_s_-;_-@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/>
    <xf numFmtId="0" fontId="8" fillId="0" borderId="0"/>
  </cellStyleXfs>
  <cellXfs count="31">
    <xf numFmtId="0" fontId="0" fillId="0" borderId="0" xfId="0"/>
    <xf numFmtId="0" fontId="2" fillId="0" borderId="0" xfId="0" applyFont="1"/>
    <xf numFmtId="4" fontId="0" fillId="0" borderId="0" xfId="0" applyNumberFormat="1"/>
    <xf numFmtId="4" fontId="4" fillId="0" borderId="0" xfId="0" applyNumberFormat="1" applyFont="1"/>
    <xf numFmtId="0" fontId="7" fillId="0" borderId="0" xfId="0" applyFont="1"/>
    <xf numFmtId="0" fontId="2" fillId="2" borderId="0" xfId="0" applyFont="1" applyFill="1"/>
    <xf numFmtId="0" fontId="0" fillId="2" borderId="0" xfId="0" applyFill="1"/>
    <xf numFmtId="4" fontId="2" fillId="2" borderId="0" xfId="0" applyNumberFormat="1" applyFont="1" applyFill="1"/>
    <xf numFmtId="0" fontId="4" fillId="2" borderId="0" xfId="0" applyFont="1" applyFill="1"/>
    <xf numFmtId="4" fontId="4" fillId="2" borderId="0" xfId="0" applyNumberFormat="1" applyFont="1" applyFill="1"/>
    <xf numFmtId="0" fontId="0" fillId="3" borderId="0" xfId="0" applyFill="1"/>
    <xf numFmtId="0" fontId="2" fillId="3" borderId="0" xfId="0" applyFont="1" applyFill="1"/>
    <xf numFmtId="0" fontId="1" fillId="3" borderId="0" xfId="0" applyFont="1" applyFill="1"/>
    <xf numFmtId="4" fontId="4" fillId="3" borderId="0" xfId="0" applyNumberFormat="1" applyFont="1" applyFill="1"/>
    <xf numFmtId="4" fontId="5" fillId="3" borderId="0" xfId="0" applyNumberFormat="1" applyFont="1" applyFill="1"/>
    <xf numFmtId="0" fontId="2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4" fontId="2" fillId="3" borderId="0" xfId="0" applyNumberFormat="1" applyFont="1" applyFill="1"/>
    <xf numFmtId="4" fontId="0" fillId="3" borderId="0" xfId="0" applyNumberFormat="1" applyFill="1"/>
    <xf numFmtId="0" fontId="2" fillId="4" borderId="0" xfId="0" applyFont="1" applyFill="1"/>
    <xf numFmtId="0" fontId="0" fillId="3" borderId="0" xfId="0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7" fillId="3" borderId="0" xfId="0" applyFont="1" applyFill="1"/>
    <xf numFmtId="4" fontId="7" fillId="3" borderId="0" xfId="0" applyNumberFormat="1" applyFont="1" applyFill="1"/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</cellXfs>
  <cellStyles count="5">
    <cellStyle name="Millares [0] 2" xfId="1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colors>
    <mruColors>
      <color rgb="FF00FF00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B050"/>
    <pageSetUpPr fitToPage="1"/>
  </sheetPr>
  <dimension ref="A1:G108"/>
  <sheetViews>
    <sheetView tabSelected="1" workbookViewId="0">
      <selection activeCell="C24" sqref="C24"/>
    </sheetView>
  </sheetViews>
  <sheetFormatPr baseColWidth="10" defaultRowHeight="12.75" x14ac:dyDescent="0.2"/>
  <cols>
    <col min="1" max="1" width="27.5703125" customWidth="1"/>
    <col min="2" max="2" width="16" customWidth="1"/>
    <col min="3" max="3" width="14.5703125" customWidth="1"/>
    <col min="4" max="4" width="15" customWidth="1"/>
    <col min="5" max="5" width="12.5703125" customWidth="1"/>
  </cols>
  <sheetData>
    <row r="1" spans="1:5" ht="18" customHeight="1" x14ac:dyDescent="0.2">
      <c r="A1" s="30" t="s">
        <v>29</v>
      </c>
      <c r="B1" s="30"/>
      <c r="C1" s="30"/>
      <c r="D1" s="30"/>
      <c r="E1" s="30"/>
    </row>
    <row r="2" spans="1:5" x14ac:dyDescent="0.2">
      <c r="A2" s="10"/>
      <c r="B2" s="10"/>
      <c r="C2" s="10"/>
      <c r="D2" s="10"/>
      <c r="E2" s="10"/>
    </row>
    <row r="3" spans="1:5" x14ac:dyDescent="0.2">
      <c r="A3" s="28" t="s">
        <v>3</v>
      </c>
      <c r="B3" s="28"/>
      <c r="C3" s="28"/>
      <c r="D3" s="28"/>
      <c r="E3" s="10"/>
    </row>
    <row r="4" spans="1:5" x14ac:dyDescent="0.2">
      <c r="A4" s="28" t="s">
        <v>21</v>
      </c>
      <c r="B4" s="28"/>
      <c r="C4" s="28"/>
      <c r="D4" s="28"/>
      <c r="E4" s="10"/>
    </row>
    <row r="5" spans="1:5" ht="6" customHeight="1" x14ac:dyDescent="0.2">
      <c r="A5" s="10"/>
      <c r="B5" s="10"/>
      <c r="C5" s="10"/>
      <c r="D5" s="10"/>
      <c r="E5" s="10"/>
    </row>
    <row r="6" spans="1:5" ht="12.75" customHeight="1" x14ac:dyDescent="0.2">
      <c r="A6" s="29" t="s">
        <v>13</v>
      </c>
      <c r="B6" s="29" t="s">
        <v>9</v>
      </c>
      <c r="C6" s="29" t="s">
        <v>14</v>
      </c>
      <c r="D6" s="29" t="s">
        <v>17</v>
      </c>
      <c r="E6" s="10"/>
    </row>
    <row r="7" spans="1:5" x14ac:dyDescent="0.2">
      <c r="A7" s="29"/>
      <c r="B7" s="29"/>
      <c r="C7" s="29"/>
      <c r="D7" s="29"/>
      <c r="E7" s="10"/>
    </row>
    <row r="8" spans="1:5" x14ac:dyDescent="0.2">
      <c r="A8" s="11" t="s">
        <v>6</v>
      </c>
      <c r="B8" s="18">
        <f>+B9</f>
        <v>6709305</v>
      </c>
      <c r="C8" s="18">
        <f>+C9</f>
        <v>0</v>
      </c>
      <c r="D8" s="18">
        <f>+D9</f>
        <v>6709305</v>
      </c>
      <c r="E8" s="10"/>
    </row>
    <row r="9" spans="1:5" x14ac:dyDescent="0.2">
      <c r="A9" s="11" t="s">
        <v>15</v>
      </c>
      <c r="B9" s="18">
        <f>SUM(B10:B14)</f>
        <v>6709305</v>
      </c>
      <c r="C9" s="18">
        <f>SUM(C10:C14)</f>
        <v>0</v>
      </c>
      <c r="D9" s="18">
        <f>SUM(D10:D14)</f>
        <v>6709305</v>
      </c>
      <c r="E9" s="10"/>
    </row>
    <row r="10" spans="1:5" x14ac:dyDescent="0.2">
      <c r="A10" s="16" t="s">
        <v>10</v>
      </c>
      <c r="B10" s="14">
        <v>4032090</v>
      </c>
      <c r="C10" s="14">
        <v>6720.0000000000064</v>
      </c>
      <c r="D10" s="14">
        <f>SUM(B10:C10)</f>
        <v>4038810</v>
      </c>
      <c r="E10" s="10"/>
    </row>
    <row r="11" spans="1:5" x14ac:dyDescent="0.2">
      <c r="A11" s="17" t="s">
        <v>0</v>
      </c>
      <c r="B11" s="14">
        <v>2638120</v>
      </c>
      <c r="C11" s="14">
        <v>-46470.790000000008</v>
      </c>
      <c r="D11" s="14">
        <f>SUM(B11:C11)</f>
        <v>2591649.21</v>
      </c>
      <c r="E11" s="10"/>
    </row>
    <row r="12" spans="1:5" x14ac:dyDescent="0.2">
      <c r="A12" s="17" t="s">
        <v>1</v>
      </c>
      <c r="B12" s="14">
        <v>39095</v>
      </c>
      <c r="C12" s="14">
        <v>4.5474735088646412E-13</v>
      </c>
      <c r="D12" s="14">
        <f>SUM(B12:C12)</f>
        <v>39095</v>
      </c>
      <c r="E12" s="10"/>
    </row>
    <row r="13" spans="1:5" x14ac:dyDescent="0.2">
      <c r="A13" s="17" t="s">
        <v>24</v>
      </c>
      <c r="B13" s="14">
        <v>0</v>
      </c>
      <c r="C13" s="14">
        <v>1142.8599999999999</v>
      </c>
      <c r="D13" s="14">
        <f>SUM(B13:C13)</f>
        <v>1142.8599999999999</v>
      </c>
      <c r="E13" s="10"/>
    </row>
    <row r="14" spans="1:5" x14ac:dyDescent="0.2">
      <c r="A14" s="17" t="s">
        <v>2</v>
      </c>
      <c r="B14" s="14">
        <v>0</v>
      </c>
      <c r="C14" s="14">
        <v>38607.93</v>
      </c>
      <c r="D14" s="14">
        <f>SUM(B14:C14)</f>
        <v>38607.93</v>
      </c>
      <c r="E14" s="10"/>
    </row>
    <row r="15" spans="1:5" ht="7.5" customHeight="1" x14ac:dyDescent="0.2">
      <c r="A15" s="21"/>
      <c r="B15" s="14"/>
      <c r="C15" s="14"/>
      <c r="D15" s="14"/>
      <c r="E15" s="10"/>
    </row>
    <row r="16" spans="1:5" ht="12" customHeight="1" x14ac:dyDescent="0.2">
      <c r="A16" s="11" t="s">
        <v>23</v>
      </c>
      <c r="B16" s="18">
        <f>+B17+B23</f>
        <v>8924850</v>
      </c>
      <c r="C16" s="18">
        <f t="shared" ref="C16:D16" si="0">+C17+C23</f>
        <v>0</v>
      </c>
      <c r="D16" s="18">
        <f t="shared" si="0"/>
        <v>8924850</v>
      </c>
      <c r="E16" s="10"/>
    </row>
    <row r="17" spans="1:5" x14ac:dyDescent="0.2">
      <c r="A17" s="11" t="s">
        <v>19</v>
      </c>
      <c r="B17" s="18">
        <f>SUM(B18:B21)</f>
        <v>2183590.36</v>
      </c>
      <c r="C17" s="18">
        <f>SUM(C18:C21)</f>
        <v>0</v>
      </c>
      <c r="D17" s="18">
        <f>SUM(D18:D21)</f>
        <v>2183590.36</v>
      </c>
      <c r="E17" s="10"/>
    </row>
    <row r="18" spans="1:5" x14ac:dyDescent="0.2">
      <c r="A18" s="16" t="s">
        <v>10</v>
      </c>
      <c r="B18" s="14">
        <v>1624691.74</v>
      </c>
      <c r="C18" s="14">
        <v>0</v>
      </c>
      <c r="D18" s="14">
        <f>SUM(B18:C18)</f>
        <v>1624691.74</v>
      </c>
      <c r="E18" s="10"/>
    </row>
    <row r="19" spans="1:5" x14ac:dyDescent="0.2">
      <c r="A19" s="17" t="s">
        <v>0</v>
      </c>
      <c r="B19" s="14">
        <v>558898.62</v>
      </c>
      <c r="C19" s="14">
        <v>0</v>
      </c>
      <c r="D19" s="14">
        <f>SUM(B19:C19)</f>
        <v>558898.62</v>
      </c>
      <c r="E19" s="19"/>
    </row>
    <row r="20" spans="1:5" x14ac:dyDescent="0.2">
      <c r="A20" s="17" t="s">
        <v>1</v>
      </c>
      <c r="B20" s="14">
        <v>0</v>
      </c>
      <c r="C20" s="14">
        <v>0</v>
      </c>
      <c r="D20" s="14">
        <f>SUM(B20:C20)</f>
        <v>0</v>
      </c>
      <c r="E20" s="10"/>
    </row>
    <row r="21" spans="1:5" x14ac:dyDescent="0.2">
      <c r="A21" s="17" t="s">
        <v>2</v>
      </c>
      <c r="B21" s="14">
        <v>0</v>
      </c>
      <c r="C21" s="14">
        <v>0</v>
      </c>
      <c r="D21" s="14">
        <f>SUM(B21:C21)</f>
        <v>0</v>
      </c>
      <c r="E21" s="10"/>
    </row>
    <row r="22" spans="1:5" ht="8.25" customHeight="1" x14ac:dyDescent="0.2">
      <c r="A22" s="21"/>
      <c r="B22" s="14"/>
      <c r="C22" s="14"/>
      <c r="D22" s="14"/>
      <c r="E22" s="19"/>
    </row>
    <row r="23" spans="1:5" x14ac:dyDescent="0.2">
      <c r="A23" s="15" t="s">
        <v>25</v>
      </c>
      <c r="B23" s="18">
        <f>SUM(B24:B28)</f>
        <v>6741259.6399999997</v>
      </c>
      <c r="C23" s="18">
        <f>SUM(C24:C28)</f>
        <v>0</v>
      </c>
      <c r="D23" s="18">
        <f>SUM(D24:D28)</f>
        <v>6741259.6399999997</v>
      </c>
      <c r="E23" s="10"/>
    </row>
    <row r="24" spans="1:5" x14ac:dyDescent="0.2">
      <c r="A24" s="16" t="s">
        <v>10</v>
      </c>
      <c r="B24" s="14">
        <v>191863.26</v>
      </c>
      <c r="C24" s="14">
        <v>90751.06</v>
      </c>
      <c r="D24" s="14">
        <f>SUM(B24:C24)</f>
        <v>282614.32</v>
      </c>
      <c r="E24" s="10"/>
    </row>
    <row r="25" spans="1:5" x14ac:dyDescent="0.2">
      <c r="A25" s="17" t="s">
        <v>0</v>
      </c>
      <c r="B25" s="14">
        <v>457445</v>
      </c>
      <c r="C25" s="14">
        <v>-90751.06</v>
      </c>
      <c r="D25" s="14">
        <f>SUM(B25:C25)</f>
        <v>366693.94</v>
      </c>
      <c r="E25" s="19"/>
    </row>
    <row r="26" spans="1:5" x14ac:dyDescent="0.2">
      <c r="A26" s="17" t="s">
        <v>5</v>
      </c>
      <c r="B26" s="14">
        <v>6091951.3799999999</v>
      </c>
      <c r="C26" s="14">
        <v>0</v>
      </c>
      <c r="D26" s="14">
        <f>SUM(B26:C26)</f>
        <v>6091951.3799999999</v>
      </c>
      <c r="E26" s="19"/>
    </row>
    <row r="27" spans="1:5" x14ac:dyDescent="0.2">
      <c r="A27" s="17" t="s">
        <v>18</v>
      </c>
      <c r="B27" s="14">
        <v>0</v>
      </c>
      <c r="C27" s="14">
        <v>0</v>
      </c>
      <c r="D27" s="14">
        <f>SUM(B27:C27)</f>
        <v>0</v>
      </c>
      <c r="E27" s="19"/>
    </row>
    <row r="28" spans="1:5" x14ac:dyDescent="0.2">
      <c r="A28" s="17" t="s">
        <v>2</v>
      </c>
      <c r="B28" s="14">
        <v>0</v>
      </c>
      <c r="C28" s="14">
        <v>0</v>
      </c>
      <c r="D28" s="14">
        <f>SUM(B28:C28)</f>
        <v>0</v>
      </c>
      <c r="E28" s="10"/>
    </row>
    <row r="29" spans="1:5" ht="6" customHeight="1" x14ac:dyDescent="0.2">
      <c r="A29" s="17"/>
      <c r="B29" s="14"/>
      <c r="C29" s="14"/>
      <c r="D29" s="14"/>
      <c r="E29" s="10"/>
    </row>
    <row r="30" spans="1:5" x14ac:dyDescent="0.2">
      <c r="A30" s="20" t="s">
        <v>8</v>
      </c>
      <c r="B30" s="18">
        <f>+B8+B16</f>
        <v>15634155</v>
      </c>
      <c r="C30" s="18">
        <f t="shared" ref="C30:D30" si="1">+C8+C16</f>
        <v>0</v>
      </c>
      <c r="D30" s="18">
        <f t="shared" si="1"/>
        <v>15634155</v>
      </c>
      <c r="E30" s="10"/>
    </row>
    <row r="31" spans="1:5" x14ac:dyDescent="0.2">
      <c r="A31" s="10"/>
      <c r="B31" s="10"/>
      <c r="C31" s="10"/>
      <c r="D31" s="10"/>
      <c r="E31" s="10"/>
    </row>
    <row r="32" spans="1:5" x14ac:dyDescent="0.2">
      <c r="A32" s="11" t="s">
        <v>4</v>
      </c>
      <c r="B32" s="10"/>
      <c r="C32" s="10"/>
      <c r="D32" s="10"/>
      <c r="E32" s="10"/>
    </row>
    <row r="33" spans="1:7" ht="7.5" customHeight="1" x14ac:dyDescent="0.2">
      <c r="A33" s="10"/>
      <c r="B33" s="10"/>
      <c r="C33" s="10"/>
      <c r="D33" s="10"/>
      <c r="E33" s="10"/>
    </row>
    <row r="34" spans="1:7" x14ac:dyDescent="0.2">
      <c r="A34" s="5" t="s">
        <v>6</v>
      </c>
      <c r="B34" s="6"/>
      <c r="C34" s="7">
        <f>SUM(C35)</f>
        <v>0</v>
      </c>
      <c r="D34" s="10"/>
      <c r="E34" s="14">
        <f>SUM(C34-C8)</f>
        <v>0</v>
      </c>
    </row>
    <row r="35" spans="1:7" x14ac:dyDescent="0.2">
      <c r="A35" s="11" t="s">
        <v>15</v>
      </c>
      <c r="B35" s="10"/>
      <c r="C35" s="18">
        <f>SUM(C36:C38)</f>
        <v>0</v>
      </c>
      <c r="D35" s="10"/>
      <c r="E35" s="14"/>
    </row>
    <row r="36" spans="1:7" x14ac:dyDescent="0.2">
      <c r="A36" s="22" t="s">
        <v>26</v>
      </c>
      <c r="B36" s="10"/>
      <c r="C36" s="14"/>
      <c r="D36" s="10"/>
      <c r="E36" s="14"/>
      <c r="G36" t="s">
        <v>28</v>
      </c>
    </row>
    <row r="37" spans="1:7" x14ac:dyDescent="0.2">
      <c r="A37" s="22"/>
      <c r="B37" s="10"/>
      <c r="C37" s="14"/>
      <c r="D37" s="10"/>
      <c r="E37" s="19"/>
    </row>
    <row r="38" spans="1:7" x14ac:dyDescent="0.2">
      <c r="A38" s="22"/>
      <c r="B38" s="10"/>
      <c r="C38" s="14"/>
      <c r="D38" s="10"/>
      <c r="E38" s="19"/>
    </row>
    <row r="39" spans="1:7" s="4" customFormat="1" ht="8.25" customHeight="1" x14ac:dyDescent="0.2">
      <c r="A39" s="23"/>
      <c r="B39" s="24"/>
      <c r="C39" s="25"/>
      <c r="D39" s="24"/>
      <c r="E39" s="24"/>
    </row>
    <row r="40" spans="1:7" s="4" customFormat="1" x14ac:dyDescent="0.2">
      <c r="A40" s="5" t="s">
        <v>20</v>
      </c>
      <c r="B40" s="6"/>
      <c r="C40" s="7">
        <f>SUM(C41:C43)</f>
        <v>0</v>
      </c>
      <c r="D40" s="24"/>
      <c r="E40" s="25">
        <f>SUM(C40-C17)</f>
        <v>0</v>
      </c>
    </row>
    <row r="41" spans="1:7" s="4" customFormat="1" x14ac:dyDescent="0.2">
      <c r="A41" s="22" t="s">
        <v>26</v>
      </c>
      <c r="B41" s="10"/>
      <c r="C41" s="14"/>
      <c r="D41" s="24"/>
      <c r="E41" s="25"/>
    </row>
    <row r="42" spans="1:7" s="4" customFormat="1" x14ac:dyDescent="0.2">
      <c r="A42" s="22"/>
      <c r="B42" s="10"/>
      <c r="C42" s="14"/>
      <c r="D42" s="24"/>
      <c r="E42" s="25"/>
    </row>
    <row r="43" spans="1:7" s="4" customFormat="1" x14ac:dyDescent="0.2">
      <c r="A43" s="22"/>
      <c r="B43" s="10"/>
      <c r="C43" s="14"/>
      <c r="D43" s="24"/>
      <c r="E43" s="25"/>
    </row>
    <row r="44" spans="1:7" s="4" customFormat="1" ht="9" customHeight="1" x14ac:dyDescent="0.2">
      <c r="A44" s="22"/>
      <c r="B44" s="24"/>
      <c r="C44" s="25"/>
      <c r="D44" s="24"/>
      <c r="E44" s="24"/>
    </row>
    <row r="45" spans="1:7" s="4" customFormat="1" x14ac:dyDescent="0.2">
      <c r="A45" s="5" t="s">
        <v>27</v>
      </c>
      <c r="B45" s="8"/>
      <c r="C45" s="9">
        <f>SUM(C46:C48)</f>
        <v>0</v>
      </c>
      <c r="D45" s="24"/>
      <c r="E45" s="25">
        <f>SUM(C45-C23)</f>
        <v>0</v>
      </c>
    </row>
    <row r="46" spans="1:7" s="4" customFormat="1" ht="12" x14ac:dyDescent="0.2">
      <c r="A46" s="22" t="s">
        <v>26</v>
      </c>
      <c r="B46" s="26"/>
      <c r="C46" s="14"/>
      <c r="D46" s="24"/>
      <c r="E46" s="25"/>
    </row>
    <row r="47" spans="1:7" s="4" customFormat="1" ht="12" x14ac:dyDescent="0.2">
      <c r="A47" s="22"/>
      <c r="B47" s="26"/>
      <c r="C47" s="14"/>
      <c r="D47" s="24"/>
      <c r="E47" s="25"/>
    </row>
    <row r="48" spans="1:7" s="4" customFormat="1" ht="12" x14ac:dyDescent="0.2">
      <c r="A48" s="22"/>
      <c r="B48" s="26"/>
      <c r="C48" s="14"/>
      <c r="D48" s="24"/>
      <c r="E48" s="25"/>
    </row>
    <row r="49" spans="1:5" s="4" customFormat="1" ht="12" x14ac:dyDescent="0.2">
      <c r="A49" s="22"/>
      <c r="B49" s="24"/>
      <c r="C49" s="25"/>
      <c r="D49" s="24"/>
      <c r="E49" s="24"/>
    </row>
    <row r="50" spans="1:5" s="4" customFormat="1" ht="12" x14ac:dyDescent="0.2">
      <c r="A50" s="24"/>
      <c r="B50" s="24"/>
      <c r="C50" s="25"/>
      <c r="D50" s="24"/>
      <c r="E50" s="24"/>
    </row>
    <row r="51" spans="1:5" s="4" customFormat="1" x14ac:dyDescent="0.2">
      <c r="A51" s="28" t="s">
        <v>3</v>
      </c>
      <c r="B51" s="28"/>
      <c r="C51" s="28"/>
      <c r="D51" s="28"/>
      <c r="E51" s="24"/>
    </row>
    <row r="52" spans="1:5" s="4" customFormat="1" x14ac:dyDescent="0.2">
      <c r="A52" s="28" t="s">
        <v>22</v>
      </c>
      <c r="B52" s="28"/>
      <c r="C52" s="28"/>
      <c r="D52" s="28"/>
      <c r="E52" s="24"/>
    </row>
    <row r="53" spans="1:5" x14ac:dyDescent="0.2">
      <c r="A53" s="29" t="s">
        <v>7</v>
      </c>
      <c r="B53" s="29" t="s">
        <v>9</v>
      </c>
      <c r="C53" s="29" t="s">
        <v>11</v>
      </c>
      <c r="D53" s="29" t="s">
        <v>16</v>
      </c>
      <c r="E53" s="10"/>
    </row>
    <row r="54" spans="1:5" x14ac:dyDescent="0.2">
      <c r="A54" s="29"/>
      <c r="B54" s="29"/>
      <c r="C54" s="29"/>
      <c r="D54" s="29"/>
      <c r="E54" s="10"/>
    </row>
    <row r="55" spans="1:5" x14ac:dyDescent="0.2">
      <c r="A55" s="11" t="s">
        <v>6</v>
      </c>
      <c r="B55" s="18">
        <f>SUM(B56)</f>
        <v>6709305</v>
      </c>
      <c r="C55" s="18">
        <f>SUM(C56)</f>
        <v>6667323.4800000004</v>
      </c>
      <c r="D55" s="18">
        <f>SUM(D56)</f>
        <v>41981.520000000077</v>
      </c>
      <c r="E55" s="10"/>
    </row>
    <row r="56" spans="1:5" x14ac:dyDescent="0.2">
      <c r="A56" s="11" t="s">
        <v>15</v>
      </c>
      <c r="B56" s="18">
        <f>SUM(B57:B61)</f>
        <v>6709305</v>
      </c>
      <c r="C56" s="18">
        <f>SUM(C57:C61)</f>
        <v>6667323.4800000004</v>
      </c>
      <c r="D56" s="18">
        <f>SUM(D57:D61)</f>
        <v>41981.520000000077</v>
      </c>
      <c r="E56" s="10"/>
    </row>
    <row r="57" spans="1:5" x14ac:dyDescent="0.2">
      <c r="A57" s="12" t="s">
        <v>10</v>
      </c>
      <c r="B57" s="14">
        <v>4038810</v>
      </c>
      <c r="C57" s="14">
        <v>4025328.18</v>
      </c>
      <c r="D57" s="14">
        <f>SUM(B57-C57)</f>
        <v>13481.819999999832</v>
      </c>
      <c r="E57" s="10"/>
    </row>
    <row r="58" spans="1:5" x14ac:dyDescent="0.2">
      <c r="A58" s="12" t="s">
        <v>0</v>
      </c>
      <c r="B58" s="14">
        <v>2591649.21</v>
      </c>
      <c r="C58" s="14">
        <v>2591560.6999999997</v>
      </c>
      <c r="D58" s="14">
        <f>SUM(B58-C58)</f>
        <v>88.510000000242144</v>
      </c>
      <c r="E58" s="10"/>
    </row>
    <row r="59" spans="1:5" x14ac:dyDescent="0.2">
      <c r="A59" s="12" t="s">
        <v>1</v>
      </c>
      <c r="B59" s="14">
        <v>39095</v>
      </c>
      <c r="C59" s="14">
        <v>12129.859999999999</v>
      </c>
      <c r="D59" s="14">
        <f>SUM(B59-C59)</f>
        <v>26965.14</v>
      </c>
      <c r="E59" s="10"/>
    </row>
    <row r="60" spans="1:5" x14ac:dyDescent="0.2">
      <c r="A60" s="12" t="s">
        <v>24</v>
      </c>
      <c r="B60" s="14">
        <v>1142.8599999999999</v>
      </c>
      <c r="C60" s="14">
        <v>1142.8599999999999</v>
      </c>
      <c r="D60" s="14">
        <f>SUM(B60-C60)</f>
        <v>0</v>
      </c>
      <c r="E60" s="10"/>
    </row>
    <row r="61" spans="1:5" x14ac:dyDescent="0.2">
      <c r="A61" s="12" t="s">
        <v>2</v>
      </c>
      <c r="B61" s="14">
        <v>38607.93</v>
      </c>
      <c r="C61" s="14">
        <v>37161.879999999997</v>
      </c>
      <c r="D61" s="14">
        <f>SUM(B61-C61)</f>
        <v>1446.0500000000029</v>
      </c>
      <c r="E61" s="10"/>
    </row>
    <row r="62" spans="1:5" ht="14.25" customHeight="1" x14ac:dyDescent="0.2">
      <c r="A62" s="12"/>
      <c r="B62" s="19"/>
      <c r="C62" s="19"/>
      <c r="D62" s="19"/>
      <c r="E62" s="10"/>
    </row>
    <row r="63" spans="1:5" ht="14.25" customHeight="1" x14ac:dyDescent="0.2">
      <c r="A63" s="11" t="s">
        <v>23</v>
      </c>
      <c r="B63" s="18">
        <f>+B64+B70</f>
        <v>8924850</v>
      </c>
      <c r="C63" s="18">
        <f t="shared" ref="C63:D63" si="2">+C64+C70</f>
        <v>8574386.2699999996</v>
      </c>
      <c r="D63" s="18">
        <f t="shared" si="2"/>
        <v>350463.73000000149</v>
      </c>
      <c r="E63" s="10"/>
    </row>
    <row r="64" spans="1:5" ht="13.5" customHeight="1" x14ac:dyDescent="0.2">
      <c r="A64" s="11" t="s">
        <v>19</v>
      </c>
      <c r="B64" s="18">
        <f>SUM(B65:B68)</f>
        <v>2183590.36</v>
      </c>
      <c r="C64" s="18">
        <f>SUM(C65:C68)</f>
        <v>2180174.7699999996</v>
      </c>
      <c r="D64" s="18">
        <f>SUM(D65:D68)</f>
        <v>3415.5900000005495</v>
      </c>
      <c r="E64" s="10"/>
    </row>
    <row r="65" spans="1:5" ht="13.5" customHeight="1" x14ac:dyDescent="0.2">
      <c r="A65" s="12" t="s">
        <v>10</v>
      </c>
      <c r="B65" s="14">
        <v>1624691.74</v>
      </c>
      <c r="C65" s="14">
        <v>1621276.1499999994</v>
      </c>
      <c r="D65" s="14">
        <f>SUM(B65-C65)</f>
        <v>3415.5900000005495</v>
      </c>
      <c r="E65" s="10"/>
    </row>
    <row r="66" spans="1:5" ht="13.5" customHeight="1" x14ac:dyDescent="0.2">
      <c r="A66" s="12" t="s">
        <v>0</v>
      </c>
      <c r="B66" s="14">
        <v>558898.62</v>
      </c>
      <c r="C66" s="14">
        <v>558898.62</v>
      </c>
      <c r="D66" s="14">
        <f>SUM(B66-C66)</f>
        <v>0</v>
      </c>
      <c r="E66" s="10"/>
    </row>
    <row r="67" spans="1:5" ht="13.5" customHeight="1" x14ac:dyDescent="0.2">
      <c r="A67" s="12" t="s">
        <v>1</v>
      </c>
      <c r="B67" s="14">
        <v>0</v>
      </c>
      <c r="C67" s="14">
        <v>0</v>
      </c>
      <c r="D67" s="14">
        <f>SUM(B67-C67)</f>
        <v>0</v>
      </c>
      <c r="E67" s="19"/>
    </row>
    <row r="68" spans="1:5" ht="13.5" customHeight="1" x14ac:dyDescent="0.2">
      <c r="A68" s="12" t="s">
        <v>2</v>
      </c>
      <c r="B68" s="14">
        <v>0</v>
      </c>
      <c r="C68" s="14">
        <v>0</v>
      </c>
      <c r="D68" s="14">
        <f>SUM(B68-C68)</f>
        <v>0</v>
      </c>
      <c r="E68" s="10"/>
    </row>
    <row r="69" spans="1:5" ht="3.75" customHeight="1" x14ac:dyDescent="0.2">
      <c r="A69" s="17"/>
      <c r="B69" s="14"/>
      <c r="C69" s="14"/>
      <c r="D69" s="14"/>
      <c r="E69" s="19"/>
    </row>
    <row r="70" spans="1:5" x14ac:dyDescent="0.2">
      <c r="A70" s="27" t="s">
        <v>25</v>
      </c>
      <c r="B70" s="18">
        <f>SUM(B71:B75)</f>
        <v>6741259.6399999997</v>
      </c>
      <c r="C70" s="18">
        <f>SUM(C71:C75)</f>
        <v>6394211.4999999991</v>
      </c>
      <c r="D70" s="18">
        <f>SUM(D71:D75)</f>
        <v>347048.14000000095</v>
      </c>
      <c r="E70" s="10"/>
    </row>
    <row r="71" spans="1:5" x14ac:dyDescent="0.2">
      <c r="A71" s="16" t="s">
        <v>10</v>
      </c>
      <c r="B71" s="14">
        <v>282614.32</v>
      </c>
      <c r="C71" s="14">
        <v>282614.32</v>
      </c>
      <c r="D71" s="14">
        <f>SUM(B71-C71)</f>
        <v>0</v>
      </c>
      <c r="E71" s="10"/>
    </row>
    <row r="72" spans="1:5" x14ac:dyDescent="0.2">
      <c r="A72" s="17" t="s">
        <v>0</v>
      </c>
      <c r="B72" s="14">
        <v>366693.94</v>
      </c>
      <c r="C72" s="14">
        <v>19645.8</v>
      </c>
      <c r="D72" s="14">
        <f>SUM(B72-C72)</f>
        <v>347048.14</v>
      </c>
      <c r="E72" s="10"/>
    </row>
    <row r="73" spans="1:5" x14ac:dyDescent="0.2">
      <c r="A73" s="17" t="s">
        <v>5</v>
      </c>
      <c r="B73" s="14">
        <v>6091951.3799999999</v>
      </c>
      <c r="C73" s="14">
        <v>6091951.379999999</v>
      </c>
      <c r="D73" s="14">
        <f>SUM(B73-C73)</f>
        <v>9.3132257461547852E-10</v>
      </c>
      <c r="E73" s="19"/>
    </row>
    <row r="74" spans="1:5" x14ac:dyDescent="0.2">
      <c r="A74" s="17" t="s">
        <v>18</v>
      </c>
      <c r="B74" s="14">
        <v>0</v>
      </c>
      <c r="C74" s="14">
        <v>0</v>
      </c>
      <c r="D74" s="14">
        <f>SUM(B74-C74)</f>
        <v>0</v>
      </c>
      <c r="E74" s="19"/>
    </row>
    <row r="75" spans="1:5" x14ac:dyDescent="0.2">
      <c r="A75" s="17" t="s">
        <v>2</v>
      </c>
      <c r="B75" s="14">
        <v>0</v>
      </c>
      <c r="C75" s="14">
        <v>0</v>
      </c>
      <c r="D75" s="14">
        <f>SUM(B75-C75)</f>
        <v>0</v>
      </c>
      <c r="E75" s="10"/>
    </row>
    <row r="76" spans="1:5" ht="9" customHeight="1" x14ac:dyDescent="0.2">
      <c r="A76" s="12"/>
      <c r="B76" s="19"/>
      <c r="C76" s="19"/>
      <c r="D76" s="19"/>
      <c r="E76" s="10"/>
    </row>
    <row r="77" spans="1:5" x14ac:dyDescent="0.2">
      <c r="A77" s="20" t="s">
        <v>8</v>
      </c>
      <c r="B77" s="18">
        <f>+B55+B63</f>
        <v>15634155</v>
      </c>
      <c r="C77" s="18">
        <f t="shared" ref="C77:D77" si="3">+C55+C63</f>
        <v>15241709.75</v>
      </c>
      <c r="D77" s="18">
        <f t="shared" si="3"/>
        <v>392445.25000000157</v>
      </c>
      <c r="E77" s="10"/>
    </row>
    <row r="78" spans="1:5" x14ac:dyDescent="0.2">
      <c r="A78" s="10"/>
      <c r="B78" s="10"/>
      <c r="C78" s="10"/>
      <c r="D78" s="10"/>
      <c r="E78" s="10"/>
    </row>
    <row r="79" spans="1:5" x14ac:dyDescent="0.2">
      <c r="A79" s="10"/>
      <c r="B79" s="10"/>
      <c r="C79" s="19"/>
      <c r="D79" s="10"/>
      <c r="E79" s="10"/>
    </row>
    <row r="80" spans="1:5" x14ac:dyDescent="0.2">
      <c r="A80" s="28" t="s">
        <v>3</v>
      </c>
      <c r="B80" s="28"/>
      <c r="C80" s="28"/>
      <c r="D80" s="28"/>
    </row>
    <row r="81" spans="1:5" x14ac:dyDescent="0.2">
      <c r="A81" s="28" t="s">
        <v>22</v>
      </c>
      <c r="B81" s="28"/>
      <c r="C81" s="28"/>
      <c r="D81" s="28"/>
    </row>
    <row r="82" spans="1:5" ht="7.5" customHeight="1" x14ac:dyDescent="0.2">
      <c r="A82" s="10"/>
      <c r="B82" s="10"/>
      <c r="C82" s="10"/>
      <c r="D82" s="10"/>
    </row>
    <row r="83" spans="1:5" ht="12.75" customHeight="1" x14ac:dyDescent="0.2">
      <c r="A83" s="29" t="s">
        <v>7</v>
      </c>
      <c r="B83" s="29" t="s">
        <v>9</v>
      </c>
      <c r="C83" s="29" t="s">
        <v>12</v>
      </c>
      <c r="D83" s="29" t="s">
        <v>16</v>
      </c>
    </row>
    <row r="84" spans="1:5" x14ac:dyDescent="0.2">
      <c r="A84" s="29"/>
      <c r="B84" s="29"/>
      <c r="C84" s="29"/>
      <c r="D84" s="29"/>
    </row>
    <row r="85" spans="1:5" x14ac:dyDescent="0.2">
      <c r="A85" s="11" t="s">
        <v>6</v>
      </c>
      <c r="B85" s="13">
        <f>SUM(B86)</f>
        <v>6709305</v>
      </c>
      <c r="C85" s="13">
        <f t="shared" ref="C85:D85" si="4">SUM(C86)</f>
        <v>6709305</v>
      </c>
      <c r="D85" s="13">
        <f t="shared" si="4"/>
        <v>0</v>
      </c>
    </row>
    <row r="86" spans="1:5" x14ac:dyDescent="0.2">
      <c r="A86" s="11" t="s">
        <v>15</v>
      </c>
      <c r="B86" s="13">
        <f>SUM(B87:B91)</f>
        <v>6709305</v>
      </c>
      <c r="C86" s="13">
        <f>SUM(C87:C91)</f>
        <v>6709305</v>
      </c>
      <c r="D86" s="13">
        <f>SUM(D87:D91)</f>
        <v>0</v>
      </c>
    </row>
    <row r="87" spans="1:5" x14ac:dyDescent="0.2">
      <c r="A87" s="10" t="s">
        <v>10</v>
      </c>
      <c r="B87" s="14">
        <v>4038810</v>
      </c>
      <c r="C87" s="14">
        <v>4038810</v>
      </c>
      <c r="D87" s="14">
        <f>SUM(B87-C87)</f>
        <v>0</v>
      </c>
    </row>
    <row r="88" spans="1:5" x14ac:dyDescent="0.2">
      <c r="A88" s="10" t="s">
        <v>0</v>
      </c>
      <c r="B88" s="14">
        <v>2591649.21</v>
      </c>
      <c r="C88" s="14">
        <v>2591649.21</v>
      </c>
      <c r="D88" s="14">
        <f>SUM(B88-C88)</f>
        <v>0</v>
      </c>
    </row>
    <row r="89" spans="1:5" x14ac:dyDescent="0.2">
      <c r="A89" s="10" t="s">
        <v>1</v>
      </c>
      <c r="B89" s="14">
        <v>39095</v>
      </c>
      <c r="C89" s="14">
        <v>39095</v>
      </c>
      <c r="D89" s="14">
        <f>SUM(B89-C89)</f>
        <v>0</v>
      </c>
    </row>
    <row r="90" spans="1:5" x14ac:dyDescent="0.2">
      <c r="A90" s="12" t="s">
        <v>24</v>
      </c>
      <c r="B90" s="14">
        <v>1142.8599999999999</v>
      </c>
      <c r="C90" s="14">
        <v>1142.8599999999999</v>
      </c>
      <c r="D90" s="14">
        <f>SUM(B90-C90)</f>
        <v>0</v>
      </c>
    </row>
    <row r="91" spans="1:5" x14ac:dyDescent="0.2">
      <c r="A91" s="10" t="s">
        <v>2</v>
      </c>
      <c r="B91" s="14">
        <v>38607.93</v>
      </c>
      <c r="C91" s="14">
        <v>38607.93</v>
      </c>
      <c r="D91" s="14">
        <f>SUM(B91-C91)</f>
        <v>0</v>
      </c>
    </row>
    <row r="92" spans="1:5" ht="9" customHeight="1" x14ac:dyDescent="0.2">
      <c r="A92" s="10"/>
      <c r="B92" s="14"/>
      <c r="C92" s="14"/>
      <c r="D92" s="14"/>
    </row>
    <row r="93" spans="1:5" ht="13.5" customHeight="1" x14ac:dyDescent="0.2">
      <c r="A93" s="11" t="s">
        <v>23</v>
      </c>
      <c r="B93" s="18">
        <f>+B94+B100</f>
        <v>8924850</v>
      </c>
      <c r="C93" s="18">
        <f t="shared" ref="C93:D93" si="5">+C94+C100</f>
        <v>8923516.9100000001</v>
      </c>
      <c r="D93" s="18">
        <f t="shared" si="5"/>
        <v>1333.0899999996182</v>
      </c>
    </row>
    <row r="94" spans="1:5" x14ac:dyDescent="0.2">
      <c r="A94" s="11" t="s">
        <v>19</v>
      </c>
      <c r="B94" s="13">
        <f>SUM(B95:B98)</f>
        <v>2183590.36</v>
      </c>
      <c r="C94" s="13">
        <f>SUM(C95:C98)</f>
        <v>2180175</v>
      </c>
      <c r="D94" s="13">
        <f>SUM(D95:D98)</f>
        <v>3415.359999999986</v>
      </c>
    </row>
    <row r="95" spans="1:5" x14ac:dyDescent="0.2">
      <c r="A95" s="10" t="s">
        <v>10</v>
      </c>
      <c r="B95" s="14">
        <v>1624691.74</v>
      </c>
      <c r="C95" s="14">
        <v>1621276.38</v>
      </c>
      <c r="D95" s="14">
        <f>SUM(B95-C95)</f>
        <v>3415.3600000001024</v>
      </c>
    </row>
    <row r="96" spans="1:5" x14ac:dyDescent="0.2">
      <c r="A96" s="10" t="s">
        <v>0</v>
      </c>
      <c r="B96" s="14">
        <v>558898.62</v>
      </c>
      <c r="C96" s="14">
        <v>558898.62000000011</v>
      </c>
      <c r="D96" s="14">
        <f>SUM(B96-C96)</f>
        <v>-1.1641532182693481E-10</v>
      </c>
      <c r="E96" s="2"/>
    </row>
    <row r="97" spans="1:4" x14ac:dyDescent="0.2">
      <c r="A97" s="10" t="s">
        <v>1</v>
      </c>
      <c r="B97" s="14">
        <v>0</v>
      </c>
      <c r="C97" s="14">
        <v>0</v>
      </c>
      <c r="D97" s="14">
        <f>SUM(B97-C97)</f>
        <v>0</v>
      </c>
    </row>
    <row r="98" spans="1:4" x14ac:dyDescent="0.2">
      <c r="A98" s="10" t="s">
        <v>2</v>
      </c>
      <c r="B98" s="14">
        <v>0</v>
      </c>
      <c r="C98" s="14">
        <v>0</v>
      </c>
      <c r="D98" s="14">
        <f>SUM(B98-C98)</f>
        <v>0</v>
      </c>
    </row>
    <row r="99" spans="1:4" ht="7.5" customHeight="1" x14ac:dyDescent="0.2">
      <c r="A99" s="10"/>
      <c r="B99" s="14"/>
      <c r="C99" s="14"/>
      <c r="D99" s="14"/>
    </row>
    <row r="100" spans="1:4" x14ac:dyDescent="0.2">
      <c r="A100" s="27" t="s">
        <v>25</v>
      </c>
      <c r="B100" s="13">
        <f>SUM(B101:B105)</f>
        <v>6741259.6399999997</v>
      </c>
      <c r="C100" s="13">
        <f>SUM(C101:C105)</f>
        <v>6743341.9100000001</v>
      </c>
      <c r="D100" s="13">
        <f>SUM(D101:D105)</f>
        <v>-2082.2700000003679</v>
      </c>
    </row>
    <row r="101" spans="1:4" x14ac:dyDescent="0.2">
      <c r="A101" s="10" t="s">
        <v>10</v>
      </c>
      <c r="B101" s="14">
        <v>282614.32</v>
      </c>
      <c r="C101" s="14">
        <v>282614.32</v>
      </c>
      <c r="D101" s="14">
        <f>SUM(B101-C101)</f>
        <v>0</v>
      </c>
    </row>
    <row r="102" spans="1:4" x14ac:dyDescent="0.2">
      <c r="A102" s="10" t="s">
        <v>0</v>
      </c>
      <c r="B102" s="14">
        <v>366693.94</v>
      </c>
      <c r="C102" s="14">
        <v>366693.93999999989</v>
      </c>
      <c r="D102" s="14">
        <f>SUM(B102-C102)</f>
        <v>1.1641532182693481E-10</v>
      </c>
    </row>
    <row r="103" spans="1:4" x14ac:dyDescent="0.2">
      <c r="A103" s="10" t="s">
        <v>5</v>
      </c>
      <c r="B103" s="14">
        <v>6091951.3799999999</v>
      </c>
      <c r="C103" s="14">
        <v>6094033.6500000004</v>
      </c>
      <c r="D103" s="14">
        <f>SUM(B103-C103)</f>
        <v>-2082.2700000004843</v>
      </c>
    </row>
    <row r="104" spans="1:4" x14ac:dyDescent="0.2">
      <c r="A104" s="10" t="s">
        <v>18</v>
      </c>
      <c r="B104" s="14">
        <v>0</v>
      </c>
      <c r="C104" s="14">
        <v>0</v>
      </c>
      <c r="D104" s="14">
        <f>SUM(B104-C104)</f>
        <v>0</v>
      </c>
    </row>
    <row r="105" spans="1:4" x14ac:dyDescent="0.2">
      <c r="A105" s="17" t="s">
        <v>2</v>
      </c>
      <c r="B105" s="14">
        <v>0</v>
      </c>
      <c r="C105" s="14">
        <v>0</v>
      </c>
      <c r="D105" s="14">
        <f>SUM(B105-C105)</f>
        <v>0</v>
      </c>
    </row>
    <row r="106" spans="1:4" ht="5.25" customHeight="1" x14ac:dyDescent="0.2">
      <c r="A106" s="10"/>
      <c r="B106" s="14"/>
      <c r="C106" s="14"/>
      <c r="D106" s="14"/>
    </row>
    <row r="107" spans="1:4" x14ac:dyDescent="0.2">
      <c r="A107" s="20" t="s">
        <v>8</v>
      </c>
      <c r="B107" s="13">
        <f>+B85+B93</f>
        <v>15634155</v>
      </c>
      <c r="C107" s="13">
        <f t="shared" ref="C107:D107" si="6">+C85+C93</f>
        <v>15632821.91</v>
      </c>
      <c r="D107" s="13">
        <f t="shared" si="6"/>
        <v>1333.0899999996182</v>
      </c>
    </row>
    <row r="108" spans="1:4" x14ac:dyDescent="0.2">
      <c r="A108" s="1"/>
      <c r="B108" s="3"/>
      <c r="C108" s="3"/>
      <c r="D108" s="3"/>
    </row>
  </sheetData>
  <mergeCells count="19">
    <mergeCell ref="A1:E1"/>
    <mergeCell ref="A6:A7"/>
    <mergeCell ref="B6:B7"/>
    <mergeCell ref="A83:A84"/>
    <mergeCell ref="B83:B84"/>
    <mergeCell ref="D83:D84"/>
    <mergeCell ref="A51:D51"/>
    <mergeCell ref="A52:D52"/>
    <mergeCell ref="A80:D80"/>
    <mergeCell ref="A81:D81"/>
    <mergeCell ref="A3:D3"/>
    <mergeCell ref="A4:D4"/>
    <mergeCell ref="B53:B54"/>
    <mergeCell ref="C83:C84"/>
    <mergeCell ref="A53:A54"/>
    <mergeCell ref="C6:C7"/>
    <mergeCell ref="D6:D7"/>
    <mergeCell ref="C53:C54"/>
    <mergeCell ref="D53:D54"/>
  </mergeCells>
  <phoneticPr fontId="6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Admin</cp:lastModifiedBy>
  <cp:lastPrinted>2017-03-09T17:18:57Z</cp:lastPrinted>
  <dcterms:created xsi:type="dcterms:W3CDTF">1997-07-09T13:24:52Z</dcterms:created>
  <dcterms:modified xsi:type="dcterms:W3CDTF">2017-03-10T15:42:09Z</dcterms:modified>
</cp:coreProperties>
</file>