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claudia.escobar.OPAMSS\Desktop\Claudia E\2022\AAUAIPT-2022\B-INFORMACIÓN OFICIOSA\INFO RECIBIDA  2022\FINANCIERA\2022\Ter Trimestre\"/>
    </mc:Choice>
  </mc:AlternateContent>
  <bookViews>
    <workbookView xWindow="0" yWindow="0" windowWidth="20490" windowHeight="7635" tabRatio="876" firstSheet="2" activeTab="6"/>
  </bookViews>
  <sheets>
    <sheet name="BASE" sheetId="158" r:id="rId1"/>
    <sheet name="M31-REP24" sheetId="322" r:id="rId2"/>
    <sheet name="M32-REP25" sheetId="323" r:id="rId3"/>
    <sheet name="M33-REP26" sheetId="324" r:id="rId4"/>
    <sheet name="M34-REF8" sheetId="325" r:id="rId5"/>
    <sheet name="M35-REP27" sheetId="326" r:id="rId6"/>
    <sheet name="M36-REP28" sheetId="328" r:id="rId7"/>
    <sheet name="M37-REF9" sheetId="329" r:id="rId8"/>
    <sheet name="M38-REF10" sheetId="330" r:id="rId9"/>
    <sheet name="M39-REP29" sheetId="331" r:id="rId10"/>
    <sheet name="M40-REP30" sheetId="332" r:id="rId11"/>
    <sheet name="M41-REP31" sheetId="333" r:id="rId12"/>
    <sheet name="M42-REP32" sheetId="335" r:id="rId13"/>
    <sheet name="M17-REF5NO" sheetId="168" state="hidden" r:id="rId14"/>
  </sheets>
  <externalReferences>
    <externalReference r:id="rId15"/>
    <externalReference r:id="rId16"/>
    <externalReference r:id="rId17"/>
  </externalReferences>
  <definedNames>
    <definedName name="_xlnm._FilterDatabase" localSheetId="0" hidden="1">BASE!$A$1:$A$247</definedName>
    <definedName name="Actividad">'[1]2. Ejecución x actividad'!$A$15:$A$27</definedName>
    <definedName name="_xlnm.Print_Area" localSheetId="13">'M17-REF5NO'!$A$1:$E$37</definedName>
    <definedName name="_xlnm.Print_Area" localSheetId="1">'M31-REP24'!$A$1:$E$53</definedName>
    <definedName name="_xlnm.Print_Area" localSheetId="2">'M32-REP25'!$A$1:$E$53</definedName>
    <definedName name="_xlnm.Print_Area" localSheetId="3">'M33-REP26'!$A$1:$E$46</definedName>
    <definedName name="_xlnm.Print_Area" localSheetId="4">'M34-REF8'!$A$1:$D$50</definedName>
    <definedName name="_xlnm.Print_Area" localSheetId="5">'M35-REP27'!$A$1:$E$48</definedName>
    <definedName name="_xlnm.Print_Area" localSheetId="6">'M36-REP28'!$A$1:$E$44</definedName>
    <definedName name="_xlnm.Print_Area" localSheetId="7">'M37-REF9'!$A$1:$D$52</definedName>
    <definedName name="_xlnm.Print_Area" localSheetId="8">'M38-REF10'!$A$1:$D$70</definedName>
    <definedName name="_xlnm.Print_Area" localSheetId="9">'M39-REP29'!$A$1:$E$69</definedName>
    <definedName name="_xlnm.Print_Area" localSheetId="10">'M40-REP30'!$A$1:$E$49</definedName>
    <definedName name="_xlnm.Print_Area" localSheetId="11">'M41-REP31'!$A$1:$E$49</definedName>
    <definedName name="_xlnm.Print_Area" localSheetId="12">'M42-REP32'!$A$1:$E$105</definedName>
    <definedName name="Meses">'[1]4. Ejecución por meses'!$A$10:$A$44</definedName>
    <definedName name="Mesesintereses">'[1]4. Ejecución por meses'!$A$57:$A$92</definedName>
    <definedName name="Partida">'[1]1. Resumen ejecución'!$A$11:$A$21</definedName>
    <definedName name="total_cost">'[2]Worksheet 1 Project budget'!$E$56</definedName>
    <definedName name="total_cost_y1">'[2]Worksheet 1 Project budget'!$I$56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9" i="330" l="1"/>
  <c r="B20" i="330"/>
  <c r="B21" i="330"/>
  <c r="B22" i="330"/>
  <c r="B23" i="330"/>
  <c r="B24" i="330"/>
  <c r="B25" i="330"/>
  <c r="B26" i="330"/>
  <c r="B27" i="330"/>
  <c r="B28" i="330"/>
  <c r="B29" i="330"/>
  <c r="B30" i="330"/>
  <c r="B31" i="330"/>
  <c r="B32" i="330"/>
  <c r="B33" i="330"/>
  <c r="B34" i="330"/>
  <c r="B35" i="330"/>
  <c r="B36" i="330"/>
  <c r="B37" i="330"/>
  <c r="B38" i="330"/>
  <c r="B18" i="330"/>
  <c r="D39" i="330"/>
  <c r="B76" i="335" l="1"/>
  <c r="B77" i="335"/>
  <c r="B78" i="335"/>
  <c r="B79" i="335"/>
  <c r="B80" i="335"/>
  <c r="B81" i="335"/>
  <c r="B67" i="335"/>
  <c r="B68" i="335"/>
  <c r="B69" i="335"/>
  <c r="B70" i="335"/>
  <c r="B71" i="335"/>
  <c r="B72" i="335"/>
  <c r="B73" i="335"/>
  <c r="B59" i="335"/>
  <c r="B60" i="335"/>
  <c r="B61" i="335"/>
  <c r="B62" i="335"/>
  <c r="B63" i="335"/>
  <c r="B64" i="335"/>
  <c r="B65" i="335"/>
  <c r="B52" i="335"/>
  <c r="B53" i="335"/>
  <c r="B54" i="335"/>
  <c r="B55" i="335"/>
  <c r="B56" i="335"/>
  <c r="B57" i="335"/>
  <c r="B58" i="335"/>
  <c r="B50" i="335"/>
  <c r="B51" i="335"/>
  <c r="B66" i="335"/>
  <c r="B74" i="335"/>
  <c r="B47" i="335"/>
  <c r="B48" i="335"/>
  <c r="B49" i="335"/>
  <c r="B75" i="335"/>
  <c r="B40" i="335"/>
  <c r="B41" i="335"/>
  <c r="B42" i="335"/>
  <c r="B43" i="335"/>
  <c r="B44" i="335"/>
  <c r="B45" i="335"/>
  <c r="B46" i="335"/>
  <c r="B27" i="335"/>
  <c r="B28" i="335"/>
  <c r="B29" i="335"/>
  <c r="B30" i="335"/>
  <c r="B31" i="335"/>
  <c r="B32" i="335"/>
  <c r="B33" i="335"/>
  <c r="B34" i="335"/>
  <c r="B35" i="335"/>
  <c r="B19" i="335" l="1"/>
  <c r="B20" i="335"/>
  <c r="B21" i="335"/>
  <c r="B36" i="335"/>
  <c r="B37" i="335"/>
  <c r="B38" i="335"/>
  <c r="B39" i="335"/>
  <c r="E82" i="335"/>
  <c r="B26" i="335"/>
  <c r="E22" i="335"/>
  <c r="B18" i="335"/>
  <c r="F82" i="335" l="1"/>
  <c r="D23" i="329"/>
  <c r="B19" i="329"/>
  <c r="B20" i="329"/>
  <c r="B21" i="329"/>
  <c r="B22" i="329"/>
  <c r="B18" i="329"/>
  <c r="B18" i="328"/>
  <c r="B19" i="333"/>
  <c r="B25" i="333"/>
  <c r="B24" i="333"/>
  <c r="E26" i="333"/>
  <c r="E20" i="333"/>
  <c r="B18" i="333"/>
  <c r="F26" i="333" l="1"/>
  <c r="B22" i="332" l="1"/>
  <c r="E30" i="332"/>
  <c r="B27" i="332" l="1"/>
  <c r="B28" i="332"/>
  <c r="B29" i="332"/>
  <c r="B19" i="332"/>
  <c r="B20" i="332"/>
  <c r="B21" i="332"/>
  <c r="E23" i="332"/>
  <c r="B18" i="332"/>
  <c r="B25" i="331"/>
  <c r="E43" i="331"/>
  <c r="E48" i="331" s="1"/>
  <c r="B34" i="331"/>
  <c r="B27" i="331"/>
  <c r="B28" i="331"/>
  <c r="B29" i="331"/>
  <c r="B22" i="331"/>
  <c r="B23" i="331"/>
  <c r="B24" i="331"/>
  <c r="B42" i="331"/>
  <c r="B41" i="331"/>
  <c r="F30" i="332" l="1"/>
  <c r="B43" i="331"/>
  <c r="B21" i="331" l="1"/>
  <c r="B26" i="331"/>
  <c r="B30" i="331"/>
  <c r="B40" i="331"/>
  <c r="E36" i="331"/>
  <c r="B18" i="331"/>
  <c r="B19" i="331"/>
  <c r="B20" i="331"/>
  <c r="B47" i="331"/>
  <c r="B46" i="331"/>
  <c r="B35" i="331"/>
  <c r="B32" i="331"/>
  <c r="B33" i="331"/>
  <c r="B45" i="331"/>
  <c r="B44" i="331"/>
  <c r="B31" i="331"/>
  <c r="D45" i="330"/>
  <c r="D27" i="329"/>
  <c r="D28" i="329" s="1"/>
  <c r="E25" i="328"/>
  <c r="B24" i="328"/>
  <c r="E20" i="328"/>
  <c r="B19" i="328"/>
  <c r="B25" i="326"/>
  <c r="E27" i="326"/>
  <c r="B26" i="326"/>
  <c r="B24" i="326"/>
  <c r="E20" i="326"/>
  <c r="B19" i="326"/>
  <c r="B18" i="326"/>
  <c r="F48" i="331" l="1"/>
  <c r="F25" i="328"/>
  <c r="F27" i="326"/>
  <c r="D23" i="325" l="1"/>
  <c r="D24" i="325" s="1"/>
  <c r="D19" i="325"/>
  <c r="B18" i="325"/>
  <c r="E24" i="324"/>
  <c r="B23" i="324"/>
  <c r="E19" i="324"/>
  <c r="B18" i="324"/>
  <c r="F24" i="324" l="1"/>
  <c r="E32" i="323" l="1"/>
  <c r="B27" i="323"/>
  <c r="B26" i="323"/>
  <c r="B25" i="323"/>
  <c r="B28" i="323"/>
  <c r="B29" i="323"/>
  <c r="B30" i="323"/>
  <c r="B31" i="323"/>
  <c r="E20" i="323"/>
  <c r="B19" i="323"/>
  <c r="B18" i="323"/>
  <c r="B24" i="323" l="1"/>
  <c r="B31" i="322"/>
  <c r="B22" i="322"/>
  <c r="B23" i="322"/>
  <c r="B24" i="322"/>
  <c r="B25" i="322"/>
  <c r="E32" i="322"/>
  <c r="B30" i="322"/>
  <c r="E26" i="322"/>
  <c r="B21" i="322"/>
  <c r="B20" i="322"/>
  <c r="B19" i="322"/>
  <c r="B18" i="322"/>
  <c r="F32" i="323" l="1"/>
  <c r="F32" i="322"/>
  <c r="E19" i="168" l="1"/>
</calcChain>
</file>

<file path=xl/sharedStrings.xml><?xml version="1.0" encoding="utf-8"?>
<sst xmlns="http://schemas.openxmlformats.org/spreadsheetml/2006/main" count="711" uniqueCount="280">
  <si>
    <t>MONTO</t>
  </si>
  <si>
    <t>CEP</t>
  </si>
  <si>
    <t xml:space="preserve"> MOVIMIENTOS PRESUPUESTARIOS</t>
  </si>
  <si>
    <t>FUENTE DE FINANCIAMIENTO: 5. DONACIONES</t>
  </si>
  <si>
    <t>Productos de Papel y Cartón</t>
  </si>
  <si>
    <t>Atenciones Oficiales</t>
  </si>
  <si>
    <t>Bienes Muebles Diversos</t>
  </si>
  <si>
    <t>TOTAL  AUMENTOS EGRESOS</t>
  </si>
  <si>
    <t>DISMINUCIONES DE ESPECIFICOS DE EGRESOS</t>
  </si>
  <si>
    <t>Nota: Esta reprogramación no afecta el monto total del presupuesto aprobado.</t>
  </si>
  <si>
    <t>Sueldos</t>
  </si>
  <si>
    <t>Aguinaldos</t>
  </si>
  <si>
    <t>Beneficios Adicionales</t>
  </si>
  <si>
    <t>Por Remuneraciones Eventuales</t>
  </si>
  <si>
    <t>Por Remuneraciones Permanentes</t>
  </si>
  <si>
    <t>AGRUPACIÓN OPERACIONAL : 6 SECTOR MUNICIPAL</t>
  </si>
  <si>
    <t>INCREMENTOS DE ESPECÍFICOS DE EGRESOS</t>
  </si>
  <si>
    <t>CÓDIGO PRESUPUESTARIO</t>
  </si>
  <si>
    <t>DESCRIPCIÓN PRESUPUESTARIA</t>
  </si>
  <si>
    <t>TOTAL  DISMINUCIÓN DE EGRESOS</t>
  </si>
  <si>
    <t>Servicios Generales y Arrendamientos Diversos</t>
  </si>
  <si>
    <t>Mes</t>
  </si>
  <si>
    <t>Enero</t>
  </si>
  <si>
    <t>Libros, Textos, Útiles de Enseñanza y Publicaciones</t>
  </si>
  <si>
    <t>Horas Extraordinarias</t>
  </si>
  <si>
    <t>A Organismos Multilaterales</t>
  </si>
  <si>
    <t>Servicios Jurídicos</t>
  </si>
  <si>
    <t>Servicios de Energía Eléctrica</t>
  </si>
  <si>
    <t>Consultorías, Estudios e Investigaciones Diversas</t>
  </si>
  <si>
    <t>Tasas</t>
  </si>
  <si>
    <t>Salarios por Jornal</t>
  </si>
  <si>
    <t>Sobresueldos</t>
  </si>
  <si>
    <t>Dietas</t>
  </si>
  <si>
    <t xml:space="preserve">Complementos </t>
  </si>
  <si>
    <t>Beneficios Extraordinarios</t>
  </si>
  <si>
    <t>Por Remuneraciones Extraordinarias</t>
  </si>
  <si>
    <t>Por Prestaciones de Servicios en el País</t>
  </si>
  <si>
    <t>Por Prestaciones de Servicios en el Exterior</t>
  </si>
  <si>
    <t>Al Personal de Servicios Permanente</t>
  </si>
  <si>
    <t>Al Personal de Servicios Eventual</t>
  </si>
  <si>
    <t>Comisiones por Ventas</t>
  </si>
  <si>
    <t>Comisiones por Recaudaciones</t>
  </si>
  <si>
    <t>Comisiones por Recuperación de Carteras</t>
  </si>
  <si>
    <t>Comisiones por Procedencia Diversas</t>
  </si>
  <si>
    <t>Honorarios</t>
  </si>
  <si>
    <t>Remuneraciones por Servicios Especiales</t>
  </si>
  <si>
    <t>Prestaciones Social al Personal</t>
  </si>
  <si>
    <t>Pensiones por Vejez</t>
  </si>
  <si>
    <t>Pensiones por Invalidez</t>
  </si>
  <si>
    <t>Pensiones por Viudez</t>
  </si>
  <si>
    <t>Pensiones por Orfandad</t>
  </si>
  <si>
    <t>Beneficios por Incapacidad Temporal</t>
  </si>
  <si>
    <t>Pensiones y Jubilaciones Diversas</t>
  </si>
  <si>
    <t>Productos Alimenticios para Personas</t>
  </si>
  <si>
    <t>Productos Alimenticios para Animales</t>
  </si>
  <si>
    <t>Productos Agropecuarios y Forestales</t>
  </si>
  <si>
    <t>Productos Textiles y Vestuarios</t>
  </si>
  <si>
    <t>Productos de Cuero y Caucho</t>
  </si>
  <si>
    <t>Productos Químicos</t>
  </si>
  <si>
    <t>Productos Farmacéuticos y Medicinales</t>
  </si>
  <si>
    <t>Llantas y Neumáticos</t>
  </si>
  <si>
    <t>Combustibles y Lubricantes</t>
  </si>
  <si>
    <t>Minerales no Metálicos y Productos Derivados</t>
  </si>
  <si>
    <t>Minerales Metálicos y Productos Derivados</t>
  </si>
  <si>
    <t>Materiales e Instrumental de Laboratorios y Uso Médico</t>
  </si>
  <si>
    <t>Materiales de Oficina</t>
  </si>
  <si>
    <t>Materiales Informáticos</t>
  </si>
  <si>
    <t>Materiales de Defensa y Seguridad Pública</t>
  </si>
  <si>
    <t xml:space="preserve">Herramientas Repuestos y Accesorios </t>
  </si>
  <si>
    <t xml:space="preserve">Materiales Eléctricos </t>
  </si>
  <si>
    <t>Servicios Agua</t>
  </si>
  <si>
    <t>Servicios de Telecomunicaciones</t>
  </si>
  <si>
    <t>Servicios de Correos</t>
  </si>
  <si>
    <t>Mantenimientos Y Reparaciones. De Bienes Muebles</t>
  </si>
  <si>
    <t>Mantenimientos Y Reparaciones. De Vehículos</t>
  </si>
  <si>
    <t>Mantenimientos Y Reparaciones. De Bienes Inmuebles</t>
  </si>
  <si>
    <t>Transporte, Fletes y Almacenamientos</t>
  </si>
  <si>
    <t>Servicios de Publicidad</t>
  </si>
  <si>
    <t>Servicios de Vigilancia</t>
  </si>
  <si>
    <t>Servicios de Limpieza y Fumigaciones</t>
  </si>
  <si>
    <t>Servicios de Lavandería y Panchado</t>
  </si>
  <si>
    <t>Servicios de Laboratorios</t>
  </si>
  <si>
    <t>Servicios de Alimentación</t>
  </si>
  <si>
    <t>Servicios Educativos</t>
  </si>
  <si>
    <t>Servicios Portuarios, Aeroportuarios y Ferroviarios</t>
  </si>
  <si>
    <t>Impresiones, Publicaciones y Reproducciones</t>
  </si>
  <si>
    <t>Gastos Reservados</t>
  </si>
  <si>
    <t>Arrendamiento  de Bienes Muebles</t>
  </si>
  <si>
    <t>Arrendamiento  de Bienes Inmuebles</t>
  </si>
  <si>
    <t>Pasajes al Interior</t>
  </si>
  <si>
    <t>Pasajes al Exterior</t>
  </si>
  <si>
    <t>Viáticos por Comisión Interna</t>
  </si>
  <si>
    <t>Viáticos por Comisión Externa</t>
  </si>
  <si>
    <t>Servicios Médicos</t>
  </si>
  <si>
    <t>Servicios del Medio Ambiente y Recursos Naturales</t>
  </si>
  <si>
    <t>Servicios de Contabilidad y Auditoria</t>
  </si>
  <si>
    <t>Servicios de Capacitación</t>
  </si>
  <si>
    <t>Servicios de Fiscalización</t>
  </si>
  <si>
    <t>Desarrollos Informáticos</t>
  </si>
  <si>
    <t>Estudios e Investigaciones</t>
  </si>
  <si>
    <t>Crédito Fiscal</t>
  </si>
  <si>
    <t>Impuesto, Tasas y Derechos Diversos</t>
  </si>
  <si>
    <t>Intereses y Comisiones de Bonos del Estado</t>
  </si>
  <si>
    <t>Intereses y Comisiones de Letras del Tesoro</t>
  </si>
  <si>
    <t>Intereses y Comisiones de Títulosvalores Diversos</t>
  </si>
  <si>
    <t>De Gobierno Central</t>
  </si>
  <si>
    <t>De Instituciones Descentralizadas no Empresariales</t>
  </si>
  <si>
    <t>De Empresas Públicas no Financieras</t>
  </si>
  <si>
    <t>De Empresas Públicas Financieras</t>
  </si>
  <si>
    <t>De Instituciones de Seguridad Social</t>
  </si>
  <si>
    <t>De Municipalidades</t>
  </si>
  <si>
    <t>De Empresas Privadas no Financieras</t>
  </si>
  <si>
    <t>De Empresas Privadas Financieras</t>
  </si>
  <si>
    <t>De Organismos sin Fines de Lucro</t>
  </si>
  <si>
    <t>De Personas Naturales</t>
  </si>
  <si>
    <t>De Gobiernos y Organismos Gubernamentales</t>
  </si>
  <si>
    <t>De Organismos Multilaterales</t>
  </si>
  <si>
    <t>Impuesto Sobre la Renta</t>
  </si>
  <si>
    <t>Impuesto Sobre la Transferencias de Bienes Raíces</t>
  </si>
  <si>
    <t>Impuesto Sobre el Comercio Exterior</t>
  </si>
  <si>
    <t>Impuesto Sobre la Transferencia de Bienes Muebles y a la Prestación de Servicios</t>
  </si>
  <si>
    <t>Anticipo del Impuesto Sobre la Renta</t>
  </si>
  <si>
    <t>(-) Aplicación de Impuesto Sobre la Renta</t>
  </si>
  <si>
    <t>Derechos</t>
  </si>
  <si>
    <t>Devoluciones de Impuesto Percibidos en Exceso</t>
  </si>
  <si>
    <t>Devolución por Liquidación del Impuesto Sobre la Renta</t>
  </si>
  <si>
    <t xml:space="preserve">Devolución a Exportadores  del Impuesto a la Transferencia de Bienes Muebles y a la Prestación de Servicios </t>
  </si>
  <si>
    <t>Impuestos, Tasas y Derechos Diversos</t>
  </si>
  <si>
    <t>Primas y Gastos de Seguros de Personas</t>
  </si>
  <si>
    <t>Primas y Gastos de Seguros de Bienes</t>
  </si>
  <si>
    <t>Comisiones y Gastos Bancarios</t>
  </si>
  <si>
    <t>Diferenciales Cambiarios</t>
  </si>
  <si>
    <t>Sentencias Judiciales</t>
  </si>
  <si>
    <t>Multas y Costas Judiciales</t>
  </si>
  <si>
    <t>Comisiones y Descuentos Sobre Ventas</t>
  </si>
  <si>
    <t>Gastos Diversos</t>
  </si>
  <si>
    <t>Transferencias Corrientes por Aporte Fiscal</t>
  </si>
  <si>
    <t>Transferencias Corrientes al Sector Publico</t>
  </si>
  <si>
    <t>A Empresas Privadas no Financieras</t>
  </si>
  <si>
    <t>A Empresas Privadas Financieras</t>
  </si>
  <si>
    <t>A Organismos sin Fines de Lucro</t>
  </si>
  <si>
    <t>A Personas Naturales</t>
  </si>
  <si>
    <t>Becas</t>
  </si>
  <si>
    <t>A Gobiernos y Organismos Gubernamentales</t>
  </si>
  <si>
    <t>Mobiliarios</t>
  </si>
  <si>
    <t>Maquinaria y Equipos</t>
  </si>
  <si>
    <t>Equipos Médicos y de Laboratorios</t>
  </si>
  <si>
    <t>Equipos Informáticos</t>
  </si>
  <si>
    <t>Vehículos de Transporte</t>
  </si>
  <si>
    <t>Obras de Artes Culturales</t>
  </si>
  <si>
    <t>Libros y Colecciones</t>
  </si>
  <si>
    <t>Herramientas y Repuestos Principales</t>
  </si>
  <si>
    <t>Terrenos</t>
  </si>
  <si>
    <t>Edificios e Instalaciones</t>
  </si>
  <si>
    <t>Inmuebles Diversos</t>
  </si>
  <si>
    <t>Ganado Vacuno</t>
  </si>
  <si>
    <t>Ganado Caballar</t>
  </si>
  <si>
    <t>Ganado Porcino</t>
  </si>
  <si>
    <t>Semovientes Diversos</t>
  </si>
  <si>
    <t>Derechos de Propiedad Industrial</t>
  </si>
  <si>
    <t>Derechos de Propiedad Comercial</t>
  </si>
  <si>
    <t>Derechos de la Propiedad Intelectual</t>
  </si>
  <si>
    <t>Derechos Intangibles Diversos</t>
  </si>
  <si>
    <t>Proyectos de Construcción</t>
  </si>
  <si>
    <t>Proyectos de Ampliaciones</t>
  </si>
  <si>
    <t>Programas de Inversión Social</t>
  </si>
  <si>
    <t>Proyectos y Programas de Inversión Diversos</t>
  </si>
  <si>
    <t>Viales</t>
  </si>
  <si>
    <t>De Salud y Saneamiento Ambiental</t>
  </si>
  <si>
    <t>De Educación y Recreación</t>
  </si>
  <si>
    <t>De Viviendas y Oficina</t>
  </si>
  <si>
    <t>Portuarias, Aeroportuarias y Ferroviarias</t>
  </si>
  <si>
    <t>Eléctricas y Comunicaciones</t>
  </si>
  <si>
    <t>De Producción de Bienes y Servicios</t>
  </si>
  <si>
    <t>Supervisión de Infraestructura</t>
  </si>
  <si>
    <t>Obras de Infraestructuras Diversas</t>
  </si>
  <si>
    <t>Transferencias de Capital por Aporte Fiscal</t>
  </si>
  <si>
    <t>Transferencias de Capital al Sector Público</t>
  </si>
  <si>
    <t>Transferencias de Capital Diversas</t>
  </si>
  <si>
    <t>Bonos</t>
  </si>
  <si>
    <t>Letras del Tesoro</t>
  </si>
  <si>
    <t>Notas de Crédito del Tesoro Público</t>
  </si>
  <si>
    <t>Cédulas Hipotecarias</t>
  </si>
  <si>
    <t>Depósitos a Plazos</t>
  </si>
  <si>
    <t>Acciones</t>
  </si>
  <si>
    <t>Participación de Capital</t>
  </si>
  <si>
    <t>Titulosvalores del Exterior</t>
  </si>
  <si>
    <t>Acciones y Participaciones de Capital en el Exterior</t>
  </si>
  <si>
    <t>Titulosvalores Diversos</t>
  </si>
  <si>
    <t>Al Gobierno Central</t>
  </si>
  <si>
    <t>A Instituciones Descentralizadas no Empresariales</t>
  </si>
  <si>
    <t>A Empresas Públicas no Financieras</t>
  </si>
  <si>
    <t>A Empresas Públicas Financieras</t>
  </si>
  <si>
    <t>A Instituciones de Seguridad Social</t>
  </si>
  <si>
    <t>A Municipalidades</t>
  </si>
  <si>
    <t>Rescate de Bonos del Estado</t>
  </si>
  <si>
    <t>Rescate de Letras del Tesoro</t>
  </si>
  <si>
    <t>Rescate de Notas de Crédito del Tesoro Público</t>
  </si>
  <si>
    <t>Rescate de Titulosvalores Diversos</t>
  </si>
  <si>
    <t>De Empresa Públicas Financieras</t>
  </si>
  <si>
    <t>Cuentas por Pagar de Años Anteriores Gasto Corriente</t>
  </si>
  <si>
    <t>Cuentas por Pagar de Años Anteriores Gasto de Capital</t>
  </si>
  <si>
    <t>A Fondo de Conservación Vial</t>
  </si>
  <si>
    <t>A Consejo Salvadoreño de la Agroindustria Azucarera  (CONSAA)</t>
  </si>
  <si>
    <t>Al Fondo Solitario para la Salud</t>
  </si>
  <si>
    <t>A la Corporación Salvadoreña del Turismo</t>
  </si>
  <si>
    <t>A Transporte - Estabilización de las Tarifas del Servicio Público de Transporte Colectivo de Pasajeros</t>
  </si>
  <si>
    <t>Asignaciones por Aplicar Gasto Corrientes</t>
  </si>
  <si>
    <t>Asignaciones por Aplicar Gasto de Capital</t>
  </si>
  <si>
    <t>Depósitos a Plazo</t>
  </si>
  <si>
    <t>ÁREA DE GESTIÓN: 3. DESARROLLO SOCIAL</t>
  </si>
  <si>
    <t>DISMINUCIONES DE ESPECIFÍCOS DE EGRESOS</t>
  </si>
  <si>
    <t>Bienes de Uso y Consumo  Diversos</t>
  </si>
  <si>
    <t>Arrendamiento por el Uso de Bienes Intangibles</t>
  </si>
  <si>
    <t>TIPO DE MODIFICACIÓN: REFORMA PRESUPUESTARIA 5-2019</t>
  </si>
  <si>
    <t>FUENTE DE RECURSO: 072 Unión Europea</t>
  </si>
  <si>
    <t>FECHA: 11/07/2019</t>
  </si>
  <si>
    <t>MODIFICACIÓN PRESUPUESTARIA NÚMERO: 17-2019</t>
  </si>
  <si>
    <t>AGRUPACION OPERACIONAL : 6 SECTOR MUNICIPAL</t>
  </si>
  <si>
    <t>AREA DE GESTION: 1. CONDUCCION ADMINISTRATIVA</t>
  </si>
  <si>
    <t>FUENTE DE FINANCIAMIENTO: 2. FONDOS PROPIOS</t>
  </si>
  <si>
    <t>INCREMENTOS DE ESPECIFICOS DE EGRESOS</t>
  </si>
  <si>
    <t>CODIGO PRESUPUESTARIO</t>
  </si>
  <si>
    <t>DESCRIPCION PRESUPUESTARIA</t>
  </si>
  <si>
    <t>INCREMENTO DE ESPECIFICOS DE INGRESOS</t>
  </si>
  <si>
    <t>N/A</t>
  </si>
  <si>
    <t>TOTAL  INCREMENTO DE INGRESOS</t>
  </si>
  <si>
    <t>FUENTE DE RECURSO: 073 Agencia Andaluza de Cooperación Internacional para el Desarrollo</t>
  </si>
  <si>
    <t xml:space="preserve"> </t>
  </si>
  <si>
    <t>Nota: Esta reprogramación solo afecta la programación de la ejecución presupuestaria de egresos y no afecta el monto total del presupuesto aprobado.</t>
  </si>
  <si>
    <t>Febrero</t>
  </si>
  <si>
    <t>Marzo</t>
  </si>
  <si>
    <t>Abril</t>
  </si>
  <si>
    <t>Mayo</t>
  </si>
  <si>
    <t>Junio</t>
  </si>
  <si>
    <t>Julio</t>
  </si>
  <si>
    <t>Agosto</t>
  </si>
  <si>
    <t>Septiembre</t>
  </si>
  <si>
    <t>Octubre</t>
  </si>
  <si>
    <t>Noviembre</t>
  </si>
  <si>
    <t>Diciembre</t>
  </si>
  <si>
    <t xml:space="preserve">FUENTE DE RECURSOS: 000 </t>
  </si>
  <si>
    <t>ÁREA DE GESTIÓN: 1. CONDUCCIÓN ADMINISTRATIVA</t>
  </si>
  <si>
    <t>FUENTE DE RECURSO: 000 AMB</t>
  </si>
  <si>
    <t>Transferencias de Capital del Sector Público</t>
  </si>
  <si>
    <t>FUENTE DE RECURSO: 000 FONDOS PROPIOS</t>
  </si>
  <si>
    <t>MODIFICACIÓN PRESUPUESTARIA NÚMERO: 31-2022</t>
  </si>
  <si>
    <t>TIPO DE MODIFICACIÓN: REPROGRAMACIÓN PRESUPUESTARIA 24-2022</t>
  </si>
  <si>
    <t>FECHA: 29/07/2022</t>
  </si>
  <si>
    <t>MODIFICACIÓN PRESUPUESTARIA NÚMERO: 32-2022</t>
  </si>
  <si>
    <t>TIPO DE MODIFICACIÓN: REPROGRAMACIÓN PRESUPUESTARIA 25-2022</t>
  </si>
  <si>
    <t>MODIFICACIÓN PRESUPUESTARIA NÚMERO: 33-2022</t>
  </si>
  <si>
    <t>TIPO DE MODIFICACIÓN: REPROGRAMACIÓN PRESUPUESTARIA 26-2022</t>
  </si>
  <si>
    <t>FECHA: 18/08/2022</t>
  </si>
  <si>
    <t>Nota: Incremento presupuestario en concepto de contrapartida de la municipalidad de San Martín, para el desarrollo del proyecto“Parque Lineal Altavista”, financiado con recursos del Fondo Metropolitano de Inversión, del Sistema de Compensaciones Urbanísticas.</t>
  </si>
  <si>
    <t>MODIFICACIÓN PRESUPUESTARIA NÚMERO: 35-2022</t>
  </si>
  <si>
    <t>TIPO DE MODIFICACIÓN: REPROGRAMACIÓN PRESUPUESTARIA 27-2022</t>
  </si>
  <si>
    <t>FECHA: 31/08/2022</t>
  </si>
  <si>
    <t>MODIFICACION PRESUPUESTARIA NUMERO: 34-2022</t>
  </si>
  <si>
    <t>TIPO DE MODIFICACION: REFORMA PRESUPUESTARIA 8-2022</t>
  </si>
  <si>
    <t>MODIFICACIÓN PRESUPUESTARIA NÚMERO: 36-2022</t>
  </si>
  <si>
    <t>TIPO DE MODIFICACIÓN: REPROGRAMACIÓN PRESUPUESTARIA 28-2022</t>
  </si>
  <si>
    <t>febrero</t>
  </si>
  <si>
    <t>FECHA: 30/09/2022</t>
  </si>
  <si>
    <t>MODIFICACION PRESUPUESTARIA NUMERO: 37-2022</t>
  </si>
  <si>
    <t>MODIFICACION PRESUPUESTARIA NUMERO: 38-2022</t>
  </si>
  <si>
    <t>TIPO DE MODIFICACION: REFORMA PRESUPUESTARIA 9-2022</t>
  </si>
  <si>
    <t>TIPO DE MODIFICACION: REFORMA PRESUPUESTARIA 10-2022</t>
  </si>
  <si>
    <t>TIPO DE MODIFICACIÓN: REPROGRAMACIÓN PRESUPUESTARIA 29-2022</t>
  </si>
  <si>
    <t>MODIFICACIÓN PRESUPUESTARIA NÚMERO: 39-2022</t>
  </si>
  <si>
    <t>MODIFICACIÓN PRESUPUESTARIA NÚMERO: 40-2022</t>
  </si>
  <si>
    <t>TIPO DE MODIFICACIÓN: REPROGRAMACIÓN PRESUPUESTARIA 30-2022</t>
  </si>
  <si>
    <t>MODIFICACIÓN PRESUPUESTARIA NÚMERO: 41-2022</t>
  </si>
  <si>
    <t>TIPO DE MODIFICACIÓN: REPROGRAMACIÓN PRESUPUESTARIA 31-2022</t>
  </si>
  <si>
    <t>FECHA: 21/09/2022</t>
  </si>
  <si>
    <t>MODIFICACIÓN PRESUPUESTARIA NÚMERO: 42-2022</t>
  </si>
  <si>
    <t>TIPO DE MODIFICACIÓN: REPROGRAMACIÓN PRESUPUESTARIA 32-2022</t>
  </si>
  <si>
    <t>Servicios Diversos</t>
  </si>
  <si>
    <t>Saldos Iniciales en Bancos</t>
  </si>
  <si>
    <t>Nota: Incremento presupuestario en concepto de presupuesto para funcionamiento de la Planta de separación de desechos sólidos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</si>
</sst>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quot;$&quot;* #,##0.00_-;_-&quot;$&quot;* &quot;-&quot;??_-;_-@_-"/>
    <numFmt numFmtId="165" formatCode="_(&quot;$&quot;* #,##0.00_);_(&quot;$&quot;* \(#,##0.00\);_(&quot;$&quot;* &quot;-&quot;??_);_(@_)"/>
    <numFmt numFmtId="166" formatCode="_(* #,##0.00_);_(* \(#,##0.00\);_(* &quot;-&quot;??_);_(@_)"/>
    <numFmt numFmtId="167" formatCode="_(&quot;$&quot;\ * #,##0.00_);_(&quot;$&quot;\ * \(#,##0.00\);_(&quot;$&quot;\ * &quot;-&quot;??_);_(@_)"/>
    <numFmt numFmtId="168" formatCode="_([$€]* #,##0.00_);_([$€]* \(#,##0.00\);_([$€]* &quot;-&quot;??_);_(@_)"/>
    <numFmt numFmtId="169" formatCode="_(\$* #,##0.00_);_(\$* \(#,##0.00\);_(\$* \-??_);_(@_)"/>
    <numFmt numFmtId="170" formatCode="_ &quot;$&quot;* #,##0.00_ ;_ &quot;$&quot;* \-#,##0.00_ ;_ &quot;$&quot;* &quot;-&quot;??_ ;_ @_ "/>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sz val="8"/>
      <name val="Arial"/>
      <family val="2"/>
    </font>
    <font>
      <sz val="9"/>
      <name val="Arial"/>
      <family val="2"/>
    </font>
    <font>
      <b/>
      <sz val="10"/>
      <name val="Arial"/>
      <family val="2"/>
    </font>
    <font>
      <b/>
      <sz val="8"/>
      <name val="Arial"/>
      <family val="2"/>
    </font>
    <font>
      <b/>
      <sz val="9"/>
      <name val="Arial"/>
      <family val="2"/>
    </font>
    <font>
      <b/>
      <i/>
      <sz val="14"/>
      <name val="Arial"/>
      <family val="2"/>
    </font>
    <font>
      <i/>
      <sz val="14"/>
      <name val="Arial"/>
      <family val="2"/>
    </font>
    <font>
      <i/>
      <sz val="12"/>
      <name val="Arial"/>
      <family val="2"/>
    </font>
    <font>
      <sz val="14"/>
      <name val="Arial"/>
      <family val="2"/>
    </font>
    <font>
      <sz val="6"/>
      <name val="Arial"/>
      <family val="2"/>
    </font>
    <font>
      <b/>
      <sz val="11"/>
      <name val="Arial"/>
      <family val="2"/>
    </font>
    <font>
      <sz val="11"/>
      <name val="Arial"/>
      <family val="2"/>
    </font>
    <font>
      <sz val="11"/>
      <color indexed="8"/>
      <name val="Calibri"/>
      <family val="2"/>
      <scheme val="minor"/>
    </font>
    <font>
      <b/>
      <sz val="15"/>
      <color indexed="54"/>
      <name val="Calibri"/>
      <family val="2"/>
    </font>
    <font>
      <sz val="11"/>
      <color indexed="8"/>
      <name val="Calibri"/>
      <family val="2"/>
    </font>
    <font>
      <sz val="10"/>
      <name val="Times New Roman"/>
      <family val="1"/>
    </font>
    <font>
      <b/>
      <sz val="10"/>
      <color rgb="FFFF0000"/>
      <name val="Arial"/>
      <family val="2"/>
    </font>
    <font>
      <sz val="10"/>
      <color rgb="FFFFFF00"/>
      <name val="Arial"/>
      <family val="2"/>
    </font>
    <font>
      <i/>
      <sz val="11"/>
      <name val="Arial"/>
      <family val="2"/>
    </font>
    <font>
      <sz val="11"/>
      <name val="Book Antiqua"/>
      <family val="1"/>
    </font>
    <font>
      <sz val="8"/>
      <name val="Arial"/>
      <family val="2"/>
    </font>
  </fonts>
  <fills count="6">
    <fill>
      <patternFill patternType="none"/>
    </fill>
    <fill>
      <patternFill patternType="gray125"/>
    </fill>
    <fill>
      <patternFill patternType="solid">
        <fgColor theme="4" tint="0.39997558519241921"/>
        <bgColor indexed="64"/>
      </patternFill>
    </fill>
    <fill>
      <patternFill patternType="solid">
        <fgColor indexed="9"/>
        <bgColor indexed="64"/>
      </patternFill>
    </fill>
    <fill>
      <patternFill patternType="solid">
        <fgColor rgb="FFFFFF00"/>
        <bgColor indexed="64"/>
      </patternFill>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indexed="49"/>
      </bottom>
      <diagonal/>
    </border>
    <border>
      <left style="thin">
        <color indexed="64"/>
      </left>
      <right/>
      <top style="thin">
        <color indexed="64"/>
      </top>
      <bottom style="thin">
        <color indexed="64"/>
      </bottom>
      <diagonal/>
    </border>
    <border>
      <left style="thin">
        <color indexed="64"/>
      </left>
      <right/>
      <top/>
      <bottom/>
      <diagonal/>
    </border>
  </borders>
  <cellStyleXfs count="43">
    <xf numFmtId="0" fontId="0" fillId="0" borderId="0"/>
    <xf numFmtId="164" fontId="7" fillId="0" borderId="0" applyFont="0" applyFill="0" applyBorder="0" applyAlignment="0" applyProtection="0"/>
    <xf numFmtId="164" fontId="8" fillId="0" borderId="0" applyFont="0" applyFill="0" applyBorder="0" applyAlignment="0" applyProtection="0"/>
    <xf numFmtId="0" fontId="8" fillId="0" borderId="0"/>
    <xf numFmtId="166"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8" fillId="0" borderId="0"/>
    <xf numFmtId="0" fontId="22" fillId="0" borderId="0"/>
    <xf numFmtId="0" fontId="6" fillId="0" borderId="0"/>
    <xf numFmtId="165" fontId="22" fillId="0" borderId="0" applyFont="0" applyFill="0" applyBorder="0" applyAlignment="0" applyProtection="0"/>
    <xf numFmtId="0" fontId="23" fillId="0" borderId="4" applyNumberFormat="0" applyFill="0" applyAlignment="0" applyProtection="0"/>
    <xf numFmtId="168" fontId="8" fillId="0" borderId="0" applyFont="0" applyFill="0" applyBorder="0" applyAlignment="0" applyProtection="0"/>
    <xf numFmtId="165" fontId="8"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169" fontId="24" fillId="0" borderId="0" applyFill="0" applyBorder="0" applyAlignment="0" applyProtection="0"/>
    <xf numFmtId="0" fontId="24" fillId="0" borderId="0"/>
    <xf numFmtId="0" fontId="6" fillId="0" borderId="0"/>
    <xf numFmtId="0" fontId="6" fillId="0" borderId="0"/>
    <xf numFmtId="167" fontId="8"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7" fillId="0" borderId="0"/>
    <xf numFmtId="0" fontId="5" fillId="0" borderId="0"/>
    <xf numFmtId="165" fontId="5" fillId="0" borderId="0" applyFont="0" applyFill="0" applyBorder="0" applyAlignment="0" applyProtection="0"/>
    <xf numFmtId="0" fontId="4" fillId="0" borderId="0"/>
    <xf numFmtId="0" fontId="7" fillId="0" borderId="0"/>
    <xf numFmtId="0" fontId="3" fillId="0" borderId="0"/>
    <xf numFmtId="170" fontId="25" fillId="0" borderId="0" applyFont="0" applyFill="0" applyBorder="0" applyAlignment="0" applyProtection="0"/>
    <xf numFmtId="0" fontId="7" fillId="0" borderId="0"/>
    <xf numFmtId="164" fontId="7"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cellStyleXfs>
  <cellXfs count="132">
    <xf numFmtId="0" fontId="0" fillId="0" borderId="0" xfId="0"/>
    <xf numFmtId="0" fontId="7" fillId="0" borderId="0" xfId="30" applyBorder="1"/>
    <xf numFmtId="0" fontId="7" fillId="0" borderId="0" xfId="30"/>
    <xf numFmtId="0" fontId="21" fillId="0" borderId="0" xfId="30" applyFont="1"/>
    <xf numFmtId="0" fontId="13" fillId="2" borderId="1" xfId="30" applyFont="1" applyFill="1" applyBorder="1" applyAlignment="1">
      <alignment horizontal="center" vertical="center"/>
    </xf>
    <xf numFmtId="0" fontId="7" fillId="0" borderId="0" xfId="30" applyFont="1"/>
    <xf numFmtId="0" fontId="10" fillId="0" borderId="1" xfId="30" applyFont="1" applyBorder="1" applyAlignment="1">
      <alignment horizontal="center"/>
    </xf>
    <xf numFmtId="164" fontId="10" fillId="0" borderId="1" xfId="1" applyFont="1" applyBorder="1" applyAlignment="1">
      <alignment horizontal="center"/>
    </xf>
    <xf numFmtId="164" fontId="20" fillId="0" borderId="1" xfId="30" applyNumberFormat="1" applyFont="1" applyBorder="1"/>
    <xf numFmtId="164" fontId="21" fillId="0" borderId="0" xfId="30" applyNumberFormat="1" applyFont="1"/>
    <xf numFmtId="0" fontId="13" fillId="2" borderId="1" xfId="30" applyFont="1" applyFill="1" applyBorder="1" applyAlignment="1">
      <alignment horizontal="center" vertical="center" wrapText="1"/>
    </xf>
    <xf numFmtId="0" fontId="12" fillId="0" borderId="0" xfId="30" applyFont="1"/>
    <xf numFmtId="0" fontId="10" fillId="0" borderId="1" xfId="30" applyFont="1" applyBorder="1" applyAlignment="1">
      <alignment horizontal="center" vertical="center"/>
    </xf>
    <xf numFmtId="0" fontId="9" fillId="0" borderId="0" xfId="30" applyFont="1" applyAlignment="1">
      <alignment horizontal="center"/>
    </xf>
    <xf numFmtId="0" fontId="15" fillId="0" borderId="0" xfId="30" applyFont="1" applyAlignment="1">
      <alignment horizontal="left"/>
    </xf>
    <xf numFmtId="0" fontId="16" fillId="0" borderId="0" xfId="30" applyFont="1" applyAlignment="1">
      <alignment horizontal="left"/>
    </xf>
    <xf numFmtId="0" fontId="9" fillId="0" borderId="0" xfId="30" applyFont="1" applyAlignment="1">
      <alignment horizontal="left"/>
    </xf>
    <xf numFmtId="0" fontId="18" fillId="0" borderId="0" xfId="30" applyFont="1" applyAlignment="1">
      <alignment horizontal="left"/>
    </xf>
    <xf numFmtId="0" fontId="12" fillId="0" borderId="0" xfId="30" applyFont="1" applyAlignment="1">
      <alignment horizontal="center"/>
    </xf>
    <xf numFmtId="0" fontId="19" fillId="0" borderId="0" xfId="30" applyFont="1" applyBorder="1"/>
    <xf numFmtId="0" fontId="11" fillId="0" borderId="0" xfId="30" applyFont="1"/>
    <xf numFmtId="0" fontId="14" fillId="0" borderId="0" xfId="30" applyFont="1"/>
    <xf numFmtId="0" fontId="14" fillId="0" borderId="0" xfId="30" applyFont="1" applyAlignment="1">
      <alignment horizontal="right"/>
    </xf>
    <xf numFmtId="0" fontId="13" fillId="0" borderId="0" xfId="30" applyFont="1"/>
    <xf numFmtId="0" fontId="14" fillId="0" borderId="0" xfId="30" applyFont="1" applyAlignment="1">
      <alignment horizontal="center"/>
    </xf>
    <xf numFmtId="0" fontId="19" fillId="0" borderId="0" xfId="30" applyFont="1" applyBorder="1" applyAlignment="1">
      <alignment horizontal="left"/>
    </xf>
    <xf numFmtId="0" fontId="10" fillId="0" borderId="0" xfId="30" applyFont="1" applyBorder="1" applyAlignment="1">
      <alignment horizontal="left"/>
    </xf>
    <xf numFmtId="0" fontId="11" fillId="0" borderId="0" xfId="30" applyFont="1" applyBorder="1"/>
    <xf numFmtId="0" fontId="7" fillId="0" borderId="0" xfId="30" applyFont="1" applyBorder="1"/>
    <xf numFmtId="0" fontId="7" fillId="0" borderId="0" xfId="30" applyFont="1" applyAlignment="1">
      <alignment vertical="center"/>
    </xf>
    <xf numFmtId="0" fontId="7" fillId="0" borderId="0" xfId="30" applyAlignment="1">
      <alignment vertical="center"/>
    </xf>
    <xf numFmtId="0" fontId="10" fillId="0" borderId="1" xfId="30" applyFont="1" applyBorder="1" applyAlignment="1">
      <alignment horizontal="left" vertical="center"/>
    </xf>
    <xf numFmtId="0" fontId="7" fillId="0" borderId="0" xfId="30" applyFont="1" applyBorder="1" applyAlignment="1">
      <alignment vertical="center"/>
    </xf>
    <xf numFmtId="0" fontId="20" fillId="0" borderId="0" xfId="30" applyFont="1" applyBorder="1" applyAlignment="1">
      <alignment vertical="center" wrapText="1"/>
    </xf>
    <xf numFmtId="0" fontId="7" fillId="0" borderId="0" xfId="30" applyBorder="1" applyAlignment="1">
      <alignment vertical="center"/>
    </xf>
    <xf numFmtId="0" fontId="20" fillId="0" borderId="3" xfId="30" applyFont="1" applyBorder="1" applyAlignment="1">
      <alignment vertical="center"/>
    </xf>
    <xf numFmtId="0" fontId="20" fillId="0" borderId="0" xfId="30" applyFont="1" applyBorder="1" applyAlignment="1">
      <alignment vertical="center"/>
    </xf>
    <xf numFmtId="0" fontId="20" fillId="0" borderId="2" xfId="30" applyFont="1" applyBorder="1" applyAlignment="1">
      <alignment vertical="center"/>
    </xf>
    <xf numFmtId="0" fontId="7" fillId="0" borderId="1" xfId="30" applyNumberFormat="1" applyFont="1" applyFill="1" applyBorder="1" applyAlignment="1">
      <alignment horizontal="left" vertical="center" wrapText="1"/>
    </xf>
    <xf numFmtId="0" fontId="7" fillId="3" borderId="1" xfId="30" applyFont="1" applyFill="1" applyBorder="1" applyAlignment="1">
      <alignment horizontal="left"/>
    </xf>
    <xf numFmtId="0" fontId="7" fillId="3" borderId="1" xfId="30" applyNumberFormat="1" applyFont="1" applyFill="1" applyBorder="1" applyAlignment="1">
      <alignment horizontal="left"/>
    </xf>
    <xf numFmtId="0" fontId="7" fillId="0" borderId="0" xfId="30" applyNumberFormat="1"/>
    <xf numFmtId="164" fontId="20" fillId="0" borderId="1" xfId="30" applyNumberFormat="1" applyFont="1" applyBorder="1" applyAlignment="1">
      <alignment vertical="center"/>
    </xf>
    <xf numFmtId="0" fontId="17" fillId="0" borderId="0" xfId="30" applyFont="1" applyAlignment="1">
      <alignment horizontal="left"/>
    </xf>
    <xf numFmtId="0" fontId="20" fillId="0" borderId="0" xfId="30" applyFont="1" applyAlignment="1">
      <alignment horizontal="center"/>
    </xf>
    <xf numFmtId="0" fontId="20" fillId="0" borderId="1" xfId="30" applyFont="1" applyBorder="1" applyAlignment="1">
      <alignment horizontal="center"/>
    </xf>
    <xf numFmtId="0" fontId="20" fillId="0" borderId="1" xfId="30" applyFont="1" applyBorder="1" applyAlignment="1">
      <alignment horizontal="center" vertical="center"/>
    </xf>
    <xf numFmtId="164" fontId="10" fillId="0" borderId="1" xfId="1" applyFont="1" applyBorder="1" applyAlignment="1">
      <alignment horizontal="center" vertical="center"/>
    </xf>
    <xf numFmtId="0" fontId="10" fillId="0" borderId="1" xfId="37" applyFont="1" applyBorder="1" applyAlignment="1">
      <alignment horizontal="left" vertical="center"/>
    </xf>
    <xf numFmtId="0" fontId="10" fillId="0" borderId="1" xfId="37" applyFont="1" applyBorder="1" applyAlignment="1">
      <alignment horizontal="center" vertical="center"/>
    </xf>
    <xf numFmtId="164" fontId="10" fillId="0" borderId="1" xfId="38" applyFont="1" applyBorder="1" applyAlignment="1">
      <alignment horizontal="center" vertical="center"/>
    </xf>
    <xf numFmtId="0" fontId="19" fillId="0" borderId="0" xfId="30" applyFont="1"/>
    <xf numFmtId="0" fontId="19" fillId="0" borderId="0" xfId="30" applyFont="1" applyAlignment="1">
      <alignment horizontal="left"/>
    </xf>
    <xf numFmtId="0" fontId="10" fillId="0" borderId="0" xfId="30" applyFont="1" applyAlignment="1">
      <alignment horizontal="left"/>
    </xf>
    <xf numFmtId="0" fontId="26" fillId="0" borderId="0" xfId="30" applyFont="1"/>
    <xf numFmtId="0" fontId="13" fillId="2" borderId="1" xfId="30" applyFont="1" applyFill="1" applyBorder="1" applyAlignment="1">
      <alignment horizontal="center" wrapText="1"/>
    </xf>
    <xf numFmtId="165" fontId="7" fillId="0" borderId="0" xfId="30" applyNumberFormat="1"/>
    <xf numFmtId="164" fontId="10" fillId="0" borderId="1" xfId="1" applyFont="1" applyFill="1" applyBorder="1" applyAlignment="1">
      <alignment horizontal="center"/>
    </xf>
    <xf numFmtId="0" fontId="10" fillId="0" borderId="1" xfId="30" applyFont="1" applyBorder="1" applyAlignment="1">
      <alignment horizontal="left"/>
    </xf>
    <xf numFmtId="0" fontId="27" fillId="4" borderId="0" xfId="30" applyFont="1" applyFill="1" applyAlignment="1">
      <alignment vertical="center"/>
    </xf>
    <xf numFmtId="0" fontId="7" fillId="5" borderId="0" xfId="30" applyFill="1"/>
    <xf numFmtId="0" fontId="10" fillId="0" borderId="6" xfId="30" applyFont="1" applyBorder="1" applyAlignment="1"/>
    <xf numFmtId="0" fontId="10" fillId="0" borderId="0" xfId="30" applyFont="1" applyAlignment="1"/>
    <xf numFmtId="0" fontId="7" fillId="0" borderId="0" xfId="30" applyAlignment="1">
      <alignment horizontal="center"/>
    </xf>
    <xf numFmtId="0" fontId="10" fillId="0" borderId="1" xfId="30" applyFont="1" applyFill="1" applyBorder="1" applyAlignment="1">
      <alignment horizontal="center"/>
    </xf>
    <xf numFmtId="0" fontId="10" fillId="0" borderId="1" xfId="30" applyFont="1" applyFill="1" applyBorder="1" applyAlignment="1">
      <alignment horizontal="left"/>
    </xf>
    <xf numFmtId="0" fontId="12" fillId="0" borderId="0" xfId="30" applyFont="1" applyFill="1"/>
    <xf numFmtId="0" fontId="7" fillId="0" borderId="0" xfId="30" applyFont="1" applyFill="1"/>
    <xf numFmtId="0" fontId="20" fillId="0" borderId="0" xfId="30" applyFont="1" applyAlignment="1">
      <alignment horizontal="center"/>
    </xf>
    <xf numFmtId="0" fontId="20" fillId="0" borderId="2" xfId="30" applyFont="1" applyBorder="1" applyAlignment="1">
      <alignment horizontal="center"/>
    </xf>
    <xf numFmtId="0" fontId="20" fillId="0" borderId="1" xfId="30" applyFont="1" applyBorder="1" applyAlignment="1">
      <alignment horizontal="center"/>
    </xf>
    <xf numFmtId="0" fontId="17" fillId="0" borderId="0" xfId="30" applyFont="1" applyAlignment="1">
      <alignment horizontal="left" vertical="center" wrapText="1"/>
    </xf>
    <xf numFmtId="0" fontId="10" fillId="0" borderId="6" xfId="30" applyFont="1" applyFill="1" applyBorder="1" applyAlignment="1">
      <alignment horizontal="center"/>
    </xf>
    <xf numFmtId="0" fontId="10" fillId="0" borderId="0" xfId="30" applyFont="1" applyFill="1" applyAlignment="1">
      <alignment horizontal="center"/>
    </xf>
    <xf numFmtId="0" fontId="20" fillId="0" borderId="0" xfId="30" applyFont="1" applyAlignment="1">
      <alignment horizontal="center"/>
    </xf>
    <xf numFmtId="0" fontId="20" fillId="0" borderId="2" xfId="30" applyFont="1" applyBorder="1" applyAlignment="1">
      <alignment horizontal="center"/>
    </xf>
    <xf numFmtId="0" fontId="20" fillId="0" borderId="1" xfId="30" applyFont="1" applyBorder="1" applyAlignment="1">
      <alignment horizontal="center"/>
    </xf>
    <xf numFmtId="0" fontId="17" fillId="0" borderId="0" xfId="30" applyFont="1" applyAlignment="1">
      <alignment horizontal="left" vertical="center" wrapText="1"/>
    </xf>
    <xf numFmtId="0" fontId="10" fillId="0" borderId="6" xfId="30" applyFont="1" applyBorder="1" applyAlignment="1">
      <alignment horizontal="center"/>
    </xf>
    <xf numFmtId="0" fontId="10" fillId="0" borderId="0" xfId="30" applyFont="1" applyAlignment="1">
      <alignment horizontal="center"/>
    </xf>
    <xf numFmtId="0" fontId="20" fillId="0" borderId="0" xfId="30" applyFont="1" applyAlignment="1">
      <alignment horizontal="center"/>
    </xf>
    <xf numFmtId="0" fontId="20" fillId="0" borderId="0" xfId="30" applyFont="1" applyAlignment="1">
      <alignment horizontal="center"/>
    </xf>
    <xf numFmtId="0" fontId="20" fillId="0" borderId="2" xfId="30" applyFont="1" applyBorder="1" applyAlignment="1">
      <alignment horizontal="center"/>
    </xf>
    <xf numFmtId="0" fontId="20" fillId="0" borderId="1" xfId="30" applyFont="1" applyBorder="1" applyAlignment="1">
      <alignment horizontal="center"/>
    </xf>
    <xf numFmtId="0" fontId="17" fillId="0" borderId="0" xfId="30" applyFont="1" applyAlignment="1">
      <alignment horizontal="left" vertical="center" wrapText="1"/>
    </xf>
    <xf numFmtId="0" fontId="10" fillId="0" borderId="6" xfId="30" applyFont="1" applyFill="1" applyBorder="1" applyAlignment="1">
      <alignment horizontal="center"/>
    </xf>
    <xf numFmtId="0" fontId="10" fillId="0" borderId="0" xfId="30" applyFont="1" applyFill="1" applyAlignment="1">
      <alignment horizontal="center"/>
    </xf>
    <xf numFmtId="0" fontId="20" fillId="0" borderId="0" xfId="30" applyFont="1" applyAlignment="1">
      <alignment horizontal="center"/>
    </xf>
    <xf numFmtId="0" fontId="20" fillId="0" borderId="2" xfId="30" applyFont="1" applyBorder="1" applyAlignment="1">
      <alignment horizontal="center"/>
    </xf>
    <xf numFmtId="0" fontId="20" fillId="0" borderId="1" xfId="30" applyFont="1" applyBorder="1" applyAlignment="1">
      <alignment horizontal="center"/>
    </xf>
    <xf numFmtId="0" fontId="17" fillId="0" borderId="0" xfId="30" applyFont="1" applyAlignment="1">
      <alignment horizontal="left" vertical="center" wrapText="1"/>
    </xf>
    <xf numFmtId="0" fontId="10" fillId="0" borderId="6" xfId="30" applyFont="1" applyBorder="1" applyAlignment="1">
      <alignment horizontal="center"/>
    </xf>
    <xf numFmtId="0" fontId="10" fillId="0" borderId="0" xfId="30" applyFont="1" applyAlignment="1">
      <alignment horizontal="center"/>
    </xf>
    <xf numFmtId="0" fontId="10" fillId="0" borderId="6" xfId="30" applyFont="1" applyFill="1" applyBorder="1" applyAlignment="1">
      <alignment horizontal="center"/>
    </xf>
    <xf numFmtId="0" fontId="10" fillId="0" borderId="0" xfId="30" applyFont="1" applyFill="1" applyAlignment="1">
      <alignment horizontal="center"/>
    </xf>
    <xf numFmtId="0" fontId="10" fillId="0" borderId="6" xfId="30" applyFont="1" applyFill="1" applyBorder="1" applyAlignment="1">
      <alignment horizontal="center"/>
    </xf>
    <xf numFmtId="0" fontId="10" fillId="0" borderId="0" xfId="30" applyFont="1" applyFill="1" applyAlignment="1">
      <alignment horizontal="center"/>
    </xf>
    <xf numFmtId="0" fontId="10" fillId="0" borderId="0" xfId="30" applyFont="1" applyFill="1" applyAlignment="1">
      <alignment horizontal="center"/>
    </xf>
    <xf numFmtId="0" fontId="20" fillId="0" borderId="0" xfId="30" applyFont="1" applyAlignment="1">
      <alignment horizontal="center"/>
    </xf>
    <xf numFmtId="0" fontId="20" fillId="0" borderId="2" xfId="30" applyFont="1" applyBorder="1" applyAlignment="1">
      <alignment horizontal="center"/>
    </xf>
    <xf numFmtId="0" fontId="20" fillId="0" borderId="1" xfId="30" applyFont="1" applyBorder="1" applyAlignment="1">
      <alignment horizontal="center"/>
    </xf>
    <xf numFmtId="0" fontId="10" fillId="0" borderId="6" xfId="30" applyFont="1" applyBorder="1" applyAlignment="1">
      <alignment horizontal="center"/>
    </xf>
    <xf numFmtId="0" fontId="10" fillId="0" borderId="0" xfId="30" applyFont="1" applyAlignment="1">
      <alignment horizontal="center"/>
    </xf>
    <xf numFmtId="0" fontId="17" fillId="0" borderId="0" xfId="30" applyFont="1" applyAlignment="1">
      <alignment horizontal="left" vertical="center" wrapText="1"/>
    </xf>
    <xf numFmtId="0" fontId="10" fillId="0" borderId="0" xfId="30" applyFont="1" applyFill="1" applyBorder="1" applyAlignment="1">
      <alignment horizontal="center"/>
    </xf>
    <xf numFmtId="0" fontId="20" fillId="0" borderId="0" xfId="30" applyFont="1" applyAlignment="1">
      <alignment horizontal="center"/>
    </xf>
    <xf numFmtId="0" fontId="20" fillId="0" borderId="2" xfId="30" applyFont="1" applyBorder="1" applyAlignment="1">
      <alignment horizontal="center"/>
    </xf>
    <xf numFmtId="0" fontId="20" fillId="0" borderId="1" xfId="30" applyFont="1" applyBorder="1" applyAlignment="1">
      <alignment horizontal="center"/>
    </xf>
    <xf numFmtId="0" fontId="17" fillId="0" borderId="0" xfId="30" applyFont="1" applyAlignment="1">
      <alignment horizontal="left" vertical="center" wrapText="1"/>
    </xf>
    <xf numFmtId="0" fontId="13" fillId="0" borderId="0" xfId="30" applyFont="1" applyAlignment="1">
      <alignment horizontal="center"/>
    </xf>
    <xf numFmtId="0" fontId="20" fillId="0" borderId="2" xfId="30" applyFont="1" applyBorder="1" applyAlignment="1">
      <alignment horizontal="left" vertical="center"/>
    </xf>
    <xf numFmtId="0" fontId="20" fillId="0" borderId="2" xfId="30" applyFont="1" applyBorder="1" applyAlignment="1">
      <alignment horizontal="left"/>
    </xf>
    <xf numFmtId="0" fontId="20" fillId="0" borderId="2" xfId="30" applyFont="1" applyBorder="1" applyAlignment="1">
      <alignment horizontal="left" vertical="center" wrapText="1"/>
    </xf>
    <xf numFmtId="0" fontId="20" fillId="0" borderId="0" xfId="30" applyFont="1" applyAlignment="1">
      <alignment horizontal="center"/>
    </xf>
    <xf numFmtId="0" fontId="20" fillId="0" borderId="1" xfId="30" applyFont="1" applyBorder="1" applyAlignment="1">
      <alignment horizontal="left"/>
    </xf>
    <xf numFmtId="0" fontId="20" fillId="0" borderId="1" xfId="30" applyFont="1" applyBorder="1" applyAlignment="1">
      <alignment horizontal="center"/>
    </xf>
    <xf numFmtId="0" fontId="20" fillId="0" borderId="5" xfId="30" applyFont="1" applyBorder="1" applyAlignment="1">
      <alignment horizontal="center"/>
    </xf>
    <xf numFmtId="0" fontId="20" fillId="0" borderId="2" xfId="30" applyFont="1" applyBorder="1" applyAlignment="1">
      <alignment horizontal="center"/>
    </xf>
    <xf numFmtId="0" fontId="17" fillId="0" borderId="0" xfId="30" applyFont="1" applyAlignment="1">
      <alignment horizontal="left" vertical="center" wrapText="1"/>
    </xf>
    <xf numFmtId="0" fontId="20" fillId="0" borderId="2" xfId="30" applyFont="1" applyBorder="1" applyAlignment="1">
      <alignment horizontal="justify" vertical="center" wrapText="1"/>
    </xf>
    <xf numFmtId="0" fontId="20" fillId="0" borderId="2" xfId="30" applyFont="1" applyBorder="1" applyAlignment="1">
      <alignment horizontal="justify" vertical="center"/>
    </xf>
    <xf numFmtId="0" fontId="10" fillId="0" borderId="6" xfId="30" applyFont="1" applyBorder="1" applyAlignment="1">
      <alignment horizontal="center"/>
    </xf>
    <xf numFmtId="0" fontId="10" fillId="0" borderId="0" xfId="30" applyFont="1" applyAlignment="1">
      <alignment horizontal="center"/>
    </xf>
    <xf numFmtId="0" fontId="28" fillId="0" borderId="0" xfId="30" applyFont="1" applyAlignment="1">
      <alignment horizontal="justify" vertical="justify"/>
    </xf>
    <xf numFmtId="0" fontId="29" fillId="0" borderId="0" xfId="0" applyFont="1" applyAlignment="1">
      <alignment horizontal="center" wrapText="1"/>
    </xf>
    <xf numFmtId="0" fontId="7" fillId="0" borderId="0" xfId="30" applyAlignment="1">
      <alignment horizontal="center" wrapText="1"/>
    </xf>
    <xf numFmtId="0" fontId="20" fillId="0" borderId="1" xfId="37" applyFont="1" applyBorder="1" applyAlignment="1">
      <alignment horizontal="left"/>
    </xf>
    <xf numFmtId="0" fontId="20" fillId="0" borderId="3" xfId="30" applyFont="1" applyBorder="1" applyAlignment="1">
      <alignment horizontal="left"/>
    </xf>
    <xf numFmtId="0" fontId="20" fillId="0" borderId="1" xfId="30" applyFont="1" applyBorder="1" applyAlignment="1">
      <alignment horizontal="center" vertical="center"/>
    </xf>
    <xf numFmtId="0" fontId="17" fillId="0" borderId="0" xfId="30" applyFont="1" applyAlignment="1">
      <alignment horizontal="left"/>
    </xf>
    <xf numFmtId="0" fontId="13" fillId="0" borderId="0" xfId="30" applyFont="1" applyBorder="1" applyAlignment="1">
      <alignment horizontal="center"/>
    </xf>
    <xf numFmtId="0" fontId="20" fillId="0" borderId="1" xfId="30" applyFont="1" applyBorder="1" applyAlignment="1">
      <alignment horizontal="left" vertical="center"/>
    </xf>
  </cellXfs>
  <cellStyles count="43">
    <cellStyle name="Encabezado 1 2" xfId="11"/>
    <cellStyle name="Euro" xfId="12"/>
    <cellStyle name="Millares 2" xfId="4"/>
    <cellStyle name="Moneda" xfId="1" builtinId="4"/>
    <cellStyle name="Moneda 10" xfId="36"/>
    <cellStyle name="Moneda 11" xfId="40"/>
    <cellStyle name="Moneda 12" xfId="42"/>
    <cellStyle name="Moneda 2" xfId="2"/>
    <cellStyle name="Moneda 2 2" xfId="20"/>
    <cellStyle name="Moneda 2 3" xfId="24"/>
    <cellStyle name="Moneda 2 4" xfId="13"/>
    <cellStyle name="Moneda 2 5" xfId="38"/>
    <cellStyle name="Moneda 3" xfId="10"/>
    <cellStyle name="Moneda 4" xfId="15"/>
    <cellStyle name="Moneda 5" xfId="19"/>
    <cellStyle name="Moneda 6" xfId="25"/>
    <cellStyle name="Moneda 7" xfId="28"/>
    <cellStyle name="Moneda 8" xfId="5"/>
    <cellStyle name="Moneda 9" xfId="32"/>
    <cellStyle name="Normal" xfId="0" builtinId="0"/>
    <cellStyle name="Normal 2" xfId="3"/>
    <cellStyle name="Normal 2 2" xfId="21"/>
    <cellStyle name="Normal 2 3" xfId="22"/>
    <cellStyle name="Normal 2 3 2" xfId="33"/>
    <cellStyle name="Normal 2 3 3" xfId="35"/>
    <cellStyle name="Normal 2 4" xfId="26"/>
    <cellStyle name="Normal 2 5" xfId="29"/>
    <cellStyle name="Normal 2 6" xfId="37"/>
    <cellStyle name="Normal 2 7" xfId="41"/>
    <cellStyle name="Normal 3" xfId="7"/>
    <cellStyle name="Normal 3 2" xfId="9"/>
    <cellStyle name="Normal 3 2 2" xfId="23"/>
    <cellStyle name="Normal 3 2 3" xfId="27"/>
    <cellStyle name="Normal 3 3" xfId="18"/>
    <cellStyle name="Normal 4" xfId="8"/>
    <cellStyle name="Normal 5" xfId="14"/>
    <cellStyle name="Normal 6" xfId="17"/>
    <cellStyle name="Normal 7" xfId="30"/>
    <cellStyle name="Normal 7 2" xfId="34"/>
    <cellStyle name="Normal 8" xfId="31"/>
    <cellStyle name="Normal 9" xfId="39"/>
    <cellStyle name="Porcentaje 2" xfId="16"/>
    <cellStyle name="Porcentaje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B040F1BF-812E-4280-A034-1DFEE2D34956}"/>
            </a:ext>
          </a:extLst>
        </xdr:cNvPr>
        <xdr:cNvSpPr txBox="1">
          <a:spLocks noChangeArrowheads="1"/>
        </xdr:cNvSpPr>
      </xdr:nvSpPr>
      <xdr:spPr bwMode="auto">
        <a:xfrm>
          <a:off x="3219450" y="95250"/>
          <a:ext cx="32956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28DCA422-3937-4B4E-97D9-26E589693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2590800</xdr:colOff>
      <xdr:row>36</xdr:row>
      <xdr:rowOff>66675</xdr:rowOff>
    </xdr:from>
    <xdr:to>
      <xdr:col>4</xdr:col>
      <xdr:colOff>762000</xdr:colOff>
      <xdr:row>45</xdr:row>
      <xdr:rowOff>123825</xdr:rowOff>
    </xdr:to>
    <xdr:sp macro="" textlink="">
      <xdr:nvSpPr>
        <xdr:cNvPr id="4" name="Text Box 3">
          <a:extLst>
            <a:ext uri="{FF2B5EF4-FFF2-40B4-BE49-F238E27FC236}">
              <a16:creationId xmlns:a16="http://schemas.microsoft.com/office/drawing/2014/main" xmlns="" id="{1C97E7E5-6820-4DD0-82D5-F62490C811B7}"/>
            </a:ext>
          </a:extLst>
        </xdr:cNvPr>
        <xdr:cNvSpPr txBox="1">
          <a:spLocks noChangeArrowheads="1"/>
        </xdr:cNvSpPr>
      </xdr:nvSpPr>
      <xdr:spPr bwMode="auto">
        <a:xfrm>
          <a:off x="3571875" y="6696075"/>
          <a:ext cx="2571750" cy="1885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Vo.Bo.:</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        Oscar Machado Cruz</a:t>
          </a:r>
        </a:p>
        <a:p>
          <a:pPr algn="l" rtl="0">
            <a:defRPr sz="1000"/>
          </a:pPr>
          <a:r>
            <a:rPr lang="es-SV" sz="1000" b="1" i="0" u="none" strike="noStrike" baseline="0">
              <a:solidFill>
                <a:srgbClr val="000000"/>
              </a:solidFill>
              <a:latin typeface="Arial"/>
              <a:cs typeface="Arial"/>
            </a:rPr>
            <a:t>         Jefe UFIA OPAMSS</a:t>
          </a:r>
        </a:p>
      </xdr:txBody>
    </xdr:sp>
    <xdr:clientData/>
  </xdr:twoCellAnchor>
  <xdr:twoCellAnchor>
    <xdr:from>
      <xdr:col>0</xdr:col>
      <xdr:colOff>209550</xdr:colOff>
      <xdr:row>44</xdr:row>
      <xdr:rowOff>28575</xdr:rowOff>
    </xdr:from>
    <xdr:to>
      <xdr:col>1</xdr:col>
      <xdr:colOff>1800225</xdr:colOff>
      <xdr:row>52</xdr:row>
      <xdr:rowOff>133350</xdr:rowOff>
    </xdr:to>
    <xdr:sp macro="" textlink="">
      <xdr:nvSpPr>
        <xdr:cNvPr id="5" name="Text Box 3">
          <a:extLst>
            <a:ext uri="{FF2B5EF4-FFF2-40B4-BE49-F238E27FC236}">
              <a16:creationId xmlns:a16="http://schemas.microsoft.com/office/drawing/2014/main" xmlns="" id="{1AE23F1E-4C7A-4595-8E47-CD0585AF49D1}"/>
            </a:ext>
          </a:extLst>
        </xdr:cNvPr>
        <xdr:cNvSpPr txBox="1">
          <a:spLocks noChangeArrowheads="1"/>
        </xdr:cNvSpPr>
      </xdr:nvSpPr>
      <xdr:spPr bwMode="auto">
        <a:xfrm>
          <a:off x="209550" y="8324850"/>
          <a:ext cx="257175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Oscar Antonio Martínez López</a:t>
          </a:r>
        </a:p>
        <a:p>
          <a:pPr algn="l" rtl="0">
            <a:defRPr sz="1000"/>
          </a:pPr>
          <a:r>
            <a:rPr lang="es-SV" sz="1000" b="1" i="0" u="none" strike="noStrike" baseline="0">
              <a:solidFill>
                <a:srgbClr val="000000"/>
              </a:solidFill>
              <a:latin typeface="Arial"/>
              <a:cs typeface="Arial"/>
            </a:rPr>
            <a:t>Encargado de Presupuesto OPAMSS </a:t>
          </a:r>
        </a:p>
      </xdr:txBody>
    </xdr:sp>
    <xdr:clientData/>
  </xdr:twoCellAnchor>
  <xdr:twoCellAnchor>
    <xdr:from>
      <xdr:col>0</xdr:col>
      <xdr:colOff>219075</xdr:colOff>
      <xdr:row>36</xdr:row>
      <xdr:rowOff>66675</xdr:rowOff>
    </xdr:from>
    <xdr:to>
      <xdr:col>1</xdr:col>
      <xdr:colOff>1809750</xdr:colOff>
      <xdr:row>41</xdr:row>
      <xdr:rowOff>142875</xdr:rowOff>
    </xdr:to>
    <xdr:sp macro="" textlink="">
      <xdr:nvSpPr>
        <xdr:cNvPr id="7" name="Text Box 4">
          <a:extLst>
            <a:ext uri="{FF2B5EF4-FFF2-40B4-BE49-F238E27FC236}">
              <a16:creationId xmlns:a16="http://schemas.microsoft.com/office/drawing/2014/main" xmlns="" id="{5DF665A4-756E-4941-BFA6-FD3486A9FA73}"/>
            </a:ext>
          </a:extLst>
        </xdr:cNvPr>
        <xdr:cNvSpPr txBox="1">
          <a:spLocks noChangeArrowheads="1"/>
        </xdr:cNvSpPr>
      </xdr:nvSpPr>
      <xdr:spPr bwMode="auto">
        <a:xfrm>
          <a:off x="219075" y="6867525"/>
          <a:ext cx="257175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8118B6CC-7036-4B4D-B3DA-D9B77F943F9C}"/>
            </a:ext>
          </a:extLst>
        </xdr:cNvPr>
        <xdr:cNvSpPr txBox="1">
          <a:spLocks noChangeArrowheads="1"/>
        </xdr:cNvSpPr>
      </xdr:nvSpPr>
      <xdr:spPr bwMode="auto">
        <a:xfrm>
          <a:off x="3219450" y="95250"/>
          <a:ext cx="32956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8791CA3F-63CE-4578-91B4-1FBF9B7958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34</xdr:row>
      <xdr:rowOff>76200</xdr:rowOff>
    </xdr:from>
    <xdr:to>
      <xdr:col>1</xdr:col>
      <xdr:colOff>1790700</xdr:colOff>
      <xdr:row>39</xdr:row>
      <xdr:rowOff>152400</xdr:rowOff>
    </xdr:to>
    <xdr:sp macro="" textlink="">
      <xdr:nvSpPr>
        <xdr:cNvPr id="4" name="Text Box 4">
          <a:extLst>
            <a:ext uri="{FF2B5EF4-FFF2-40B4-BE49-F238E27FC236}">
              <a16:creationId xmlns:a16="http://schemas.microsoft.com/office/drawing/2014/main" xmlns="" id="{FAE79C7D-AB87-4F3A-A6D2-7E18A264C23A}"/>
            </a:ext>
          </a:extLst>
        </xdr:cNvPr>
        <xdr:cNvSpPr txBox="1">
          <a:spLocks noChangeArrowheads="1"/>
        </xdr:cNvSpPr>
      </xdr:nvSpPr>
      <xdr:spPr bwMode="auto">
        <a:xfrm>
          <a:off x="200025" y="5838825"/>
          <a:ext cx="257175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twoCellAnchor>
    <xdr:from>
      <xdr:col>1</xdr:col>
      <xdr:colOff>2714625</xdr:colOff>
      <xdr:row>34</xdr:row>
      <xdr:rowOff>85725</xdr:rowOff>
    </xdr:from>
    <xdr:to>
      <xdr:col>4</xdr:col>
      <xdr:colOff>885825</xdr:colOff>
      <xdr:row>41</xdr:row>
      <xdr:rowOff>142875</xdr:rowOff>
    </xdr:to>
    <xdr:sp macro="" textlink="">
      <xdr:nvSpPr>
        <xdr:cNvPr id="7" name="Text Box 3">
          <a:extLst>
            <a:ext uri="{FF2B5EF4-FFF2-40B4-BE49-F238E27FC236}">
              <a16:creationId xmlns:a16="http://schemas.microsoft.com/office/drawing/2014/main" xmlns="" id="{E05687DF-31E2-46E2-9AB0-17CC4AF63E59}"/>
            </a:ext>
          </a:extLst>
        </xdr:cNvPr>
        <xdr:cNvSpPr txBox="1">
          <a:spLocks noChangeArrowheads="1"/>
        </xdr:cNvSpPr>
      </xdr:nvSpPr>
      <xdr:spPr bwMode="auto">
        <a:xfrm>
          <a:off x="3695700" y="6629400"/>
          <a:ext cx="257175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Lic. Oscar Machado Cruz</a:t>
          </a:r>
        </a:p>
        <a:p>
          <a:pPr algn="l" rtl="0">
            <a:defRPr sz="1000"/>
          </a:pPr>
          <a:r>
            <a:rPr lang="es-SV" sz="1000" b="1" i="0" u="none" strike="noStrike" baseline="0">
              <a:solidFill>
                <a:srgbClr val="000000"/>
              </a:solidFill>
              <a:latin typeface="Arial"/>
              <a:cs typeface="Arial"/>
            </a:rPr>
            <a:t>Jefe UFIA y Responsable de Presupuesto Interino Ad Honorem</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66CAB1B1-4D7A-435E-AAE4-D459DBD83C9F}"/>
            </a:ext>
          </a:extLst>
        </xdr:cNvPr>
        <xdr:cNvSpPr txBox="1">
          <a:spLocks noChangeArrowheads="1"/>
        </xdr:cNvSpPr>
      </xdr:nvSpPr>
      <xdr:spPr bwMode="auto">
        <a:xfrm>
          <a:off x="3543300" y="95250"/>
          <a:ext cx="32956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543486</xdr:colOff>
      <xdr:row>3</xdr:row>
      <xdr:rowOff>142875</xdr:rowOff>
    </xdr:to>
    <xdr:pic>
      <xdr:nvPicPr>
        <xdr:cNvPr id="3" name="Picture 2" descr="LogotipoNuevoCOAMSS-OPAMSS">
          <a:extLst>
            <a:ext uri="{FF2B5EF4-FFF2-40B4-BE49-F238E27FC236}">
              <a16:creationId xmlns:a16="http://schemas.microsoft.com/office/drawing/2014/main" xmlns="" id="{495A385B-55AC-4ABB-A402-F5DF9360D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72161"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30</xdr:row>
      <xdr:rowOff>179916</xdr:rowOff>
    </xdr:from>
    <xdr:to>
      <xdr:col>1</xdr:col>
      <xdr:colOff>1640416</xdr:colOff>
      <xdr:row>35</xdr:row>
      <xdr:rowOff>80433</xdr:rowOff>
    </xdr:to>
    <xdr:sp macro="" textlink="">
      <xdr:nvSpPr>
        <xdr:cNvPr id="7" name="Text Box 4">
          <a:extLst>
            <a:ext uri="{FF2B5EF4-FFF2-40B4-BE49-F238E27FC236}">
              <a16:creationId xmlns:a16="http://schemas.microsoft.com/office/drawing/2014/main" xmlns="" id="{805043E1-7057-48D6-A323-56CE641DBA3F}"/>
            </a:ext>
          </a:extLst>
        </xdr:cNvPr>
        <xdr:cNvSpPr txBox="1">
          <a:spLocks noChangeArrowheads="1"/>
        </xdr:cNvSpPr>
      </xdr:nvSpPr>
      <xdr:spPr bwMode="auto">
        <a:xfrm>
          <a:off x="370416" y="6011333"/>
          <a:ext cx="257175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twoCellAnchor>
    <xdr:from>
      <xdr:col>1</xdr:col>
      <xdr:colOff>2564341</xdr:colOff>
      <xdr:row>30</xdr:row>
      <xdr:rowOff>189441</xdr:rowOff>
    </xdr:from>
    <xdr:to>
      <xdr:col>4</xdr:col>
      <xdr:colOff>744008</xdr:colOff>
      <xdr:row>37</xdr:row>
      <xdr:rowOff>67733</xdr:rowOff>
    </xdr:to>
    <xdr:sp macro="" textlink="">
      <xdr:nvSpPr>
        <xdr:cNvPr id="8" name="Text Box 3">
          <a:extLst>
            <a:ext uri="{FF2B5EF4-FFF2-40B4-BE49-F238E27FC236}">
              <a16:creationId xmlns:a16="http://schemas.microsoft.com/office/drawing/2014/main" xmlns="" id="{6B6592EB-72EF-4DDF-98D8-482A921C0B47}"/>
            </a:ext>
          </a:extLst>
        </xdr:cNvPr>
        <xdr:cNvSpPr txBox="1">
          <a:spLocks noChangeArrowheads="1"/>
        </xdr:cNvSpPr>
      </xdr:nvSpPr>
      <xdr:spPr bwMode="auto">
        <a:xfrm>
          <a:off x="3866091" y="6020858"/>
          <a:ext cx="257175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Lic. Oscar Machado Cruz</a:t>
          </a:r>
        </a:p>
        <a:p>
          <a:pPr algn="l" rtl="0">
            <a:defRPr sz="1000"/>
          </a:pPr>
          <a:r>
            <a:rPr lang="es-SV" sz="1000" b="1" i="0" u="none" strike="noStrike" baseline="0">
              <a:solidFill>
                <a:srgbClr val="000000"/>
              </a:solidFill>
              <a:latin typeface="Arial"/>
              <a:cs typeface="Arial"/>
            </a:rPr>
            <a:t>Jefe UFIA y Responsable de Presupuesto Interino Ad Honorem</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EDD99257-D9BE-4082-AF4E-FA0518286718}"/>
            </a:ext>
          </a:extLst>
        </xdr:cNvPr>
        <xdr:cNvSpPr txBox="1">
          <a:spLocks noChangeArrowheads="1"/>
        </xdr:cNvSpPr>
      </xdr:nvSpPr>
      <xdr:spPr bwMode="auto">
        <a:xfrm>
          <a:off x="3543300" y="95250"/>
          <a:ext cx="32956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543486</xdr:colOff>
      <xdr:row>3</xdr:row>
      <xdr:rowOff>142875</xdr:rowOff>
    </xdr:to>
    <xdr:pic>
      <xdr:nvPicPr>
        <xdr:cNvPr id="3" name="Picture 2" descr="LogotipoNuevoCOAMSS-OPAMSS">
          <a:extLst>
            <a:ext uri="{FF2B5EF4-FFF2-40B4-BE49-F238E27FC236}">
              <a16:creationId xmlns:a16="http://schemas.microsoft.com/office/drawing/2014/main" xmlns="" id="{2E0F00C4-F12B-4EB4-979C-A3517402EB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72161"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300789</xdr:colOff>
      <xdr:row>85</xdr:row>
      <xdr:rowOff>240631</xdr:rowOff>
    </xdr:from>
    <xdr:to>
      <xdr:col>1</xdr:col>
      <xdr:colOff>1569118</xdr:colOff>
      <xdr:row>90</xdr:row>
      <xdr:rowOff>113297</xdr:rowOff>
    </xdr:to>
    <xdr:sp macro="" textlink="">
      <xdr:nvSpPr>
        <xdr:cNvPr id="7" name="Text Box 4">
          <a:extLst>
            <a:ext uri="{FF2B5EF4-FFF2-40B4-BE49-F238E27FC236}">
              <a16:creationId xmlns:a16="http://schemas.microsoft.com/office/drawing/2014/main" xmlns="" id="{D11FDC79-416B-44A1-8F28-B8D202AA8CCC}"/>
            </a:ext>
          </a:extLst>
        </xdr:cNvPr>
        <xdr:cNvSpPr txBox="1">
          <a:spLocks noChangeArrowheads="1"/>
        </xdr:cNvSpPr>
      </xdr:nvSpPr>
      <xdr:spPr bwMode="auto">
        <a:xfrm>
          <a:off x="300789" y="14869026"/>
          <a:ext cx="257175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twoCellAnchor>
    <xdr:from>
      <xdr:col>1</xdr:col>
      <xdr:colOff>2493043</xdr:colOff>
      <xdr:row>85</xdr:row>
      <xdr:rowOff>250156</xdr:rowOff>
    </xdr:from>
    <xdr:to>
      <xdr:col>4</xdr:col>
      <xdr:colOff>663240</xdr:colOff>
      <xdr:row>92</xdr:row>
      <xdr:rowOff>27071</xdr:rowOff>
    </xdr:to>
    <xdr:sp macro="" textlink="">
      <xdr:nvSpPr>
        <xdr:cNvPr id="8" name="Text Box 3">
          <a:extLst>
            <a:ext uri="{FF2B5EF4-FFF2-40B4-BE49-F238E27FC236}">
              <a16:creationId xmlns:a16="http://schemas.microsoft.com/office/drawing/2014/main" xmlns="" id="{169590CF-6B5F-42B1-80D3-4CB3B71ECED2}"/>
            </a:ext>
          </a:extLst>
        </xdr:cNvPr>
        <xdr:cNvSpPr txBox="1">
          <a:spLocks noChangeArrowheads="1"/>
        </xdr:cNvSpPr>
      </xdr:nvSpPr>
      <xdr:spPr bwMode="auto">
        <a:xfrm>
          <a:off x="3796464" y="14878551"/>
          <a:ext cx="257175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Lic. Oscar Machado Cruz</a:t>
          </a:r>
        </a:p>
        <a:p>
          <a:pPr algn="l" rtl="0">
            <a:defRPr sz="1000"/>
          </a:pPr>
          <a:r>
            <a:rPr lang="es-SV" sz="1000" b="1" i="0" u="none" strike="noStrike" baseline="0">
              <a:solidFill>
                <a:srgbClr val="000000"/>
              </a:solidFill>
              <a:latin typeface="Arial"/>
              <a:cs typeface="Arial"/>
            </a:rPr>
            <a:t>Jefe UFIA y Responsable de Presupuesto Interino Ad Honorem</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00000000-0008-0000-1300-000002000000}"/>
            </a:ext>
          </a:extLst>
        </xdr:cNvPr>
        <xdr:cNvSpPr txBox="1">
          <a:spLocks noChangeArrowheads="1"/>
        </xdr:cNvSpPr>
      </xdr:nvSpPr>
      <xdr:spPr bwMode="auto">
        <a:xfrm>
          <a:off x="3219450" y="95250"/>
          <a:ext cx="35528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E-MAIL: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00000000-0008-0000-1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1066800</xdr:colOff>
      <xdr:row>31</xdr:row>
      <xdr:rowOff>66675</xdr:rowOff>
    </xdr:from>
    <xdr:to>
      <xdr:col>1</xdr:col>
      <xdr:colOff>3152775</xdr:colOff>
      <xdr:row>37</xdr:row>
      <xdr:rowOff>66675</xdr:rowOff>
    </xdr:to>
    <xdr:sp macro="" textlink="">
      <xdr:nvSpPr>
        <xdr:cNvPr id="4" name="Text Box 3">
          <a:extLst>
            <a:ext uri="{FF2B5EF4-FFF2-40B4-BE49-F238E27FC236}">
              <a16:creationId xmlns:a16="http://schemas.microsoft.com/office/drawing/2014/main" xmlns="" id="{00000000-0008-0000-1300-000004000000}"/>
            </a:ext>
          </a:extLst>
        </xdr:cNvPr>
        <xdr:cNvSpPr txBox="1">
          <a:spLocks noChangeArrowheads="1"/>
        </xdr:cNvSpPr>
      </xdr:nvSpPr>
      <xdr:spPr bwMode="auto">
        <a:xfrm>
          <a:off x="2047875" y="6372225"/>
          <a:ext cx="2085975"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Oscar Machado Cruz</a:t>
          </a:r>
        </a:p>
        <a:p>
          <a:pPr algn="l" rtl="0">
            <a:defRPr sz="1000"/>
          </a:pPr>
          <a:r>
            <a:rPr lang="es-SV" sz="1000" b="1" i="0" u="none" strike="noStrike" baseline="0">
              <a:solidFill>
                <a:srgbClr val="000000"/>
              </a:solidFill>
              <a:latin typeface="Arial"/>
              <a:cs typeface="Arial"/>
            </a:rPr>
            <a:t>Encargado de Presupuesto </a:t>
          </a:r>
        </a:p>
        <a:p>
          <a:pPr algn="l" rtl="0">
            <a:defRPr sz="1000"/>
          </a:pPr>
          <a:r>
            <a:rPr lang="es-SV" sz="1000" b="1" i="0" u="none" strike="noStrike" baseline="0">
              <a:solidFill>
                <a:srgbClr val="000000"/>
              </a:solidFill>
              <a:latin typeface="Arial"/>
              <a:cs typeface="Arial"/>
            </a:rPr>
            <a:t>OPAMSS</a:t>
          </a:r>
        </a:p>
      </xdr:txBody>
    </xdr:sp>
    <xdr:clientData/>
  </xdr:twoCellAnchor>
  <xdr:twoCellAnchor>
    <xdr:from>
      <xdr:col>0</xdr:col>
      <xdr:colOff>95250</xdr:colOff>
      <xdr:row>27</xdr:row>
      <xdr:rowOff>9525</xdr:rowOff>
    </xdr:from>
    <xdr:to>
      <xdr:col>1</xdr:col>
      <xdr:colOff>1552575</xdr:colOff>
      <xdr:row>31</xdr:row>
      <xdr:rowOff>171450</xdr:rowOff>
    </xdr:to>
    <xdr:sp macro="" textlink="">
      <xdr:nvSpPr>
        <xdr:cNvPr id="5" name="Text Box 4">
          <a:extLst>
            <a:ext uri="{FF2B5EF4-FFF2-40B4-BE49-F238E27FC236}">
              <a16:creationId xmlns:a16="http://schemas.microsoft.com/office/drawing/2014/main" xmlns="" id="{00000000-0008-0000-1300-000005000000}"/>
            </a:ext>
          </a:extLst>
        </xdr:cNvPr>
        <xdr:cNvSpPr txBox="1">
          <a:spLocks noChangeArrowheads="1"/>
        </xdr:cNvSpPr>
      </xdr:nvSpPr>
      <xdr:spPr bwMode="auto">
        <a:xfrm>
          <a:off x="95250" y="5391150"/>
          <a:ext cx="243840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twoCellAnchor>
    <xdr:from>
      <xdr:col>1</xdr:col>
      <xdr:colOff>3076575</xdr:colOff>
      <xdr:row>27</xdr:row>
      <xdr:rowOff>19050</xdr:rowOff>
    </xdr:from>
    <xdr:to>
      <xdr:col>4</xdr:col>
      <xdr:colOff>1114425</xdr:colOff>
      <xdr:row>31</xdr:row>
      <xdr:rowOff>180975</xdr:rowOff>
    </xdr:to>
    <xdr:sp macro="" textlink="">
      <xdr:nvSpPr>
        <xdr:cNvPr id="6" name="Text Box 5">
          <a:extLst>
            <a:ext uri="{FF2B5EF4-FFF2-40B4-BE49-F238E27FC236}">
              <a16:creationId xmlns:a16="http://schemas.microsoft.com/office/drawing/2014/main" xmlns="" id="{00000000-0008-0000-1300-000006000000}"/>
            </a:ext>
          </a:extLst>
        </xdr:cNvPr>
        <xdr:cNvSpPr txBox="1">
          <a:spLocks noChangeArrowheads="1"/>
        </xdr:cNvSpPr>
      </xdr:nvSpPr>
      <xdr:spPr bwMode="auto">
        <a:xfrm>
          <a:off x="4057650" y="5400675"/>
          <a:ext cx="2714625"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Revisa: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a:t>
          </a:r>
        </a:p>
        <a:p>
          <a:pPr algn="l" rtl="0">
            <a:defRPr sz="1000"/>
          </a:pPr>
          <a:r>
            <a:rPr lang="es-SV" sz="1000" b="0" i="0" u="none" strike="noStrike" baseline="0">
              <a:solidFill>
                <a:srgbClr val="000000"/>
              </a:solidFill>
              <a:latin typeface="Arial"/>
              <a:cs typeface="Arial"/>
            </a:rPr>
            <a:t>Ing. José Miguel Platero Castillo</a:t>
          </a:r>
        </a:p>
        <a:p>
          <a:pPr algn="l" rtl="0">
            <a:defRPr sz="1000"/>
          </a:pPr>
          <a:r>
            <a:rPr lang="es-SV" sz="1000" b="1" i="0" u="none" strike="noStrike" baseline="0">
              <a:solidFill>
                <a:srgbClr val="000000"/>
              </a:solidFill>
              <a:latin typeface="Arial"/>
              <a:cs typeface="Arial"/>
            </a:rPr>
            <a:t>Jefe UFI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4EC50CE0-1D8D-4058-9DA7-6DD77DF189CD}"/>
            </a:ext>
          </a:extLst>
        </xdr:cNvPr>
        <xdr:cNvSpPr txBox="1">
          <a:spLocks noChangeArrowheads="1"/>
        </xdr:cNvSpPr>
      </xdr:nvSpPr>
      <xdr:spPr bwMode="auto">
        <a:xfrm>
          <a:off x="3219450" y="95250"/>
          <a:ext cx="32956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73FDF17E-5CC9-41D1-AB47-19BE58A56B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2590800</xdr:colOff>
      <xdr:row>36</xdr:row>
      <xdr:rowOff>66675</xdr:rowOff>
    </xdr:from>
    <xdr:to>
      <xdr:col>4</xdr:col>
      <xdr:colOff>762000</xdr:colOff>
      <xdr:row>45</xdr:row>
      <xdr:rowOff>123825</xdr:rowOff>
    </xdr:to>
    <xdr:sp macro="" textlink="">
      <xdr:nvSpPr>
        <xdr:cNvPr id="4" name="Text Box 3">
          <a:extLst>
            <a:ext uri="{FF2B5EF4-FFF2-40B4-BE49-F238E27FC236}">
              <a16:creationId xmlns:a16="http://schemas.microsoft.com/office/drawing/2014/main" xmlns="" id="{8B1FFAD1-8601-4CFF-B1CD-A8D6F6B17263}"/>
            </a:ext>
          </a:extLst>
        </xdr:cNvPr>
        <xdr:cNvSpPr txBox="1">
          <a:spLocks noChangeArrowheads="1"/>
        </xdr:cNvSpPr>
      </xdr:nvSpPr>
      <xdr:spPr bwMode="auto">
        <a:xfrm>
          <a:off x="3571875" y="6877050"/>
          <a:ext cx="2571750" cy="1800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Vo.Bo.:</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        Oscar Machado Cruz</a:t>
          </a:r>
        </a:p>
        <a:p>
          <a:pPr algn="l" rtl="0">
            <a:defRPr sz="1000"/>
          </a:pPr>
          <a:r>
            <a:rPr lang="es-SV" sz="1000" b="1" i="0" u="none" strike="noStrike" baseline="0">
              <a:solidFill>
                <a:srgbClr val="000000"/>
              </a:solidFill>
              <a:latin typeface="Arial"/>
              <a:cs typeface="Arial"/>
            </a:rPr>
            <a:t>         Jefe UFIA OPAMSS</a:t>
          </a:r>
        </a:p>
      </xdr:txBody>
    </xdr:sp>
    <xdr:clientData/>
  </xdr:twoCellAnchor>
  <xdr:twoCellAnchor>
    <xdr:from>
      <xdr:col>0</xdr:col>
      <xdr:colOff>209550</xdr:colOff>
      <xdr:row>44</xdr:row>
      <xdr:rowOff>28575</xdr:rowOff>
    </xdr:from>
    <xdr:to>
      <xdr:col>1</xdr:col>
      <xdr:colOff>1800225</xdr:colOff>
      <xdr:row>52</xdr:row>
      <xdr:rowOff>133350</xdr:rowOff>
    </xdr:to>
    <xdr:sp macro="" textlink="">
      <xdr:nvSpPr>
        <xdr:cNvPr id="5" name="Text Box 3">
          <a:extLst>
            <a:ext uri="{FF2B5EF4-FFF2-40B4-BE49-F238E27FC236}">
              <a16:creationId xmlns:a16="http://schemas.microsoft.com/office/drawing/2014/main" xmlns="" id="{CAD80BA8-0F69-46DA-AA94-4070843722AA}"/>
            </a:ext>
          </a:extLst>
        </xdr:cNvPr>
        <xdr:cNvSpPr txBox="1">
          <a:spLocks noChangeArrowheads="1"/>
        </xdr:cNvSpPr>
      </xdr:nvSpPr>
      <xdr:spPr bwMode="auto">
        <a:xfrm>
          <a:off x="209550" y="8420100"/>
          <a:ext cx="257175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Oscar Antonio Martínez López</a:t>
          </a:r>
        </a:p>
        <a:p>
          <a:pPr algn="l" rtl="0">
            <a:defRPr sz="1000"/>
          </a:pPr>
          <a:r>
            <a:rPr lang="es-SV" sz="1000" b="1" i="0" u="none" strike="noStrike" baseline="0">
              <a:solidFill>
                <a:srgbClr val="000000"/>
              </a:solidFill>
              <a:latin typeface="Arial"/>
              <a:cs typeface="Arial"/>
            </a:rPr>
            <a:t>Encargado de Presupuesto OPAMSS </a:t>
          </a:r>
        </a:p>
      </xdr:txBody>
    </xdr:sp>
    <xdr:clientData/>
  </xdr:twoCellAnchor>
  <xdr:twoCellAnchor>
    <xdr:from>
      <xdr:col>0</xdr:col>
      <xdr:colOff>200025</xdr:colOff>
      <xdr:row>36</xdr:row>
      <xdr:rowOff>85725</xdr:rowOff>
    </xdr:from>
    <xdr:to>
      <xdr:col>1</xdr:col>
      <xdr:colOff>1790700</xdr:colOff>
      <xdr:row>42</xdr:row>
      <xdr:rowOff>0</xdr:rowOff>
    </xdr:to>
    <xdr:sp macro="" textlink="">
      <xdr:nvSpPr>
        <xdr:cNvPr id="7" name="Text Box 4">
          <a:extLst>
            <a:ext uri="{FF2B5EF4-FFF2-40B4-BE49-F238E27FC236}">
              <a16:creationId xmlns:a16="http://schemas.microsoft.com/office/drawing/2014/main" xmlns="" id="{88833D7E-F964-49FC-9431-87A5E701A465}"/>
            </a:ext>
          </a:extLst>
        </xdr:cNvPr>
        <xdr:cNvSpPr txBox="1">
          <a:spLocks noChangeArrowheads="1"/>
        </xdr:cNvSpPr>
      </xdr:nvSpPr>
      <xdr:spPr bwMode="auto">
        <a:xfrm>
          <a:off x="200025" y="6981825"/>
          <a:ext cx="257175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BA4709A9-276F-4384-9925-F35FD3661D03}"/>
            </a:ext>
          </a:extLst>
        </xdr:cNvPr>
        <xdr:cNvSpPr txBox="1">
          <a:spLocks noChangeArrowheads="1"/>
        </xdr:cNvSpPr>
      </xdr:nvSpPr>
      <xdr:spPr bwMode="auto">
        <a:xfrm>
          <a:off x="3219450" y="95250"/>
          <a:ext cx="32956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3F825BE5-325A-4F35-ACB1-E466B93351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2590800</xdr:colOff>
      <xdr:row>28</xdr:row>
      <xdr:rowOff>66675</xdr:rowOff>
    </xdr:from>
    <xdr:to>
      <xdr:col>4</xdr:col>
      <xdr:colOff>762000</xdr:colOff>
      <xdr:row>38</xdr:row>
      <xdr:rowOff>123825</xdr:rowOff>
    </xdr:to>
    <xdr:sp macro="" textlink="">
      <xdr:nvSpPr>
        <xdr:cNvPr id="4" name="Text Box 3">
          <a:extLst>
            <a:ext uri="{FF2B5EF4-FFF2-40B4-BE49-F238E27FC236}">
              <a16:creationId xmlns:a16="http://schemas.microsoft.com/office/drawing/2014/main" xmlns="" id="{BF9771E8-76F8-4F8B-B2C2-92ED5C99A21E}"/>
            </a:ext>
          </a:extLst>
        </xdr:cNvPr>
        <xdr:cNvSpPr txBox="1">
          <a:spLocks noChangeArrowheads="1"/>
        </xdr:cNvSpPr>
      </xdr:nvSpPr>
      <xdr:spPr bwMode="auto">
        <a:xfrm>
          <a:off x="3576918" y="5445499"/>
          <a:ext cx="2563906" cy="20069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Vo.Bo.:</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        Oscar Machado Cruz</a:t>
          </a:r>
        </a:p>
        <a:p>
          <a:pPr algn="l" rtl="0">
            <a:defRPr sz="1000"/>
          </a:pPr>
          <a:r>
            <a:rPr lang="es-SV" sz="1000" b="1" i="0" u="none" strike="noStrike" baseline="0">
              <a:solidFill>
                <a:srgbClr val="000000"/>
              </a:solidFill>
              <a:latin typeface="Arial"/>
              <a:cs typeface="Arial"/>
            </a:rPr>
            <a:t>         Jefe UFIA OPAMSS</a:t>
          </a:r>
        </a:p>
      </xdr:txBody>
    </xdr:sp>
    <xdr:clientData/>
  </xdr:twoCellAnchor>
  <xdr:twoCellAnchor>
    <xdr:from>
      <xdr:col>0</xdr:col>
      <xdr:colOff>209550</xdr:colOff>
      <xdr:row>37</xdr:row>
      <xdr:rowOff>28575</xdr:rowOff>
    </xdr:from>
    <xdr:to>
      <xdr:col>1</xdr:col>
      <xdr:colOff>1800225</xdr:colOff>
      <xdr:row>45</xdr:row>
      <xdr:rowOff>133350</xdr:rowOff>
    </xdr:to>
    <xdr:sp macro="" textlink="">
      <xdr:nvSpPr>
        <xdr:cNvPr id="5" name="Text Box 3">
          <a:extLst>
            <a:ext uri="{FF2B5EF4-FFF2-40B4-BE49-F238E27FC236}">
              <a16:creationId xmlns:a16="http://schemas.microsoft.com/office/drawing/2014/main" xmlns="" id="{504F76D8-9059-40F1-B50B-61C25C180A60}"/>
            </a:ext>
          </a:extLst>
        </xdr:cNvPr>
        <xdr:cNvSpPr txBox="1">
          <a:spLocks noChangeArrowheads="1"/>
        </xdr:cNvSpPr>
      </xdr:nvSpPr>
      <xdr:spPr bwMode="auto">
        <a:xfrm>
          <a:off x="209550" y="7200340"/>
          <a:ext cx="2576793" cy="13598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Oscar Antonio Martínez López</a:t>
          </a:r>
        </a:p>
        <a:p>
          <a:pPr algn="l" rtl="0">
            <a:defRPr sz="1000"/>
          </a:pPr>
          <a:r>
            <a:rPr lang="es-SV" sz="1000" b="1" i="0" u="none" strike="noStrike" baseline="0">
              <a:solidFill>
                <a:srgbClr val="000000"/>
              </a:solidFill>
              <a:latin typeface="Arial"/>
              <a:cs typeface="Arial"/>
            </a:rPr>
            <a:t>Encargado de Presupuesto OPAMSS </a:t>
          </a:r>
        </a:p>
      </xdr:txBody>
    </xdr:sp>
    <xdr:clientData/>
  </xdr:twoCellAnchor>
  <xdr:twoCellAnchor>
    <xdr:from>
      <xdr:col>0</xdr:col>
      <xdr:colOff>268941</xdr:colOff>
      <xdr:row>28</xdr:row>
      <xdr:rowOff>100852</xdr:rowOff>
    </xdr:from>
    <xdr:to>
      <xdr:col>1</xdr:col>
      <xdr:colOff>1854573</xdr:colOff>
      <xdr:row>34</xdr:row>
      <xdr:rowOff>43702</xdr:rowOff>
    </xdr:to>
    <xdr:sp macro="" textlink="">
      <xdr:nvSpPr>
        <xdr:cNvPr id="7" name="Text Box 4">
          <a:extLst>
            <a:ext uri="{FF2B5EF4-FFF2-40B4-BE49-F238E27FC236}">
              <a16:creationId xmlns:a16="http://schemas.microsoft.com/office/drawing/2014/main" xmlns="" id="{6851F512-21AB-47A4-B6E4-4E2A9C4DBA15}"/>
            </a:ext>
          </a:extLst>
        </xdr:cNvPr>
        <xdr:cNvSpPr txBox="1">
          <a:spLocks noChangeArrowheads="1"/>
        </xdr:cNvSpPr>
      </xdr:nvSpPr>
      <xdr:spPr bwMode="auto">
        <a:xfrm>
          <a:off x="268941" y="5658970"/>
          <a:ext cx="257175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3</xdr:col>
      <xdr:colOff>1133475</xdr:colOff>
      <xdr:row>3</xdr:row>
      <xdr:rowOff>95250</xdr:rowOff>
    </xdr:to>
    <xdr:sp macro="" textlink="">
      <xdr:nvSpPr>
        <xdr:cNvPr id="2" name="Text Box 2">
          <a:extLst>
            <a:ext uri="{FF2B5EF4-FFF2-40B4-BE49-F238E27FC236}">
              <a16:creationId xmlns:a16="http://schemas.microsoft.com/office/drawing/2014/main" xmlns="" id="{05C0945D-8F70-4B2B-AD52-4C1AC78D75DF}"/>
            </a:ext>
          </a:extLst>
        </xdr:cNvPr>
        <xdr:cNvSpPr txBox="1">
          <a:spLocks noChangeArrowheads="1"/>
        </xdr:cNvSpPr>
      </xdr:nvSpPr>
      <xdr:spPr bwMode="auto">
        <a:xfrm>
          <a:off x="3219450" y="95250"/>
          <a:ext cx="3048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E-MAIL: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F4FB8E73-1D47-411C-B913-937DC06A44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36</xdr:row>
      <xdr:rowOff>145737</xdr:rowOff>
    </xdr:from>
    <xdr:to>
      <xdr:col>1</xdr:col>
      <xdr:colOff>1523622</xdr:colOff>
      <xdr:row>42</xdr:row>
      <xdr:rowOff>0</xdr:rowOff>
    </xdr:to>
    <xdr:sp macro="" textlink="">
      <xdr:nvSpPr>
        <xdr:cNvPr id="4" name="Text Box 4">
          <a:extLst>
            <a:ext uri="{FF2B5EF4-FFF2-40B4-BE49-F238E27FC236}">
              <a16:creationId xmlns:a16="http://schemas.microsoft.com/office/drawing/2014/main" xmlns="" id="{1EA308B0-6A6F-4402-8486-888718A82A7D}"/>
            </a:ext>
          </a:extLst>
        </xdr:cNvPr>
        <xdr:cNvSpPr txBox="1">
          <a:spLocks noChangeArrowheads="1"/>
        </xdr:cNvSpPr>
      </xdr:nvSpPr>
      <xdr:spPr bwMode="auto">
        <a:xfrm>
          <a:off x="180975" y="7337112"/>
          <a:ext cx="2323722" cy="8067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Visto Bueno:</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twoCellAnchor>
    <xdr:from>
      <xdr:col>0</xdr:col>
      <xdr:colOff>247649</xdr:colOff>
      <xdr:row>28</xdr:row>
      <xdr:rowOff>28575</xdr:rowOff>
    </xdr:from>
    <xdr:to>
      <xdr:col>1</xdr:col>
      <xdr:colOff>1676399</xdr:colOff>
      <xdr:row>32</xdr:row>
      <xdr:rowOff>41286</xdr:rowOff>
    </xdr:to>
    <xdr:sp macro="" textlink="">
      <xdr:nvSpPr>
        <xdr:cNvPr id="5" name="Text Box 5">
          <a:extLst>
            <a:ext uri="{FF2B5EF4-FFF2-40B4-BE49-F238E27FC236}">
              <a16:creationId xmlns:a16="http://schemas.microsoft.com/office/drawing/2014/main" xmlns="" id="{AF378225-0712-4B03-BD07-38FE6050CA44}"/>
            </a:ext>
          </a:extLst>
        </xdr:cNvPr>
        <xdr:cNvSpPr txBox="1">
          <a:spLocks noChangeArrowheads="1"/>
        </xdr:cNvSpPr>
      </xdr:nvSpPr>
      <xdr:spPr bwMode="auto">
        <a:xfrm>
          <a:off x="247649" y="6000750"/>
          <a:ext cx="2409825" cy="9271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Lic. Mario Edgardo Durán Gavidia </a:t>
          </a:r>
          <a:r>
            <a:rPr lang="es-SV" sz="1000" b="1" i="0" u="none" strike="noStrike" baseline="0">
              <a:solidFill>
                <a:srgbClr val="000000"/>
              </a:solidFill>
              <a:latin typeface="Arial"/>
              <a:cs typeface="Arial"/>
            </a:rPr>
            <a:t>Coordinador General del COAMSS</a:t>
          </a:r>
        </a:p>
      </xdr:txBody>
    </xdr:sp>
    <xdr:clientData/>
  </xdr:twoCellAnchor>
  <xdr:twoCellAnchor>
    <xdr:from>
      <xdr:col>1</xdr:col>
      <xdr:colOff>2942847</xdr:colOff>
      <xdr:row>28</xdr:row>
      <xdr:rowOff>28575</xdr:rowOff>
    </xdr:from>
    <xdr:to>
      <xdr:col>3</xdr:col>
      <xdr:colOff>914205</xdr:colOff>
      <xdr:row>32</xdr:row>
      <xdr:rowOff>22236</xdr:rowOff>
    </xdr:to>
    <xdr:sp macro="" textlink="">
      <xdr:nvSpPr>
        <xdr:cNvPr id="6" name="Text Box 6">
          <a:extLst>
            <a:ext uri="{FF2B5EF4-FFF2-40B4-BE49-F238E27FC236}">
              <a16:creationId xmlns:a16="http://schemas.microsoft.com/office/drawing/2014/main" xmlns="" id="{E577562F-D108-4910-98F2-736ADC05E2B7}"/>
            </a:ext>
          </a:extLst>
        </xdr:cNvPr>
        <xdr:cNvSpPr txBox="1">
          <a:spLocks noChangeArrowheads="1"/>
        </xdr:cNvSpPr>
      </xdr:nvSpPr>
      <xdr:spPr bwMode="auto">
        <a:xfrm>
          <a:off x="3923922" y="6000750"/>
          <a:ext cx="2124258" cy="9080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Sr. Saúl Antonio Meléndez</a:t>
          </a:r>
        </a:p>
        <a:p>
          <a:pPr algn="l" rtl="0">
            <a:defRPr sz="1000"/>
          </a:pPr>
          <a:r>
            <a:rPr lang="es-SV" sz="1000" b="1" i="0" u="none" strike="noStrike" baseline="0">
              <a:solidFill>
                <a:srgbClr val="000000"/>
              </a:solidFill>
              <a:latin typeface="Arial"/>
              <a:cs typeface="Arial"/>
            </a:rPr>
            <a:t>Secretario del COAMSS</a:t>
          </a:r>
        </a:p>
      </xdr:txBody>
    </xdr:sp>
    <xdr:clientData/>
  </xdr:twoCellAnchor>
  <xdr:twoCellAnchor>
    <xdr:from>
      <xdr:col>1</xdr:col>
      <xdr:colOff>2914650</xdr:colOff>
      <xdr:row>37</xdr:row>
      <xdr:rowOff>9525</xdr:rowOff>
    </xdr:from>
    <xdr:to>
      <xdr:col>3</xdr:col>
      <xdr:colOff>847725</xdr:colOff>
      <xdr:row>44</xdr:row>
      <xdr:rowOff>16593</xdr:rowOff>
    </xdr:to>
    <xdr:sp macro="" textlink="">
      <xdr:nvSpPr>
        <xdr:cNvPr id="8" name="Text Box 3">
          <a:extLst>
            <a:ext uri="{FF2B5EF4-FFF2-40B4-BE49-F238E27FC236}">
              <a16:creationId xmlns:a16="http://schemas.microsoft.com/office/drawing/2014/main" xmlns="" id="{DB4792B8-F9EA-4B23-BFC7-74ED96CFB1E4}"/>
            </a:ext>
          </a:extLst>
        </xdr:cNvPr>
        <xdr:cNvSpPr txBox="1">
          <a:spLocks noChangeArrowheads="1"/>
        </xdr:cNvSpPr>
      </xdr:nvSpPr>
      <xdr:spPr bwMode="auto">
        <a:xfrm>
          <a:off x="3895725" y="7362825"/>
          <a:ext cx="2085975" cy="11214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Lic. Oscar Antonio Martínez López</a:t>
          </a:r>
        </a:p>
        <a:p>
          <a:pPr algn="l" rtl="0">
            <a:defRPr sz="1000"/>
          </a:pPr>
          <a:r>
            <a:rPr lang="es-SV" sz="1000" b="1" i="0" u="none" strike="noStrike" baseline="0">
              <a:solidFill>
                <a:srgbClr val="000000"/>
              </a:solidFill>
              <a:latin typeface="Arial"/>
              <a:cs typeface="Arial"/>
            </a:rPr>
            <a:t>Encargado de Presupuesto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67DF9F1C-F15D-4A73-AE78-8DF627C56437}"/>
            </a:ext>
          </a:extLst>
        </xdr:cNvPr>
        <xdr:cNvSpPr txBox="1">
          <a:spLocks noChangeArrowheads="1"/>
        </xdr:cNvSpPr>
      </xdr:nvSpPr>
      <xdr:spPr bwMode="auto">
        <a:xfrm>
          <a:off x="3219450" y="95250"/>
          <a:ext cx="32956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7E4EB02D-672C-44AF-8B2B-7858286C5A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2590800</xdr:colOff>
      <xdr:row>31</xdr:row>
      <xdr:rowOff>66675</xdr:rowOff>
    </xdr:from>
    <xdr:to>
      <xdr:col>4</xdr:col>
      <xdr:colOff>762000</xdr:colOff>
      <xdr:row>40</xdr:row>
      <xdr:rowOff>123825</xdr:rowOff>
    </xdr:to>
    <xdr:sp macro="" textlink="">
      <xdr:nvSpPr>
        <xdr:cNvPr id="4" name="Text Box 3">
          <a:extLst>
            <a:ext uri="{FF2B5EF4-FFF2-40B4-BE49-F238E27FC236}">
              <a16:creationId xmlns:a16="http://schemas.microsoft.com/office/drawing/2014/main" xmlns="" id="{CB52781A-8AB5-47F3-8389-15F7ED960570}"/>
            </a:ext>
          </a:extLst>
        </xdr:cNvPr>
        <xdr:cNvSpPr txBox="1">
          <a:spLocks noChangeArrowheads="1"/>
        </xdr:cNvSpPr>
      </xdr:nvSpPr>
      <xdr:spPr bwMode="auto">
        <a:xfrm>
          <a:off x="3571875" y="6867525"/>
          <a:ext cx="2571750" cy="1704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Vo.Bo.:</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        Oscar Machado Cruz</a:t>
          </a:r>
        </a:p>
        <a:p>
          <a:pPr algn="l" rtl="0">
            <a:defRPr sz="1000"/>
          </a:pPr>
          <a:r>
            <a:rPr lang="es-SV" sz="1000" b="1" i="0" u="none" strike="noStrike" baseline="0">
              <a:solidFill>
                <a:srgbClr val="000000"/>
              </a:solidFill>
              <a:latin typeface="Arial"/>
              <a:cs typeface="Arial"/>
            </a:rPr>
            <a:t>         Jefe UFIA OPAMSS</a:t>
          </a:r>
        </a:p>
      </xdr:txBody>
    </xdr:sp>
    <xdr:clientData/>
  </xdr:twoCellAnchor>
  <xdr:twoCellAnchor>
    <xdr:from>
      <xdr:col>0</xdr:col>
      <xdr:colOff>209550</xdr:colOff>
      <xdr:row>39</xdr:row>
      <xdr:rowOff>28575</xdr:rowOff>
    </xdr:from>
    <xdr:to>
      <xdr:col>1</xdr:col>
      <xdr:colOff>1800225</xdr:colOff>
      <xdr:row>47</xdr:row>
      <xdr:rowOff>133350</xdr:rowOff>
    </xdr:to>
    <xdr:sp macro="" textlink="">
      <xdr:nvSpPr>
        <xdr:cNvPr id="5" name="Text Box 3">
          <a:extLst>
            <a:ext uri="{FF2B5EF4-FFF2-40B4-BE49-F238E27FC236}">
              <a16:creationId xmlns:a16="http://schemas.microsoft.com/office/drawing/2014/main" xmlns="" id="{BA3BC279-351B-4E59-943D-6E0956D637AC}"/>
            </a:ext>
          </a:extLst>
        </xdr:cNvPr>
        <xdr:cNvSpPr txBox="1">
          <a:spLocks noChangeArrowheads="1"/>
        </xdr:cNvSpPr>
      </xdr:nvSpPr>
      <xdr:spPr bwMode="auto">
        <a:xfrm>
          <a:off x="209550" y="8324850"/>
          <a:ext cx="257175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Oscar Antonio Martínez López</a:t>
          </a:r>
        </a:p>
        <a:p>
          <a:pPr algn="l" rtl="0">
            <a:defRPr sz="1000"/>
          </a:pPr>
          <a:r>
            <a:rPr lang="es-SV" sz="1000" b="1" i="0" u="none" strike="noStrike" baseline="0">
              <a:solidFill>
                <a:srgbClr val="000000"/>
              </a:solidFill>
              <a:latin typeface="Arial"/>
              <a:cs typeface="Arial"/>
            </a:rPr>
            <a:t>Encargado de Presupuesto OPAMSS </a:t>
          </a:r>
        </a:p>
      </xdr:txBody>
    </xdr:sp>
    <xdr:clientData/>
  </xdr:twoCellAnchor>
  <xdr:twoCellAnchor>
    <xdr:from>
      <xdr:col>0</xdr:col>
      <xdr:colOff>219075</xdr:colOff>
      <xdr:row>31</xdr:row>
      <xdr:rowOff>66675</xdr:rowOff>
    </xdr:from>
    <xdr:to>
      <xdr:col>1</xdr:col>
      <xdr:colOff>1809750</xdr:colOff>
      <xdr:row>36</xdr:row>
      <xdr:rowOff>142875</xdr:rowOff>
    </xdr:to>
    <xdr:sp macro="" textlink="">
      <xdr:nvSpPr>
        <xdr:cNvPr id="6" name="Text Box 4">
          <a:extLst>
            <a:ext uri="{FF2B5EF4-FFF2-40B4-BE49-F238E27FC236}">
              <a16:creationId xmlns:a16="http://schemas.microsoft.com/office/drawing/2014/main" xmlns="" id="{0002EAAB-2D55-4C9F-8D2C-6263C5122992}"/>
            </a:ext>
          </a:extLst>
        </xdr:cNvPr>
        <xdr:cNvSpPr txBox="1">
          <a:spLocks noChangeArrowheads="1"/>
        </xdr:cNvSpPr>
      </xdr:nvSpPr>
      <xdr:spPr bwMode="auto">
        <a:xfrm>
          <a:off x="219075" y="6867525"/>
          <a:ext cx="257175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A9A71069-D047-40E9-8B85-F976044B0AD4}"/>
            </a:ext>
          </a:extLst>
        </xdr:cNvPr>
        <xdr:cNvSpPr txBox="1">
          <a:spLocks noChangeArrowheads="1"/>
        </xdr:cNvSpPr>
      </xdr:nvSpPr>
      <xdr:spPr bwMode="auto">
        <a:xfrm>
          <a:off x="3219450" y="95250"/>
          <a:ext cx="32956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FAB35BF3-CE68-4E21-9D4A-BEF3B1C09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29</xdr:row>
      <xdr:rowOff>76200</xdr:rowOff>
    </xdr:from>
    <xdr:to>
      <xdr:col>1</xdr:col>
      <xdr:colOff>1790700</xdr:colOff>
      <xdr:row>34</xdr:row>
      <xdr:rowOff>152400</xdr:rowOff>
    </xdr:to>
    <xdr:sp macro="" textlink="">
      <xdr:nvSpPr>
        <xdr:cNvPr id="4" name="Text Box 4">
          <a:extLst>
            <a:ext uri="{FF2B5EF4-FFF2-40B4-BE49-F238E27FC236}">
              <a16:creationId xmlns:a16="http://schemas.microsoft.com/office/drawing/2014/main" xmlns="" id="{E8D8975E-8118-40B7-ADA2-1C12910560AF}"/>
            </a:ext>
          </a:extLst>
        </xdr:cNvPr>
        <xdr:cNvSpPr txBox="1">
          <a:spLocks noChangeArrowheads="1"/>
        </xdr:cNvSpPr>
      </xdr:nvSpPr>
      <xdr:spPr bwMode="auto">
        <a:xfrm>
          <a:off x="200025" y="7572375"/>
          <a:ext cx="257175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twoCellAnchor>
    <xdr:from>
      <xdr:col>1</xdr:col>
      <xdr:colOff>2590800</xdr:colOff>
      <xdr:row>29</xdr:row>
      <xdr:rowOff>66675</xdr:rowOff>
    </xdr:from>
    <xdr:to>
      <xdr:col>4</xdr:col>
      <xdr:colOff>762000</xdr:colOff>
      <xdr:row>36</xdr:row>
      <xdr:rowOff>123825</xdr:rowOff>
    </xdr:to>
    <xdr:sp macro="" textlink="">
      <xdr:nvSpPr>
        <xdr:cNvPr id="5" name="Text Box 3">
          <a:extLst>
            <a:ext uri="{FF2B5EF4-FFF2-40B4-BE49-F238E27FC236}">
              <a16:creationId xmlns:a16="http://schemas.microsoft.com/office/drawing/2014/main" xmlns="" id="{54D49988-9ADF-4C17-ACC8-27F61ABEF259}"/>
            </a:ext>
          </a:extLst>
        </xdr:cNvPr>
        <xdr:cNvSpPr txBox="1">
          <a:spLocks noChangeArrowheads="1"/>
        </xdr:cNvSpPr>
      </xdr:nvSpPr>
      <xdr:spPr bwMode="auto">
        <a:xfrm>
          <a:off x="3571875" y="7562850"/>
          <a:ext cx="257175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Vo.Bo.:</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        Oscar Machado Cruz</a:t>
          </a:r>
        </a:p>
        <a:p>
          <a:pPr algn="l" rtl="0">
            <a:defRPr sz="1000"/>
          </a:pPr>
          <a:r>
            <a:rPr lang="es-SV" sz="1000" b="1" i="0" u="none" strike="noStrike" baseline="0">
              <a:solidFill>
                <a:srgbClr val="000000"/>
              </a:solidFill>
              <a:latin typeface="Arial"/>
              <a:cs typeface="Arial"/>
            </a:rPr>
            <a:t>         Jefe UFIA OPAMSS</a:t>
          </a:r>
        </a:p>
      </xdr:txBody>
    </xdr:sp>
    <xdr:clientData/>
  </xdr:twoCellAnchor>
  <xdr:twoCellAnchor>
    <xdr:from>
      <xdr:col>0</xdr:col>
      <xdr:colOff>209550</xdr:colOff>
      <xdr:row>35</xdr:row>
      <xdr:rowOff>28575</xdr:rowOff>
    </xdr:from>
    <xdr:to>
      <xdr:col>1</xdr:col>
      <xdr:colOff>1800225</xdr:colOff>
      <xdr:row>43</xdr:row>
      <xdr:rowOff>133350</xdr:rowOff>
    </xdr:to>
    <xdr:sp macro="" textlink="">
      <xdr:nvSpPr>
        <xdr:cNvPr id="6" name="Text Box 3">
          <a:extLst>
            <a:ext uri="{FF2B5EF4-FFF2-40B4-BE49-F238E27FC236}">
              <a16:creationId xmlns:a16="http://schemas.microsoft.com/office/drawing/2014/main" xmlns="" id="{0EA9E68F-D2BC-4585-81E2-156E068FA2BB}"/>
            </a:ext>
          </a:extLst>
        </xdr:cNvPr>
        <xdr:cNvSpPr txBox="1">
          <a:spLocks noChangeArrowheads="1"/>
        </xdr:cNvSpPr>
      </xdr:nvSpPr>
      <xdr:spPr bwMode="auto">
        <a:xfrm>
          <a:off x="209550" y="8696325"/>
          <a:ext cx="257175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Oscar Antonio Martínez López</a:t>
          </a:r>
        </a:p>
        <a:p>
          <a:pPr algn="l" rtl="0">
            <a:defRPr sz="1000"/>
          </a:pPr>
          <a:r>
            <a:rPr lang="es-SV" sz="1000" b="1" i="0" u="none" strike="noStrike" baseline="0">
              <a:solidFill>
                <a:srgbClr val="000000"/>
              </a:solidFill>
              <a:latin typeface="Arial"/>
              <a:cs typeface="Arial"/>
            </a:rPr>
            <a:t>Encargado de Presupuesto OPAMSS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3</xdr:col>
      <xdr:colOff>1133475</xdr:colOff>
      <xdr:row>3</xdr:row>
      <xdr:rowOff>95250</xdr:rowOff>
    </xdr:to>
    <xdr:sp macro="" textlink="">
      <xdr:nvSpPr>
        <xdr:cNvPr id="2" name="Text Box 2">
          <a:extLst>
            <a:ext uri="{FF2B5EF4-FFF2-40B4-BE49-F238E27FC236}">
              <a16:creationId xmlns:a16="http://schemas.microsoft.com/office/drawing/2014/main" xmlns="" id="{6CE84C17-CF37-47DE-A3AB-35D9FB006DFF}"/>
            </a:ext>
          </a:extLst>
        </xdr:cNvPr>
        <xdr:cNvSpPr txBox="1">
          <a:spLocks noChangeArrowheads="1"/>
        </xdr:cNvSpPr>
      </xdr:nvSpPr>
      <xdr:spPr bwMode="auto">
        <a:xfrm>
          <a:off x="3219450" y="95250"/>
          <a:ext cx="3048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E-MAIL: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39BAFE8E-44B8-4314-9EA2-0FAA38FE4B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40</xdr:row>
      <xdr:rowOff>145737</xdr:rowOff>
    </xdr:from>
    <xdr:to>
      <xdr:col>1</xdr:col>
      <xdr:colOff>1523622</xdr:colOff>
      <xdr:row>48</xdr:row>
      <xdr:rowOff>123825</xdr:rowOff>
    </xdr:to>
    <xdr:sp macro="" textlink="">
      <xdr:nvSpPr>
        <xdr:cNvPr id="4" name="Text Box 4">
          <a:extLst>
            <a:ext uri="{FF2B5EF4-FFF2-40B4-BE49-F238E27FC236}">
              <a16:creationId xmlns:a16="http://schemas.microsoft.com/office/drawing/2014/main" xmlns="" id="{67978FB4-AFFA-4BF9-A7D0-68820713EE0E}"/>
            </a:ext>
          </a:extLst>
        </xdr:cNvPr>
        <xdr:cNvSpPr txBox="1">
          <a:spLocks noChangeArrowheads="1"/>
        </xdr:cNvSpPr>
      </xdr:nvSpPr>
      <xdr:spPr bwMode="auto">
        <a:xfrm>
          <a:off x="180975" y="7946712"/>
          <a:ext cx="2323722" cy="12449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Visto Bueno:</a:t>
          </a:r>
        </a:p>
        <a:p>
          <a:pPr algn="l" rtl="0">
            <a:defRPr sz="1000"/>
          </a:pPr>
          <a:endParaRPr lang="es-SV" sz="1000" b="1"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twoCellAnchor>
    <xdr:from>
      <xdr:col>0</xdr:col>
      <xdr:colOff>247649</xdr:colOff>
      <xdr:row>32</xdr:row>
      <xdr:rowOff>28575</xdr:rowOff>
    </xdr:from>
    <xdr:to>
      <xdr:col>1</xdr:col>
      <xdr:colOff>1676399</xdr:colOff>
      <xdr:row>40</xdr:row>
      <xdr:rowOff>0</xdr:rowOff>
    </xdr:to>
    <xdr:sp macro="" textlink="">
      <xdr:nvSpPr>
        <xdr:cNvPr id="5" name="Text Box 5">
          <a:extLst>
            <a:ext uri="{FF2B5EF4-FFF2-40B4-BE49-F238E27FC236}">
              <a16:creationId xmlns:a16="http://schemas.microsoft.com/office/drawing/2014/main" xmlns="" id="{6C87AD7C-EF1C-4E61-95C0-66A7BC4142AC}"/>
            </a:ext>
          </a:extLst>
        </xdr:cNvPr>
        <xdr:cNvSpPr txBox="1">
          <a:spLocks noChangeArrowheads="1"/>
        </xdr:cNvSpPr>
      </xdr:nvSpPr>
      <xdr:spPr bwMode="auto">
        <a:xfrm>
          <a:off x="247649" y="6610350"/>
          <a:ext cx="2409825" cy="1190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p>
        <a:p>
          <a:pPr algn="l" rtl="0">
            <a:defRPr sz="1000"/>
          </a:pPr>
          <a:endParaRPr lang="es-SV" sz="1000" b="1"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Lic. Mario Edgardo Durán Gavidia </a:t>
          </a:r>
          <a:r>
            <a:rPr lang="es-SV" sz="1000" b="1" i="0" u="none" strike="noStrike" baseline="0">
              <a:solidFill>
                <a:srgbClr val="000000"/>
              </a:solidFill>
              <a:latin typeface="Arial"/>
              <a:cs typeface="Arial"/>
            </a:rPr>
            <a:t>Coordinador General del COAMSS</a:t>
          </a:r>
        </a:p>
      </xdr:txBody>
    </xdr:sp>
    <xdr:clientData/>
  </xdr:twoCellAnchor>
  <xdr:twoCellAnchor>
    <xdr:from>
      <xdr:col>1</xdr:col>
      <xdr:colOff>2942847</xdr:colOff>
      <xdr:row>32</xdr:row>
      <xdr:rowOff>28575</xdr:rowOff>
    </xdr:from>
    <xdr:to>
      <xdr:col>3</xdr:col>
      <xdr:colOff>914205</xdr:colOff>
      <xdr:row>39</xdr:row>
      <xdr:rowOff>47625</xdr:rowOff>
    </xdr:to>
    <xdr:sp macro="" textlink="">
      <xdr:nvSpPr>
        <xdr:cNvPr id="6" name="Text Box 6">
          <a:extLst>
            <a:ext uri="{FF2B5EF4-FFF2-40B4-BE49-F238E27FC236}">
              <a16:creationId xmlns:a16="http://schemas.microsoft.com/office/drawing/2014/main" xmlns="" id="{98785AEC-9227-4381-B3B1-2466113F700F}"/>
            </a:ext>
          </a:extLst>
        </xdr:cNvPr>
        <xdr:cNvSpPr txBox="1">
          <a:spLocks noChangeArrowheads="1"/>
        </xdr:cNvSpPr>
      </xdr:nvSpPr>
      <xdr:spPr bwMode="auto">
        <a:xfrm>
          <a:off x="3923922" y="6610350"/>
          <a:ext cx="2124258" cy="1171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p>
        <a:p>
          <a:pPr algn="l" rtl="0">
            <a:defRPr sz="1000"/>
          </a:pPr>
          <a:endParaRPr lang="es-SV" sz="1000" b="1"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Sr. Saúl Antonio Meléndez</a:t>
          </a:r>
        </a:p>
        <a:p>
          <a:pPr algn="l" rtl="0">
            <a:defRPr sz="1000"/>
          </a:pPr>
          <a:r>
            <a:rPr lang="es-SV" sz="1000" b="1" i="0" u="none" strike="noStrike" baseline="0">
              <a:solidFill>
                <a:srgbClr val="000000"/>
              </a:solidFill>
              <a:latin typeface="Arial"/>
              <a:cs typeface="Arial"/>
            </a:rPr>
            <a:t>Secretario del COAMSS</a:t>
          </a:r>
        </a:p>
      </xdr:txBody>
    </xdr:sp>
    <xdr:clientData/>
  </xdr:twoCellAnchor>
  <xdr:twoCellAnchor>
    <xdr:from>
      <xdr:col>1</xdr:col>
      <xdr:colOff>2914650</xdr:colOff>
      <xdr:row>41</xdr:row>
      <xdr:rowOff>9525</xdr:rowOff>
    </xdr:from>
    <xdr:to>
      <xdr:col>3</xdr:col>
      <xdr:colOff>1000125</xdr:colOff>
      <xdr:row>49</xdr:row>
      <xdr:rowOff>0</xdr:rowOff>
    </xdr:to>
    <xdr:sp macro="" textlink="">
      <xdr:nvSpPr>
        <xdr:cNvPr id="7" name="Text Box 3">
          <a:extLst>
            <a:ext uri="{FF2B5EF4-FFF2-40B4-BE49-F238E27FC236}">
              <a16:creationId xmlns:a16="http://schemas.microsoft.com/office/drawing/2014/main" xmlns="" id="{E030F368-0888-499D-95C9-3E16986BF890}"/>
            </a:ext>
          </a:extLst>
        </xdr:cNvPr>
        <xdr:cNvSpPr txBox="1">
          <a:spLocks noChangeArrowheads="1"/>
        </xdr:cNvSpPr>
      </xdr:nvSpPr>
      <xdr:spPr bwMode="auto">
        <a:xfrm>
          <a:off x="3895725" y="7972425"/>
          <a:ext cx="2238375" cy="1257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Lic. Oscar Machado Cruz</a:t>
          </a:r>
        </a:p>
        <a:p>
          <a:pPr algn="l" rtl="0">
            <a:defRPr sz="1000"/>
          </a:pPr>
          <a:r>
            <a:rPr lang="es-SV" sz="1000" b="1" i="0" u="none" strike="noStrike" baseline="0">
              <a:solidFill>
                <a:srgbClr val="000000"/>
              </a:solidFill>
              <a:latin typeface="Arial"/>
              <a:cs typeface="Arial"/>
            </a:rPr>
            <a:t>Jefe UFIA y Responsable de Presupuesto Interino Ad Honorem</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3</xdr:col>
      <xdr:colOff>1133475</xdr:colOff>
      <xdr:row>3</xdr:row>
      <xdr:rowOff>95250</xdr:rowOff>
    </xdr:to>
    <xdr:sp macro="" textlink="">
      <xdr:nvSpPr>
        <xdr:cNvPr id="2" name="Text Box 2">
          <a:extLst>
            <a:ext uri="{FF2B5EF4-FFF2-40B4-BE49-F238E27FC236}">
              <a16:creationId xmlns:a16="http://schemas.microsoft.com/office/drawing/2014/main" xmlns="" id="{7133CC9A-7134-4385-858F-BC1E9289D947}"/>
            </a:ext>
          </a:extLst>
        </xdr:cNvPr>
        <xdr:cNvSpPr txBox="1">
          <a:spLocks noChangeArrowheads="1"/>
        </xdr:cNvSpPr>
      </xdr:nvSpPr>
      <xdr:spPr bwMode="auto">
        <a:xfrm>
          <a:off x="3219450" y="95250"/>
          <a:ext cx="3048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E-MAIL: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C639930E-9990-42B5-A2C3-ADC3858E21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56</xdr:row>
      <xdr:rowOff>12387</xdr:rowOff>
    </xdr:from>
    <xdr:to>
      <xdr:col>1</xdr:col>
      <xdr:colOff>1456947</xdr:colOff>
      <xdr:row>63</xdr:row>
      <xdr:rowOff>142875</xdr:rowOff>
    </xdr:to>
    <xdr:sp macro="" textlink="">
      <xdr:nvSpPr>
        <xdr:cNvPr id="8" name="Text Box 4">
          <a:extLst>
            <a:ext uri="{FF2B5EF4-FFF2-40B4-BE49-F238E27FC236}">
              <a16:creationId xmlns:a16="http://schemas.microsoft.com/office/drawing/2014/main" xmlns="" id="{02A95E17-D9DF-4D58-8D38-8533E86B386B}"/>
            </a:ext>
          </a:extLst>
        </xdr:cNvPr>
        <xdr:cNvSpPr txBox="1">
          <a:spLocks noChangeArrowheads="1"/>
        </xdr:cNvSpPr>
      </xdr:nvSpPr>
      <xdr:spPr bwMode="auto">
        <a:xfrm>
          <a:off x="114300" y="7203762"/>
          <a:ext cx="2323722" cy="12449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Visto Bueno:</a:t>
          </a:r>
        </a:p>
        <a:p>
          <a:pPr algn="l" rtl="0">
            <a:defRPr sz="1000"/>
          </a:pPr>
          <a:endParaRPr lang="es-SV" sz="1000" b="1"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twoCellAnchor>
    <xdr:from>
      <xdr:col>0</xdr:col>
      <xdr:colOff>180974</xdr:colOff>
      <xdr:row>48</xdr:row>
      <xdr:rowOff>0</xdr:rowOff>
    </xdr:from>
    <xdr:to>
      <xdr:col>1</xdr:col>
      <xdr:colOff>1609724</xdr:colOff>
      <xdr:row>54</xdr:row>
      <xdr:rowOff>0</xdr:rowOff>
    </xdr:to>
    <xdr:sp macro="" textlink="">
      <xdr:nvSpPr>
        <xdr:cNvPr id="9" name="Text Box 5">
          <a:extLst>
            <a:ext uri="{FF2B5EF4-FFF2-40B4-BE49-F238E27FC236}">
              <a16:creationId xmlns:a16="http://schemas.microsoft.com/office/drawing/2014/main" xmlns="" id="{F9D3CFCE-1915-42C5-B300-131E208A5AC7}"/>
            </a:ext>
          </a:extLst>
        </xdr:cNvPr>
        <xdr:cNvSpPr txBox="1">
          <a:spLocks noChangeArrowheads="1"/>
        </xdr:cNvSpPr>
      </xdr:nvSpPr>
      <xdr:spPr bwMode="auto">
        <a:xfrm>
          <a:off x="180974" y="5867400"/>
          <a:ext cx="2409825" cy="1190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p>
        <a:p>
          <a:pPr algn="l" rtl="0">
            <a:defRPr sz="1000"/>
          </a:pPr>
          <a:endParaRPr lang="es-SV" sz="1000" b="1"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Lic. Mario Edgardo Durán Gavidia </a:t>
          </a:r>
          <a:r>
            <a:rPr lang="es-SV" sz="1000" b="1" i="0" u="none" strike="noStrike" baseline="0">
              <a:solidFill>
                <a:srgbClr val="000000"/>
              </a:solidFill>
              <a:latin typeface="Arial"/>
              <a:cs typeface="Arial"/>
            </a:rPr>
            <a:t>Coordinador General del COAMSS</a:t>
          </a:r>
        </a:p>
      </xdr:txBody>
    </xdr:sp>
    <xdr:clientData/>
  </xdr:twoCellAnchor>
  <xdr:twoCellAnchor>
    <xdr:from>
      <xdr:col>1</xdr:col>
      <xdr:colOff>2876172</xdr:colOff>
      <xdr:row>48</xdr:row>
      <xdr:rowOff>0</xdr:rowOff>
    </xdr:from>
    <xdr:to>
      <xdr:col>3</xdr:col>
      <xdr:colOff>847530</xdr:colOff>
      <xdr:row>53</xdr:row>
      <xdr:rowOff>47625</xdr:rowOff>
    </xdr:to>
    <xdr:sp macro="" textlink="">
      <xdr:nvSpPr>
        <xdr:cNvPr id="10" name="Text Box 6">
          <a:extLst>
            <a:ext uri="{FF2B5EF4-FFF2-40B4-BE49-F238E27FC236}">
              <a16:creationId xmlns:a16="http://schemas.microsoft.com/office/drawing/2014/main" xmlns="" id="{342152F6-9456-4033-8B75-3880A77A2C64}"/>
            </a:ext>
          </a:extLst>
        </xdr:cNvPr>
        <xdr:cNvSpPr txBox="1">
          <a:spLocks noChangeArrowheads="1"/>
        </xdr:cNvSpPr>
      </xdr:nvSpPr>
      <xdr:spPr bwMode="auto">
        <a:xfrm>
          <a:off x="3857247" y="5867400"/>
          <a:ext cx="2124258" cy="1171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p>
        <a:p>
          <a:pPr algn="l" rtl="0">
            <a:defRPr sz="1000"/>
          </a:pPr>
          <a:endParaRPr lang="es-SV" sz="1000" b="1"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Sr. Saúl Antonio Meléndez</a:t>
          </a:r>
        </a:p>
        <a:p>
          <a:pPr algn="l" rtl="0">
            <a:defRPr sz="1000"/>
          </a:pPr>
          <a:r>
            <a:rPr lang="es-SV" sz="1000" b="1" i="0" u="none" strike="noStrike" baseline="0">
              <a:solidFill>
                <a:srgbClr val="000000"/>
              </a:solidFill>
              <a:latin typeface="Arial"/>
              <a:cs typeface="Arial"/>
            </a:rPr>
            <a:t>Secretario del COAMSS</a:t>
          </a:r>
        </a:p>
      </xdr:txBody>
    </xdr:sp>
    <xdr:clientData/>
  </xdr:twoCellAnchor>
  <xdr:twoCellAnchor>
    <xdr:from>
      <xdr:col>1</xdr:col>
      <xdr:colOff>2847975</xdr:colOff>
      <xdr:row>56</xdr:row>
      <xdr:rowOff>38100</xdr:rowOff>
    </xdr:from>
    <xdr:to>
      <xdr:col>3</xdr:col>
      <xdr:colOff>933450</xdr:colOff>
      <xdr:row>64</xdr:row>
      <xdr:rowOff>76200</xdr:rowOff>
    </xdr:to>
    <xdr:sp macro="" textlink="">
      <xdr:nvSpPr>
        <xdr:cNvPr id="11" name="Text Box 3">
          <a:extLst>
            <a:ext uri="{FF2B5EF4-FFF2-40B4-BE49-F238E27FC236}">
              <a16:creationId xmlns:a16="http://schemas.microsoft.com/office/drawing/2014/main" xmlns="" id="{0E191A09-CD59-45B2-9216-AF42699F7272}"/>
            </a:ext>
          </a:extLst>
        </xdr:cNvPr>
        <xdr:cNvSpPr txBox="1">
          <a:spLocks noChangeArrowheads="1"/>
        </xdr:cNvSpPr>
      </xdr:nvSpPr>
      <xdr:spPr bwMode="auto">
        <a:xfrm>
          <a:off x="3829050" y="7229475"/>
          <a:ext cx="2238375" cy="1314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a:t>
          </a:r>
        </a:p>
        <a:p>
          <a:pPr algn="l" rtl="0">
            <a:defRPr sz="1000"/>
          </a:pPr>
          <a:r>
            <a:rPr lang="es-SV" sz="1000" b="0" i="0" u="none" strike="noStrike" baseline="0">
              <a:solidFill>
                <a:srgbClr val="000000"/>
              </a:solidFill>
              <a:latin typeface="Arial"/>
              <a:cs typeface="Arial"/>
            </a:rPr>
            <a:t>Lic. Oscar Machado Cruz</a:t>
          </a:r>
        </a:p>
        <a:p>
          <a:pPr algn="l" rtl="0">
            <a:defRPr sz="1000"/>
          </a:pPr>
          <a:r>
            <a:rPr lang="es-SV" sz="1000" b="1" i="0" u="none" strike="noStrike" baseline="0">
              <a:solidFill>
                <a:srgbClr val="000000"/>
              </a:solidFill>
              <a:latin typeface="Arial"/>
              <a:cs typeface="Arial"/>
            </a:rPr>
            <a:t>Jefe UFIA y Responsable de Presupuesto Interino Ad Honorem</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2238375</xdr:colOff>
      <xdr:row>0</xdr:row>
      <xdr:rowOff>95250</xdr:rowOff>
    </xdr:from>
    <xdr:to>
      <xdr:col>4</xdr:col>
      <xdr:colOff>1133475</xdr:colOff>
      <xdr:row>3</xdr:row>
      <xdr:rowOff>95250</xdr:rowOff>
    </xdr:to>
    <xdr:sp macro="" textlink="">
      <xdr:nvSpPr>
        <xdr:cNvPr id="2" name="Text Box 2">
          <a:extLst>
            <a:ext uri="{FF2B5EF4-FFF2-40B4-BE49-F238E27FC236}">
              <a16:creationId xmlns:a16="http://schemas.microsoft.com/office/drawing/2014/main" xmlns="" id="{73CB2DD6-881F-408D-AD86-12B3BD04C324}"/>
            </a:ext>
          </a:extLst>
        </xdr:cNvPr>
        <xdr:cNvSpPr txBox="1">
          <a:spLocks noChangeArrowheads="1"/>
        </xdr:cNvSpPr>
      </xdr:nvSpPr>
      <xdr:spPr bwMode="auto">
        <a:xfrm>
          <a:off x="3219450" y="95250"/>
          <a:ext cx="32956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a:lstStyle/>
        <a:p>
          <a:pPr algn="ctr" rtl="0">
            <a:defRPr sz="1000"/>
          </a:pPr>
          <a:r>
            <a:rPr lang="es-SV" sz="600" b="0" i="0" u="none" strike="noStrike" baseline="0">
              <a:solidFill>
                <a:srgbClr val="000000"/>
              </a:solidFill>
              <a:latin typeface="Arial"/>
              <a:cs typeface="Arial"/>
            </a:rPr>
            <a:t>DIAGONAL SAN CARLOS 25 CALLE PONIENTE Y 15 AV. NORTE, COL. LAYCO,</a:t>
          </a:r>
        </a:p>
        <a:p>
          <a:pPr algn="ctr" rtl="0">
            <a:defRPr sz="1000"/>
          </a:pPr>
          <a:r>
            <a:rPr lang="es-SV" sz="600" b="0" i="0" u="none" strike="noStrike" baseline="0">
              <a:solidFill>
                <a:srgbClr val="000000"/>
              </a:solidFill>
              <a:latin typeface="Arial"/>
              <a:cs typeface="Arial"/>
            </a:rPr>
            <a:t>TELS. : 22340600</a:t>
          </a:r>
        </a:p>
        <a:p>
          <a:pPr algn="ctr" rtl="0">
            <a:defRPr sz="1000"/>
          </a:pPr>
          <a:r>
            <a:rPr lang="es-SV" sz="600" b="0" i="0" u="none" strike="noStrike" baseline="0">
              <a:solidFill>
                <a:srgbClr val="000000"/>
              </a:solidFill>
              <a:latin typeface="Arial"/>
              <a:cs typeface="Arial"/>
            </a:rPr>
            <a:t> www.opamss.org.sv          </a:t>
          </a:r>
        </a:p>
        <a:p>
          <a:pPr algn="ctr" rtl="0">
            <a:defRPr sz="1000"/>
          </a:pPr>
          <a:r>
            <a:rPr lang="es-SV" sz="600" b="0" i="0" u="none" strike="noStrike" baseline="0">
              <a:solidFill>
                <a:srgbClr val="000000"/>
              </a:solidFill>
              <a:latin typeface="Arial"/>
              <a:cs typeface="Arial"/>
            </a:rPr>
            <a:t> SAN SALVADOR, EL SALVADOR, CENTROAMERICA</a:t>
          </a:r>
          <a:endParaRPr lang="es-SV" sz="800" b="0" i="0" u="none" strike="noStrike" baseline="0">
            <a:solidFill>
              <a:srgbClr val="000000"/>
            </a:solidFill>
            <a:latin typeface="Arial"/>
            <a:cs typeface="Arial"/>
          </a:endParaRPr>
        </a:p>
        <a:p>
          <a:pPr algn="ctr" rtl="0">
            <a:defRPr sz="1000"/>
          </a:pPr>
          <a:endParaRPr lang="es-SV" sz="800" b="0" i="0" u="none" strike="noStrike" baseline="0">
            <a:solidFill>
              <a:srgbClr val="000000"/>
            </a:solidFill>
            <a:latin typeface="Arial"/>
            <a:cs typeface="Arial"/>
          </a:endParaRPr>
        </a:p>
      </xdr:txBody>
    </xdr:sp>
    <xdr:clientData/>
  </xdr:twoCellAnchor>
  <xdr:twoCellAnchor editAs="oneCell">
    <xdr:from>
      <xdr:col>0</xdr:col>
      <xdr:colOff>476250</xdr:colOff>
      <xdr:row>0</xdr:row>
      <xdr:rowOff>133350</xdr:rowOff>
    </xdr:from>
    <xdr:to>
      <xdr:col>1</xdr:col>
      <xdr:colOff>857250</xdr:colOff>
      <xdr:row>3</xdr:row>
      <xdr:rowOff>142875</xdr:rowOff>
    </xdr:to>
    <xdr:pic>
      <xdr:nvPicPr>
        <xdr:cNvPr id="3" name="Picture 2" descr="LogotipoNuevoCOAMSS-OPAMSS">
          <a:extLst>
            <a:ext uri="{FF2B5EF4-FFF2-40B4-BE49-F238E27FC236}">
              <a16:creationId xmlns:a16="http://schemas.microsoft.com/office/drawing/2014/main" xmlns="" id="{E2345CB3-BD3C-417A-A0B3-FCB43FFB5A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33350"/>
          <a:ext cx="1362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2476500</xdr:colOff>
      <xdr:row>52</xdr:row>
      <xdr:rowOff>85725</xdr:rowOff>
    </xdr:from>
    <xdr:to>
      <xdr:col>4</xdr:col>
      <xdr:colOff>647700</xdr:colOff>
      <xdr:row>59</xdr:row>
      <xdr:rowOff>133350</xdr:rowOff>
    </xdr:to>
    <xdr:sp macro="" textlink="">
      <xdr:nvSpPr>
        <xdr:cNvPr id="5" name="Text Box 3">
          <a:extLst>
            <a:ext uri="{FF2B5EF4-FFF2-40B4-BE49-F238E27FC236}">
              <a16:creationId xmlns:a16="http://schemas.microsoft.com/office/drawing/2014/main" xmlns="" id="{B944B065-7982-4CBF-A944-9CBCE2D2F3A0}"/>
            </a:ext>
          </a:extLst>
        </xdr:cNvPr>
        <xdr:cNvSpPr txBox="1">
          <a:spLocks noChangeArrowheads="1"/>
        </xdr:cNvSpPr>
      </xdr:nvSpPr>
      <xdr:spPr bwMode="auto">
        <a:xfrm>
          <a:off x="3457575" y="10315575"/>
          <a:ext cx="257175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SV" sz="1000" b="1" i="0" u="none" strike="noStrike" baseline="0">
              <a:solidFill>
                <a:srgbClr val="000000"/>
              </a:solidFill>
              <a:latin typeface="Arial"/>
              <a:cs typeface="Arial"/>
            </a:rPr>
            <a:t>Elabora: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Lic. Oscar Machado Cruz</a:t>
          </a:r>
        </a:p>
        <a:p>
          <a:pPr algn="l" rtl="0">
            <a:defRPr sz="1000"/>
          </a:pPr>
          <a:r>
            <a:rPr lang="es-SV" sz="1000" b="1" i="0" u="none" strike="noStrike" baseline="0">
              <a:solidFill>
                <a:srgbClr val="000000"/>
              </a:solidFill>
              <a:latin typeface="Arial"/>
              <a:cs typeface="Arial"/>
            </a:rPr>
            <a:t>Jefe UFIA y Responsable de Presupuesto Interino Ad Honorem</a:t>
          </a:r>
        </a:p>
      </xdr:txBody>
    </xdr:sp>
    <xdr:clientData/>
  </xdr:twoCellAnchor>
  <xdr:twoCellAnchor>
    <xdr:from>
      <xdr:col>0</xdr:col>
      <xdr:colOff>219075</xdr:colOff>
      <xdr:row>52</xdr:row>
      <xdr:rowOff>66675</xdr:rowOff>
    </xdr:from>
    <xdr:to>
      <xdr:col>1</xdr:col>
      <xdr:colOff>1809750</xdr:colOff>
      <xdr:row>57</xdr:row>
      <xdr:rowOff>142875</xdr:rowOff>
    </xdr:to>
    <xdr:sp macro="" textlink="">
      <xdr:nvSpPr>
        <xdr:cNvPr id="6" name="Text Box 4">
          <a:extLst>
            <a:ext uri="{FF2B5EF4-FFF2-40B4-BE49-F238E27FC236}">
              <a16:creationId xmlns:a16="http://schemas.microsoft.com/office/drawing/2014/main" xmlns="" id="{A1F2384A-21F7-43D8-B940-DDCCA0D89844}"/>
            </a:ext>
          </a:extLst>
        </xdr:cNvPr>
        <xdr:cNvSpPr txBox="1">
          <a:spLocks noChangeArrowheads="1"/>
        </xdr:cNvSpPr>
      </xdr:nvSpPr>
      <xdr:spPr bwMode="auto">
        <a:xfrm>
          <a:off x="219075" y="6115050"/>
          <a:ext cx="257175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s-SV" sz="1000" b="1" i="0" u="none" strike="noStrike" baseline="0">
              <a:solidFill>
                <a:srgbClr val="000000"/>
              </a:solidFill>
              <a:latin typeface="Arial"/>
              <a:cs typeface="Arial"/>
            </a:rPr>
            <a:t>Autoriza:</a:t>
          </a: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endParaRPr lang="es-SV" sz="1000" b="0" i="0" u="none" strike="noStrike" baseline="0">
            <a:solidFill>
              <a:srgbClr val="000000"/>
            </a:solidFill>
            <a:latin typeface="Arial"/>
            <a:cs typeface="Arial"/>
          </a:endParaRPr>
        </a:p>
        <a:p>
          <a:pPr algn="l" rtl="0">
            <a:defRPr sz="1000"/>
          </a:pPr>
          <a:r>
            <a:rPr lang="es-SV" sz="1000" b="0" i="0" u="none" strike="noStrike" baseline="0">
              <a:solidFill>
                <a:srgbClr val="000000"/>
              </a:solidFill>
              <a:latin typeface="Arial"/>
              <a:cs typeface="Arial"/>
            </a:rPr>
            <a:t>________________________________</a:t>
          </a:r>
        </a:p>
        <a:p>
          <a:pPr algn="l" rtl="0">
            <a:defRPr sz="1000"/>
          </a:pPr>
          <a:r>
            <a:rPr lang="es-SV" sz="1000" b="0" i="0" u="none" strike="noStrike" baseline="0">
              <a:solidFill>
                <a:srgbClr val="000000"/>
              </a:solidFill>
              <a:latin typeface="Arial"/>
              <a:cs typeface="Arial"/>
            </a:rPr>
            <a:t>Arq. Yolanda Isabel Bichara de Reyes</a:t>
          </a:r>
        </a:p>
        <a:p>
          <a:pPr algn="l" rtl="0">
            <a:defRPr sz="1000"/>
          </a:pPr>
          <a:r>
            <a:rPr lang="es-SV" sz="1000" b="1" i="0" u="none" strike="noStrike" baseline="0">
              <a:solidFill>
                <a:srgbClr val="000000"/>
              </a:solidFill>
              <a:latin typeface="Arial"/>
              <a:cs typeface="Arial"/>
            </a:rPr>
            <a:t>Directora Ejecutiva  OPAMSS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cilia.flores/Desktop/AACID/2.%20Gestion%20de%20riesgos/Informe%20financiero/Informe%20financiero%20al%203103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teufeil/Local%20Settings/Temporary%20Internet%20Files/OLK97/PVD%20BUDGET%20-%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vopamss-my.sharepoint.com/A&#209;O%202021/12.%20DICIEMBRE/3.%20Mod_Pres/MOD-PRES-2021/12.%20Dic/MOD-PRES-2021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arátula"/>
      <sheetName val="1. Resumen ejecución"/>
      <sheetName val="2. Ejecución x actividad"/>
      <sheetName val="3. Ejecución por conceptos"/>
      <sheetName val="4. Ejecución por meses"/>
      <sheetName val="5. Listado facturas"/>
      <sheetName val="6. Facturas intereses"/>
      <sheetName val="7. Cuenta AECID"/>
      <sheetName val="8. Cuenta operativa"/>
      <sheetName val="9. Tesoreria"/>
      <sheetName val="10. Resumen cambiario"/>
      <sheetName val="11. Intereses"/>
      <sheetName val="Anexo 1 Hoja cuadre"/>
      <sheetName val="Anexo 2 Act x partida"/>
      <sheetName val="Anexo 3 Control Desembolsos"/>
      <sheetName val="Anexo 4 Asistencias técnicas"/>
      <sheetName val="Anexo 5 Fondo rotativo"/>
      <sheetName val="Anexo 6 Inventario activos"/>
      <sheetName val="Anexo 7. Gastos AACID"/>
      <sheetName val="Anexo 8 Presup. activ."/>
      <sheetName val="Anexo 9 Presup. desgl."/>
      <sheetName val="Anexo 10 Presup. partida"/>
      <sheetName val="Anexo 11 Prog. gastos"/>
      <sheetName val="Hoja1"/>
    </sheetNames>
    <sheetDataSet>
      <sheetData sheetId="0" refreshError="1"/>
      <sheetData sheetId="1">
        <row r="11">
          <cell r="A11" t="str">
            <v>A.1 Personal</v>
          </cell>
        </row>
        <row r="12">
          <cell r="A12" t="str">
            <v>A.2 Gastos Corrientes</v>
          </cell>
        </row>
        <row r="13">
          <cell r="A13" t="str">
            <v>A.3 Formación</v>
          </cell>
        </row>
        <row r="14">
          <cell r="A14" t="str">
            <v>A.4 Viajes, alojamientos y dietas</v>
          </cell>
        </row>
        <row r="15">
          <cell r="A15" t="str">
            <v>A.5 Inversión</v>
          </cell>
        </row>
        <row r="16">
          <cell r="A16" t="str">
            <v>A.6 Asistencia Técnica</v>
          </cell>
        </row>
        <row r="17">
          <cell r="A17" t="str">
            <v>A.7 Auditoría y Evaluación</v>
          </cell>
        </row>
        <row r="18">
          <cell r="A18" t="str">
            <v>A. Total Costes Directos</v>
          </cell>
        </row>
        <row r="20">
          <cell r="A20" t="str">
            <v>B.1 Administración</v>
          </cell>
        </row>
      </sheetData>
      <sheetData sheetId="2">
        <row r="15">
          <cell r="A15" t="str">
            <v>R1.A1.</v>
          </cell>
        </row>
        <row r="16">
          <cell r="A16" t="str">
            <v xml:space="preserve">R1.A2. </v>
          </cell>
        </row>
        <row r="17">
          <cell r="A17" t="str">
            <v>R2.A1.</v>
          </cell>
        </row>
        <row r="18">
          <cell r="A18" t="str">
            <v>R2.A2.</v>
          </cell>
        </row>
        <row r="19">
          <cell r="A19" t="str">
            <v xml:space="preserve">R3.A1. </v>
          </cell>
        </row>
        <row r="20">
          <cell r="A20" t="str">
            <v xml:space="preserve">R3.A2. </v>
          </cell>
        </row>
        <row r="21">
          <cell r="A21" t="str">
            <v xml:space="preserve">R3.A3. </v>
          </cell>
        </row>
        <row r="22">
          <cell r="A22" t="str">
            <v xml:space="preserve">R3.A4. </v>
          </cell>
        </row>
        <row r="23">
          <cell r="A23" t="str">
            <v>ACR 1</v>
          </cell>
        </row>
        <row r="24">
          <cell r="A24" t="str">
            <v>ACR 2</v>
          </cell>
        </row>
        <row r="25">
          <cell r="A25" t="str">
            <v>ACR 3</v>
          </cell>
        </row>
        <row r="26">
          <cell r="A26" t="str">
            <v>ACR 4</v>
          </cell>
        </row>
        <row r="27">
          <cell r="A27" t="str">
            <v>ACR 5</v>
          </cell>
        </row>
      </sheetData>
      <sheetData sheetId="3" refreshError="1"/>
      <sheetData sheetId="4">
        <row r="10">
          <cell r="A10">
            <v>2017</v>
          </cell>
        </row>
        <row r="11">
          <cell r="A11">
            <v>42856</v>
          </cell>
        </row>
        <row r="12">
          <cell r="A12">
            <v>42887</v>
          </cell>
        </row>
        <row r="13">
          <cell r="A13">
            <v>42917</v>
          </cell>
        </row>
        <row r="14">
          <cell r="A14">
            <v>42948</v>
          </cell>
        </row>
        <row r="15">
          <cell r="A15">
            <v>42979</v>
          </cell>
        </row>
        <row r="16">
          <cell r="A16">
            <v>43009</v>
          </cell>
        </row>
        <row r="17">
          <cell r="A17">
            <v>43040</v>
          </cell>
        </row>
        <row r="18">
          <cell r="A18">
            <v>43070</v>
          </cell>
        </row>
        <row r="19">
          <cell r="A19">
            <v>2018</v>
          </cell>
        </row>
        <row r="20">
          <cell r="A20">
            <v>43101</v>
          </cell>
        </row>
        <row r="21">
          <cell r="A21">
            <v>43132</v>
          </cell>
        </row>
        <row r="22">
          <cell r="A22">
            <v>43160</v>
          </cell>
        </row>
        <row r="23">
          <cell r="A23">
            <v>43191</v>
          </cell>
        </row>
        <row r="24">
          <cell r="A24">
            <v>43221</v>
          </cell>
        </row>
        <row r="25">
          <cell r="A25">
            <v>43252</v>
          </cell>
        </row>
        <row r="26">
          <cell r="A26">
            <v>43282</v>
          </cell>
        </row>
        <row r="27">
          <cell r="A27">
            <v>43313</v>
          </cell>
        </row>
        <row r="28">
          <cell r="A28">
            <v>43344</v>
          </cell>
        </row>
        <row r="29">
          <cell r="A29">
            <v>43374</v>
          </cell>
        </row>
        <row r="30">
          <cell r="A30">
            <v>43405</v>
          </cell>
        </row>
        <row r="31">
          <cell r="A31">
            <v>43435</v>
          </cell>
        </row>
        <row r="32">
          <cell r="A32">
            <v>2019</v>
          </cell>
        </row>
        <row r="33">
          <cell r="A33">
            <v>43466</v>
          </cell>
        </row>
        <row r="34">
          <cell r="A34">
            <v>43497</v>
          </cell>
        </row>
        <row r="35">
          <cell r="A35">
            <v>43525</v>
          </cell>
        </row>
        <row r="36">
          <cell r="A36">
            <v>43556</v>
          </cell>
        </row>
        <row r="37">
          <cell r="A37">
            <v>43586</v>
          </cell>
        </row>
        <row r="38">
          <cell r="A38">
            <v>43617</v>
          </cell>
        </row>
        <row r="39">
          <cell r="A39">
            <v>43647</v>
          </cell>
        </row>
        <row r="40">
          <cell r="A40">
            <v>43678</v>
          </cell>
        </row>
        <row r="41">
          <cell r="A41">
            <v>43709</v>
          </cell>
        </row>
        <row r="42">
          <cell r="A42">
            <v>43739</v>
          </cell>
        </row>
        <row r="43">
          <cell r="A43">
            <v>43770</v>
          </cell>
        </row>
        <row r="44">
          <cell r="A44">
            <v>43800</v>
          </cell>
        </row>
        <row r="57">
          <cell r="A57">
            <v>2017</v>
          </cell>
        </row>
        <row r="58">
          <cell r="A58">
            <v>42856</v>
          </cell>
        </row>
        <row r="59">
          <cell r="A59">
            <v>42887</v>
          </cell>
        </row>
        <row r="60">
          <cell r="A60">
            <v>42917</v>
          </cell>
        </row>
        <row r="61">
          <cell r="A61">
            <v>42948</v>
          </cell>
        </row>
        <row r="62">
          <cell r="A62">
            <v>42979</v>
          </cell>
        </row>
        <row r="63">
          <cell r="A63">
            <v>43009</v>
          </cell>
        </row>
        <row r="64">
          <cell r="A64">
            <v>43040</v>
          </cell>
        </row>
        <row r="65">
          <cell r="A65">
            <v>43070</v>
          </cell>
        </row>
        <row r="66">
          <cell r="A66">
            <v>2018</v>
          </cell>
        </row>
        <row r="67">
          <cell r="A67">
            <v>43101</v>
          </cell>
        </row>
        <row r="68">
          <cell r="A68">
            <v>43132</v>
          </cell>
        </row>
        <row r="69">
          <cell r="A69">
            <v>43160</v>
          </cell>
        </row>
        <row r="70">
          <cell r="A70">
            <v>43191</v>
          </cell>
        </row>
        <row r="71">
          <cell r="A71">
            <v>43221</v>
          </cell>
        </row>
        <row r="72">
          <cell r="A72">
            <v>43252</v>
          </cell>
        </row>
        <row r="73">
          <cell r="A73">
            <v>43282</v>
          </cell>
        </row>
        <row r="74">
          <cell r="A74">
            <v>43313</v>
          </cell>
        </row>
        <row r="75">
          <cell r="A75">
            <v>43344</v>
          </cell>
        </row>
        <row r="76">
          <cell r="A76">
            <v>43374</v>
          </cell>
        </row>
        <row r="77">
          <cell r="A77">
            <v>43405</v>
          </cell>
        </row>
        <row r="78">
          <cell r="A78">
            <v>43435</v>
          </cell>
        </row>
        <row r="79">
          <cell r="A79">
            <v>2019</v>
          </cell>
        </row>
        <row r="80">
          <cell r="A80">
            <v>43466</v>
          </cell>
        </row>
        <row r="81">
          <cell r="A81">
            <v>43497</v>
          </cell>
        </row>
        <row r="82">
          <cell r="A82">
            <v>43525</v>
          </cell>
        </row>
        <row r="83">
          <cell r="A83">
            <v>43556</v>
          </cell>
        </row>
        <row r="84">
          <cell r="A84">
            <v>43586</v>
          </cell>
        </row>
        <row r="85">
          <cell r="A85">
            <v>43617</v>
          </cell>
        </row>
        <row r="86">
          <cell r="A86">
            <v>43647</v>
          </cell>
        </row>
        <row r="87">
          <cell r="A87">
            <v>43678</v>
          </cell>
        </row>
        <row r="88">
          <cell r="A88">
            <v>43709</v>
          </cell>
        </row>
        <row r="89">
          <cell r="A89">
            <v>43739</v>
          </cell>
        </row>
        <row r="90">
          <cell r="A90">
            <v>43770</v>
          </cell>
        </row>
        <row r="91">
          <cell r="A91">
            <v>43800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s>
    <sheetDataSet>
      <sheetData sheetId="0">
        <row r="56">
          <cell r="E56">
            <v>0</v>
          </cell>
          <cell r="I56">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M1-REP1"/>
      <sheetName val="M2-REP2"/>
      <sheetName val="M3-REP3"/>
      <sheetName val="M4-REP4"/>
      <sheetName val="M5-REF1"/>
      <sheetName val="M6-REF2."/>
      <sheetName val="M7-REP5"/>
      <sheetName val="M8-REP6"/>
      <sheetName val="M9-REP7"/>
      <sheetName val="M10-REP8"/>
      <sheetName val="M11-REP9"/>
      <sheetName val="M12-REP10"/>
      <sheetName val="M13-REF3."/>
      <sheetName val="M14-REP11"/>
      <sheetName val="M15-REP12"/>
      <sheetName val="M16-REP13"/>
      <sheetName val="M17-REF4"/>
      <sheetName val="M18-REF5"/>
      <sheetName val="AnexoRef5"/>
      <sheetName val="M19-REP14"/>
      <sheetName val="M20-REP15"/>
      <sheetName val="M21-REP16"/>
      <sheetName val="M22-REF6"/>
      <sheetName val="AnexoRef. 6"/>
      <sheetName val="M23-REF7"/>
      <sheetName val="AnexoRef.7"/>
      <sheetName val="M24-REF8"/>
      <sheetName val="M25-REP17"/>
      <sheetName val="M26-REF9"/>
      <sheetName val="Pres. Ext."/>
      <sheetName val="AnexoRef.9"/>
      <sheetName val="M27-REP18"/>
      <sheetName val="M28-REP19"/>
      <sheetName val="M29-REP20"/>
      <sheetName val="M30-REF10"/>
      <sheetName val="M31-REP21"/>
      <sheetName val="M32-REP22"/>
      <sheetName val="M33-REP23"/>
      <sheetName val="M34-REP24"/>
      <sheetName val="M35-REP25"/>
      <sheetName val="M36-REF11"/>
      <sheetName val="M37-REP26"/>
      <sheetName val="M38-REP27"/>
      <sheetName val="M39-REP28"/>
      <sheetName val="M40-REP29"/>
      <sheetName val="M40-REP29 MODIF."/>
      <sheetName val="M41-REP30"/>
      <sheetName val="Hoja3"/>
      <sheetName val="M17-REF5NO"/>
    </sheetNames>
    <sheetDataSet>
      <sheetData sheetId="0" refreshError="1">
        <row r="1">
          <cell r="A1">
            <v>51101</v>
          </cell>
          <cell r="B1" t="str">
            <v>Sueldos</v>
          </cell>
        </row>
        <row r="2">
          <cell r="A2">
            <v>51102</v>
          </cell>
          <cell r="B2" t="str">
            <v>Salarios por Jornal</v>
          </cell>
        </row>
        <row r="3">
          <cell r="A3">
            <v>51103</v>
          </cell>
          <cell r="B3" t="str">
            <v>Aguinaldos</v>
          </cell>
        </row>
        <row r="4">
          <cell r="A4">
            <v>51104</v>
          </cell>
          <cell r="B4" t="str">
            <v>Sobresueldos</v>
          </cell>
        </row>
        <row r="5">
          <cell r="A5">
            <v>51105</v>
          </cell>
          <cell r="B5" t="str">
            <v>Dietas</v>
          </cell>
        </row>
        <row r="6">
          <cell r="A6">
            <v>51106</v>
          </cell>
          <cell r="B6" t="str">
            <v xml:space="preserve">Complementos </v>
          </cell>
        </row>
        <row r="7">
          <cell r="A7">
            <v>51107</v>
          </cell>
          <cell r="B7" t="str">
            <v>Beneficios Adicionales</v>
          </cell>
        </row>
        <row r="8">
          <cell r="A8">
            <v>51201</v>
          </cell>
          <cell r="B8" t="str">
            <v>Sueldos</v>
          </cell>
        </row>
        <row r="9">
          <cell r="A9">
            <v>51202</v>
          </cell>
          <cell r="B9" t="str">
            <v>Salarios por Jornal</v>
          </cell>
        </row>
        <row r="10">
          <cell r="A10">
            <v>51203</v>
          </cell>
          <cell r="B10" t="str">
            <v>Aguinaldos</v>
          </cell>
        </row>
        <row r="11">
          <cell r="A11">
            <v>51204</v>
          </cell>
          <cell r="B11" t="str">
            <v>Sobresueldos</v>
          </cell>
        </row>
        <row r="12">
          <cell r="A12">
            <v>51206</v>
          </cell>
          <cell r="B12" t="str">
            <v xml:space="preserve">Complementos </v>
          </cell>
        </row>
        <row r="13">
          <cell r="A13">
            <v>51207</v>
          </cell>
          <cell r="B13" t="str">
            <v>Beneficios Adicionales</v>
          </cell>
        </row>
        <row r="14">
          <cell r="A14">
            <v>51301</v>
          </cell>
          <cell r="B14" t="str">
            <v>Horas Extraordinarias</v>
          </cell>
        </row>
        <row r="15">
          <cell r="A15">
            <v>51302</v>
          </cell>
          <cell r="B15" t="str">
            <v>Beneficios Extraordinarios</v>
          </cell>
        </row>
        <row r="16">
          <cell r="A16">
            <v>51401</v>
          </cell>
          <cell r="B16" t="str">
            <v>Por Remuneraciones Permanentes</v>
          </cell>
        </row>
        <row r="17">
          <cell r="A17">
            <v>51402</v>
          </cell>
          <cell r="B17" t="str">
            <v>Por Remuneraciones Eventuales</v>
          </cell>
        </row>
        <row r="18">
          <cell r="A18">
            <v>51403</v>
          </cell>
          <cell r="B18" t="str">
            <v>Por Remuneraciones Extraordinarias</v>
          </cell>
        </row>
        <row r="19">
          <cell r="A19">
            <v>51501</v>
          </cell>
          <cell r="B19" t="str">
            <v>Por Remuneraciones Permanentes</v>
          </cell>
        </row>
        <row r="20">
          <cell r="A20">
            <v>51502</v>
          </cell>
          <cell r="B20" t="str">
            <v>Por Remuneraciones Eventuales</v>
          </cell>
        </row>
        <row r="21">
          <cell r="A21">
            <v>51503</v>
          </cell>
          <cell r="B21" t="str">
            <v>Por Remuneraciones Extraordinarias</v>
          </cell>
        </row>
        <row r="22">
          <cell r="A22">
            <v>51601</v>
          </cell>
          <cell r="B22" t="str">
            <v>Por Prestaciones de Servicios en el País</v>
          </cell>
        </row>
        <row r="23">
          <cell r="A23">
            <v>51602</v>
          </cell>
          <cell r="B23" t="str">
            <v>Por Prestaciones de Servicios en el Exterior</v>
          </cell>
        </row>
        <row r="24">
          <cell r="A24">
            <v>51701</v>
          </cell>
          <cell r="B24" t="str">
            <v>Al Personal de Servicios Permanente</v>
          </cell>
        </row>
        <row r="25">
          <cell r="A25">
            <v>51702</v>
          </cell>
          <cell r="B25" t="str">
            <v>Al Personal de Servicios Eventual</v>
          </cell>
        </row>
        <row r="26">
          <cell r="A26">
            <v>51801</v>
          </cell>
          <cell r="B26" t="str">
            <v>Comisiones por Ventas</v>
          </cell>
        </row>
        <row r="27">
          <cell r="A27">
            <v>51802</v>
          </cell>
          <cell r="B27" t="str">
            <v>Comisiones por Recaudaciones</v>
          </cell>
        </row>
        <row r="28">
          <cell r="A28">
            <v>51803</v>
          </cell>
          <cell r="B28" t="str">
            <v>Comisiones por Recuperación de Carteras</v>
          </cell>
        </row>
        <row r="29">
          <cell r="A29">
            <v>51899</v>
          </cell>
          <cell r="B29" t="str">
            <v>Comisiones por Procedencia Diversas</v>
          </cell>
        </row>
        <row r="30">
          <cell r="A30">
            <v>51901</v>
          </cell>
          <cell r="B30" t="str">
            <v>Honorarios</v>
          </cell>
        </row>
        <row r="31">
          <cell r="A31">
            <v>51902</v>
          </cell>
          <cell r="B31" t="str">
            <v>Remuneraciones por Servicios Especiales</v>
          </cell>
        </row>
        <row r="32">
          <cell r="A32">
            <v>51903</v>
          </cell>
          <cell r="B32" t="str">
            <v>Prestaciones Social al Personal</v>
          </cell>
        </row>
        <row r="33">
          <cell r="A33">
            <v>53101</v>
          </cell>
          <cell r="B33" t="str">
            <v>Pensiones por Vejez</v>
          </cell>
        </row>
        <row r="34">
          <cell r="A34">
            <v>53102</v>
          </cell>
          <cell r="B34" t="str">
            <v>Pensiones por Invalidez</v>
          </cell>
        </row>
        <row r="35">
          <cell r="A35">
            <v>53103</v>
          </cell>
          <cell r="B35" t="str">
            <v>Pensiones por Viudez</v>
          </cell>
        </row>
        <row r="36">
          <cell r="A36">
            <v>53104</v>
          </cell>
          <cell r="B36" t="str">
            <v>Pensiones por Orfandad</v>
          </cell>
        </row>
        <row r="37">
          <cell r="A37">
            <v>53105</v>
          </cell>
          <cell r="B37" t="str">
            <v>Beneficios por Incapacidad Temporal</v>
          </cell>
        </row>
        <row r="38">
          <cell r="A38">
            <v>53106</v>
          </cell>
          <cell r="B38" t="str">
            <v>Beneficios Adicionales</v>
          </cell>
        </row>
        <row r="39">
          <cell r="A39">
            <v>53199</v>
          </cell>
          <cell r="B39" t="str">
            <v>Pensiones y Jubilaciones Diversas</v>
          </cell>
        </row>
        <row r="40">
          <cell r="A40">
            <v>54101</v>
          </cell>
          <cell r="B40" t="str">
            <v>Productos Alimenticios para Personas</v>
          </cell>
        </row>
        <row r="41">
          <cell r="A41">
            <v>54102</v>
          </cell>
          <cell r="B41" t="str">
            <v>Productos Alimenticios para Animales</v>
          </cell>
        </row>
        <row r="42">
          <cell r="A42">
            <v>54103</v>
          </cell>
          <cell r="B42" t="str">
            <v>Productos Agropecuarios y Forestales</v>
          </cell>
        </row>
        <row r="43">
          <cell r="A43">
            <v>54104</v>
          </cell>
          <cell r="B43" t="str">
            <v>Productos Textiles y Vestuarios</v>
          </cell>
        </row>
        <row r="44">
          <cell r="A44">
            <v>54105</v>
          </cell>
          <cell r="B44" t="str">
            <v>Productos de Papel y Cartón</v>
          </cell>
        </row>
        <row r="45">
          <cell r="A45">
            <v>54106</v>
          </cell>
          <cell r="B45" t="str">
            <v>Productos de Cuero y Caucho</v>
          </cell>
        </row>
        <row r="46">
          <cell r="A46">
            <v>54107</v>
          </cell>
          <cell r="B46" t="str">
            <v>Productos Químicos</v>
          </cell>
        </row>
        <row r="47">
          <cell r="A47">
            <v>54108</v>
          </cell>
          <cell r="B47" t="str">
            <v>Productos Farmacéuticos y Medicinales</v>
          </cell>
        </row>
        <row r="48">
          <cell r="A48">
            <v>54109</v>
          </cell>
          <cell r="B48" t="str">
            <v>Llantas y Neumáticos</v>
          </cell>
        </row>
        <row r="49">
          <cell r="A49">
            <v>54110</v>
          </cell>
          <cell r="B49" t="str">
            <v>Combustibles y Lubricantes</v>
          </cell>
        </row>
        <row r="50">
          <cell r="A50">
            <v>54111</v>
          </cell>
          <cell r="B50" t="str">
            <v>Minerales no Metálicos y Productos Derivados</v>
          </cell>
        </row>
        <row r="51">
          <cell r="A51">
            <v>54112</v>
          </cell>
          <cell r="B51" t="str">
            <v>Minerales Metálicos y Productos Derivados</v>
          </cell>
        </row>
        <row r="52">
          <cell r="A52">
            <v>54113</v>
          </cell>
          <cell r="B52" t="str">
            <v>Materiales e Instrumental de Laboratorios y Uso Médico</v>
          </cell>
        </row>
        <row r="53">
          <cell r="A53">
            <v>54114</v>
          </cell>
          <cell r="B53" t="str">
            <v>Materiales de Oficina</v>
          </cell>
        </row>
        <row r="54">
          <cell r="A54">
            <v>54115</v>
          </cell>
          <cell r="B54" t="str">
            <v>Materiales Informáticos</v>
          </cell>
        </row>
        <row r="55">
          <cell r="A55">
            <v>54116</v>
          </cell>
          <cell r="B55" t="str">
            <v>Libros, Textos, Útiles de Enseñanza y Publicaciones</v>
          </cell>
        </row>
        <row r="56">
          <cell r="A56">
            <v>54117</v>
          </cell>
          <cell r="B56" t="str">
            <v>Materiales de Defensa y Seguridad Pública</v>
          </cell>
        </row>
        <row r="57">
          <cell r="A57">
            <v>54118</v>
          </cell>
          <cell r="B57" t="str">
            <v xml:space="preserve">Herramientas Repuestos y Accesorios </v>
          </cell>
        </row>
        <row r="58">
          <cell r="A58">
            <v>54119</v>
          </cell>
          <cell r="B58" t="str">
            <v xml:space="preserve">Materiales Eléctricos </v>
          </cell>
        </row>
        <row r="59">
          <cell r="A59">
            <v>54199</v>
          </cell>
          <cell r="B59" t="str">
            <v>Bienes de Uso y Consumo  Diversos</v>
          </cell>
        </row>
        <row r="60">
          <cell r="A60">
            <v>54201</v>
          </cell>
          <cell r="B60" t="str">
            <v>Servicios de Energía Eléctrica</v>
          </cell>
        </row>
        <row r="61">
          <cell r="A61">
            <v>54202</v>
          </cell>
          <cell r="B61" t="str">
            <v>Servicios Agua</v>
          </cell>
        </row>
        <row r="62">
          <cell r="A62">
            <v>54203</v>
          </cell>
          <cell r="B62" t="str">
            <v>Servicios de Telecomunicaciones</v>
          </cell>
        </row>
        <row r="63">
          <cell r="A63">
            <v>54204</v>
          </cell>
          <cell r="B63" t="str">
            <v>Servicios de Correos</v>
          </cell>
        </row>
        <row r="64">
          <cell r="A64">
            <v>54301</v>
          </cell>
          <cell r="B64" t="str">
            <v>Mantenimientos Y Reparaciones. De Bienes Muebles</v>
          </cell>
        </row>
        <row r="65">
          <cell r="A65">
            <v>54302</v>
          </cell>
          <cell r="B65" t="str">
            <v>Mantenimientos Y Reparaciones. De Vehículos</v>
          </cell>
        </row>
        <row r="66">
          <cell r="A66">
            <v>54303</v>
          </cell>
          <cell r="B66" t="str">
            <v>Mantenimientos Y Reparaciones. De Bienes Inmuebles</v>
          </cell>
        </row>
        <row r="67">
          <cell r="A67">
            <v>54304</v>
          </cell>
          <cell r="B67" t="str">
            <v>Transporte, Fletes y Almacenamientos</v>
          </cell>
        </row>
        <row r="68">
          <cell r="A68">
            <v>54305</v>
          </cell>
          <cell r="B68" t="str">
            <v>Servicios de Publicidad</v>
          </cell>
        </row>
        <row r="69">
          <cell r="A69">
            <v>54306</v>
          </cell>
          <cell r="B69" t="str">
            <v>Servicios de Vigilancia</v>
          </cell>
        </row>
        <row r="70">
          <cell r="A70">
            <v>54307</v>
          </cell>
          <cell r="B70" t="str">
            <v>Servicios de Limpieza y Fumigaciones</v>
          </cell>
        </row>
        <row r="71">
          <cell r="A71">
            <v>54308</v>
          </cell>
          <cell r="B71" t="str">
            <v>Servicios de Lavandería y Panchado</v>
          </cell>
        </row>
        <row r="72">
          <cell r="A72">
            <v>54309</v>
          </cell>
          <cell r="B72" t="str">
            <v>Servicios de Laboratorios</v>
          </cell>
        </row>
        <row r="73">
          <cell r="A73">
            <v>54310</v>
          </cell>
          <cell r="B73" t="str">
            <v>Servicios de Alimentación</v>
          </cell>
        </row>
        <row r="74">
          <cell r="A74">
            <v>54311</v>
          </cell>
          <cell r="B74" t="str">
            <v>Servicios Educativos</v>
          </cell>
        </row>
        <row r="75">
          <cell r="A75">
            <v>54312</v>
          </cell>
          <cell r="B75" t="str">
            <v>Servicios Portuarios, Aeroportuarios y Ferroviarios</v>
          </cell>
        </row>
        <row r="76">
          <cell r="A76">
            <v>54313</v>
          </cell>
          <cell r="B76" t="str">
            <v>Impresiones, Publicaciones y Reproducciones</v>
          </cell>
        </row>
        <row r="77">
          <cell r="A77">
            <v>54314</v>
          </cell>
          <cell r="B77" t="str">
            <v>Atenciones Oficiales</v>
          </cell>
        </row>
        <row r="78">
          <cell r="A78">
            <v>54315</v>
          </cell>
          <cell r="B78" t="str">
            <v>Gastos Reservados</v>
          </cell>
        </row>
        <row r="79">
          <cell r="A79">
            <v>54316</v>
          </cell>
          <cell r="B79" t="str">
            <v>Arrendamiento  de Bienes Muebles</v>
          </cell>
        </row>
        <row r="80">
          <cell r="A80">
            <v>54317</v>
          </cell>
          <cell r="B80" t="str">
            <v>Arrendamiento  de Bienes Inmuebles</v>
          </cell>
        </row>
        <row r="81">
          <cell r="A81">
            <v>54318</v>
          </cell>
          <cell r="B81" t="str">
            <v>Arrendamiento por el Uso de Bienes Intangibles</v>
          </cell>
        </row>
        <row r="82">
          <cell r="A82">
            <v>54399</v>
          </cell>
          <cell r="B82" t="str">
            <v>Servicios Generales y Arrendamientos Diversos</v>
          </cell>
        </row>
        <row r="83">
          <cell r="A83">
            <v>54401</v>
          </cell>
          <cell r="B83" t="str">
            <v>Pasajes al Interior</v>
          </cell>
        </row>
        <row r="84">
          <cell r="A84">
            <v>54402</v>
          </cell>
          <cell r="B84" t="str">
            <v>Pasajes al Exterior</v>
          </cell>
        </row>
        <row r="85">
          <cell r="A85">
            <v>54403</v>
          </cell>
          <cell r="B85" t="str">
            <v>Viáticos por Comisión Interna</v>
          </cell>
        </row>
        <row r="86">
          <cell r="A86">
            <v>54404</v>
          </cell>
          <cell r="B86" t="str">
            <v>Viáticos por Comisión Externa</v>
          </cell>
        </row>
        <row r="87">
          <cell r="A87">
            <v>54501</v>
          </cell>
          <cell r="B87" t="str">
            <v>Servicios Médicos</v>
          </cell>
        </row>
        <row r="88">
          <cell r="A88">
            <v>54502</v>
          </cell>
          <cell r="B88" t="str">
            <v>Servicios del Medio Ambiente y Recursos Naturales</v>
          </cell>
        </row>
        <row r="89">
          <cell r="A89">
            <v>54503</v>
          </cell>
          <cell r="B89" t="str">
            <v>Servicios Jurídicos</v>
          </cell>
        </row>
        <row r="90">
          <cell r="A90">
            <v>54504</v>
          </cell>
          <cell r="B90" t="str">
            <v>Servicios de Contabilidad y Auditoria</v>
          </cell>
        </row>
        <row r="91">
          <cell r="A91">
            <v>54505</v>
          </cell>
          <cell r="B91" t="str">
            <v>Servicios de Capacitación</v>
          </cell>
        </row>
        <row r="92">
          <cell r="A92">
            <v>54506</v>
          </cell>
          <cell r="B92" t="str">
            <v>Servicios de Fiscalización</v>
          </cell>
        </row>
        <row r="93">
          <cell r="A93">
            <v>54507</v>
          </cell>
          <cell r="B93" t="str">
            <v>Desarrollos Informáticos</v>
          </cell>
        </row>
        <row r="94">
          <cell r="A94">
            <v>54508</v>
          </cell>
          <cell r="B94" t="str">
            <v>Estudios e Investigaciones</v>
          </cell>
        </row>
        <row r="95">
          <cell r="A95">
            <v>54599</v>
          </cell>
          <cell r="B95" t="str">
            <v>Consultorías, Estudios e Investigaciones Diversas</v>
          </cell>
        </row>
        <row r="96">
          <cell r="A96">
            <v>54901</v>
          </cell>
          <cell r="B96" t="str">
            <v>Crédito Fiscal</v>
          </cell>
        </row>
        <row r="97">
          <cell r="A97">
            <v>55599</v>
          </cell>
          <cell r="B97" t="str">
            <v>Impuesto, Tasas y Derechos Diversos</v>
          </cell>
        </row>
        <row r="98">
          <cell r="A98">
            <v>55101</v>
          </cell>
          <cell r="B98" t="str">
            <v>Intereses y Comisiones de Bonos del Estado</v>
          </cell>
        </row>
        <row r="99">
          <cell r="A99">
            <v>55102</v>
          </cell>
          <cell r="B99" t="str">
            <v>Intereses y Comisiones de Letras del Tesoro</v>
          </cell>
        </row>
        <row r="100">
          <cell r="A100">
            <v>55199</v>
          </cell>
          <cell r="B100" t="str">
            <v>Intereses y Comisiones de Títulosvalores Diversos</v>
          </cell>
        </row>
        <row r="101">
          <cell r="A101">
            <v>55201</v>
          </cell>
          <cell r="B101" t="str">
            <v>Intereses y Comisiones de Bonos del Estado</v>
          </cell>
        </row>
        <row r="102">
          <cell r="A102">
            <v>55202</v>
          </cell>
          <cell r="B102" t="str">
            <v>Intereses y Comisiones de Letras del Tesoro</v>
          </cell>
        </row>
        <row r="103">
          <cell r="A103">
            <v>55299</v>
          </cell>
          <cell r="B103" t="str">
            <v>Intereses y Comisiones de Títulosvalores Diversos</v>
          </cell>
        </row>
        <row r="104">
          <cell r="A104">
            <v>55301</v>
          </cell>
          <cell r="B104" t="str">
            <v>De Gobierno Central</v>
          </cell>
        </row>
        <row r="105">
          <cell r="A105">
            <v>55302</v>
          </cell>
          <cell r="B105" t="str">
            <v>De Instituciones Descentralizadas no Empresariales</v>
          </cell>
        </row>
        <row r="106">
          <cell r="A106">
            <v>55303</v>
          </cell>
          <cell r="B106" t="str">
            <v>De Empresas Públicas no Financieras</v>
          </cell>
        </row>
        <row r="107">
          <cell r="A107">
            <v>55304</v>
          </cell>
          <cell r="B107" t="str">
            <v>De Empresas Públicas Financieras</v>
          </cell>
        </row>
        <row r="108">
          <cell r="A108">
            <v>55305</v>
          </cell>
          <cell r="B108" t="str">
            <v>De Instituciones de Seguridad Social</v>
          </cell>
        </row>
        <row r="109">
          <cell r="A109">
            <v>55306</v>
          </cell>
          <cell r="B109" t="str">
            <v>De Municipalidades</v>
          </cell>
        </row>
        <row r="110">
          <cell r="A110">
            <v>55307</v>
          </cell>
          <cell r="B110" t="str">
            <v>De Empresas Privadas no Financieras</v>
          </cell>
        </row>
        <row r="111">
          <cell r="A111">
            <v>55308</v>
          </cell>
          <cell r="B111" t="str">
            <v>De Empresas Privadas Financieras</v>
          </cell>
        </row>
        <row r="112">
          <cell r="A112">
            <v>55309</v>
          </cell>
          <cell r="B112" t="str">
            <v>De Organismos sin Fines de Lucro</v>
          </cell>
        </row>
        <row r="113">
          <cell r="A113">
            <v>55310</v>
          </cell>
          <cell r="B113" t="str">
            <v>De Personas Naturales</v>
          </cell>
        </row>
        <row r="114">
          <cell r="A114">
            <v>55401</v>
          </cell>
          <cell r="B114" t="str">
            <v>De Empresas Privadas no Financieras</v>
          </cell>
        </row>
        <row r="115">
          <cell r="A115">
            <v>55402</v>
          </cell>
          <cell r="B115" t="str">
            <v>De Empresas Privadas Financieras</v>
          </cell>
        </row>
        <row r="116">
          <cell r="A116">
            <v>55403</v>
          </cell>
          <cell r="B116" t="str">
            <v>De Gobiernos y Organismos Gubernamentales</v>
          </cell>
        </row>
        <row r="117">
          <cell r="A117">
            <v>55404</v>
          </cell>
          <cell r="B117" t="str">
            <v>De Organismos Multilaterales</v>
          </cell>
        </row>
        <row r="118">
          <cell r="A118">
            <v>55405</v>
          </cell>
          <cell r="B118" t="str">
            <v>De Organismos sin Fines de Lucro</v>
          </cell>
        </row>
        <row r="119">
          <cell r="A119">
            <v>55406</v>
          </cell>
          <cell r="B119" t="str">
            <v>De Personas Naturales</v>
          </cell>
        </row>
        <row r="120">
          <cell r="A120">
            <v>55501</v>
          </cell>
          <cell r="B120" t="str">
            <v>Impuesto Sobre la Renta</v>
          </cell>
        </row>
        <row r="121">
          <cell r="A121">
            <v>55502</v>
          </cell>
          <cell r="B121" t="str">
            <v>Impuesto Sobre la Transferencias de Bienes Raíces</v>
          </cell>
        </row>
        <row r="122">
          <cell r="A122">
            <v>55503</v>
          </cell>
          <cell r="B122" t="str">
            <v>Impuesto Sobre el Comercio Exterior</v>
          </cell>
        </row>
        <row r="123">
          <cell r="A123">
            <v>55504</v>
          </cell>
          <cell r="B123" t="str">
            <v>Impuesto Sobre la Transferencia de Bienes Muebles y a la Prestación de Servicios</v>
          </cell>
        </row>
        <row r="124">
          <cell r="A124">
            <v>55505</v>
          </cell>
          <cell r="B124" t="str">
            <v>Anticipo del Impuesto Sobre la Renta</v>
          </cell>
        </row>
        <row r="125">
          <cell r="A125">
            <v>55506</v>
          </cell>
          <cell r="B125" t="str">
            <v>(-) Aplicación de Impuesto Sobre la Renta</v>
          </cell>
        </row>
        <row r="126">
          <cell r="A126">
            <v>55507</v>
          </cell>
          <cell r="B126" t="str">
            <v>Tasas</v>
          </cell>
        </row>
        <row r="127">
          <cell r="A127">
            <v>55508</v>
          </cell>
          <cell r="B127" t="str">
            <v>Derechos</v>
          </cell>
        </row>
        <row r="128">
          <cell r="A128">
            <v>55509</v>
          </cell>
          <cell r="B128" t="str">
            <v>Devoluciones de Impuesto Percibidos en Exceso</v>
          </cell>
        </row>
        <row r="129">
          <cell r="A129">
            <v>55510</v>
          </cell>
          <cell r="B129" t="str">
            <v>Devolución por Liquidación del Impuesto Sobre la Renta</v>
          </cell>
        </row>
        <row r="130">
          <cell r="A130">
            <v>55511</v>
          </cell>
          <cell r="B130" t="str">
            <v xml:space="preserve">Devolución a Exportadores  del Impuesto a la Transferencia de Bienes Muebles y a la Prestación de Servicios </v>
          </cell>
        </row>
        <row r="131">
          <cell r="A131">
            <v>55599</v>
          </cell>
          <cell r="B131" t="str">
            <v>Impuestos, Tasas y Derechos Diversos</v>
          </cell>
        </row>
        <row r="132">
          <cell r="A132">
            <v>55601</v>
          </cell>
          <cell r="B132" t="str">
            <v>Primas y Gastos de Seguros de Personas</v>
          </cell>
        </row>
        <row r="133">
          <cell r="A133">
            <v>55602</v>
          </cell>
          <cell r="B133" t="str">
            <v>Primas y Gastos de Seguros de Bienes</v>
          </cell>
        </row>
        <row r="134">
          <cell r="A134">
            <v>55603</v>
          </cell>
          <cell r="B134" t="str">
            <v>Comisiones y Gastos Bancarios</v>
          </cell>
        </row>
        <row r="135">
          <cell r="A135">
            <v>55701</v>
          </cell>
          <cell r="B135" t="str">
            <v>Diferenciales Cambiarios</v>
          </cell>
        </row>
        <row r="136">
          <cell r="A136">
            <v>55702</v>
          </cell>
          <cell r="B136" t="str">
            <v>Sentencias Judiciales</v>
          </cell>
        </row>
        <row r="137">
          <cell r="A137">
            <v>55703</v>
          </cell>
          <cell r="B137" t="str">
            <v>Multas y Costas Judiciales</v>
          </cell>
        </row>
        <row r="138">
          <cell r="A138">
            <v>55704</v>
          </cell>
          <cell r="B138" t="str">
            <v>Comisiones y Descuentos Sobre Ventas</v>
          </cell>
        </row>
        <row r="139">
          <cell r="A139">
            <v>55799</v>
          </cell>
          <cell r="B139" t="str">
            <v>Gastos Diversos</v>
          </cell>
        </row>
        <row r="140">
          <cell r="A140">
            <v>55901</v>
          </cell>
          <cell r="B140" t="str">
            <v>Crédito Fiscal</v>
          </cell>
        </row>
        <row r="141">
          <cell r="A141">
            <v>56101</v>
          </cell>
          <cell r="B141" t="str">
            <v>Transferencias Corrientes por Aporte Fiscal</v>
          </cell>
        </row>
        <row r="142">
          <cell r="A142">
            <v>56201</v>
          </cell>
          <cell r="B142" t="str">
            <v>Transferencias Corrientes al Sector Publico</v>
          </cell>
        </row>
        <row r="143">
          <cell r="A143">
            <v>56301</v>
          </cell>
          <cell r="B143" t="str">
            <v>A Empresas Privadas no Financieras</v>
          </cell>
        </row>
        <row r="144">
          <cell r="A144">
            <v>56302</v>
          </cell>
          <cell r="B144" t="str">
            <v>A Empresas Privadas Financieras</v>
          </cell>
        </row>
        <row r="145">
          <cell r="A145">
            <v>56303</v>
          </cell>
          <cell r="B145" t="str">
            <v>A Organismos sin Fines de Lucro</v>
          </cell>
        </row>
        <row r="146">
          <cell r="A146">
            <v>56304</v>
          </cell>
          <cell r="B146" t="str">
            <v>A Personas Naturales</v>
          </cell>
        </row>
        <row r="147">
          <cell r="A147">
            <v>56305</v>
          </cell>
          <cell r="B147" t="str">
            <v>Becas</v>
          </cell>
        </row>
        <row r="148">
          <cell r="A148">
            <v>56403</v>
          </cell>
          <cell r="B148" t="str">
            <v>A Gobiernos y Organismos Gubernamentales</v>
          </cell>
        </row>
        <row r="149">
          <cell r="A149">
            <v>56404</v>
          </cell>
          <cell r="B149" t="str">
            <v>A Organismos Multilaterales</v>
          </cell>
        </row>
        <row r="150">
          <cell r="A150">
            <v>56405</v>
          </cell>
          <cell r="B150" t="str">
            <v>A Organismos sin Fines de Lucro</v>
          </cell>
        </row>
        <row r="151">
          <cell r="A151">
            <v>56406</v>
          </cell>
          <cell r="B151" t="str">
            <v>A Personas Naturales</v>
          </cell>
        </row>
        <row r="152">
          <cell r="A152">
            <v>61101</v>
          </cell>
          <cell r="B152" t="str">
            <v>Mobiliarios</v>
          </cell>
        </row>
        <row r="153">
          <cell r="A153">
            <v>61102</v>
          </cell>
          <cell r="B153" t="str">
            <v>Maquinaria y Equipos</v>
          </cell>
        </row>
        <row r="154">
          <cell r="A154">
            <v>61103</v>
          </cell>
          <cell r="B154" t="str">
            <v>Equipos Médicos y de Laboratorios</v>
          </cell>
        </row>
        <row r="155">
          <cell r="A155">
            <v>61104</v>
          </cell>
          <cell r="B155" t="str">
            <v>Equipos Informáticos</v>
          </cell>
        </row>
        <row r="156">
          <cell r="A156">
            <v>61105</v>
          </cell>
          <cell r="B156" t="str">
            <v>Vehículos de Transporte</v>
          </cell>
        </row>
        <row r="157">
          <cell r="A157">
            <v>61106</v>
          </cell>
          <cell r="B157" t="str">
            <v>Obras de Artes Culturales</v>
          </cell>
        </row>
        <row r="158">
          <cell r="A158">
            <v>61107</v>
          </cell>
          <cell r="B158" t="str">
            <v>Libros y Colecciones</v>
          </cell>
        </row>
        <row r="159">
          <cell r="A159">
            <v>61108</v>
          </cell>
          <cell r="B159" t="str">
            <v>Herramientas y Repuestos Principales</v>
          </cell>
        </row>
        <row r="160">
          <cell r="A160">
            <v>61199</v>
          </cell>
          <cell r="B160" t="str">
            <v>Bienes Muebles Diversos</v>
          </cell>
        </row>
        <row r="161">
          <cell r="A161">
            <v>61201</v>
          </cell>
          <cell r="B161" t="str">
            <v>Terrenos</v>
          </cell>
        </row>
        <row r="162">
          <cell r="A162">
            <v>61202</v>
          </cell>
          <cell r="B162" t="str">
            <v>Edificios e Instalaciones</v>
          </cell>
        </row>
        <row r="163">
          <cell r="A163">
            <v>61299</v>
          </cell>
          <cell r="B163" t="str">
            <v>Inmuebles Diversos</v>
          </cell>
        </row>
        <row r="164">
          <cell r="A164">
            <v>61301</v>
          </cell>
          <cell r="B164" t="str">
            <v>Ganado Vacuno</v>
          </cell>
        </row>
        <row r="165">
          <cell r="A165">
            <v>61302</v>
          </cell>
          <cell r="B165" t="str">
            <v>Ganado Caballar</v>
          </cell>
        </row>
        <row r="166">
          <cell r="A166">
            <v>61303</v>
          </cell>
          <cell r="B166" t="str">
            <v>Ganado Porcino</v>
          </cell>
        </row>
        <row r="167">
          <cell r="A167">
            <v>61399</v>
          </cell>
          <cell r="B167" t="str">
            <v>Semovientes Diversos</v>
          </cell>
        </row>
        <row r="168">
          <cell r="A168">
            <v>61401</v>
          </cell>
          <cell r="B168" t="str">
            <v>Derechos de Propiedad Industrial</v>
          </cell>
        </row>
        <row r="169">
          <cell r="A169">
            <v>61402</v>
          </cell>
          <cell r="B169" t="str">
            <v>Derechos de Propiedad Comercial</v>
          </cell>
        </row>
        <row r="170">
          <cell r="A170">
            <v>61403</v>
          </cell>
          <cell r="B170" t="str">
            <v>Derechos de la Propiedad Intelectual</v>
          </cell>
        </row>
        <row r="171">
          <cell r="A171">
            <v>61499</v>
          </cell>
          <cell r="B171" t="str">
            <v>Derechos Intangibles Diversos</v>
          </cell>
        </row>
        <row r="172">
          <cell r="A172">
            <v>61501</v>
          </cell>
          <cell r="B172" t="str">
            <v>Proyectos de Construcción</v>
          </cell>
        </row>
        <row r="173">
          <cell r="A173">
            <v>61502</v>
          </cell>
          <cell r="B173" t="str">
            <v>Proyectos de Ampliaciones</v>
          </cell>
        </row>
        <row r="174">
          <cell r="A174">
            <v>61503</v>
          </cell>
          <cell r="B174" t="str">
            <v>Programas de Inversión Social</v>
          </cell>
        </row>
        <row r="175">
          <cell r="A175">
            <v>61599</v>
          </cell>
          <cell r="B175" t="str">
            <v>Proyectos y Programas de Inversión Diversos</v>
          </cell>
        </row>
        <row r="176">
          <cell r="A176">
            <v>61601</v>
          </cell>
          <cell r="B176" t="str">
            <v>Viales</v>
          </cell>
        </row>
        <row r="177">
          <cell r="A177">
            <v>61602</v>
          </cell>
          <cell r="B177" t="str">
            <v>De Salud y Saneamiento Ambiental</v>
          </cell>
        </row>
        <row r="178">
          <cell r="A178">
            <v>61603</v>
          </cell>
          <cell r="B178" t="str">
            <v>De Educación y Recreación</v>
          </cell>
        </row>
        <row r="179">
          <cell r="A179">
            <v>61604</v>
          </cell>
          <cell r="B179" t="str">
            <v>De Viviendas y Oficina</v>
          </cell>
        </row>
        <row r="180">
          <cell r="A180">
            <v>61605</v>
          </cell>
          <cell r="B180" t="str">
            <v>Portuarias, Aeroportuarias y Ferroviarias</v>
          </cell>
        </row>
        <row r="181">
          <cell r="A181">
            <v>61606</v>
          </cell>
          <cell r="B181" t="str">
            <v>Eléctricas y Comunicaciones</v>
          </cell>
        </row>
        <row r="182">
          <cell r="A182">
            <v>61607</v>
          </cell>
          <cell r="B182" t="str">
            <v>De Producción de Bienes y Servicios</v>
          </cell>
        </row>
        <row r="183">
          <cell r="A183">
            <v>61608</v>
          </cell>
          <cell r="B183" t="str">
            <v>Supervisión de Infraestructura</v>
          </cell>
        </row>
        <row r="184">
          <cell r="A184">
            <v>61699</v>
          </cell>
          <cell r="B184" t="str">
            <v>Obras de Infraestructuras Diversas</v>
          </cell>
        </row>
        <row r="185">
          <cell r="A185">
            <v>61901</v>
          </cell>
          <cell r="B185" t="str">
            <v>Crédito Fiscal</v>
          </cell>
        </row>
        <row r="186">
          <cell r="A186">
            <v>62101</v>
          </cell>
          <cell r="B186" t="str">
            <v>Transferencias de Capital por Aporte Fiscal</v>
          </cell>
        </row>
        <row r="187">
          <cell r="A187">
            <v>62201</v>
          </cell>
          <cell r="B187" t="str">
            <v>Transferencias de Capital al Sector Público</v>
          </cell>
        </row>
        <row r="188">
          <cell r="A188">
            <v>62301</v>
          </cell>
          <cell r="B188" t="str">
            <v>A Empresas Privadas no Financieras</v>
          </cell>
        </row>
        <row r="189">
          <cell r="A189">
            <v>62302</v>
          </cell>
          <cell r="B189" t="str">
            <v>A Empresas Privadas Financieras</v>
          </cell>
        </row>
        <row r="190">
          <cell r="A190">
            <v>62303</v>
          </cell>
          <cell r="B190" t="str">
            <v>A Organismos sin Fines de Lucro</v>
          </cell>
        </row>
        <row r="191">
          <cell r="A191">
            <v>62304</v>
          </cell>
          <cell r="B191" t="str">
            <v>A Personas Naturales</v>
          </cell>
        </row>
        <row r="192">
          <cell r="A192">
            <v>62401</v>
          </cell>
          <cell r="B192" t="str">
            <v>Transferencias de Capital Diversas</v>
          </cell>
        </row>
        <row r="193">
          <cell r="A193">
            <v>63101</v>
          </cell>
          <cell r="B193" t="str">
            <v>Bonos</v>
          </cell>
        </row>
        <row r="194">
          <cell r="A194">
            <v>63102</v>
          </cell>
          <cell r="B194" t="str">
            <v>Letras del Tesoro</v>
          </cell>
        </row>
        <row r="195">
          <cell r="A195">
            <v>63103</v>
          </cell>
          <cell r="B195" t="str">
            <v>Notas de Crédito del Tesoro Público</v>
          </cell>
        </row>
        <row r="196">
          <cell r="A196">
            <v>63104</v>
          </cell>
          <cell r="B196" t="str">
            <v>Cédulas Hipotecarias</v>
          </cell>
        </row>
        <row r="197">
          <cell r="A197">
            <v>63105</v>
          </cell>
          <cell r="B197" t="str">
            <v>Depósitos a Plazos</v>
          </cell>
        </row>
        <row r="198">
          <cell r="A198">
            <v>63106</v>
          </cell>
          <cell r="B198" t="str">
            <v>Acciones</v>
          </cell>
        </row>
        <row r="199">
          <cell r="A199">
            <v>63107</v>
          </cell>
          <cell r="B199" t="str">
            <v>Participación de Capital</v>
          </cell>
        </row>
        <row r="200">
          <cell r="A200">
            <v>63108</v>
          </cell>
          <cell r="B200" t="str">
            <v>Titulosvalores del Exterior</v>
          </cell>
        </row>
        <row r="201">
          <cell r="A201">
            <v>63109</v>
          </cell>
          <cell r="B201" t="str">
            <v>Acciones y Participaciones de Capital en el Exterior</v>
          </cell>
        </row>
        <row r="202">
          <cell r="A202">
            <v>63199</v>
          </cell>
          <cell r="B202" t="str">
            <v>Titulosvalores Diversos</v>
          </cell>
        </row>
        <row r="203">
          <cell r="A203">
            <v>63201</v>
          </cell>
          <cell r="B203" t="str">
            <v>Al Gobierno Central</v>
          </cell>
        </row>
        <row r="204">
          <cell r="A204">
            <v>63202</v>
          </cell>
          <cell r="B204" t="str">
            <v>A Instituciones Descentralizadas no Empresariales</v>
          </cell>
        </row>
        <row r="205">
          <cell r="A205">
            <v>63203</v>
          </cell>
          <cell r="B205" t="str">
            <v>A Empresas Públicas no Financieras</v>
          </cell>
        </row>
        <row r="206">
          <cell r="A206">
            <v>63204</v>
          </cell>
          <cell r="B206" t="str">
            <v>A Empresas Públicas Financieras</v>
          </cell>
        </row>
        <row r="207">
          <cell r="A207">
            <v>63205</v>
          </cell>
          <cell r="B207" t="str">
            <v>A Instituciones de Seguridad Social</v>
          </cell>
        </row>
        <row r="208">
          <cell r="A208">
            <v>63206</v>
          </cell>
          <cell r="B208" t="str">
            <v>A Municipalidades</v>
          </cell>
        </row>
        <row r="209">
          <cell r="A209">
            <v>63207</v>
          </cell>
          <cell r="B209" t="str">
            <v>A Empresas Privadas no Financieras</v>
          </cell>
        </row>
        <row r="210">
          <cell r="A210">
            <v>63208</v>
          </cell>
          <cell r="B210" t="str">
            <v>A Empresas Privadas Financieras</v>
          </cell>
        </row>
        <row r="211">
          <cell r="A211">
            <v>63209</v>
          </cell>
          <cell r="B211" t="str">
            <v>A Organismos sin Fines de Lucro</v>
          </cell>
        </row>
        <row r="212">
          <cell r="A212">
            <v>63210</v>
          </cell>
          <cell r="B212" t="str">
            <v>A Personas Naturales</v>
          </cell>
        </row>
        <row r="213">
          <cell r="A213">
            <v>71101</v>
          </cell>
          <cell r="B213" t="str">
            <v>Rescate de Bonos del Estado</v>
          </cell>
        </row>
        <row r="214">
          <cell r="A214">
            <v>71102</v>
          </cell>
          <cell r="B214" t="str">
            <v>Rescate de Letras del Tesoro</v>
          </cell>
        </row>
        <row r="215">
          <cell r="A215">
            <v>71103</v>
          </cell>
          <cell r="B215" t="str">
            <v>Rescate de Notas de Crédito del Tesoro Público</v>
          </cell>
        </row>
        <row r="216">
          <cell r="A216">
            <v>71199</v>
          </cell>
          <cell r="B216" t="str">
            <v>Rescate de Titulosvalores Diversos</v>
          </cell>
        </row>
        <row r="217">
          <cell r="A217">
            <v>71201</v>
          </cell>
          <cell r="B217" t="str">
            <v>Rescate de Bonos del Estado</v>
          </cell>
        </row>
        <row r="218">
          <cell r="A218">
            <v>71202</v>
          </cell>
          <cell r="B218" t="str">
            <v>Rescate de Letras del Tesoro</v>
          </cell>
        </row>
        <row r="219">
          <cell r="A219">
            <v>71299</v>
          </cell>
          <cell r="B219" t="str">
            <v>Rescate de Titulosvalores Diversos</v>
          </cell>
        </row>
        <row r="220">
          <cell r="A220">
            <v>71301</v>
          </cell>
          <cell r="B220" t="str">
            <v>De Gobierno Central</v>
          </cell>
        </row>
        <row r="221">
          <cell r="A221">
            <v>71302</v>
          </cell>
          <cell r="B221" t="str">
            <v>De Instituciones Descentralizadas no Empresariales</v>
          </cell>
        </row>
        <row r="222">
          <cell r="A222">
            <v>71303</v>
          </cell>
          <cell r="B222" t="str">
            <v>De Empresas Públicas no Financieras</v>
          </cell>
        </row>
        <row r="223">
          <cell r="A223">
            <v>71304</v>
          </cell>
          <cell r="B223" t="str">
            <v>De Empresa Públicas Financieras</v>
          </cell>
        </row>
        <row r="224">
          <cell r="A224">
            <v>71305</v>
          </cell>
          <cell r="B224" t="str">
            <v>De Instituciones de Seguridad Social</v>
          </cell>
        </row>
        <row r="225">
          <cell r="A225">
            <v>71306</v>
          </cell>
          <cell r="B225" t="str">
            <v>De Municipalidades</v>
          </cell>
        </row>
        <row r="226">
          <cell r="A226">
            <v>71307</v>
          </cell>
          <cell r="B226" t="str">
            <v>De Empresas Privadas no Financieras</v>
          </cell>
        </row>
        <row r="227">
          <cell r="A227">
            <v>71308</v>
          </cell>
          <cell r="B227" t="str">
            <v>De Empresas Privadas Financieras</v>
          </cell>
        </row>
        <row r="228">
          <cell r="A228">
            <v>71309</v>
          </cell>
          <cell r="B228" t="str">
            <v>De Organismos sin Fines de Lucro</v>
          </cell>
        </row>
        <row r="229">
          <cell r="A229">
            <v>71310</v>
          </cell>
          <cell r="B229" t="str">
            <v>De Personas Naturales</v>
          </cell>
        </row>
        <row r="230">
          <cell r="A230">
            <v>71401</v>
          </cell>
          <cell r="B230" t="str">
            <v>De Empresas Privadas no Financieras</v>
          </cell>
        </row>
        <row r="231">
          <cell r="A231">
            <v>71402</v>
          </cell>
          <cell r="B231" t="str">
            <v>De Empresas Privadas Financieras</v>
          </cell>
        </row>
        <row r="232">
          <cell r="A232">
            <v>71403</v>
          </cell>
          <cell r="B232" t="str">
            <v>De Gobiernos y Organismos Gubernamentales</v>
          </cell>
        </row>
        <row r="233">
          <cell r="A233">
            <v>71404</v>
          </cell>
          <cell r="B233" t="str">
            <v>De Organismos Multilaterales</v>
          </cell>
        </row>
        <row r="234">
          <cell r="A234">
            <v>71405</v>
          </cell>
          <cell r="B234" t="str">
            <v>De Organismos sin Fines de Lucro</v>
          </cell>
        </row>
        <row r="235">
          <cell r="A235">
            <v>71406</v>
          </cell>
          <cell r="B235" t="str">
            <v>De Personas Naturales</v>
          </cell>
        </row>
        <row r="236">
          <cell r="A236">
            <v>72101</v>
          </cell>
          <cell r="B236" t="str">
            <v>Cuentas por Pagar de Años Anteriores Gasto Corriente</v>
          </cell>
        </row>
        <row r="237">
          <cell r="A237">
            <v>72201</v>
          </cell>
          <cell r="B237" t="str">
            <v>Cuentas por Pagar de Años Anteriores Gasto de Capital</v>
          </cell>
        </row>
        <row r="238">
          <cell r="A238">
            <v>81101</v>
          </cell>
          <cell r="B238" t="str">
            <v>A Fondo de Conservación Vial</v>
          </cell>
        </row>
        <row r="239">
          <cell r="A239">
            <v>81102</v>
          </cell>
          <cell r="B239" t="str">
            <v>A Consejo Salvadoreño de la Agroindustria Azucarera  (CONSAA)</v>
          </cell>
        </row>
        <row r="240">
          <cell r="A240">
            <v>81103</v>
          </cell>
          <cell r="B240" t="str">
            <v>Al Fondo Solitario para la Salud</v>
          </cell>
        </row>
        <row r="241">
          <cell r="A241">
            <v>81104</v>
          </cell>
          <cell r="B241" t="str">
            <v>A la Corporación Salvadoreña del Turismo</v>
          </cell>
        </row>
        <row r="242">
          <cell r="A242">
            <v>81105</v>
          </cell>
          <cell r="B242" t="str">
            <v>A Transporte - Estabilización de las Tarifas del Servicio Público de Transporte Colectivo de Pasajeros</v>
          </cell>
        </row>
        <row r="243">
          <cell r="A243">
            <v>99101</v>
          </cell>
          <cell r="B243" t="str">
            <v>Asignaciones por Aplicar Gasto Corrientes</v>
          </cell>
        </row>
        <row r="244">
          <cell r="A244">
            <v>99201</v>
          </cell>
          <cell r="B244" t="str">
            <v>Asignaciones por Aplicar Gasto de Capital</v>
          </cell>
        </row>
        <row r="245">
          <cell r="A245">
            <v>0</v>
          </cell>
          <cell r="B245">
            <v>0</v>
          </cell>
        </row>
        <row r="246">
          <cell r="A246">
            <v>0</v>
          </cell>
          <cell r="B246">
            <v>0</v>
          </cell>
        </row>
        <row r="247">
          <cell r="A247">
            <v>63105</v>
          </cell>
          <cell r="B247" t="str">
            <v>Depósitos a Plazo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247"/>
  <sheetViews>
    <sheetView topLeftCell="A219" workbookViewId="0">
      <selection activeCell="F19" sqref="F19"/>
    </sheetView>
  </sheetViews>
  <sheetFormatPr baseColWidth="10" defaultRowHeight="12.75" x14ac:dyDescent="0.2"/>
  <cols>
    <col min="1" max="1" width="9.140625" style="41" customWidth="1"/>
    <col min="2" max="2" width="92.42578125" style="2" customWidth="1"/>
    <col min="3" max="256" width="11.42578125" style="2"/>
    <col min="257" max="257" width="9.140625" style="2" customWidth="1"/>
    <col min="258" max="258" width="92.42578125" style="2" customWidth="1"/>
    <col min="259" max="512" width="11.42578125" style="2"/>
    <col min="513" max="513" width="9.140625" style="2" customWidth="1"/>
    <col min="514" max="514" width="92.42578125" style="2" customWidth="1"/>
    <col min="515" max="768" width="11.42578125" style="2"/>
    <col min="769" max="769" width="9.140625" style="2" customWidth="1"/>
    <col min="770" max="770" width="92.42578125" style="2" customWidth="1"/>
    <col min="771" max="1024" width="11.42578125" style="2"/>
    <col min="1025" max="1025" width="9.140625" style="2" customWidth="1"/>
    <col min="1026" max="1026" width="92.42578125" style="2" customWidth="1"/>
    <col min="1027" max="1280" width="11.42578125" style="2"/>
    <col min="1281" max="1281" width="9.140625" style="2" customWidth="1"/>
    <col min="1282" max="1282" width="92.42578125" style="2" customWidth="1"/>
    <col min="1283" max="1536" width="11.42578125" style="2"/>
    <col min="1537" max="1537" width="9.140625" style="2" customWidth="1"/>
    <col min="1538" max="1538" width="92.42578125" style="2" customWidth="1"/>
    <col min="1539" max="1792" width="11.42578125" style="2"/>
    <col min="1793" max="1793" width="9.140625" style="2" customWidth="1"/>
    <col min="1794" max="1794" width="92.42578125" style="2" customWidth="1"/>
    <col min="1795" max="2048" width="11.42578125" style="2"/>
    <col min="2049" max="2049" width="9.140625" style="2" customWidth="1"/>
    <col min="2050" max="2050" width="92.42578125" style="2" customWidth="1"/>
    <col min="2051" max="2304" width="11.42578125" style="2"/>
    <col min="2305" max="2305" width="9.140625" style="2" customWidth="1"/>
    <col min="2306" max="2306" width="92.42578125" style="2" customWidth="1"/>
    <col min="2307" max="2560" width="11.42578125" style="2"/>
    <col min="2561" max="2561" width="9.140625" style="2" customWidth="1"/>
    <col min="2562" max="2562" width="92.42578125" style="2" customWidth="1"/>
    <col min="2563" max="2816" width="11.42578125" style="2"/>
    <col min="2817" max="2817" width="9.140625" style="2" customWidth="1"/>
    <col min="2818" max="2818" width="92.42578125" style="2" customWidth="1"/>
    <col min="2819" max="3072" width="11.42578125" style="2"/>
    <col min="3073" max="3073" width="9.140625" style="2" customWidth="1"/>
    <col min="3074" max="3074" width="92.42578125" style="2" customWidth="1"/>
    <col min="3075" max="3328" width="11.42578125" style="2"/>
    <col min="3329" max="3329" width="9.140625" style="2" customWidth="1"/>
    <col min="3330" max="3330" width="92.42578125" style="2" customWidth="1"/>
    <col min="3331" max="3584" width="11.42578125" style="2"/>
    <col min="3585" max="3585" width="9.140625" style="2" customWidth="1"/>
    <col min="3586" max="3586" width="92.42578125" style="2" customWidth="1"/>
    <col min="3587" max="3840" width="11.42578125" style="2"/>
    <col min="3841" max="3841" width="9.140625" style="2" customWidth="1"/>
    <col min="3842" max="3842" width="92.42578125" style="2" customWidth="1"/>
    <col min="3843" max="4096" width="11.42578125" style="2"/>
    <col min="4097" max="4097" width="9.140625" style="2" customWidth="1"/>
    <col min="4098" max="4098" width="92.42578125" style="2" customWidth="1"/>
    <col min="4099" max="4352" width="11.42578125" style="2"/>
    <col min="4353" max="4353" width="9.140625" style="2" customWidth="1"/>
    <col min="4354" max="4354" width="92.42578125" style="2" customWidth="1"/>
    <col min="4355" max="4608" width="11.42578125" style="2"/>
    <col min="4609" max="4609" width="9.140625" style="2" customWidth="1"/>
    <col min="4610" max="4610" width="92.42578125" style="2" customWidth="1"/>
    <col min="4611" max="4864" width="11.42578125" style="2"/>
    <col min="4865" max="4865" width="9.140625" style="2" customWidth="1"/>
    <col min="4866" max="4866" width="92.42578125" style="2" customWidth="1"/>
    <col min="4867" max="5120" width="11.42578125" style="2"/>
    <col min="5121" max="5121" width="9.140625" style="2" customWidth="1"/>
    <col min="5122" max="5122" width="92.42578125" style="2" customWidth="1"/>
    <col min="5123" max="5376" width="11.42578125" style="2"/>
    <col min="5377" max="5377" width="9.140625" style="2" customWidth="1"/>
    <col min="5378" max="5378" width="92.42578125" style="2" customWidth="1"/>
    <col min="5379" max="5632" width="11.42578125" style="2"/>
    <col min="5633" max="5633" width="9.140625" style="2" customWidth="1"/>
    <col min="5634" max="5634" width="92.42578125" style="2" customWidth="1"/>
    <col min="5635" max="5888" width="11.42578125" style="2"/>
    <col min="5889" max="5889" width="9.140625" style="2" customWidth="1"/>
    <col min="5890" max="5890" width="92.42578125" style="2" customWidth="1"/>
    <col min="5891" max="6144" width="11.42578125" style="2"/>
    <col min="6145" max="6145" width="9.140625" style="2" customWidth="1"/>
    <col min="6146" max="6146" width="92.42578125" style="2" customWidth="1"/>
    <col min="6147" max="6400" width="11.42578125" style="2"/>
    <col min="6401" max="6401" width="9.140625" style="2" customWidth="1"/>
    <col min="6402" max="6402" width="92.42578125" style="2" customWidth="1"/>
    <col min="6403" max="6656" width="11.42578125" style="2"/>
    <col min="6657" max="6657" width="9.140625" style="2" customWidth="1"/>
    <col min="6658" max="6658" width="92.42578125" style="2" customWidth="1"/>
    <col min="6659" max="6912" width="11.42578125" style="2"/>
    <col min="6913" max="6913" width="9.140625" style="2" customWidth="1"/>
    <col min="6914" max="6914" width="92.42578125" style="2" customWidth="1"/>
    <col min="6915" max="7168" width="11.42578125" style="2"/>
    <col min="7169" max="7169" width="9.140625" style="2" customWidth="1"/>
    <col min="7170" max="7170" width="92.42578125" style="2" customWidth="1"/>
    <col min="7171" max="7424" width="11.42578125" style="2"/>
    <col min="7425" max="7425" width="9.140625" style="2" customWidth="1"/>
    <col min="7426" max="7426" width="92.42578125" style="2" customWidth="1"/>
    <col min="7427" max="7680" width="11.42578125" style="2"/>
    <col min="7681" max="7681" width="9.140625" style="2" customWidth="1"/>
    <col min="7682" max="7682" width="92.42578125" style="2" customWidth="1"/>
    <col min="7683" max="7936" width="11.42578125" style="2"/>
    <col min="7937" max="7937" width="9.140625" style="2" customWidth="1"/>
    <col min="7938" max="7938" width="92.42578125" style="2" customWidth="1"/>
    <col min="7939" max="8192" width="11.42578125" style="2"/>
    <col min="8193" max="8193" width="9.140625" style="2" customWidth="1"/>
    <col min="8194" max="8194" width="92.42578125" style="2" customWidth="1"/>
    <col min="8195" max="8448" width="11.42578125" style="2"/>
    <col min="8449" max="8449" width="9.140625" style="2" customWidth="1"/>
    <col min="8450" max="8450" width="92.42578125" style="2" customWidth="1"/>
    <col min="8451" max="8704" width="11.42578125" style="2"/>
    <col min="8705" max="8705" width="9.140625" style="2" customWidth="1"/>
    <col min="8706" max="8706" width="92.42578125" style="2" customWidth="1"/>
    <col min="8707" max="8960" width="11.42578125" style="2"/>
    <col min="8961" max="8961" width="9.140625" style="2" customWidth="1"/>
    <col min="8962" max="8962" width="92.42578125" style="2" customWidth="1"/>
    <col min="8963" max="9216" width="11.42578125" style="2"/>
    <col min="9217" max="9217" width="9.140625" style="2" customWidth="1"/>
    <col min="9218" max="9218" width="92.42578125" style="2" customWidth="1"/>
    <col min="9219" max="9472" width="11.42578125" style="2"/>
    <col min="9473" max="9473" width="9.140625" style="2" customWidth="1"/>
    <col min="9474" max="9474" width="92.42578125" style="2" customWidth="1"/>
    <col min="9475" max="9728" width="11.42578125" style="2"/>
    <col min="9729" max="9729" width="9.140625" style="2" customWidth="1"/>
    <col min="9730" max="9730" width="92.42578125" style="2" customWidth="1"/>
    <col min="9731" max="9984" width="11.42578125" style="2"/>
    <col min="9985" max="9985" width="9.140625" style="2" customWidth="1"/>
    <col min="9986" max="9986" width="92.42578125" style="2" customWidth="1"/>
    <col min="9987" max="10240" width="11.42578125" style="2"/>
    <col min="10241" max="10241" width="9.140625" style="2" customWidth="1"/>
    <col min="10242" max="10242" width="92.42578125" style="2" customWidth="1"/>
    <col min="10243" max="10496" width="11.42578125" style="2"/>
    <col min="10497" max="10497" width="9.140625" style="2" customWidth="1"/>
    <col min="10498" max="10498" width="92.42578125" style="2" customWidth="1"/>
    <col min="10499" max="10752" width="11.42578125" style="2"/>
    <col min="10753" max="10753" width="9.140625" style="2" customWidth="1"/>
    <col min="10754" max="10754" width="92.42578125" style="2" customWidth="1"/>
    <col min="10755" max="11008" width="11.42578125" style="2"/>
    <col min="11009" max="11009" width="9.140625" style="2" customWidth="1"/>
    <col min="11010" max="11010" width="92.42578125" style="2" customWidth="1"/>
    <col min="11011" max="11264" width="11.42578125" style="2"/>
    <col min="11265" max="11265" width="9.140625" style="2" customWidth="1"/>
    <col min="11266" max="11266" width="92.42578125" style="2" customWidth="1"/>
    <col min="11267" max="11520" width="11.42578125" style="2"/>
    <col min="11521" max="11521" width="9.140625" style="2" customWidth="1"/>
    <col min="11522" max="11522" width="92.42578125" style="2" customWidth="1"/>
    <col min="11523" max="11776" width="11.42578125" style="2"/>
    <col min="11777" max="11777" width="9.140625" style="2" customWidth="1"/>
    <col min="11778" max="11778" width="92.42578125" style="2" customWidth="1"/>
    <col min="11779" max="12032" width="11.42578125" style="2"/>
    <col min="12033" max="12033" width="9.140625" style="2" customWidth="1"/>
    <col min="12034" max="12034" width="92.42578125" style="2" customWidth="1"/>
    <col min="12035" max="12288" width="11.42578125" style="2"/>
    <col min="12289" max="12289" width="9.140625" style="2" customWidth="1"/>
    <col min="12290" max="12290" width="92.42578125" style="2" customWidth="1"/>
    <col min="12291" max="12544" width="11.42578125" style="2"/>
    <col min="12545" max="12545" width="9.140625" style="2" customWidth="1"/>
    <col min="12546" max="12546" width="92.42578125" style="2" customWidth="1"/>
    <col min="12547" max="12800" width="11.42578125" style="2"/>
    <col min="12801" max="12801" width="9.140625" style="2" customWidth="1"/>
    <col min="12802" max="12802" width="92.42578125" style="2" customWidth="1"/>
    <col min="12803" max="13056" width="11.42578125" style="2"/>
    <col min="13057" max="13057" width="9.140625" style="2" customWidth="1"/>
    <col min="13058" max="13058" width="92.42578125" style="2" customWidth="1"/>
    <col min="13059" max="13312" width="11.42578125" style="2"/>
    <col min="13313" max="13313" width="9.140625" style="2" customWidth="1"/>
    <col min="13314" max="13314" width="92.42578125" style="2" customWidth="1"/>
    <col min="13315" max="13568" width="11.42578125" style="2"/>
    <col min="13569" max="13569" width="9.140625" style="2" customWidth="1"/>
    <col min="13570" max="13570" width="92.42578125" style="2" customWidth="1"/>
    <col min="13571" max="13824" width="11.42578125" style="2"/>
    <col min="13825" max="13825" width="9.140625" style="2" customWidth="1"/>
    <col min="13826" max="13826" width="92.42578125" style="2" customWidth="1"/>
    <col min="13827" max="14080" width="11.42578125" style="2"/>
    <col min="14081" max="14081" width="9.140625" style="2" customWidth="1"/>
    <col min="14082" max="14082" width="92.42578125" style="2" customWidth="1"/>
    <col min="14083" max="14336" width="11.42578125" style="2"/>
    <col min="14337" max="14337" width="9.140625" style="2" customWidth="1"/>
    <col min="14338" max="14338" width="92.42578125" style="2" customWidth="1"/>
    <col min="14339" max="14592" width="11.42578125" style="2"/>
    <col min="14593" max="14593" width="9.140625" style="2" customWidth="1"/>
    <col min="14594" max="14594" width="92.42578125" style="2" customWidth="1"/>
    <col min="14595" max="14848" width="11.42578125" style="2"/>
    <col min="14849" max="14849" width="9.140625" style="2" customWidth="1"/>
    <col min="14850" max="14850" width="92.42578125" style="2" customWidth="1"/>
    <col min="14851" max="15104" width="11.42578125" style="2"/>
    <col min="15105" max="15105" width="9.140625" style="2" customWidth="1"/>
    <col min="15106" max="15106" width="92.42578125" style="2" customWidth="1"/>
    <col min="15107" max="15360" width="11.42578125" style="2"/>
    <col min="15361" max="15361" width="9.140625" style="2" customWidth="1"/>
    <col min="15362" max="15362" width="92.42578125" style="2" customWidth="1"/>
    <col min="15363" max="15616" width="11.42578125" style="2"/>
    <col min="15617" max="15617" width="9.140625" style="2" customWidth="1"/>
    <col min="15618" max="15618" width="92.42578125" style="2" customWidth="1"/>
    <col min="15619" max="15872" width="11.42578125" style="2"/>
    <col min="15873" max="15873" width="9.140625" style="2" customWidth="1"/>
    <col min="15874" max="15874" width="92.42578125" style="2" customWidth="1"/>
    <col min="15875" max="16128" width="11.42578125" style="2"/>
    <col min="16129" max="16129" width="9.140625" style="2" customWidth="1"/>
    <col min="16130" max="16130" width="92.42578125" style="2" customWidth="1"/>
    <col min="16131" max="16384" width="11.42578125" style="2"/>
  </cols>
  <sheetData>
    <row r="1" spans="1:2" x14ac:dyDescent="0.2">
      <c r="A1" s="38">
        <v>51101</v>
      </c>
      <c r="B1" s="39" t="s">
        <v>10</v>
      </c>
    </row>
    <row r="2" spans="1:2" x14ac:dyDescent="0.2">
      <c r="A2" s="38">
        <v>51102</v>
      </c>
      <c r="B2" s="39" t="s">
        <v>30</v>
      </c>
    </row>
    <row r="3" spans="1:2" x14ac:dyDescent="0.2">
      <c r="A3" s="38">
        <v>51103</v>
      </c>
      <c r="B3" s="39" t="s">
        <v>11</v>
      </c>
    </row>
    <row r="4" spans="1:2" x14ac:dyDescent="0.2">
      <c r="A4" s="38">
        <v>51104</v>
      </c>
      <c r="B4" s="39" t="s">
        <v>31</v>
      </c>
    </row>
    <row r="5" spans="1:2" x14ac:dyDescent="0.2">
      <c r="A5" s="38">
        <v>51105</v>
      </c>
      <c r="B5" s="39" t="s">
        <v>32</v>
      </c>
    </row>
    <row r="6" spans="1:2" x14ac:dyDescent="0.2">
      <c r="A6" s="38">
        <v>51106</v>
      </c>
      <c r="B6" s="39" t="s">
        <v>33</v>
      </c>
    </row>
    <row r="7" spans="1:2" x14ac:dyDescent="0.2">
      <c r="A7" s="38">
        <v>51107</v>
      </c>
      <c r="B7" s="39" t="s">
        <v>12</v>
      </c>
    </row>
    <row r="8" spans="1:2" x14ac:dyDescent="0.2">
      <c r="A8" s="38">
        <v>51201</v>
      </c>
      <c r="B8" s="39" t="s">
        <v>10</v>
      </c>
    </row>
    <row r="9" spans="1:2" x14ac:dyDescent="0.2">
      <c r="A9" s="38">
        <v>51202</v>
      </c>
      <c r="B9" s="39" t="s">
        <v>30</v>
      </c>
    </row>
    <row r="10" spans="1:2" x14ac:dyDescent="0.2">
      <c r="A10" s="38">
        <v>51203</v>
      </c>
      <c r="B10" s="39" t="s">
        <v>11</v>
      </c>
    </row>
    <row r="11" spans="1:2" x14ac:dyDescent="0.2">
      <c r="A11" s="38">
        <v>51204</v>
      </c>
      <c r="B11" s="39" t="s">
        <v>31</v>
      </c>
    </row>
    <row r="12" spans="1:2" x14ac:dyDescent="0.2">
      <c r="A12" s="38">
        <v>51206</v>
      </c>
      <c r="B12" s="39" t="s">
        <v>33</v>
      </c>
    </row>
    <row r="13" spans="1:2" x14ac:dyDescent="0.2">
      <c r="A13" s="38">
        <v>51207</v>
      </c>
      <c r="B13" s="39" t="s">
        <v>12</v>
      </c>
    </row>
    <row r="14" spans="1:2" x14ac:dyDescent="0.2">
      <c r="A14" s="38">
        <v>51301</v>
      </c>
      <c r="B14" s="39" t="s">
        <v>24</v>
      </c>
    </row>
    <row r="15" spans="1:2" x14ac:dyDescent="0.2">
      <c r="A15" s="38">
        <v>51302</v>
      </c>
      <c r="B15" s="39" t="s">
        <v>34</v>
      </c>
    </row>
    <row r="16" spans="1:2" x14ac:dyDescent="0.2">
      <c r="A16" s="40">
        <v>51401</v>
      </c>
      <c r="B16" s="39" t="s">
        <v>14</v>
      </c>
    </row>
    <row r="17" spans="1:2" x14ac:dyDescent="0.2">
      <c r="A17" s="40">
        <v>51402</v>
      </c>
      <c r="B17" s="39" t="s">
        <v>13</v>
      </c>
    </row>
    <row r="18" spans="1:2" x14ac:dyDescent="0.2">
      <c r="A18" s="40">
        <v>51403</v>
      </c>
      <c r="B18" s="39" t="s">
        <v>35</v>
      </c>
    </row>
    <row r="19" spans="1:2" x14ac:dyDescent="0.2">
      <c r="A19" s="38">
        <v>51501</v>
      </c>
      <c r="B19" s="39" t="s">
        <v>14</v>
      </c>
    </row>
    <row r="20" spans="1:2" x14ac:dyDescent="0.2">
      <c r="A20" s="38">
        <v>51502</v>
      </c>
      <c r="B20" s="39" t="s">
        <v>13</v>
      </c>
    </row>
    <row r="21" spans="1:2" x14ac:dyDescent="0.2">
      <c r="A21" s="38">
        <v>51503</v>
      </c>
      <c r="B21" s="39" t="s">
        <v>35</v>
      </c>
    </row>
    <row r="22" spans="1:2" x14ac:dyDescent="0.2">
      <c r="A22" s="38">
        <v>51601</v>
      </c>
      <c r="B22" s="39" t="s">
        <v>36</v>
      </c>
    </row>
    <row r="23" spans="1:2" x14ac:dyDescent="0.2">
      <c r="A23" s="38">
        <v>51602</v>
      </c>
      <c r="B23" s="39" t="s">
        <v>37</v>
      </c>
    </row>
    <row r="24" spans="1:2" x14ac:dyDescent="0.2">
      <c r="A24" s="38">
        <v>51701</v>
      </c>
      <c r="B24" s="39" t="s">
        <v>38</v>
      </c>
    </row>
    <row r="25" spans="1:2" x14ac:dyDescent="0.2">
      <c r="A25" s="38">
        <v>51702</v>
      </c>
      <c r="B25" s="39" t="s">
        <v>39</v>
      </c>
    </row>
    <row r="26" spans="1:2" x14ac:dyDescent="0.2">
      <c r="A26" s="38">
        <v>51801</v>
      </c>
      <c r="B26" s="39" t="s">
        <v>40</v>
      </c>
    </row>
    <row r="27" spans="1:2" x14ac:dyDescent="0.2">
      <c r="A27" s="38">
        <v>51802</v>
      </c>
      <c r="B27" s="39" t="s">
        <v>41</v>
      </c>
    </row>
    <row r="28" spans="1:2" x14ac:dyDescent="0.2">
      <c r="A28" s="38">
        <v>51803</v>
      </c>
      <c r="B28" s="39" t="s">
        <v>42</v>
      </c>
    </row>
    <row r="29" spans="1:2" x14ac:dyDescent="0.2">
      <c r="A29" s="38">
        <v>51899</v>
      </c>
      <c r="B29" s="39" t="s">
        <v>43</v>
      </c>
    </row>
    <row r="30" spans="1:2" x14ac:dyDescent="0.2">
      <c r="A30" s="38">
        <v>51901</v>
      </c>
      <c r="B30" s="39" t="s">
        <v>44</v>
      </c>
    </row>
    <row r="31" spans="1:2" x14ac:dyDescent="0.2">
      <c r="A31" s="38">
        <v>51902</v>
      </c>
      <c r="B31" s="39" t="s">
        <v>45</v>
      </c>
    </row>
    <row r="32" spans="1:2" x14ac:dyDescent="0.2">
      <c r="A32" s="38">
        <v>51903</v>
      </c>
      <c r="B32" s="39" t="s">
        <v>46</v>
      </c>
    </row>
    <row r="33" spans="1:2" x14ac:dyDescent="0.2">
      <c r="A33" s="38">
        <v>53101</v>
      </c>
      <c r="B33" s="39" t="s">
        <v>47</v>
      </c>
    </row>
    <row r="34" spans="1:2" x14ac:dyDescent="0.2">
      <c r="A34" s="38">
        <v>53102</v>
      </c>
      <c r="B34" s="39" t="s">
        <v>48</v>
      </c>
    </row>
    <row r="35" spans="1:2" x14ac:dyDescent="0.2">
      <c r="A35" s="38">
        <v>53103</v>
      </c>
      <c r="B35" s="39" t="s">
        <v>49</v>
      </c>
    </row>
    <row r="36" spans="1:2" x14ac:dyDescent="0.2">
      <c r="A36" s="38">
        <v>53104</v>
      </c>
      <c r="B36" s="39" t="s">
        <v>50</v>
      </c>
    </row>
    <row r="37" spans="1:2" x14ac:dyDescent="0.2">
      <c r="A37" s="38">
        <v>53105</v>
      </c>
      <c r="B37" s="39" t="s">
        <v>51</v>
      </c>
    </row>
    <row r="38" spans="1:2" x14ac:dyDescent="0.2">
      <c r="A38" s="38">
        <v>53106</v>
      </c>
      <c r="B38" s="39" t="s">
        <v>12</v>
      </c>
    </row>
    <row r="39" spans="1:2" x14ac:dyDescent="0.2">
      <c r="A39" s="38">
        <v>53199</v>
      </c>
      <c r="B39" s="39" t="s">
        <v>52</v>
      </c>
    </row>
    <row r="40" spans="1:2" x14ac:dyDescent="0.2">
      <c r="A40" s="38">
        <v>54101</v>
      </c>
      <c r="B40" s="39" t="s">
        <v>53</v>
      </c>
    </row>
    <row r="41" spans="1:2" x14ac:dyDescent="0.2">
      <c r="A41" s="38">
        <v>54102</v>
      </c>
      <c r="B41" s="39" t="s">
        <v>54</v>
      </c>
    </row>
    <row r="42" spans="1:2" x14ac:dyDescent="0.2">
      <c r="A42" s="38">
        <v>54103</v>
      </c>
      <c r="B42" s="39" t="s">
        <v>55</v>
      </c>
    </row>
    <row r="43" spans="1:2" x14ac:dyDescent="0.2">
      <c r="A43" s="38">
        <v>54104</v>
      </c>
      <c r="B43" s="39" t="s">
        <v>56</v>
      </c>
    </row>
    <row r="44" spans="1:2" x14ac:dyDescent="0.2">
      <c r="A44" s="38">
        <v>54105</v>
      </c>
      <c r="B44" s="39" t="s">
        <v>4</v>
      </c>
    </row>
    <row r="45" spans="1:2" x14ac:dyDescent="0.2">
      <c r="A45" s="38">
        <v>54106</v>
      </c>
      <c r="B45" s="39" t="s">
        <v>57</v>
      </c>
    </row>
    <row r="46" spans="1:2" x14ac:dyDescent="0.2">
      <c r="A46" s="38">
        <v>54107</v>
      </c>
      <c r="B46" s="39" t="s">
        <v>58</v>
      </c>
    </row>
    <row r="47" spans="1:2" x14ac:dyDescent="0.2">
      <c r="A47" s="38">
        <v>54108</v>
      </c>
      <c r="B47" s="39" t="s">
        <v>59</v>
      </c>
    </row>
    <row r="48" spans="1:2" x14ac:dyDescent="0.2">
      <c r="A48" s="38">
        <v>54109</v>
      </c>
      <c r="B48" s="39" t="s">
        <v>60</v>
      </c>
    </row>
    <row r="49" spans="1:2" x14ac:dyDescent="0.2">
      <c r="A49" s="38">
        <v>54110</v>
      </c>
      <c r="B49" s="39" t="s">
        <v>61</v>
      </c>
    </row>
    <row r="50" spans="1:2" x14ac:dyDescent="0.2">
      <c r="A50" s="38">
        <v>54111</v>
      </c>
      <c r="B50" s="39" t="s">
        <v>62</v>
      </c>
    </row>
    <row r="51" spans="1:2" x14ac:dyDescent="0.2">
      <c r="A51" s="38">
        <v>54112</v>
      </c>
      <c r="B51" s="39" t="s">
        <v>63</v>
      </c>
    </row>
    <row r="52" spans="1:2" x14ac:dyDescent="0.2">
      <c r="A52" s="38">
        <v>54113</v>
      </c>
      <c r="B52" s="39" t="s">
        <v>64</v>
      </c>
    </row>
    <row r="53" spans="1:2" x14ac:dyDescent="0.2">
      <c r="A53" s="38">
        <v>54114</v>
      </c>
      <c r="B53" s="39" t="s">
        <v>65</v>
      </c>
    </row>
    <row r="54" spans="1:2" x14ac:dyDescent="0.2">
      <c r="A54" s="38">
        <v>54115</v>
      </c>
      <c r="B54" s="39" t="s">
        <v>66</v>
      </c>
    </row>
    <row r="55" spans="1:2" x14ac:dyDescent="0.2">
      <c r="A55" s="38">
        <v>54116</v>
      </c>
      <c r="B55" s="39" t="s">
        <v>23</v>
      </c>
    </row>
    <row r="56" spans="1:2" x14ac:dyDescent="0.2">
      <c r="A56" s="38">
        <v>54117</v>
      </c>
      <c r="B56" s="39" t="s">
        <v>67</v>
      </c>
    </row>
    <row r="57" spans="1:2" x14ac:dyDescent="0.2">
      <c r="A57" s="38">
        <v>54118</v>
      </c>
      <c r="B57" s="39" t="s">
        <v>68</v>
      </c>
    </row>
    <row r="58" spans="1:2" x14ac:dyDescent="0.2">
      <c r="A58" s="38">
        <v>54119</v>
      </c>
      <c r="B58" s="39" t="s">
        <v>69</v>
      </c>
    </row>
    <row r="59" spans="1:2" x14ac:dyDescent="0.2">
      <c r="A59" s="38">
        <v>54199</v>
      </c>
      <c r="B59" s="39" t="s">
        <v>212</v>
      </c>
    </row>
    <row r="60" spans="1:2" x14ac:dyDescent="0.2">
      <c r="A60" s="38">
        <v>54201</v>
      </c>
      <c r="B60" s="39" t="s">
        <v>27</v>
      </c>
    </row>
    <row r="61" spans="1:2" x14ac:dyDescent="0.2">
      <c r="A61" s="38">
        <v>54202</v>
      </c>
      <c r="B61" s="39" t="s">
        <v>70</v>
      </c>
    </row>
    <row r="62" spans="1:2" x14ac:dyDescent="0.2">
      <c r="A62" s="38">
        <v>54203</v>
      </c>
      <c r="B62" s="39" t="s">
        <v>71</v>
      </c>
    </row>
    <row r="63" spans="1:2" x14ac:dyDescent="0.2">
      <c r="A63" s="38">
        <v>54204</v>
      </c>
      <c r="B63" s="39" t="s">
        <v>72</v>
      </c>
    </row>
    <row r="64" spans="1:2" x14ac:dyDescent="0.2">
      <c r="A64" s="38">
        <v>54301</v>
      </c>
      <c r="B64" s="39" t="s">
        <v>73</v>
      </c>
    </row>
    <row r="65" spans="1:2" x14ac:dyDescent="0.2">
      <c r="A65" s="40">
        <v>54302</v>
      </c>
      <c r="B65" s="39" t="s">
        <v>74</v>
      </c>
    </row>
    <row r="66" spans="1:2" x14ac:dyDescent="0.2">
      <c r="A66" s="40">
        <v>54303</v>
      </c>
      <c r="B66" s="39" t="s">
        <v>75</v>
      </c>
    </row>
    <row r="67" spans="1:2" x14ac:dyDescent="0.2">
      <c r="A67" s="40">
        <v>54304</v>
      </c>
      <c r="B67" s="39" t="s">
        <v>76</v>
      </c>
    </row>
    <row r="68" spans="1:2" x14ac:dyDescent="0.2">
      <c r="A68" s="38">
        <v>54305</v>
      </c>
      <c r="B68" s="39" t="s">
        <v>77</v>
      </c>
    </row>
    <row r="69" spans="1:2" x14ac:dyDescent="0.2">
      <c r="A69" s="38">
        <v>54306</v>
      </c>
      <c r="B69" s="39" t="s">
        <v>78</v>
      </c>
    </row>
    <row r="70" spans="1:2" x14ac:dyDescent="0.2">
      <c r="A70" s="38">
        <v>54307</v>
      </c>
      <c r="B70" s="39" t="s">
        <v>79</v>
      </c>
    </row>
    <row r="71" spans="1:2" x14ac:dyDescent="0.2">
      <c r="A71" s="38">
        <v>54308</v>
      </c>
      <c r="B71" s="39" t="s">
        <v>80</v>
      </c>
    </row>
    <row r="72" spans="1:2" x14ac:dyDescent="0.2">
      <c r="A72" s="38">
        <v>54309</v>
      </c>
      <c r="B72" s="39" t="s">
        <v>81</v>
      </c>
    </row>
    <row r="73" spans="1:2" x14ac:dyDescent="0.2">
      <c r="A73" s="38">
        <v>54310</v>
      </c>
      <c r="B73" s="39" t="s">
        <v>82</v>
      </c>
    </row>
    <row r="74" spans="1:2" x14ac:dyDescent="0.2">
      <c r="A74" s="38">
        <v>54311</v>
      </c>
      <c r="B74" s="39" t="s">
        <v>83</v>
      </c>
    </row>
    <row r="75" spans="1:2" x14ac:dyDescent="0.2">
      <c r="A75" s="38">
        <v>54312</v>
      </c>
      <c r="B75" s="39" t="s">
        <v>84</v>
      </c>
    </row>
    <row r="76" spans="1:2" x14ac:dyDescent="0.2">
      <c r="A76" s="38">
        <v>54313</v>
      </c>
      <c r="B76" s="39" t="s">
        <v>85</v>
      </c>
    </row>
    <row r="77" spans="1:2" x14ac:dyDescent="0.2">
      <c r="A77" s="38">
        <v>54314</v>
      </c>
      <c r="B77" s="39" t="s">
        <v>5</v>
      </c>
    </row>
    <row r="78" spans="1:2" x14ac:dyDescent="0.2">
      <c r="A78" s="38">
        <v>54315</v>
      </c>
      <c r="B78" s="39" t="s">
        <v>86</v>
      </c>
    </row>
    <row r="79" spans="1:2" x14ac:dyDescent="0.2">
      <c r="A79" s="38">
        <v>54316</v>
      </c>
      <c r="B79" s="39" t="s">
        <v>87</v>
      </c>
    </row>
    <row r="80" spans="1:2" x14ac:dyDescent="0.2">
      <c r="A80" s="38">
        <v>54317</v>
      </c>
      <c r="B80" s="39" t="s">
        <v>88</v>
      </c>
    </row>
    <row r="81" spans="1:2" x14ac:dyDescent="0.2">
      <c r="A81" s="38">
        <v>54318</v>
      </c>
      <c r="B81" s="39" t="s">
        <v>213</v>
      </c>
    </row>
    <row r="82" spans="1:2" x14ac:dyDescent="0.2">
      <c r="A82" s="38">
        <v>54399</v>
      </c>
      <c r="B82" s="39" t="s">
        <v>20</v>
      </c>
    </row>
    <row r="83" spans="1:2" x14ac:dyDescent="0.2">
      <c r="A83" s="38">
        <v>54401</v>
      </c>
      <c r="B83" s="39" t="s">
        <v>89</v>
      </c>
    </row>
    <row r="84" spans="1:2" x14ac:dyDescent="0.2">
      <c r="A84" s="38">
        <v>54402</v>
      </c>
      <c r="B84" s="39" t="s">
        <v>90</v>
      </c>
    </row>
    <row r="85" spans="1:2" x14ac:dyDescent="0.2">
      <c r="A85" s="38">
        <v>54403</v>
      </c>
      <c r="B85" s="39" t="s">
        <v>91</v>
      </c>
    </row>
    <row r="86" spans="1:2" x14ac:dyDescent="0.2">
      <c r="A86" s="38">
        <v>54404</v>
      </c>
      <c r="B86" s="39" t="s">
        <v>92</v>
      </c>
    </row>
    <row r="87" spans="1:2" x14ac:dyDescent="0.2">
      <c r="A87" s="38">
        <v>54501</v>
      </c>
      <c r="B87" s="39" t="s">
        <v>93</v>
      </c>
    </row>
    <row r="88" spans="1:2" x14ac:dyDescent="0.2">
      <c r="A88" s="38">
        <v>54502</v>
      </c>
      <c r="B88" s="39" t="s">
        <v>94</v>
      </c>
    </row>
    <row r="89" spans="1:2" x14ac:dyDescent="0.2">
      <c r="A89" s="38">
        <v>54503</v>
      </c>
      <c r="B89" s="39" t="s">
        <v>26</v>
      </c>
    </row>
    <row r="90" spans="1:2" x14ac:dyDescent="0.2">
      <c r="A90" s="38">
        <v>54504</v>
      </c>
      <c r="B90" s="39" t="s">
        <v>95</v>
      </c>
    </row>
    <row r="91" spans="1:2" x14ac:dyDescent="0.2">
      <c r="A91" s="38">
        <v>54505</v>
      </c>
      <c r="B91" s="39" t="s">
        <v>96</v>
      </c>
    </row>
    <row r="92" spans="1:2" x14ac:dyDescent="0.2">
      <c r="A92" s="38">
        <v>54506</v>
      </c>
      <c r="B92" s="39" t="s">
        <v>97</v>
      </c>
    </row>
    <row r="93" spans="1:2" x14ac:dyDescent="0.2">
      <c r="A93" s="38">
        <v>54507</v>
      </c>
      <c r="B93" s="39" t="s">
        <v>98</v>
      </c>
    </row>
    <row r="94" spans="1:2" x14ac:dyDescent="0.2">
      <c r="A94" s="38">
        <v>54508</v>
      </c>
      <c r="B94" s="39" t="s">
        <v>99</v>
      </c>
    </row>
    <row r="95" spans="1:2" x14ac:dyDescent="0.2">
      <c r="A95" s="38">
        <v>54599</v>
      </c>
      <c r="B95" s="39" t="s">
        <v>28</v>
      </c>
    </row>
    <row r="96" spans="1:2" x14ac:dyDescent="0.2">
      <c r="A96" s="38">
        <v>54901</v>
      </c>
      <c r="B96" s="39" t="s">
        <v>100</v>
      </c>
    </row>
    <row r="97" spans="1:2" x14ac:dyDescent="0.2">
      <c r="A97" s="38">
        <v>55599</v>
      </c>
      <c r="B97" s="39" t="s">
        <v>101</v>
      </c>
    </row>
    <row r="98" spans="1:2" x14ac:dyDescent="0.2">
      <c r="A98" s="38">
        <v>55101</v>
      </c>
      <c r="B98" s="39" t="s">
        <v>102</v>
      </c>
    </row>
    <row r="99" spans="1:2" x14ac:dyDescent="0.2">
      <c r="A99" s="38">
        <v>55102</v>
      </c>
      <c r="B99" s="39" t="s">
        <v>103</v>
      </c>
    </row>
    <row r="100" spans="1:2" x14ac:dyDescent="0.2">
      <c r="A100" s="38">
        <v>55199</v>
      </c>
      <c r="B100" s="39" t="s">
        <v>104</v>
      </c>
    </row>
    <row r="101" spans="1:2" x14ac:dyDescent="0.2">
      <c r="A101" s="38">
        <v>55201</v>
      </c>
      <c r="B101" s="39" t="s">
        <v>102</v>
      </c>
    </row>
    <row r="102" spans="1:2" x14ac:dyDescent="0.2">
      <c r="A102" s="38">
        <v>55202</v>
      </c>
      <c r="B102" s="39" t="s">
        <v>103</v>
      </c>
    </row>
    <row r="103" spans="1:2" x14ac:dyDescent="0.2">
      <c r="A103" s="38">
        <v>55299</v>
      </c>
      <c r="B103" s="39" t="s">
        <v>104</v>
      </c>
    </row>
    <row r="104" spans="1:2" x14ac:dyDescent="0.2">
      <c r="A104" s="38">
        <v>55301</v>
      </c>
      <c r="B104" s="39" t="s">
        <v>105</v>
      </c>
    </row>
    <row r="105" spans="1:2" x14ac:dyDescent="0.2">
      <c r="A105" s="38">
        <v>55302</v>
      </c>
      <c r="B105" s="39" t="s">
        <v>106</v>
      </c>
    </row>
    <row r="106" spans="1:2" x14ac:dyDescent="0.2">
      <c r="A106" s="38">
        <v>55303</v>
      </c>
      <c r="B106" s="39" t="s">
        <v>107</v>
      </c>
    </row>
    <row r="107" spans="1:2" x14ac:dyDescent="0.2">
      <c r="A107" s="38">
        <v>55304</v>
      </c>
      <c r="B107" s="39" t="s">
        <v>108</v>
      </c>
    </row>
    <row r="108" spans="1:2" x14ac:dyDescent="0.2">
      <c r="A108" s="38">
        <v>55305</v>
      </c>
      <c r="B108" s="39" t="s">
        <v>109</v>
      </c>
    </row>
    <row r="109" spans="1:2" x14ac:dyDescent="0.2">
      <c r="A109" s="38">
        <v>55306</v>
      </c>
      <c r="B109" s="39" t="s">
        <v>110</v>
      </c>
    </row>
    <row r="110" spans="1:2" x14ac:dyDescent="0.2">
      <c r="A110" s="38">
        <v>55307</v>
      </c>
      <c r="B110" s="39" t="s">
        <v>111</v>
      </c>
    </row>
    <row r="111" spans="1:2" x14ac:dyDescent="0.2">
      <c r="A111" s="38">
        <v>55308</v>
      </c>
      <c r="B111" s="39" t="s">
        <v>112</v>
      </c>
    </row>
    <row r="112" spans="1:2" x14ac:dyDescent="0.2">
      <c r="A112" s="38">
        <v>55309</v>
      </c>
      <c r="B112" s="39" t="s">
        <v>113</v>
      </c>
    </row>
    <row r="113" spans="1:2" x14ac:dyDescent="0.2">
      <c r="A113" s="38">
        <v>55310</v>
      </c>
      <c r="B113" s="39" t="s">
        <v>114</v>
      </c>
    </row>
    <row r="114" spans="1:2" x14ac:dyDescent="0.2">
      <c r="A114" s="38">
        <v>55401</v>
      </c>
      <c r="B114" s="39" t="s">
        <v>111</v>
      </c>
    </row>
    <row r="115" spans="1:2" x14ac:dyDescent="0.2">
      <c r="A115" s="38">
        <v>55402</v>
      </c>
      <c r="B115" s="39" t="s">
        <v>112</v>
      </c>
    </row>
    <row r="116" spans="1:2" x14ac:dyDescent="0.2">
      <c r="A116" s="38">
        <v>55403</v>
      </c>
      <c r="B116" s="39" t="s">
        <v>115</v>
      </c>
    </row>
    <row r="117" spans="1:2" x14ac:dyDescent="0.2">
      <c r="A117" s="38">
        <v>55404</v>
      </c>
      <c r="B117" s="39" t="s">
        <v>116</v>
      </c>
    </row>
    <row r="118" spans="1:2" x14ac:dyDescent="0.2">
      <c r="A118" s="38">
        <v>55405</v>
      </c>
      <c r="B118" s="39" t="s">
        <v>113</v>
      </c>
    </row>
    <row r="119" spans="1:2" x14ac:dyDescent="0.2">
      <c r="A119" s="38">
        <v>55406</v>
      </c>
      <c r="B119" s="39" t="s">
        <v>114</v>
      </c>
    </row>
    <row r="120" spans="1:2" x14ac:dyDescent="0.2">
      <c r="A120" s="38">
        <v>55501</v>
      </c>
      <c r="B120" s="39" t="s">
        <v>117</v>
      </c>
    </row>
    <row r="121" spans="1:2" x14ac:dyDescent="0.2">
      <c r="A121" s="38">
        <v>55502</v>
      </c>
      <c r="B121" s="39" t="s">
        <v>118</v>
      </c>
    </row>
    <row r="122" spans="1:2" x14ac:dyDescent="0.2">
      <c r="A122" s="38">
        <v>55503</v>
      </c>
      <c r="B122" s="39" t="s">
        <v>119</v>
      </c>
    </row>
    <row r="123" spans="1:2" x14ac:dyDescent="0.2">
      <c r="A123" s="38">
        <v>55504</v>
      </c>
      <c r="B123" s="39" t="s">
        <v>120</v>
      </c>
    </row>
    <row r="124" spans="1:2" x14ac:dyDescent="0.2">
      <c r="A124" s="38">
        <v>55505</v>
      </c>
      <c r="B124" s="39" t="s">
        <v>121</v>
      </c>
    </row>
    <row r="125" spans="1:2" x14ac:dyDescent="0.2">
      <c r="A125" s="38">
        <v>55506</v>
      </c>
      <c r="B125" s="39" t="s">
        <v>122</v>
      </c>
    </row>
    <row r="126" spans="1:2" x14ac:dyDescent="0.2">
      <c r="A126" s="38">
        <v>55507</v>
      </c>
      <c r="B126" s="39" t="s">
        <v>29</v>
      </c>
    </row>
    <row r="127" spans="1:2" x14ac:dyDescent="0.2">
      <c r="A127" s="38">
        <v>55508</v>
      </c>
      <c r="B127" s="39" t="s">
        <v>123</v>
      </c>
    </row>
    <row r="128" spans="1:2" x14ac:dyDescent="0.2">
      <c r="A128" s="38">
        <v>55509</v>
      </c>
      <c r="B128" s="39" t="s">
        <v>124</v>
      </c>
    </row>
    <row r="129" spans="1:2" x14ac:dyDescent="0.2">
      <c r="A129" s="38">
        <v>55510</v>
      </c>
      <c r="B129" s="39" t="s">
        <v>125</v>
      </c>
    </row>
    <row r="130" spans="1:2" x14ac:dyDescent="0.2">
      <c r="A130" s="38">
        <v>55511</v>
      </c>
      <c r="B130" s="39" t="s">
        <v>126</v>
      </c>
    </row>
    <row r="131" spans="1:2" x14ac:dyDescent="0.2">
      <c r="A131" s="38">
        <v>55599</v>
      </c>
      <c r="B131" s="39" t="s">
        <v>127</v>
      </c>
    </row>
    <row r="132" spans="1:2" x14ac:dyDescent="0.2">
      <c r="A132" s="38">
        <v>55601</v>
      </c>
      <c r="B132" s="39" t="s">
        <v>128</v>
      </c>
    </row>
    <row r="133" spans="1:2" x14ac:dyDescent="0.2">
      <c r="A133" s="38">
        <v>55602</v>
      </c>
      <c r="B133" s="39" t="s">
        <v>129</v>
      </c>
    </row>
    <row r="134" spans="1:2" x14ac:dyDescent="0.2">
      <c r="A134" s="38">
        <v>55603</v>
      </c>
      <c r="B134" s="39" t="s">
        <v>130</v>
      </c>
    </row>
    <row r="135" spans="1:2" x14ac:dyDescent="0.2">
      <c r="A135" s="38">
        <v>55701</v>
      </c>
      <c r="B135" s="39" t="s">
        <v>131</v>
      </c>
    </row>
    <row r="136" spans="1:2" x14ac:dyDescent="0.2">
      <c r="A136" s="38">
        <v>55702</v>
      </c>
      <c r="B136" s="39" t="s">
        <v>132</v>
      </c>
    </row>
    <row r="137" spans="1:2" x14ac:dyDescent="0.2">
      <c r="A137" s="38">
        <v>55703</v>
      </c>
      <c r="B137" s="39" t="s">
        <v>133</v>
      </c>
    </row>
    <row r="138" spans="1:2" x14ac:dyDescent="0.2">
      <c r="A138" s="38">
        <v>55704</v>
      </c>
      <c r="B138" s="39" t="s">
        <v>134</v>
      </c>
    </row>
    <row r="139" spans="1:2" x14ac:dyDescent="0.2">
      <c r="A139" s="38">
        <v>55799</v>
      </c>
      <c r="B139" s="39" t="s">
        <v>135</v>
      </c>
    </row>
    <row r="140" spans="1:2" x14ac:dyDescent="0.2">
      <c r="A140" s="38">
        <v>55901</v>
      </c>
      <c r="B140" s="39" t="s">
        <v>100</v>
      </c>
    </row>
    <row r="141" spans="1:2" x14ac:dyDescent="0.2">
      <c r="A141" s="38">
        <v>56101</v>
      </c>
      <c r="B141" s="39" t="s">
        <v>136</v>
      </c>
    </row>
    <row r="142" spans="1:2" x14ac:dyDescent="0.2">
      <c r="A142" s="38">
        <v>56201</v>
      </c>
      <c r="B142" s="39" t="s">
        <v>137</v>
      </c>
    </row>
    <row r="143" spans="1:2" x14ac:dyDescent="0.2">
      <c r="A143" s="38">
        <v>56301</v>
      </c>
      <c r="B143" s="39" t="s">
        <v>138</v>
      </c>
    </row>
    <row r="144" spans="1:2" x14ac:dyDescent="0.2">
      <c r="A144" s="38">
        <v>56302</v>
      </c>
      <c r="B144" s="39" t="s">
        <v>139</v>
      </c>
    </row>
    <row r="145" spans="1:2" x14ac:dyDescent="0.2">
      <c r="A145" s="38">
        <v>56303</v>
      </c>
      <c r="B145" s="39" t="s">
        <v>140</v>
      </c>
    </row>
    <row r="146" spans="1:2" x14ac:dyDescent="0.2">
      <c r="A146" s="38">
        <v>56304</v>
      </c>
      <c r="B146" s="39" t="s">
        <v>141</v>
      </c>
    </row>
    <row r="147" spans="1:2" x14ac:dyDescent="0.2">
      <c r="A147" s="38">
        <v>56305</v>
      </c>
      <c r="B147" s="39" t="s">
        <v>142</v>
      </c>
    </row>
    <row r="148" spans="1:2" x14ac:dyDescent="0.2">
      <c r="A148" s="38">
        <v>56403</v>
      </c>
      <c r="B148" s="39" t="s">
        <v>143</v>
      </c>
    </row>
    <row r="149" spans="1:2" x14ac:dyDescent="0.2">
      <c r="A149" s="38">
        <v>56404</v>
      </c>
      <c r="B149" s="39" t="s">
        <v>25</v>
      </c>
    </row>
    <row r="150" spans="1:2" x14ac:dyDescent="0.2">
      <c r="A150" s="38">
        <v>56405</v>
      </c>
      <c r="B150" s="39" t="s">
        <v>140</v>
      </c>
    </row>
    <row r="151" spans="1:2" x14ac:dyDescent="0.2">
      <c r="A151" s="38">
        <v>56406</v>
      </c>
      <c r="B151" s="39" t="s">
        <v>141</v>
      </c>
    </row>
    <row r="152" spans="1:2" x14ac:dyDescent="0.2">
      <c r="A152" s="38">
        <v>61101</v>
      </c>
      <c r="B152" s="39" t="s">
        <v>144</v>
      </c>
    </row>
    <row r="153" spans="1:2" x14ac:dyDescent="0.2">
      <c r="A153" s="38">
        <v>61102</v>
      </c>
      <c r="B153" s="39" t="s">
        <v>145</v>
      </c>
    </row>
    <row r="154" spans="1:2" x14ac:dyDescent="0.2">
      <c r="A154" s="38">
        <v>61103</v>
      </c>
      <c r="B154" s="39" t="s">
        <v>146</v>
      </c>
    </row>
    <row r="155" spans="1:2" x14ac:dyDescent="0.2">
      <c r="A155" s="38">
        <v>61104</v>
      </c>
      <c r="B155" s="39" t="s">
        <v>147</v>
      </c>
    </row>
    <row r="156" spans="1:2" x14ac:dyDescent="0.2">
      <c r="A156" s="38">
        <v>61105</v>
      </c>
      <c r="B156" s="39" t="s">
        <v>148</v>
      </c>
    </row>
    <row r="157" spans="1:2" x14ac:dyDescent="0.2">
      <c r="A157" s="38">
        <v>61106</v>
      </c>
      <c r="B157" s="39" t="s">
        <v>149</v>
      </c>
    </row>
    <row r="158" spans="1:2" x14ac:dyDescent="0.2">
      <c r="A158" s="38">
        <v>61107</v>
      </c>
      <c r="B158" s="39" t="s">
        <v>150</v>
      </c>
    </row>
    <row r="159" spans="1:2" x14ac:dyDescent="0.2">
      <c r="A159" s="38">
        <v>61108</v>
      </c>
      <c r="B159" s="39" t="s">
        <v>151</v>
      </c>
    </row>
    <row r="160" spans="1:2" x14ac:dyDescent="0.2">
      <c r="A160" s="38">
        <v>61199</v>
      </c>
      <c r="B160" s="39" t="s">
        <v>6</v>
      </c>
    </row>
    <row r="161" spans="1:2" x14ac:dyDescent="0.2">
      <c r="A161" s="38">
        <v>61201</v>
      </c>
      <c r="B161" s="39" t="s">
        <v>152</v>
      </c>
    </row>
    <row r="162" spans="1:2" x14ac:dyDescent="0.2">
      <c r="A162" s="38">
        <v>61202</v>
      </c>
      <c r="B162" s="39" t="s">
        <v>153</v>
      </c>
    </row>
    <row r="163" spans="1:2" x14ac:dyDescent="0.2">
      <c r="A163" s="38">
        <v>61299</v>
      </c>
      <c r="B163" s="39" t="s">
        <v>154</v>
      </c>
    </row>
    <row r="164" spans="1:2" x14ac:dyDescent="0.2">
      <c r="A164" s="38">
        <v>61301</v>
      </c>
      <c r="B164" s="39" t="s">
        <v>155</v>
      </c>
    </row>
    <row r="165" spans="1:2" x14ac:dyDescent="0.2">
      <c r="A165" s="38">
        <v>61302</v>
      </c>
      <c r="B165" s="39" t="s">
        <v>156</v>
      </c>
    </row>
    <row r="166" spans="1:2" x14ac:dyDescent="0.2">
      <c r="A166" s="38">
        <v>61303</v>
      </c>
      <c r="B166" s="39" t="s">
        <v>157</v>
      </c>
    </row>
    <row r="167" spans="1:2" x14ac:dyDescent="0.2">
      <c r="A167" s="38">
        <v>61399</v>
      </c>
      <c r="B167" s="39" t="s">
        <v>158</v>
      </c>
    </row>
    <row r="168" spans="1:2" x14ac:dyDescent="0.2">
      <c r="A168" s="38">
        <v>61401</v>
      </c>
      <c r="B168" s="39" t="s">
        <v>159</v>
      </c>
    </row>
    <row r="169" spans="1:2" x14ac:dyDescent="0.2">
      <c r="A169" s="38">
        <v>61402</v>
      </c>
      <c r="B169" s="39" t="s">
        <v>160</v>
      </c>
    </row>
    <row r="170" spans="1:2" x14ac:dyDescent="0.2">
      <c r="A170" s="38">
        <v>61403</v>
      </c>
      <c r="B170" s="39" t="s">
        <v>161</v>
      </c>
    </row>
    <row r="171" spans="1:2" x14ac:dyDescent="0.2">
      <c r="A171" s="38">
        <v>61499</v>
      </c>
      <c r="B171" s="39" t="s">
        <v>162</v>
      </c>
    </row>
    <row r="172" spans="1:2" x14ac:dyDescent="0.2">
      <c r="A172" s="38">
        <v>61501</v>
      </c>
      <c r="B172" s="39" t="s">
        <v>163</v>
      </c>
    </row>
    <row r="173" spans="1:2" x14ac:dyDescent="0.2">
      <c r="A173" s="38">
        <v>61502</v>
      </c>
      <c r="B173" s="39" t="s">
        <v>164</v>
      </c>
    </row>
    <row r="174" spans="1:2" x14ac:dyDescent="0.2">
      <c r="A174" s="38">
        <v>61503</v>
      </c>
      <c r="B174" s="39" t="s">
        <v>165</v>
      </c>
    </row>
    <row r="175" spans="1:2" x14ac:dyDescent="0.2">
      <c r="A175" s="38">
        <v>61599</v>
      </c>
      <c r="B175" s="39" t="s">
        <v>166</v>
      </c>
    </row>
    <row r="176" spans="1:2" x14ac:dyDescent="0.2">
      <c r="A176" s="38">
        <v>61601</v>
      </c>
      <c r="B176" s="39" t="s">
        <v>167</v>
      </c>
    </row>
    <row r="177" spans="1:2" x14ac:dyDescent="0.2">
      <c r="A177" s="38">
        <v>61602</v>
      </c>
      <c r="B177" s="39" t="s">
        <v>168</v>
      </c>
    </row>
    <row r="178" spans="1:2" x14ac:dyDescent="0.2">
      <c r="A178" s="38">
        <v>61603</v>
      </c>
      <c r="B178" s="39" t="s">
        <v>169</v>
      </c>
    </row>
    <row r="179" spans="1:2" x14ac:dyDescent="0.2">
      <c r="A179" s="38">
        <v>61604</v>
      </c>
      <c r="B179" s="39" t="s">
        <v>170</v>
      </c>
    </row>
    <row r="180" spans="1:2" x14ac:dyDescent="0.2">
      <c r="A180" s="38">
        <v>61605</v>
      </c>
      <c r="B180" s="39" t="s">
        <v>171</v>
      </c>
    </row>
    <row r="181" spans="1:2" x14ac:dyDescent="0.2">
      <c r="A181" s="38">
        <v>61606</v>
      </c>
      <c r="B181" s="39" t="s">
        <v>172</v>
      </c>
    </row>
    <row r="182" spans="1:2" x14ac:dyDescent="0.2">
      <c r="A182" s="38">
        <v>61607</v>
      </c>
      <c r="B182" s="39" t="s">
        <v>173</v>
      </c>
    </row>
    <row r="183" spans="1:2" x14ac:dyDescent="0.2">
      <c r="A183" s="38">
        <v>61608</v>
      </c>
      <c r="B183" s="39" t="s">
        <v>174</v>
      </c>
    </row>
    <row r="184" spans="1:2" x14ac:dyDescent="0.2">
      <c r="A184" s="38">
        <v>61699</v>
      </c>
      <c r="B184" s="39" t="s">
        <v>175</v>
      </c>
    </row>
    <row r="185" spans="1:2" x14ac:dyDescent="0.2">
      <c r="A185" s="38">
        <v>61901</v>
      </c>
      <c r="B185" s="39" t="s">
        <v>100</v>
      </c>
    </row>
    <row r="186" spans="1:2" x14ac:dyDescent="0.2">
      <c r="A186" s="38">
        <v>62101</v>
      </c>
      <c r="B186" s="39" t="s">
        <v>176</v>
      </c>
    </row>
    <row r="187" spans="1:2" x14ac:dyDescent="0.2">
      <c r="A187" s="38">
        <v>62201</v>
      </c>
      <c r="B187" s="39" t="s">
        <v>177</v>
      </c>
    </row>
    <row r="188" spans="1:2" x14ac:dyDescent="0.2">
      <c r="A188" s="38">
        <v>62301</v>
      </c>
      <c r="B188" s="39" t="s">
        <v>138</v>
      </c>
    </row>
    <row r="189" spans="1:2" x14ac:dyDescent="0.2">
      <c r="A189" s="38">
        <v>62302</v>
      </c>
      <c r="B189" s="39" t="s">
        <v>139</v>
      </c>
    </row>
    <row r="190" spans="1:2" x14ac:dyDescent="0.2">
      <c r="A190" s="38">
        <v>62303</v>
      </c>
      <c r="B190" s="39" t="s">
        <v>140</v>
      </c>
    </row>
    <row r="191" spans="1:2" x14ac:dyDescent="0.2">
      <c r="A191" s="38">
        <v>62304</v>
      </c>
      <c r="B191" s="39" t="s">
        <v>141</v>
      </c>
    </row>
    <row r="192" spans="1:2" x14ac:dyDescent="0.2">
      <c r="A192" s="38">
        <v>62401</v>
      </c>
      <c r="B192" s="39" t="s">
        <v>178</v>
      </c>
    </row>
    <row r="193" spans="1:2" x14ac:dyDescent="0.2">
      <c r="A193" s="38">
        <v>63101</v>
      </c>
      <c r="B193" s="39" t="s">
        <v>179</v>
      </c>
    </row>
    <row r="194" spans="1:2" x14ac:dyDescent="0.2">
      <c r="A194" s="38">
        <v>63102</v>
      </c>
      <c r="B194" s="39" t="s">
        <v>180</v>
      </c>
    </row>
    <row r="195" spans="1:2" x14ac:dyDescent="0.2">
      <c r="A195" s="38">
        <v>63103</v>
      </c>
      <c r="B195" s="39" t="s">
        <v>181</v>
      </c>
    </row>
    <row r="196" spans="1:2" x14ac:dyDescent="0.2">
      <c r="A196" s="38">
        <v>63104</v>
      </c>
      <c r="B196" s="39" t="s">
        <v>182</v>
      </c>
    </row>
    <row r="197" spans="1:2" x14ac:dyDescent="0.2">
      <c r="A197" s="38">
        <v>63105</v>
      </c>
      <c r="B197" s="39" t="s">
        <v>183</v>
      </c>
    </row>
    <row r="198" spans="1:2" x14ac:dyDescent="0.2">
      <c r="A198" s="38">
        <v>63106</v>
      </c>
      <c r="B198" s="39" t="s">
        <v>184</v>
      </c>
    </row>
    <row r="199" spans="1:2" x14ac:dyDescent="0.2">
      <c r="A199" s="38">
        <v>63107</v>
      </c>
      <c r="B199" s="39" t="s">
        <v>185</v>
      </c>
    </row>
    <row r="200" spans="1:2" x14ac:dyDescent="0.2">
      <c r="A200" s="38">
        <v>63108</v>
      </c>
      <c r="B200" s="39" t="s">
        <v>186</v>
      </c>
    </row>
    <row r="201" spans="1:2" x14ac:dyDescent="0.2">
      <c r="A201" s="38">
        <v>63109</v>
      </c>
      <c r="B201" s="39" t="s">
        <v>187</v>
      </c>
    </row>
    <row r="202" spans="1:2" x14ac:dyDescent="0.2">
      <c r="A202" s="38">
        <v>63199</v>
      </c>
      <c r="B202" s="39" t="s">
        <v>188</v>
      </c>
    </row>
    <row r="203" spans="1:2" x14ac:dyDescent="0.2">
      <c r="A203" s="38">
        <v>63201</v>
      </c>
      <c r="B203" s="39" t="s">
        <v>189</v>
      </c>
    </row>
    <row r="204" spans="1:2" x14ac:dyDescent="0.2">
      <c r="A204" s="38">
        <v>63202</v>
      </c>
      <c r="B204" s="39" t="s">
        <v>190</v>
      </c>
    </row>
    <row r="205" spans="1:2" x14ac:dyDescent="0.2">
      <c r="A205" s="38">
        <v>63203</v>
      </c>
      <c r="B205" s="39" t="s">
        <v>191</v>
      </c>
    </row>
    <row r="206" spans="1:2" x14ac:dyDescent="0.2">
      <c r="A206" s="38">
        <v>63204</v>
      </c>
      <c r="B206" s="39" t="s">
        <v>192</v>
      </c>
    </row>
    <row r="207" spans="1:2" x14ac:dyDescent="0.2">
      <c r="A207" s="38">
        <v>63205</v>
      </c>
      <c r="B207" s="39" t="s">
        <v>193</v>
      </c>
    </row>
    <row r="208" spans="1:2" x14ac:dyDescent="0.2">
      <c r="A208" s="38">
        <v>63206</v>
      </c>
      <c r="B208" s="39" t="s">
        <v>194</v>
      </c>
    </row>
    <row r="209" spans="1:2" x14ac:dyDescent="0.2">
      <c r="A209" s="38">
        <v>63207</v>
      </c>
      <c r="B209" s="39" t="s">
        <v>138</v>
      </c>
    </row>
    <row r="210" spans="1:2" x14ac:dyDescent="0.2">
      <c r="A210" s="38">
        <v>63208</v>
      </c>
      <c r="B210" s="39" t="s">
        <v>139</v>
      </c>
    </row>
    <row r="211" spans="1:2" x14ac:dyDescent="0.2">
      <c r="A211" s="38">
        <v>63209</v>
      </c>
      <c r="B211" s="39" t="s">
        <v>140</v>
      </c>
    </row>
    <row r="212" spans="1:2" x14ac:dyDescent="0.2">
      <c r="A212" s="38">
        <v>63210</v>
      </c>
      <c r="B212" s="39" t="s">
        <v>141</v>
      </c>
    </row>
    <row r="213" spans="1:2" x14ac:dyDescent="0.2">
      <c r="A213" s="38">
        <v>71101</v>
      </c>
      <c r="B213" s="39" t="s">
        <v>195</v>
      </c>
    </row>
    <row r="214" spans="1:2" x14ac:dyDescent="0.2">
      <c r="A214" s="38">
        <v>71102</v>
      </c>
      <c r="B214" s="39" t="s">
        <v>196</v>
      </c>
    </row>
    <row r="215" spans="1:2" x14ac:dyDescent="0.2">
      <c r="A215" s="38">
        <v>71103</v>
      </c>
      <c r="B215" s="39" t="s">
        <v>197</v>
      </c>
    </row>
    <row r="216" spans="1:2" x14ac:dyDescent="0.2">
      <c r="A216" s="38">
        <v>71199</v>
      </c>
      <c r="B216" s="39" t="s">
        <v>198</v>
      </c>
    </row>
    <row r="217" spans="1:2" x14ac:dyDescent="0.2">
      <c r="A217" s="38">
        <v>71201</v>
      </c>
      <c r="B217" s="39" t="s">
        <v>195</v>
      </c>
    </row>
    <row r="218" spans="1:2" x14ac:dyDescent="0.2">
      <c r="A218" s="38">
        <v>71202</v>
      </c>
      <c r="B218" s="39" t="s">
        <v>196</v>
      </c>
    </row>
    <row r="219" spans="1:2" x14ac:dyDescent="0.2">
      <c r="A219" s="38">
        <v>71299</v>
      </c>
      <c r="B219" s="39" t="s">
        <v>198</v>
      </c>
    </row>
    <row r="220" spans="1:2" x14ac:dyDescent="0.2">
      <c r="A220" s="38">
        <v>71301</v>
      </c>
      <c r="B220" s="39" t="s">
        <v>105</v>
      </c>
    </row>
    <row r="221" spans="1:2" x14ac:dyDescent="0.2">
      <c r="A221" s="38">
        <v>71302</v>
      </c>
      <c r="B221" s="39" t="s">
        <v>106</v>
      </c>
    </row>
    <row r="222" spans="1:2" x14ac:dyDescent="0.2">
      <c r="A222" s="38">
        <v>71303</v>
      </c>
      <c r="B222" s="39" t="s">
        <v>107</v>
      </c>
    </row>
    <row r="223" spans="1:2" x14ac:dyDescent="0.2">
      <c r="A223" s="38">
        <v>71304</v>
      </c>
      <c r="B223" s="39" t="s">
        <v>199</v>
      </c>
    </row>
    <row r="224" spans="1:2" x14ac:dyDescent="0.2">
      <c r="A224" s="38">
        <v>71305</v>
      </c>
      <c r="B224" s="39" t="s">
        <v>109</v>
      </c>
    </row>
    <row r="225" spans="1:2" x14ac:dyDescent="0.2">
      <c r="A225" s="38">
        <v>71306</v>
      </c>
      <c r="B225" s="39" t="s">
        <v>110</v>
      </c>
    </row>
    <row r="226" spans="1:2" x14ac:dyDescent="0.2">
      <c r="A226" s="38">
        <v>71307</v>
      </c>
      <c r="B226" s="39" t="s">
        <v>111</v>
      </c>
    </row>
    <row r="227" spans="1:2" x14ac:dyDescent="0.2">
      <c r="A227" s="38">
        <v>71308</v>
      </c>
      <c r="B227" s="39" t="s">
        <v>112</v>
      </c>
    </row>
    <row r="228" spans="1:2" x14ac:dyDescent="0.2">
      <c r="A228" s="38">
        <v>71309</v>
      </c>
      <c r="B228" s="39" t="s">
        <v>113</v>
      </c>
    </row>
    <row r="229" spans="1:2" x14ac:dyDescent="0.2">
      <c r="A229" s="38">
        <v>71310</v>
      </c>
      <c r="B229" s="39" t="s">
        <v>114</v>
      </c>
    </row>
    <row r="230" spans="1:2" x14ac:dyDescent="0.2">
      <c r="A230" s="38">
        <v>71401</v>
      </c>
      <c r="B230" s="39" t="s">
        <v>111</v>
      </c>
    </row>
    <row r="231" spans="1:2" x14ac:dyDescent="0.2">
      <c r="A231" s="38">
        <v>71402</v>
      </c>
      <c r="B231" s="39" t="s">
        <v>112</v>
      </c>
    </row>
    <row r="232" spans="1:2" x14ac:dyDescent="0.2">
      <c r="A232" s="38">
        <v>71403</v>
      </c>
      <c r="B232" s="39" t="s">
        <v>115</v>
      </c>
    </row>
    <row r="233" spans="1:2" x14ac:dyDescent="0.2">
      <c r="A233" s="38">
        <v>71404</v>
      </c>
      <c r="B233" s="39" t="s">
        <v>116</v>
      </c>
    </row>
    <row r="234" spans="1:2" x14ac:dyDescent="0.2">
      <c r="A234" s="38">
        <v>71405</v>
      </c>
      <c r="B234" s="39" t="s">
        <v>113</v>
      </c>
    </row>
    <row r="235" spans="1:2" x14ac:dyDescent="0.2">
      <c r="A235" s="38">
        <v>71406</v>
      </c>
      <c r="B235" s="39" t="s">
        <v>114</v>
      </c>
    </row>
    <row r="236" spans="1:2" x14ac:dyDescent="0.2">
      <c r="A236" s="38">
        <v>72101</v>
      </c>
      <c r="B236" s="39" t="s">
        <v>200</v>
      </c>
    </row>
    <row r="237" spans="1:2" x14ac:dyDescent="0.2">
      <c r="A237" s="38">
        <v>72201</v>
      </c>
      <c r="B237" s="39" t="s">
        <v>201</v>
      </c>
    </row>
    <row r="238" spans="1:2" x14ac:dyDescent="0.2">
      <c r="A238" s="38">
        <v>81101</v>
      </c>
      <c r="B238" s="39" t="s">
        <v>202</v>
      </c>
    </row>
    <row r="239" spans="1:2" x14ac:dyDescent="0.2">
      <c r="A239" s="38">
        <v>81102</v>
      </c>
      <c r="B239" s="39" t="s">
        <v>203</v>
      </c>
    </row>
    <row r="240" spans="1:2" x14ac:dyDescent="0.2">
      <c r="A240" s="38">
        <v>81103</v>
      </c>
      <c r="B240" s="39" t="s">
        <v>204</v>
      </c>
    </row>
    <row r="241" spans="1:2" x14ac:dyDescent="0.2">
      <c r="A241" s="38">
        <v>81104</v>
      </c>
      <c r="B241" s="39" t="s">
        <v>205</v>
      </c>
    </row>
    <row r="242" spans="1:2" x14ac:dyDescent="0.2">
      <c r="A242" s="38">
        <v>81105</v>
      </c>
      <c r="B242" s="39" t="s">
        <v>206</v>
      </c>
    </row>
    <row r="243" spans="1:2" x14ac:dyDescent="0.2">
      <c r="A243" s="38">
        <v>99101</v>
      </c>
      <c r="B243" s="39" t="s">
        <v>207</v>
      </c>
    </row>
    <row r="244" spans="1:2" x14ac:dyDescent="0.2">
      <c r="A244" s="38">
        <v>99201</v>
      </c>
      <c r="B244" s="39" t="s">
        <v>208</v>
      </c>
    </row>
    <row r="245" spans="1:2" x14ac:dyDescent="0.2">
      <c r="A245" s="38"/>
      <c r="B245" s="39"/>
    </row>
    <row r="246" spans="1:2" x14ac:dyDescent="0.2">
      <c r="A246" s="38"/>
      <c r="B246" s="39"/>
    </row>
    <row r="247" spans="1:2" x14ac:dyDescent="0.2">
      <c r="A247" s="38">
        <v>63105</v>
      </c>
      <c r="B247" s="39" t="s">
        <v>209</v>
      </c>
    </row>
  </sheetData>
  <autoFilter ref="A1:A247"/>
  <pageMargins left="0.75" right="0.75" top="1" bottom="1" header="0" footer="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I69"/>
  <sheetViews>
    <sheetView showGridLines="0" view="pageBreakPreview" topLeftCell="A16" zoomScaleNormal="100" zoomScaleSheetLayoutView="100" workbookViewId="0">
      <selection activeCell="E57" sqref="E57"/>
    </sheetView>
  </sheetViews>
  <sheetFormatPr baseColWidth="10" defaultRowHeight="12.75" x14ac:dyDescent="0.2"/>
  <cols>
    <col min="1" max="1" width="14.7109375" style="2" customWidth="1"/>
    <col min="2" max="2" width="43.7109375" style="2" customWidth="1"/>
    <col min="3" max="4" width="11.140625" style="2" customWidth="1"/>
    <col min="5" max="5" width="18.7109375" style="2" customWidth="1"/>
    <col min="6" max="6" width="11.85546875" style="2" bestFit="1" customWidth="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5" spans="1:8" ht="7.5" customHeight="1" x14ac:dyDescent="0.2"/>
    <row r="6" spans="1:8" ht="19.5" customHeight="1" x14ac:dyDescent="0.2">
      <c r="A6" s="110" t="s">
        <v>269</v>
      </c>
      <c r="B6" s="110"/>
      <c r="C6" s="110"/>
      <c r="D6" s="110"/>
      <c r="E6" s="110"/>
    </row>
    <row r="7" spans="1:8" ht="19.5" customHeight="1" x14ac:dyDescent="0.2">
      <c r="A7" s="110" t="s">
        <v>268</v>
      </c>
      <c r="B7" s="110"/>
      <c r="C7" s="110"/>
      <c r="D7" s="110"/>
      <c r="E7" s="110"/>
    </row>
    <row r="8" spans="1:8" ht="19.5" customHeight="1" x14ac:dyDescent="0.2">
      <c r="A8" s="110" t="s">
        <v>263</v>
      </c>
      <c r="B8" s="110"/>
      <c r="C8" s="110"/>
      <c r="D8" s="110"/>
      <c r="E8" s="110"/>
    </row>
    <row r="9" spans="1:8" ht="19.5" customHeight="1" x14ac:dyDescent="0.2">
      <c r="A9" s="35" t="s">
        <v>15</v>
      </c>
      <c r="B9" s="35"/>
      <c r="C9" s="35"/>
      <c r="D9" s="35"/>
      <c r="E9" s="35"/>
      <c r="G9" s="2" t="s">
        <v>228</v>
      </c>
    </row>
    <row r="10" spans="1:8" ht="19.5" customHeight="1" x14ac:dyDescent="0.25">
      <c r="A10" s="111" t="s">
        <v>242</v>
      </c>
      <c r="B10" s="111"/>
      <c r="C10" s="111"/>
      <c r="D10" s="111"/>
      <c r="E10" s="111"/>
    </row>
    <row r="11" spans="1:8" ht="19.5" customHeight="1" x14ac:dyDescent="0.2">
      <c r="A11" s="37" t="s">
        <v>220</v>
      </c>
      <c r="B11" s="37"/>
      <c r="C11" s="37"/>
      <c r="D11" s="37"/>
      <c r="E11" s="37"/>
      <c r="H11" s="2" t="s">
        <v>228</v>
      </c>
    </row>
    <row r="12" spans="1:8" ht="17.25" customHeight="1" x14ac:dyDescent="0.2">
      <c r="A12" s="112" t="s">
        <v>241</v>
      </c>
      <c r="B12" s="112"/>
      <c r="C12" s="112"/>
      <c r="D12" s="112"/>
      <c r="E12" s="112"/>
    </row>
    <row r="13" spans="1:8" ht="6.75" customHeight="1" x14ac:dyDescent="0.2"/>
    <row r="14" spans="1:8" ht="15" x14ac:dyDescent="0.25">
      <c r="A14" s="113" t="s">
        <v>2</v>
      </c>
      <c r="B14" s="113"/>
      <c r="C14" s="113"/>
      <c r="D14" s="113"/>
      <c r="E14" s="113"/>
    </row>
    <row r="15" spans="1:8" ht="5.25" customHeight="1" x14ac:dyDescent="0.25">
      <c r="A15" s="87"/>
      <c r="B15" s="87"/>
      <c r="C15" s="3"/>
      <c r="D15" s="3"/>
      <c r="E15" s="3"/>
    </row>
    <row r="16" spans="1:8" ht="18" customHeight="1" x14ac:dyDescent="0.25">
      <c r="A16" s="114" t="s">
        <v>16</v>
      </c>
      <c r="B16" s="114"/>
      <c r="C16" s="114"/>
      <c r="D16" s="114"/>
      <c r="E16" s="114"/>
      <c r="G16" s="2" t="s">
        <v>228</v>
      </c>
    </row>
    <row r="17" spans="1:9" ht="26.25" customHeight="1" x14ac:dyDescent="0.2">
      <c r="A17" s="55" t="s">
        <v>17</v>
      </c>
      <c r="B17" s="4" t="s">
        <v>18</v>
      </c>
      <c r="C17" s="4" t="s">
        <v>1</v>
      </c>
      <c r="D17" s="4" t="s">
        <v>21</v>
      </c>
      <c r="E17" s="4" t="s">
        <v>0</v>
      </c>
    </row>
    <row r="18" spans="1:9" s="67" customFormat="1" ht="12" customHeight="1" x14ac:dyDescent="0.2">
      <c r="A18" s="64">
        <v>54314</v>
      </c>
      <c r="B18" s="65" t="str">
        <f>+IF(A18="","",LOOKUP(A18,BASE!$A$1:$B$247,BASE!$B$1:$B$247))</f>
        <v>Atenciones Oficiales</v>
      </c>
      <c r="C18" s="64">
        <v>2</v>
      </c>
      <c r="D18" s="64" t="s">
        <v>237</v>
      </c>
      <c r="E18" s="57">
        <v>250</v>
      </c>
      <c r="F18" s="104"/>
      <c r="G18" s="97"/>
      <c r="H18" s="97"/>
      <c r="I18" s="97"/>
    </row>
    <row r="19" spans="1:9" s="67" customFormat="1" ht="12" customHeight="1" x14ac:dyDescent="0.2">
      <c r="A19" s="64">
        <v>54316</v>
      </c>
      <c r="B19" s="65" t="str">
        <f>+IF(A19="","",LOOKUP(A19,BASE!$A$1:$B$247,BASE!$B$1:$B$247))</f>
        <v>Arrendamiento  de Bienes Muebles</v>
      </c>
      <c r="C19" s="64">
        <v>2</v>
      </c>
      <c r="D19" s="64" t="s">
        <v>237</v>
      </c>
      <c r="E19" s="57">
        <v>250</v>
      </c>
      <c r="F19" s="104"/>
      <c r="G19" s="97"/>
      <c r="H19" s="97"/>
      <c r="I19" s="97"/>
    </row>
    <row r="20" spans="1:9" s="67" customFormat="1" ht="12" customHeight="1" x14ac:dyDescent="0.2">
      <c r="A20" s="64">
        <v>54399</v>
      </c>
      <c r="B20" s="65" t="str">
        <f>+IF(A20="","",LOOKUP(A20,BASE!$A$1:$B$247,BASE!$B$1:$B$247))</f>
        <v>Servicios Generales y Arrendamientos Diversos</v>
      </c>
      <c r="C20" s="64">
        <v>2</v>
      </c>
      <c r="D20" s="64" t="s">
        <v>237</v>
      </c>
      <c r="E20" s="57">
        <v>500</v>
      </c>
      <c r="F20" s="104"/>
      <c r="G20" s="97"/>
      <c r="H20" s="97"/>
      <c r="I20" s="97"/>
    </row>
    <row r="21" spans="1:9" s="67" customFormat="1" ht="12" customHeight="1" x14ac:dyDescent="0.2">
      <c r="A21" s="64">
        <v>54101</v>
      </c>
      <c r="B21" s="65" t="str">
        <f>+IF(A21="","",LOOKUP(A21,BASE!$A$1:$B$247,BASE!$B$1:$B$247))</f>
        <v>Productos Alimenticios para Personas</v>
      </c>
      <c r="C21" s="64">
        <v>3</v>
      </c>
      <c r="D21" s="64" t="s">
        <v>237</v>
      </c>
      <c r="E21" s="57">
        <v>600</v>
      </c>
      <c r="F21" s="104"/>
      <c r="G21" s="97"/>
      <c r="H21" s="97"/>
      <c r="I21" s="97"/>
    </row>
    <row r="22" spans="1:9" s="67" customFormat="1" ht="12" customHeight="1" x14ac:dyDescent="0.2">
      <c r="A22" s="64">
        <v>54101</v>
      </c>
      <c r="B22" s="65" t="str">
        <f>+IF(A22="","",LOOKUP(A22,BASE!$A$1:$B$247,BASE!$B$1:$B$247))</f>
        <v>Productos Alimenticios para Personas</v>
      </c>
      <c r="C22" s="64">
        <v>3</v>
      </c>
      <c r="D22" s="64" t="s">
        <v>238</v>
      </c>
      <c r="E22" s="57">
        <v>500</v>
      </c>
      <c r="F22" s="104"/>
      <c r="G22" s="97"/>
      <c r="H22" s="97"/>
      <c r="I22" s="97"/>
    </row>
    <row r="23" spans="1:9" s="67" customFormat="1" ht="12" customHeight="1" x14ac:dyDescent="0.2">
      <c r="A23" s="64">
        <v>54101</v>
      </c>
      <c r="B23" s="65" t="str">
        <f>+IF(A23="","",LOOKUP(A23,BASE!$A$1:$B$247,BASE!$B$1:$B$247))</f>
        <v>Productos Alimenticios para Personas</v>
      </c>
      <c r="C23" s="64">
        <v>3</v>
      </c>
      <c r="D23" s="64" t="s">
        <v>239</v>
      </c>
      <c r="E23" s="57">
        <v>500</v>
      </c>
      <c r="F23" s="104"/>
      <c r="G23" s="97"/>
      <c r="H23" s="97"/>
      <c r="I23" s="97"/>
    </row>
    <row r="24" spans="1:9" s="67" customFormat="1" ht="12" customHeight="1" x14ac:dyDescent="0.2">
      <c r="A24" s="64">
        <v>54101</v>
      </c>
      <c r="B24" s="65" t="str">
        <f>+IF(A24="","",LOOKUP(A24,BASE!$A$1:$B$247,BASE!$B$1:$B$247))</f>
        <v>Productos Alimenticios para Personas</v>
      </c>
      <c r="C24" s="64">
        <v>3</v>
      </c>
      <c r="D24" s="64" t="s">
        <v>240</v>
      </c>
      <c r="E24" s="57">
        <v>400</v>
      </c>
      <c r="F24" s="104"/>
      <c r="G24" s="97"/>
      <c r="H24" s="97"/>
      <c r="I24" s="97"/>
    </row>
    <row r="25" spans="1:9" s="67" customFormat="1" ht="12" customHeight="1" x14ac:dyDescent="0.2">
      <c r="A25" s="64">
        <v>54104</v>
      </c>
      <c r="B25" s="65" t="str">
        <f>+IF(A25="","",LOOKUP(A25,BASE!$A$1:$B$247,BASE!$B$1:$B$247))</f>
        <v>Productos Textiles y Vestuarios</v>
      </c>
      <c r="C25" s="64">
        <v>3</v>
      </c>
      <c r="D25" s="64" t="s">
        <v>237</v>
      </c>
      <c r="E25" s="57">
        <v>500</v>
      </c>
      <c r="F25" s="104"/>
      <c r="G25" s="97"/>
      <c r="H25" s="97"/>
      <c r="I25" s="97"/>
    </row>
    <row r="26" spans="1:9" s="67" customFormat="1" ht="12" customHeight="1" x14ac:dyDescent="0.2">
      <c r="A26" s="64">
        <v>54110</v>
      </c>
      <c r="B26" s="65" t="str">
        <f>+IF(A26="","",LOOKUP(A26,BASE!$A$1:$B$247,BASE!$B$1:$B$247))</f>
        <v>Combustibles y Lubricantes</v>
      </c>
      <c r="C26" s="64">
        <v>3</v>
      </c>
      <c r="D26" s="64" t="s">
        <v>237</v>
      </c>
      <c r="E26" s="57">
        <v>250</v>
      </c>
      <c r="F26" s="104"/>
      <c r="G26" s="97"/>
      <c r="H26" s="97"/>
      <c r="I26" s="97"/>
    </row>
    <row r="27" spans="1:9" s="67" customFormat="1" ht="12" customHeight="1" x14ac:dyDescent="0.2">
      <c r="A27" s="64">
        <v>54110</v>
      </c>
      <c r="B27" s="65" t="str">
        <f>+IF(A27="","",LOOKUP(A27,BASE!$A$1:$B$247,BASE!$B$1:$B$247))</f>
        <v>Combustibles y Lubricantes</v>
      </c>
      <c r="C27" s="64">
        <v>3</v>
      </c>
      <c r="D27" s="64" t="s">
        <v>238</v>
      </c>
      <c r="E27" s="57">
        <v>250</v>
      </c>
      <c r="F27" s="104"/>
      <c r="G27" s="97"/>
      <c r="H27" s="97"/>
      <c r="I27" s="97"/>
    </row>
    <row r="28" spans="1:9" s="67" customFormat="1" ht="12" customHeight="1" x14ac:dyDescent="0.2">
      <c r="A28" s="64">
        <v>54110</v>
      </c>
      <c r="B28" s="65" t="str">
        <f>+IF(A28="","",LOOKUP(A28,BASE!$A$1:$B$247,BASE!$B$1:$B$247))</f>
        <v>Combustibles y Lubricantes</v>
      </c>
      <c r="C28" s="64">
        <v>3</v>
      </c>
      <c r="D28" s="64" t="s">
        <v>239</v>
      </c>
      <c r="E28" s="57">
        <v>250</v>
      </c>
      <c r="F28" s="104"/>
      <c r="G28" s="97"/>
      <c r="H28" s="97"/>
      <c r="I28" s="97"/>
    </row>
    <row r="29" spans="1:9" s="67" customFormat="1" ht="12" customHeight="1" x14ac:dyDescent="0.2">
      <c r="A29" s="64">
        <v>54110</v>
      </c>
      <c r="B29" s="65" t="str">
        <f>+IF(A29="","",LOOKUP(A29,BASE!$A$1:$B$247,BASE!$B$1:$B$247))</f>
        <v>Combustibles y Lubricantes</v>
      </c>
      <c r="C29" s="64">
        <v>3</v>
      </c>
      <c r="D29" s="64" t="s">
        <v>240</v>
      </c>
      <c r="E29" s="57">
        <v>1250</v>
      </c>
      <c r="F29" s="104"/>
      <c r="G29" s="97"/>
      <c r="H29" s="97"/>
      <c r="I29" s="97"/>
    </row>
    <row r="30" spans="1:9" s="67" customFormat="1" ht="12" customHeight="1" x14ac:dyDescent="0.2">
      <c r="A30" s="64">
        <v>61102</v>
      </c>
      <c r="B30" s="65" t="str">
        <f>+IF(A30="","",LOOKUP(A30,BASE!$A$1:$B$247,BASE!$B$1:$B$247))</f>
        <v>Maquinaria y Equipos</v>
      </c>
      <c r="C30" s="64">
        <v>3</v>
      </c>
      <c r="D30" s="64" t="s">
        <v>237</v>
      </c>
      <c r="E30" s="57">
        <v>2000</v>
      </c>
      <c r="F30" s="104"/>
      <c r="G30" s="97"/>
      <c r="H30" s="97"/>
      <c r="I30" s="97"/>
    </row>
    <row r="31" spans="1:9" s="67" customFormat="1" ht="12" customHeight="1" x14ac:dyDescent="0.2">
      <c r="A31" s="64">
        <v>54310</v>
      </c>
      <c r="B31" s="65" t="str">
        <f>+IF(A31="","",LOOKUP(A31,BASE!$A$1:$B$247,BASE!$B$1:$B$247))</f>
        <v>Servicios de Alimentación</v>
      </c>
      <c r="C31" s="64">
        <v>5</v>
      </c>
      <c r="D31" s="64" t="s">
        <v>237</v>
      </c>
      <c r="E31" s="57">
        <v>2000</v>
      </c>
      <c r="F31" s="93"/>
      <c r="G31" s="94"/>
      <c r="H31" s="94"/>
      <c r="I31" s="94"/>
    </row>
    <row r="32" spans="1:9" s="67" customFormat="1" ht="12" customHeight="1" x14ac:dyDescent="0.2">
      <c r="A32" s="64">
        <v>54199</v>
      </c>
      <c r="B32" s="65" t="str">
        <f>+IF(A32="","",LOOKUP(A32,BASE!$A$1:$B$247,BASE!$B$1:$B$247))</f>
        <v>Bienes de Uso y Consumo  Diversos</v>
      </c>
      <c r="C32" s="64">
        <v>5</v>
      </c>
      <c r="D32" s="64" t="s">
        <v>238</v>
      </c>
      <c r="E32" s="57">
        <v>700</v>
      </c>
      <c r="F32" s="93"/>
      <c r="G32" s="94"/>
      <c r="H32" s="94"/>
      <c r="I32" s="94"/>
    </row>
    <row r="33" spans="1:9" s="67" customFormat="1" ht="12" customHeight="1" x14ac:dyDescent="0.2">
      <c r="A33" s="64">
        <v>54399</v>
      </c>
      <c r="B33" s="65" t="str">
        <f>+IF(A33="","",LOOKUP(A33,BASE!$A$1:$B$247,BASE!$B$1:$B$247))</f>
        <v>Servicios Generales y Arrendamientos Diversos</v>
      </c>
      <c r="C33" s="64">
        <v>5</v>
      </c>
      <c r="D33" s="64" t="s">
        <v>237</v>
      </c>
      <c r="E33" s="57">
        <v>1825</v>
      </c>
      <c r="F33" s="93"/>
      <c r="G33" s="94"/>
      <c r="H33" s="94"/>
      <c r="I33" s="94"/>
    </row>
    <row r="34" spans="1:9" s="67" customFormat="1" ht="12" customHeight="1" x14ac:dyDescent="0.2">
      <c r="A34" s="64">
        <v>54399</v>
      </c>
      <c r="B34" s="65" t="str">
        <f>+IF(A34="","",LOOKUP(A34,BASE!$A$1:$B$247,BASE!$B$1:$B$247))</f>
        <v>Servicios Generales y Arrendamientos Diversos</v>
      </c>
      <c r="C34" s="64">
        <v>5</v>
      </c>
      <c r="D34" s="64" t="s">
        <v>238</v>
      </c>
      <c r="E34" s="57">
        <v>775</v>
      </c>
      <c r="F34" s="95"/>
      <c r="G34" s="96"/>
      <c r="H34" s="96"/>
      <c r="I34" s="96"/>
    </row>
    <row r="35" spans="1:9" s="67" customFormat="1" ht="12" customHeight="1" x14ac:dyDescent="0.2">
      <c r="A35" s="64">
        <v>54314</v>
      </c>
      <c r="B35" s="65" t="str">
        <f>+IF(A35="","",LOOKUP(A35,BASE!$A$1:$B$247,BASE!$B$1:$B$247))</f>
        <v>Atenciones Oficiales</v>
      </c>
      <c r="C35" s="64">
        <v>7</v>
      </c>
      <c r="D35" s="64" t="s">
        <v>237</v>
      </c>
      <c r="E35" s="57">
        <v>600</v>
      </c>
      <c r="F35" s="93"/>
      <c r="G35" s="94"/>
      <c r="H35" s="94"/>
      <c r="I35" s="94"/>
    </row>
    <row r="36" spans="1:9" ht="15" x14ac:dyDescent="0.25">
      <c r="A36" s="115" t="s">
        <v>7</v>
      </c>
      <c r="B36" s="115"/>
      <c r="C36" s="115"/>
      <c r="D36" s="89"/>
      <c r="E36" s="8">
        <f>SUM(E18:E35)</f>
        <v>13400</v>
      </c>
      <c r="G36" s="94"/>
    </row>
    <row r="37" spans="1:9" ht="15" x14ac:dyDescent="0.25">
      <c r="A37" s="3"/>
      <c r="B37" s="87"/>
      <c r="C37" s="3"/>
      <c r="D37" s="3"/>
      <c r="E37" s="9"/>
      <c r="H37" s="2" t="s">
        <v>228</v>
      </c>
    </row>
    <row r="38" spans="1:9" ht="15" x14ac:dyDescent="0.25">
      <c r="A38" s="114" t="s">
        <v>8</v>
      </c>
      <c r="B38" s="114"/>
      <c r="C38" s="114"/>
      <c r="D38" s="114"/>
      <c r="E38" s="114"/>
    </row>
    <row r="39" spans="1:9" ht="22.5" x14ac:dyDescent="0.2">
      <c r="A39" s="10" t="s">
        <v>17</v>
      </c>
      <c r="B39" s="4" t="s">
        <v>18</v>
      </c>
      <c r="C39" s="4" t="s">
        <v>1</v>
      </c>
      <c r="D39" s="4" t="s">
        <v>21</v>
      </c>
      <c r="E39" s="4" t="s">
        <v>0</v>
      </c>
    </row>
    <row r="40" spans="1:9" s="67" customFormat="1" x14ac:dyDescent="0.2">
      <c r="A40" s="64">
        <v>54313</v>
      </c>
      <c r="B40" s="65" t="str">
        <f>+IF(A40="","",LOOKUP(A40,BASE!$A$1:$B$247,BASE!$B$1:$B$247))</f>
        <v>Impresiones, Publicaciones y Reproducciones</v>
      </c>
      <c r="C40" s="64">
        <v>2</v>
      </c>
      <c r="D40" s="64" t="s">
        <v>236</v>
      </c>
      <c r="E40" s="57">
        <v>1000</v>
      </c>
      <c r="G40" s="66"/>
    </row>
    <row r="41" spans="1:9" s="67" customFormat="1" x14ac:dyDescent="0.2">
      <c r="A41" s="64">
        <v>54105</v>
      </c>
      <c r="B41" s="65" t="str">
        <f>+IF(A41="","",LOOKUP(A41,BASE!$A$1:$B$247,BASE!$B$1:$B$247))</f>
        <v>Productos de Papel y Cartón</v>
      </c>
      <c r="C41" s="64">
        <v>3</v>
      </c>
      <c r="D41" s="64" t="s">
        <v>234</v>
      </c>
      <c r="E41" s="57">
        <v>1496.74</v>
      </c>
      <c r="G41" s="66"/>
    </row>
    <row r="42" spans="1:9" s="67" customFormat="1" x14ac:dyDescent="0.2">
      <c r="A42" s="64">
        <v>54105</v>
      </c>
      <c r="B42" s="65" t="str">
        <f>+IF(A42="","",LOOKUP(A42,BASE!$A$1:$B$247,BASE!$B$1:$B$247))</f>
        <v>Productos de Papel y Cartón</v>
      </c>
      <c r="C42" s="64">
        <v>3</v>
      </c>
      <c r="D42" s="64" t="s">
        <v>235</v>
      </c>
      <c r="E42" s="57">
        <v>503.26</v>
      </c>
      <c r="G42" s="66"/>
    </row>
    <row r="43" spans="1:9" s="67" customFormat="1" x14ac:dyDescent="0.2">
      <c r="A43" s="64">
        <v>61101</v>
      </c>
      <c r="B43" s="65" t="str">
        <f>+IF(A43="","",LOOKUP(A43,BASE!$A$1:$B$247,BASE!$B$1:$B$247))</f>
        <v>Mobiliarios</v>
      </c>
      <c r="C43" s="64">
        <v>3</v>
      </c>
      <c r="D43" s="64" t="s">
        <v>234</v>
      </c>
      <c r="E43" s="57">
        <f>500+2000+2000</f>
        <v>4500</v>
      </c>
      <c r="G43" s="66"/>
    </row>
    <row r="44" spans="1:9" s="67" customFormat="1" x14ac:dyDescent="0.2">
      <c r="A44" s="64">
        <v>54599</v>
      </c>
      <c r="B44" s="65" t="str">
        <f>+IF(A44="","",LOOKUP(A44,BASE!$A$1:$B$247,BASE!$B$1:$B$247))</f>
        <v>Consultorías, Estudios e Investigaciones Diversas</v>
      </c>
      <c r="C44" s="64">
        <v>5</v>
      </c>
      <c r="D44" s="64" t="s">
        <v>230</v>
      </c>
      <c r="E44" s="57">
        <v>1300</v>
      </c>
      <c r="G44" s="11"/>
    </row>
    <row r="45" spans="1:9" s="67" customFormat="1" x14ac:dyDescent="0.2">
      <c r="A45" s="64">
        <v>54599</v>
      </c>
      <c r="B45" s="65" t="str">
        <f>+IF(A45="","",LOOKUP(A45,BASE!$A$1:$B$247,BASE!$B$1:$B$247))</f>
        <v>Consultorías, Estudios e Investigaciones Diversas</v>
      </c>
      <c r="C45" s="64">
        <v>5</v>
      </c>
      <c r="D45" s="64" t="s">
        <v>234</v>
      </c>
      <c r="E45" s="57">
        <v>4000</v>
      </c>
      <c r="G45" s="11"/>
    </row>
    <row r="46" spans="1:9" s="67" customFormat="1" x14ac:dyDescent="0.2">
      <c r="A46" s="64">
        <v>54402</v>
      </c>
      <c r="B46" s="65" t="str">
        <f>+IF(A46="","",LOOKUP(A46,BASE!$A$1:$B$247,BASE!$B$1:$B$247))</f>
        <v>Pasajes al Exterior</v>
      </c>
      <c r="C46" s="64">
        <v>7</v>
      </c>
      <c r="D46" s="64" t="s">
        <v>233</v>
      </c>
      <c r="E46" s="57">
        <v>300</v>
      </c>
      <c r="G46" s="11"/>
    </row>
    <row r="47" spans="1:9" s="67" customFormat="1" x14ac:dyDescent="0.2">
      <c r="A47" s="64">
        <v>54402</v>
      </c>
      <c r="B47" s="65" t="str">
        <f>+IF(A47="","",LOOKUP(A47,BASE!$A$1:$B$247,BASE!$B$1:$B$247))</f>
        <v>Pasajes al Exterior</v>
      </c>
      <c r="C47" s="64">
        <v>7</v>
      </c>
      <c r="D47" s="64" t="s">
        <v>239</v>
      </c>
      <c r="E47" s="57">
        <v>300</v>
      </c>
      <c r="G47" s="11"/>
    </row>
    <row r="48" spans="1:9" ht="15" x14ac:dyDescent="0.25">
      <c r="A48" s="116" t="s">
        <v>19</v>
      </c>
      <c r="B48" s="117"/>
      <c r="C48" s="117"/>
      <c r="D48" s="88"/>
      <c r="E48" s="8">
        <f>SUM(E40:E47)</f>
        <v>13400</v>
      </c>
      <c r="F48" s="56">
        <f>+E48-E36</f>
        <v>0</v>
      </c>
      <c r="G48" s="66"/>
    </row>
    <row r="49" spans="1:7" ht="9" customHeight="1" x14ac:dyDescent="0.25">
      <c r="A49" s="13"/>
      <c r="B49" s="13"/>
      <c r="E49" s="56"/>
    </row>
    <row r="50" spans="1:7" s="30" customFormat="1" ht="19.5" customHeight="1" x14ac:dyDescent="0.2">
      <c r="A50" s="118" t="s">
        <v>229</v>
      </c>
      <c r="B50" s="118"/>
      <c r="C50" s="118"/>
      <c r="D50" s="118"/>
      <c r="E50" s="118"/>
      <c r="G50" s="2"/>
    </row>
    <row r="51" spans="1:7" s="30" customFormat="1" ht="19.5" customHeight="1" x14ac:dyDescent="0.2">
      <c r="A51" s="118"/>
      <c r="B51" s="118"/>
      <c r="C51" s="118"/>
      <c r="D51" s="118"/>
      <c r="E51" s="118"/>
    </row>
    <row r="52" spans="1:7" s="30" customFormat="1" ht="19.5" customHeight="1" x14ac:dyDescent="0.2">
      <c r="A52" s="90"/>
      <c r="B52" s="90"/>
      <c r="C52" s="90"/>
      <c r="D52" s="90"/>
      <c r="E52" s="90"/>
    </row>
    <row r="53" spans="1:7" ht="18" x14ac:dyDescent="0.25">
      <c r="A53" s="16"/>
      <c r="B53" s="17"/>
      <c r="C53" s="17"/>
      <c r="D53" s="17"/>
      <c r="E53" s="17"/>
      <c r="G53" s="30"/>
    </row>
    <row r="54" spans="1:7" ht="18" x14ac:dyDescent="0.25">
      <c r="A54" s="16"/>
      <c r="B54" s="17"/>
      <c r="C54" s="17"/>
      <c r="D54" s="17"/>
      <c r="E54" s="17"/>
    </row>
    <row r="55" spans="1:7" ht="18" x14ac:dyDescent="0.25">
      <c r="A55" s="13"/>
      <c r="B55" s="13"/>
    </row>
    <row r="56" spans="1:7" x14ac:dyDescent="0.2">
      <c r="A56" s="11"/>
      <c r="B56" s="18"/>
      <c r="C56" s="109"/>
      <c r="D56" s="109"/>
      <c r="E56" s="109"/>
    </row>
    <row r="57" spans="1:7" s="20" customFormat="1" x14ac:dyDescent="0.2">
      <c r="A57" s="11"/>
      <c r="B57" s="18"/>
      <c r="C57" s="51"/>
      <c r="D57" s="51"/>
      <c r="E57" s="51"/>
      <c r="G57" s="2"/>
    </row>
    <row r="58" spans="1:7" s="20" customFormat="1" x14ac:dyDescent="0.2">
      <c r="A58" s="11"/>
      <c r="B58" s="18"/>
      <c r="C58" s="51"/>
      <c r="D58" s="51"/>
      <c r="E58" s="51"/>
      <c r="G58" s="2"/>
    </row>
    <row r="59" spans="1:7" s="20" customFormat="1" x14ac:dyDescent="0.2">
      <c r="A59" s="11"/>
      <c r="B59" s="18"/>
      <c r="C59" s="51"/>
      <c r="D59" s="51"/>
      <c r="E59" s="51"/>
      <c r="G59" s="2"/>
    </row>
    <row r="60" spans="1:7" s="20" customFormat="1" x14ac:dyDescent="0.2">
      <c r="A60" s="11"/>
      <c r="B60" s="11"/>
      <c r="C60" s="51"/>
      <c r="D60" s="51"/>
      <c r="E60" s="51"/>
    </row>
    <row r="61" spans="1:7" s="20" customFormat="1" ht="12" x14ac:dyDescent="0.2">
      <c r="A61" s="21"/>
      <c r="B61" s="22"/>
      <c r="C61" s="51"/>
      <c r="D61" s="51"/>
      <c r="E61" s="51"/>
    </row>
    <row r="62" spans="1:7" s="20" customFormat="1" ht="12" x14ac:dyDescent="0.2">
      <c r="A62" s="21"/>
      <c r="B62" s="22"/>
      <c r="C62" s="51"/>
      <c r="D62" s="51"/>
      <c r="E62" s="51"/>
    </row>
    <row r="63" spans="1:7" x14ac:dyDescent="0.2">
      <c r="A63" s="23"/>
      <c r="B63" s="24"/>
      <c r="C63" s="52"/>
      <c r="D63" s="52"/>
      <c r="E63" s="51"/>
      <c r="G63" s="20"/>
    </row>
    <row r="64" spans="1:7" x14ac:dyDescent="0.2">
      <c r="A64" s="21"/>
      <c r="B64" s="24"/>
      <c r="C64" s="52"/>
      <c r="D64" s="52"/>
      <c r="E64" s="51"/>
    </row>
    <row r="65" spans="1:5" x14ac:dyDescent="0.2">
      <c r="A65" s="11"/>
      <c r="B65" s="11"/>
      <c r="C65" s="51"/>
      <c r="D65" s="51"/>
      <c r="E65" s="51"/>
    </row>
    <row r="68" spans="1:5" x14ac:dyDescent="0.2">
      <c r="C68" s="53"/>
      <c r="D68" s="53"/>
      <c r="E68" s="20"/>
    </row>
    <row r="69" spans="1:5" x14ac:dyDescent="0.2">
      <c r="C69" s="53"/>
      <c r="D69" s="53"/>
      <c r="E69" s="20"/>
    </row>
  </sheetData>
  <mergeCells count="12">
    <mergeCell ref="C56:E56"/>
    <mergeCell ref="A6:E6"/>
    <mergeCell ref="A7:E7"/>
    <mergeCell ref="A8:E8"/>
    <mergeCell ref="A10:E10"/>
    <mergeCell ref="A12:E12"/>
    <mergeCell ref="A14:E14"/>
    <mergeCell ref="A16:E16"/>
    <mergeCell ref="A36:C36"/>
    <mergeCell ref="A38:E38"/>
    <mergeCell ref="A48:C48"/>
    <mergeCell ref="A50:E51"/>
  </mergeCells>
  <pageMargins left="0.9055118110236221" right="0.47244094488188981" top="0.62992125984251968" bottom="0.31496062992125984" header="0" footer="0"/>
  <pageSetup scale="8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I49"/>
  <sheetViews>
    <sheetView showGridLines="0" view="pageBreakPreview" topLeftCell="A25" zoomScaleNormal="100" zoomScaleSheetLayoutView="100" workbookViewId="0">
      <selection activeCell="D44" sqref="D44"/>
    </sheetView>
  </sheetViews>
  <sheetFormatPr baseColWidth="10" defaultRowHeight="12.75" x14ac:dyDescent="0.2"/>
  <cols>
    <col min="1" max="1" width="14.7109375" style="2" customWidth="1"/>
    <col min="2" max="2" width="43.7109375" style="2" customWidth="1"/>
    <col min="3" max="4" width="11.140625" style="2" customWidth="1"/>
    <col min="5" max="5" width="18.7109375" style="2" customWidth="1"/>
    <col min="6" max="6" width="11.85546875" style="2" bestFit="1" customWidth="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5" spans="1:8" ht="7.5" customHeight="1" x14ac:dyDescent="0.2"/>
    <row r="6" spans="1:8" ht="19.5" customHeight="1" x14ac:dyDescent="0.2">
      <c r="A6" s="110" t="s">
        <v>270</v>
      </c>
      <c r="B6" s="110"/>
      <c r="C6" s="110"/>
      <c r="D6" s="110"/>
      <c r="E6" s="110"/>
    </row>
    <row r="7" spans="1:8" ht="19.5" customHeight="1" x14ac:dyDescent="0.2">
      <c r="A7" s="110" t="s">
        <v>271</v>
      </c>
      <c r="B7" s="110"/>
      <c r="C7" s="110"/>
      <c r="D7" s="110"/>
      <c r="E7" s="110"/>
    </row>
    <row r="8" spans="1:8" ht="19.5" customHeight="1" x14ac:dyDescent="0.2">
      <c r="A8" s="110" t="s">
        <v>263</v>
      </c>
      <c r="B8" s="110"/>
      <c r="C8" s="110"/>
      <c r="D8" s="110"/>
      <c r="E8" s="110"/>
    </row>
    <row r="9" spans="1:8" ht="19.5" customHeight="1" x14ac:dyDescent="0.2">
      <c r="A9" s="35" t="s">
        <v>15</v>
      </c>
      <c r="B9" s="35"/>
      <c r="C9" s="35"/>
      <c r="D9" s="35"/>
      <c r="E9" s="35"/>
    </row>
    <row r="10" spans="1:8" ht="19.5" customHeight="1" x14ac:dyDescent="0.25">
      <c r="A10" s="111" t="s">
        <v>210</v>
      </c>
      <c r="B10" s="111"/>
      <c r="C10" s="111"/>
      <c r="D10" s="111"/>
      <c r="E10" s="111"/>
      <c r="H10" s="2" t="s">
        <v>228</v>
      </c>
    </row>
    <row r="11" spans="1:8" ht="19.5" customHeight="1" x14ac:dyDescent="0.25">
      <c r="A11" s="111" t="s">
        <v>3</v>
      </c>
      <c r="B11" s="111"/>
      <c r="C11" s="111"/>
      <c r="D11" s="111"/>
      <c r="E11" s="111"/>
    </row>
    <row r="12" spans="1:8" ht="17.25" customHeight="1" x14ac:dyDescent="0.2">
      <c r="A12" s="119" t="s">
        <v>227</v>
      </c>
      <c r="B12" s="120"/>
      <c r="C12" s="120"/>
      <c r="D12" s="120"/>
      <c r="E12" s="120"/>
    </row>
    <row r="13" spans="1:8" ht="6.75" customHeight="1" x14ac:dyDescent="0.2"/>
    <row r="14" spans="1:8" ht="15" x14ac:dyDescent="0.25">
      <c r="A14" s="113" t="s">
        <v>2</v>
      </c>
      <c r="B14" s="113"/>
      <c r="C14" s="113"/>
      <c r="D14" s="113"/>
      <c r="E14" s="113"/>
    </row>
    <row r="15" spans="1:8" ht="5.25" customHeight="1" x14ac:dyDescent="0.25">
      <c r="A15" s="98"/>
      <c r="B15" s="98"/>
      <c r="C15" s="3"/>
      <c r="D15" s="3"/>
      <c r="E15" s="3"/>
    </row>
    <row r="16" spans="1:8" ht="18" customHeight="1" x14ac:dyDescent="0.25">
      <c r="A16" s="114" t="s">
        <v>16</v>
      </c>
      <c r="B16" s="114"/>
      <c r="C16" s="114"/>
      <c r="D16" s="114"/>
      <c r="E16" s="114"/>
      <c r="G16" s="2" t="s">
        <v>228</v>
      </c>
    </row>
    <row r="17" spans="1:9" ht="26.25" customHeight="1" x14ac:dyDescent="0.2">
      <c r="A17" s="55" t="s">
        <v>17</v>
      </c>
      <c r="B17" s="4" t="s">
        <v>18</v>
      </c>
      <c r="C17" s="4" t="s">
        <v>1</v>
      </c>
      <c r="D17" s="4" t="s">
        <v>21</v>
      </c>
      <c r="E17" s="4" t="s">
        <v>0</v>
      </c>
    </row>
    <row r="18" spans="1:9" s="5" customFormat="1" ht="12" customHeight="1" x14ac:dyDescent="0.2">
      <c r="A18" s="6">
        <v>54314</v>
      </c>
      <c r="B18" s="58" t="str">
        <f>+IF(A18="","",LOOKUP(A18,BASE!$A$1:$B$247,BASE!$B$1:$B$247))</f>
        <v>Atenciones Oficiales</v>
      </c>
      <c r="C18" s="6">
        <v>13</v>
      </c>
      <c r="D18" s="6" t="s">
        <v>237</v>
      </c>
      <c r="E18" s="57">
        <v>715</v>
      </c>
      <c r="F18" s="101"/>
      <c r="G18" s="102"/>
      <c r="H18" s="102"/>
      <c r="I18" s="102"/>
    </row>
    <row r="19" spans="1:9" s="5" customFormat="1" ht="12" customHeight="1" x14ac:dyDescent="0.2">
      <c r="A19" s="6">
        <v>54399</v>
      </c>
      <c r="B19" s="58" t="str">
        <f>+IF(A19="","",LOOKUP(A19,BASE!$A$1:$B$247,BASE!$B$1:$B$247))</f>
        <v>Servicios Generales y Arrendamientos Diversos</v>
      </c>
      <c r="C19" s="6">
        <v>13</v>
      </c>
      <c r="D19" s="6" t="s">
        <v>237</v>
      </c>
      <c r="E19" s="57">
        <v>1235</v>
      </c>
      <c r="F19" s="101"/>
      <c r="G19" s="102"/>
      <c r="H19" s="102"/>
      <c r="I19" s="102"/>
    </row>
    <row r="20" spans="1:9" s="5" customFormat="1" ht="12" customHeight="1" x14ac:dyDescent="0.2">
      <c r="A20" s="6">
        <v>51402</v>
      </c>
      <c r="B20" s="58" t="str">
        <f>+IF(A20="","",LOOKUP(A20,BASE!$A$1:$B$247,BASE!$B$1:$B$247))</f>
        <v>Por Remuneraciones Eventuales</v>
      </c>
      <c r="C20" s="6">
        <v>16</v>
      </c>
      <c r="D20" s="6" t="s">
        <v>237</v>
      </c>
      <c r="E20" s="57">
        <v>25</v>
      </c>
      <c r="F20" s="101"/>
      <c r="G20" s="102"/>
      <c r="H20" s="102"/>
      <c r="I20" s="102"/>
    </row>
    <row r="21" spans="1:9" s="5" customFormat="1" ht="12" customHeight="1" x14ac:dyDescent="0.2">
      <c r="A21" s="6">
        <v>51402</v>
      </c>
      <c r="B21" s="58" t="str">
        <f>+IF(A21="","",LOOKUP(A21,BASE!$A$1:$B$247,BASE!$B$1:$B$247))</f>
        <v>Por Remuneraciones Eventuales</v>
      </c>
      <c r="C21" s="6">
        <v>16</v>
      </c>
      <c r="D21" s="6" t="s">
        <v>238</v>
      </c>
      <c r="E21" s="57">
        <v>85</v>
      </c>
      <c r="F21" s="101"/>
      <c r="G21" s="102"/>
      <c r="H21" s="102"/>
      <c r="I21" s="102"/>
    </row>
    <row r="22" spans="1:9" s="5" customFormat="1" ht="12" customHeight="1" x14ac:dyDescent="0.2">
      <c r="A22" s="6">
        <v>51402</v>
      </c>
      <c r="B22" s="58" t="str">
        <f>+IF(A22="","",LOOKUP(A22,BASE!$A$1:$B$247,BASE!$B$1:$B$247))</f>
        <v>Por Remuneraciones Eventuales</v>
      </c>
      <c r="C22" s="6">
        <v>16</v>
      </c>
      <c r="D22" s="6" t="s">
        <v>239</v>
      </c>
      <c r="E22" s="57">
        <v>85</v>
      </c>
      <c r="F22" s="101"/>
      <c r="G22" s="102"/>
      <c r="H22" s="102"/>
      <c r="I22" s="102"/>
    </row>
    <row r="23" spans="1:9" ht="15" x14ac:dyDescent="0.25">
      <c r="A23" s="115" t="s">
        <v>7</v>
      </c>
      <c r="B23" s="115"/>
      <c r="C23" s="115"/>
      <c r="D23" s="100"/>
      <c r="E23" s="8">
        <f>SUM(E18:E22)</f>
        <v>2145</v>
      </c>
    </row>
    <row r="24" spans="1:9" ht="15" x14ac:dyDescent="0.25">
      <c r="A24" s="3"/>
      <c r="B24" s="98"/>
      <c r="C24" s="3"/>
      <c r="D24" s="3"/>
      <c r="E24" s="9"/>
    </row>
    <row r="25" spans="1:9" ht="15" x14ac:dyDescent="0.25">
      <c r="A25" s="114" t="s">
        <v>8</v>
      </c>
      <c r="B25" s="114"/>
      <c r="C25" s="114"/>
      <c r="D25" s="114"/>
      <c r="E25" s="114"/>
    </row>
    <row r="26" spans="1:9" ht="25.5" customHeight="1" x14ac:dyDescent="0.2">
      <c r="A26" s="10" t="s">
        <v>17</v>
      </c>
      <c r="B26" s="4" t="s">
        <v>18</v>
      </c>
      <c r="C26" s="4" t="s">
        <v>1</v>
      </c>
      <c r="D26" s="4" t="s">
        <v>21</v>
      </c>
      <c r="E26" s="4" t="s">
        <v>0</v>
      </c>
      <c r="G26" s="11"/>
    </row>
    <row r="27" spans="1:9" x14ac:dyDescent="0.2">
      <c r="A27" s="6">
        <v>54310</v>
      </c>
      <c r="B27" s="58" t="str">
        <f>+IF(A27="","",LOOKUP(A27,BASE!$A$1:$B$247,BASE!$B$1:$B$247))</f>
        <v>Servicios de Alimentación</v>
      </c>
      <c r="C27" s="6">
        <v>13</v>
      </c>
      <c r="D27" s="6" t="s">
        <v>234</v>
      </c>
      <c r="E27" s="57">
        <v>1697.5</v>
      </c>
      <c r="G27" s="11"/>
    </row>
    <row r="28" spans="1:9" x14ac:dyDescent="0.2">
      <c r="A28" s="6">
        <v>54313</v>
      </c>
      <c r="B28" s="58" t="str">
        <f>+IF(A28="","",LOOKUP(A28,BASE!$A$1:$B$247,BASE!$B$1:$B$247))</f>
        <v>Impresiones, Publicaciones y Reproducciones</v>
      </c>
      <c r="C28" s="6">
        <v>13</v>
      </c>
      <c r="D28" s="6" t="s">
        <v>234</v>
      </c>
      <c r="E28" s="57">
        <v>252.5</v>
      </c>
      <c r="G28" s="11"/>
    </row>
    <row r="29" spans="1:9" x14ac:dyDescent="0.2">
      <c r="A29" s="6">
        <v>51201</v>
      </c>
      <c r="B29" s="58" t="str">
        <f>+IF(A29="","",LOOKUP(A29,BASE!$A$1:$B$247,BASE!$B$1:$B$247))</f>
        <v>Sueldos</v>
      </c>
      <c r="C29" s="6">
        <v>16</v>
      </c>
      <c r="D29" s="6" t="s">
        <v>235</v>
      </c>
      <c r="E29" s="57">
        <v>195</v>
      </c>
      <c r="G29" s="11"/>
    </row>
    <row r="30" spans="1:9" ht="15" x14ac:dyDescent="0.25">
      <c r="A30" s="116" t="s">
        <v>19</v>
      </c>
      <c r="B30" s="117"/>
      <c r="C30" s="117"/>
      <c r="D30" s="99"/>
      <c r="E30" s="8">
        <f>SUM(E27:E29)</f>
        <v>2145</v>
      </c>
      <c r="F30" s="56">
        <f>+E30-E23</f>
        <v>0</v>
      </c>
    </row>
    <row r="31" spans="1:9" ht="9" customHeight="1" x14ac:dyDescent="0.25">
      <c r="A31" s="13"/>
      <c r="B31" s="13"/>
      <c r="E31" s="56"/>
    </row>
    <row r="32" spans="1:9" s="30" customFormat="1" ht="19.5" customHeight="1" x14ac:dyDescent="0.2">
      <c r="A32" s="118" t="s">
        <v>229</v>
      </c>
      <c r="B32" s="118"/>
      <c r="C32" s="118"/>
      <c r="D32" s="118"/>
      <c r="E32" s="118"/>
    </row>
    <row r="33" spans="1:5" s="30" customFormat="1" ht="19.5" customHeight="1" x14ac:dyDescent="0.2">
      <c r="A33" s="118"/>
      <c r="B33" s="118"/>
      <c r="C33" s="118"/>
      <c r="D33" s="118"/>
      <c r="E33" s="118"/>
    </row>
    <row r="34" spans="1:5" s="30" customFormat="1" ht="19.5" customHeight="1" x14ac:dyDescent="0.2">
      <c r="A34" s="103"/>
      <c r="B34" s="103"/>
      <c r="C34" s="103"/>
      <c r="D34" s="103"/>
      <c r="E34" s="103"/>
    </row>
    <row r="35" spans="1:5" ht="18" x14ac:dyDescent="0.25">
      <c r="A35" s="16"/>
      <c r="B35" s="17"/>
      <c r="C35" s="17"/>
      <c r="D35" s="17"/>
      <c r="E35" s="17"/>
    </row>
    <row r="36" spans="1:5" ht="18" x14ac:dyDescent="0.25">
      <c r="A36" s="16"/>
      <c r="B36" s="17"/>
      <c r="C36" s="17"/>
      <c r="D36" s="17"/>
      <c r="E36" s="17"/>
    </row>
    <row r="37" spans="1:5" ht="18" x14ac:dyDescent="0.25">
      <c r="A37" s="13"/>
      <c r="B37" s="13"/>
    </row>
    <row r="38" spans="1:5" x14ac:dyDescent="0.2">
      <c r="A38" s="11"/>
      <c r="B38" s="18"/>
      <c r="C38" s="109"/>
      <c r="D38" s="109"/>
      <c r="E38" s="109"/>
    </row>
    <row r="39" spans="1:5" s="20" customFormat="1" x14ac:dyDescent="0.2">
      <c r="A39" s="11"/>
      <c r="B39" s="18"/>
      <c r="C39" s="51"/>
      <c r="D39" s="51"/>
      <c r="E39" s="51"/>
    </row>
    <row r="40" spans="1:5" s="20" customFormat="1" x14ac:dyDescent="0.2">
      <c r="A40" s="11"/>
      <c r="B40" s="11"/>
      <c r="C40" s="51"/>
      <c r="D40" s="51"/>
      <c r="E40" s="51"/>
    </row>
    <row r="41" spans="1:5" s="20" customFormat="1" ht="12" x14ac:dyDescent="0.2">
      <c r="A41" s="21"/>
      <c r="B41" s="22"/>
      <c r="C41" s="51"/>
      <c r="D41" s="51"/>
      <c r="E41" s="51"/>
    </row>
    <row r="42" spans="1:5" s="20" customFormat="1" ht="12" x14ac:dyDescent="0.2">
      <c r="A42" s="21"/>
      <c r="B42" s="22"/>
      <c r="C42" s="51"/>
      <c r="D42" s="51"/>
      <c r="E42" s="51"/>
    </row>
    <row r="43" spans="1:5" x14ac:dyDescent="0.2">
      <c r="A43" s="23"/>
      <c r="B43" s="24"/>
      <c r="C43" s="52"/>
      <c r="D43" s="52"/>
      <c r="E43" s="51"/>
    </row>
    <row r="44" spans="1:5" x14ac:dyDescent="0.2">
      <c r="A44" s="21"/>
      <c r="B44" s="24"/>
      <c r="C44" s="52"/>
      <c r="D44" s="52"/>
      <c r="E44" s="51"/>
    </row>
    <row r="45" spans="1:5" x14ac:dyDescent="0.2">
      <c r="A45" s="11"/>
      <c r="B45" s="11"/>
      <c r="C45" s="51"/>
      <c r="D45" s="51"/>
      <c r="E45" s="51"/>
    </row>
    <row r="48" spans="1:5" x14ac:dyDescent="0.2">
      <c r="C48" s="53"/>
      <c r="D48" s="53"/>
      <c r="E48" s="20"/>
    </row>
    <row r="49" spans="3:5" x14ac:dyDescent="0.2">
      <c r="C49" s="53"/>
      <c r="D49" s="53"/>
      <c r="E49" s="20"/>
    </row>
  </sheetData>
  <mergeCells count="13">
    <mergeCell ref="C38:E38"/>
    <mergeCell ref="A14:E14"/>
    <mergeCell ref="A16:E16"/>
    <mergeCell ref="A23:C23"/>
    <mergeCell ref="A25:E25"/>
    <mergeCell ref="A30:C30"/>
    <mergeCell ref="A32:E33"/>
    <mergeCell ref="A12:E12"/>
    <mergeCell ref="A6:E6"/>
    <mergeCell ref="A7:E7"/>
    <mergeCell ref="A8:E8"/>
    <mergeCell ref="A10:E10"/>
    <mergeCell ref="A11:E11"/>
  </mergeCells>
  <pageMargins left="0.91" right="0.47" top="0.81" bottom="0.3" header="0" footer="0"/>
  <pageSetup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I49"/>
  <sheetViews>
    <sheetView showGridLines="0" view="pageBreakPreview" topLeftCell="A22" zoomScale="90" zoomScaleNormal="100" zoomScaleSheetLayoutView="90" workbookViewId="0">
      <selection activeCell="G14" sqref="G14"/>
    </sheetView>
  </sheetViews>
  <sheetFormatPr baseColWidth="10" defaultRowHeight="12.75" x14ac:dyDescent="0.2"/>
  <cols>
    <col min="1" max="1" width="19.5703125" style="2" customWidth="1"/>
    <col min="2" max="2" width="43.7109375" style="2" customWidth="1"/>
    <col min="3" max="4" width="11.140625" style="2" customWidth="1"/>
    <col min="5" max="5" width="18.7109375" style="2" customWidth="1"/>
    <col min="6" max="6" width="11.85546875" style="2" bestFit="1" customWidth="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5" spans="1:8" ht="7.5" customHeight="1" x14ac:dyDescent="0.2"/>
    <row r="6" spans="1:8" ht="19.5" customHeight="1" x14ac:dyDescent="0.2">
      <c r="A6" s="110" t="s">
        <v>272</v>
      </c>
      <c r="B6" s="110"/>
      <c r="C6" s="110"/>
      <c r="D6" s="110"/>
      <c r="E6" s="110"/>
    </row>
    <row r="7" spans="1:8" ht="19.5" customHeight="1" x14ac:dyDescent="0.2">
      <c r="A7" s="110" t="s">
        <v>273</v>
      </c>
      <c r="B7" s="110"/>
      <c r="C7" s="110"/>
      <c r="D7" s="110"/>
      <c r="E7" s="110"/>
    </row>
    <row r="8" spans="1:8" ht="19.5" customHeight="1" x14ac:dyDescent="0.2">
      <c r="A8" s="110" t="s">
        <v>263</v>
      </c>
      <c r="B8" s="110"/>
      <c r="C8" s="110"/>
      <c r="D8" s="110"/>
      <c r="E8" s="110"/>
    </row>
    <row r="9" spans="1:8" ht="19.5" customHeight="1" x14ac:dyDescent="0.2">
      <c r="A9" s="35" t="s">
        <v>15</v>
      </c>
      <c r="B9" s="35"/>
      <c r="C9" s="35"/>
      <c r="D9" s="35"/>
      <c r="E9" s="35"/>
    </row>
    <row r="10" spans="1:8" ht="19.5" customHeight="1" x14ac:dyDescent="0.25">
      <c r="A10" s="111" t="s">
        <v>210</v>
      </c>
      <c r="B10" s="111"/>
      <c r="C10" s="111"/>
      <c r="D10" s="111"/>
      <c r="E10" s="111"/>
      <c r="H10" s="2" t="s">
        <v>228</v>
      </c>
    </row>
    <row r="11" spans="1:8" ht="19.5" customHeight="1" x14ac:dyDescent="0.25">
      <c r="A11" s="111" t="s">
        <v>3</v>
      </c>
      <c r="B11" s="111"/>
      <c r="C11" s="111"/>
      <c r="D11" s="111"/>
      <c r="E11" s="111"/>
      <c r="H11" s="2" t="s">
        <v>228</v>
      </c>
    </row>
    <row r="12" spans="1:8" ht="17.25" customHeight="1" x14ac:dyDescent="0.2">
      <c r="A12" s="119" t="s">
        <v>215</v>
      </c>
      <c r="B12" s="120"/>
      <c r="C12" s="120"/>
      <c r="D12" s="120"/>
      <c r="E12" s="120"/>
    </row>
    <row r="13" spans="1:8" ht="6.75" customHeight="1" x14ac:dyDescent="0.2"/>
    <row r="14" spans="1:8" ht="15" x14ac:dyDescent="0.25">
      <c r="A14" s="113" t="s">
        <v>2</v>
      </c>
      <c r="B14" s="113"/>
      <c r="C14" s="113"/>
      <c r="D14" s="113"/>
      <c r="E14" s="113"/>
    </row>
    <row r="15" spans="1:8" ht="5.25" customHeight="1" x14ac:dyDescent="0.25">
      <c r="A15" s="98"/>
      <c r="B15" s="98"/>
      <c r="C15" s="3"/>
      <c r="D15" s="3"/>
      <c r="E15" s="3"/>
    </row>
    <row r="16" spans="1:8" ht="18" customHeight="1" x14ac:dyDescent="0.25">
      <c r="A16" s="114" t="s">
        <v>16</v>
      </c>
      <c r="B16" s="114"/>
      <c r="C16" s="114"/>
      <c r="D16" s="114"/>
      <c r="E16" s="114"/>
      <c r="G16" s="2" t="s">
        <v>228</v>
      </c>
    </row>
    <row r="17" spans="1:9" ht="26.25" customHeight="1" x14ac:dyDescent="0.2">
      <c r="A17" s="55" t="s">
        <v>17</v>
      </c>
      <c r="B17" s="4" t="s">
        <v>18</v>
      </c>
      <c r="C17" s="4" t="s">
        <v>1</v>
      </c>
      <c r="D17" s="4" t="s">
        <v>21</v>
      </c>
      <c r="E17" s="4" t="s">
        <v>0</v>
      </c>
    </row>
    <row r="18" spans="1:9" ht="12" customHeight="1" x14ac:dyDescent="0.2">
      <c r="A18" s="6">
        <v>54104</v>
      </c>
      <c r="B18" s="58" t="str">
        <f>+IF(A18="","",LOOKUP(A18,BASE!$A$1:$B$247,BASE!$B$1:$B$247))</f>
        <v>Productos Textiles y Vestuarios</v>
      </c>
      <c r="C18" s="6">
        <v>12</v>
      </c>
      <c r="D18" s="6" t="s">
        <v>237</v>
      </c>
      <c r="E18" s="57">
        <v>1500</v>
      </c>
      <c r="F18" s="61"/>
      <c r="G18" s="62"/>
      <c r="H18" s="62"/>
      <c r="I18" s="62"/>
    </row>
    <row r="19" spans="1:9" ht="12" customHeight="1" x14ac:dyDescent="0.2">
      <c r="A19" s="6"/>
      <c r="B19" s="58" t="str">
        <f>+IF(A19="","",LOOKUP(A19,BASE!$A$1:$B$247,BASE!$B$1:$B$247))</f>
        <v/>
      </c>
      <c r="C19" s="6"/>
      <c r="D19" s="6"/>
      <c r="E19" s="57"/>
      <c r="F19" s="61"/>
      <c r="G19" s="62"/>
      <c r="H19" s="62"/>
      <c r="I19" s="62"/>
    </row>
    <row r="20" spans="1:9" ht="15" x14ac:dyDescent="0.25">
      <c r="A20" s="115" t="s">
        <v>7</v>
      </c>
      <c r="B20" s="115"/>
      <c r="C20" s="115"/>
      <c r="D20" s="100"/>
      <c r="E20" s="8">
        <f>SUM(E18:E19)</f>
        <v>1500</v>
      </c>
      <c r="F20" s="63"/>
    </row>
    <row r="21" spans="1:9" ht="15" x14ac:dyDescent="0.25">
      <c r="A21" s="3"/>
      <c r="B21" s="98"/>
      <c r="C21" s="3"/>
      <c r="D21" s="3"/>
      <c r="E21" s="9"/>
      <c r="I21" s="2" t="s">
        <v>228</v>
      </c>
    </row>
    <row r="22" spans="1:9" ht="15" x14ac:dyDescent="0.25">
      <c r="A22" s="114" t="s">
        <v>8</v>
      </c>
      <c r="B22" s="114"/>
      <c r="C22" s="114"/>
      <c r="D22" s="114"/>
      <c r="E22" s="114"/>
    </row>
    <row r="23" spans="1:9" ht="22.5" x14ac:dyDescent="0.2">
      <c r="A23" s="10" t="s">
        <v>17</v>
      </c>
      <c r="B23" s="4" t="s">
        <v>18</v>
      </c>
      <c r="C23" s="4" t="s">
        <v>1</v>
      </c>
      <c r="D23" s="4" t="s">
        <v>21</v>
      </c>
      <c r="E23" s="4" t="s">
        <v>0</v>
      </c>
      <c r="G23" s="11"/>
    </row>
    <row r="24" spans="1:9" x14ac:dyDescent="0.2">
      <c r="A24" s="6">
        <v>54313</v>
      </c>
      <c r="B24" s="58" t="str">
        <f>+IF(A24="","",LOOKUP(A24,BASE!$A$1:$B$247,BASE!$B$1:$B$247))</f>
        <v>Impresiones, Publicaciones y Reproducciones</v>
      </c>
      <c r="C24" s="6">
        <v>12</v>
      </c>
      <c r="D24" s="6" t="s">
        <v>237</v>
      </c>
      <c r="E24" s="57">
        <v>1500</v>
      </c>
      <c r="G24" s="11"/>
    </row>
    <row r="25" spans="1:9" x14ac:dyDescent="0.2">
      <c r="A25" s="6"/>
      <c r="B25" s="58" t="str">
        <f>+IF(A25="","",LOOKUP(A25,BASE!$A$1:$B$247,BASE!$B$1:$B$247))</f>
        <v/>
      </c>
      <c r="C25" s="6"/>
      <c r="D25" s="6"/>
      <c r="E25" s="57"/>
      <c r="G25" s="11"/>
    </row>
    <row r="26" spans="1:9" ht="15" x14ac:dyDescent="0.25">
      <c r="A26" s="116" t="s">
        <v>19</v>
      </c>
      <c r="B26" s="117"/>
      <c r="C26" s="117"/>
      <c r="D26" s="99"/>
      <c r="E26" s="8">
        <f>SUM(E24:E25)</f>
        <v>1500</v>
      </c>
      <c r="F26" s="56">
        <f>+E26-E20</f>
        <v>0</v>
      </c>
    </row>
    <row r="27" spans="1:9" ht="9" customHeight="1" x14ac:dyDescent="0.25">
      <c r="A27" s="13"/>
      <c r="B27" s="13"/>
      <c r="E27" s="56"/>
    </row>
    <row r="28" spans="1:9" s="30" customFormat="1" ht="19.5" customHeight="1" x14ac:dyDescent="0.2">
      <c r="A28" s="118" t="s">
        <v>229</v>
      </c>
      <c r="B28" s="118"/>
      <c r="C28" s="118"/>
      <c r="D28" s="118"/>
      <c r="E28" s="118"/>
    </row>
    <row r="29" spans="1:9" s="30" customFormat="1" ht="19.5" customHeight="1" x14ac:dyDescent="0.2">
      <c r="A29" s="118"/>
      <c r="B29" s="118"/>
      <c r="C29" s="118"/>
      <c r="D29" s="118"/>
      <c r="E29" s="118"/>
    </row>
    <row r="30" spans="1:9" s="30" customFormat="1" ht="19.5" customHeight="1" x14ac:dyDescent="0.2">
      <c r="A30" s="103"/>
      <c r="B30" s="103"/>
      <c r="C30" s="103"/>
      <c r="D30" s="103"/>
      <c r="E30" s="103"/>
    </row>
    <row r="31" spans="1:9" s="30" customFormat="1" ht="19.5" customHeight="1" x14ac:dyDescent="0.2">
      <c r="A31" s="103"/>
      <c r="B31" s="103"/>
      <c r="C31" s="103"/>
      <c r="D31" s="103"/>
      <c r="E31" s="103"/>
    </row>
    <row r="32" spans="1:9" s="30" customFormat="1" ht="19.5" customHeight="1" x14ac:dyDescent="0.2">
      <c r="A32" s="103"/>
      <c r="B32" s="103"/>
      <c r="C32" s="103"/>
      <c r="D32" s="103"/>
      <c r="E32" s="103"/>
    </row>
    <row r="33" spans="1:5" ht="18" x14ac:dyDescent="0.25">
      <c r="A33" s="16"/>
      <c r="B33" s="17"/>
      <c r="C33" s="17"/>
      <c r="D33" s="17"/>
      <c r="E33" s="17"/>
    </row>
    <row r="34" spans="1:5" ht="18" x14ac:dyDescent="0.25">
      <c r="A34" s="16"/>
      <c r="B34" s="17"/>
      <c r="C34" s="17"/>
      <c r="D34" s="17"/>
      <c r="E34" s="17"/>
    </row>
    <row r="35" spans="1:5" ht="18" x14ac:dyDescent="0.25">
      <c r="A35" s="13"/>
      <c r="B35" s="13"/>
    </row>
    <row r="36" spans="1:5" x14ac:dyDescent="0.2">
      <c r="A36" s="11"/>
      <c r="B36" s="18"/>
      <c r="C36" s="109"/>
      <c r="D36" s="109"/>
      <c r="E36" s="109"/>
    </row>
    <row r="37" spans="1:5" s="20" customFormat="1" x14ac:dyDescent="0.2">
      <c r="A37" s="11"/>
      <c r="B37" s="18"/>
      <c r="C37" s="51"/>
      <c r="D37" s="51"/>
      <c r="E37" s="51"/>
    </row>
    <row r="38" spans="1:5" s="20" customFormat="1" x14ac:dyDescent="0.2">
      <c r="A38" s="11"/>
      <c r="B38" s="18"/>
      <c r="C38" s="51"/>
      <c r="D38" s="51"/>
      <c r="E38" s="51"/>
    </row>
    <row r="39" spans="1:5" s="20" customFormat="1" x14ac:dyDescent="0.2">
      <c r="A39" s="11"/>
      <c r="B39" s="18"/>
      <c r="C39" s="51"/>
      <c r="D39" s="51"/>
      <c r="E39" s="51"/>
    </row>
    <row r="40" spans="1:5" s="20" customFormat="1" x14ac:dyDescent="0.2">
      <c r="A40" s="11"/>
      <c r="B40" s="11"/>
      <c r="C40" s="51"/>
      <c r="D40" s="51"/>
      <c r="E40" s="51"/>
    </row>
    <row r="41" spans="1:5" s="20" customFormat="1" ht="12" x14ac:dyDescent="0.2">
      <c r="A41" s="21"/>
      <c r="B41" s="22"/>
      <c r="C41" s="51"/>
      <c r="D41" s="51"/>
      <c r="E41" s="51"/>
    </row>
    <row r="42" spans="1:5" s="20" customFormat="1" ht="12" x14ac:dyDescent="0.2">
      <c r="A42" s="21"/>
      <c r="B42" s="22"/>
      <c r="C42" s="51"/>
      <c r="D42" s="51"/>
      <c r="E42" s="51"/>
    </row>
    <row r="43" spans="1:5" x14ac:dyDescent="0.2">
      <c r="A43" s="23"/>
      <c r="B43" s="24"/>
      <c r="C43" s="52"/>
      <c r="D43" s="52"/>
      <c r="E43" s="51"/>
    </row>
    <row r="44" spans="1:5" x14ac:dyDescent="0.2">
      <c r="A44" s="21"/>
      <c r="B44" s="24"/>
      <c r="C44" s="52"/>
      <c r="D44" s="52"/>
      <c r="E44" s="51"/>
    </row>
    <row r="45" spans="1:5" x14ac:dyDescent="0.2">
      <c r="A45" s="11"/>
      <c r="B45" s="11"/>
      <c r="C45" s="51"/>
      <c r="D45" s="51"/>
      <c r="E45" s="51"/>
    </row>
    <row r="48" spans="1:5" x14ac:dyDescent="0.2">
      <c r="C48" s="53"/>
      <c r="D48" s="53"/>
      <c r="E48" s="20"/>
    </row>
    <row r="49" spans="3:5" x14ac:dyDescent="0.2">
      <c r="C49" s="53"/>
      <c r="D49" s="53"/>
      <c r="E49" s="20"/>
    </row>
  </sheetData>
  <mergeCells count="13">
    <mergeCell ref="C36:E36"/>
    <mergeCell ref="A14:E14"/>
    <mergeCell ref="A16:E16"/>
    <mergeCell ref="A20:C20"/>
    <mergeCell ref="A22:E22"/>
    <mergeCell ref="A26:C26"/>
    <mergeCell ref="A28:E29"/>
    <mergeCell ref="A12:E12"/>
    <mergeCell ref="A6:E6"/>
    <mergeCell ref="A7:E7"/>
    <mergeCell ref="A8:E8"/>
    <mergeCell ref="A10:E10"/>
    <mergeCell ref="A11:E11"/>
  </mergeCells>
  <pageMargins left="0.91" right="0.47" top="0.81" bottom="0.3" header="0" footer="0"/>
  <pageSetup scale="8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I105"/>
  <sheetViews>
    <sheetView showGridLines="0" view="pageBreakPreview" topLeftCell="A13" zoomScale="95" zoomScaleNormal="100" zoomScaleSheetLayoutView="95" workbookViewId="0">
      <selection activeCell="E21" sqref="E21"/>
    </sheetView>
  </sheetViews>
  <sheetFormatPr baseColWidth="10" defaultRowHeight="12.75" x14ac:dyDescent="0.2"/>
  <cols>
    <col min="1" max="1" width="19.5703125" style="2" customWidth="1"/>
    <col min="2" max="2" width="43.7109375" style="2" customWidth="1"/>
    <col min="3" max="4" width="11.140625" style="2" customWidth="1"/>
    <col min="5" max="5" width="18.7109375" style="2" customWidth="1"/>
    <col min="6" max="6" width="13.7109375" style="2" customWidth="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5" spans="1:8" ht="7.5" customHeight="1" x14ac:dyDescent="0.2"/>
    <row r="6" spans="1:8" ht="19.5" customHeight="1" x14ac:dyDescent="0.2">
      <c r="A6" s="110" t="s">
        <v>275</v>
      </c>
      <c r="B6" s="110"/>
      <c r="C6" s="110"/>
      <c r="D6" s="110"/>
      <c r="E6" s="110"/>
    </row>
    <row r="7" spans="1:8" ht="19.5" customHeight="1" x14ac:dyDescent="0.2">
      <c r="A7" s="110" t="s">
        <v>276</v>
      </c>
      <c r="B7" s="110"/>
      <c r="C7" s="110"/>
      <c r="D7" s="110"/>
      <c r="E7" s="110"/>
    </row>
    <row r="8" spans="1:8" ht="19.5" customHeight="1" x14ac:dyDescent="0.2">
      <c r="A8" s="110" t="s">
        <v>263</v>
      </c>
      <c r="B8" s="110"/>
      <c r="C8" s="110"/>
      <c r="D8" s="110"/>
      <c r="E8" s="110"/>
    </row>
    <row r="9" spans="1:8" ht="19.5" customHeight="1" x14ac:dyDescent="0.2">
      <c r="A9" s="35" t="s">
        <v>15</v>
      </c>
      <c r="B9" s="35"/>
      <c r="C9" s="35"/>
      <c r="D9" s="35"/>
      <c r="E9" s="35"/>
    </row>
    <row r="10" spans="1:8" ht="19.5" customHeight="1" x14ac:dyDescent="0.25">
      <c r="A10" s="111" t="s">
        <v>210</v>
      </c>
      <c r="B10" s="111"/>
      <c r="C10" s="111"/>
      <c r="D10" s="111"/>
      <c r="E10" s="111"/>
      <c r="H10" s="2" t="s">
        <v>228</v>
      </c>
    </row>
    <row r="11" spans="1:8" ht="19.5" customHeight="1" x14ac:dyDescent="0.25">
      <c r="A11" s="111" t="s">
        <v>3</v>
      </c>
      <c r="B11" s="111"/>
      <c r="C11" s="111"/>
      <c r="D11" s="111"/>
      <c r="E11" s="111"/>
      <c r="H11" s="2" t="s">
        <v>228</v>
      </c>
    </row>
    <row r="12" spans="1:8" ht="17.25" customHeight="1" x14ac:dyDescent="0.2">
      <c r="A12" s="119" t="s">
        <v>243</v>
      </c>
      <c r="B12" s="120"/>
      <c r="C12" s="120"/>
      <c r="D12" s="120"/>
      <c r="E12" s="120"/>
    </row>
    <row r="13" spans="1:8" ht="6.75" customHeight="1" x14ac:dyDescent="0.2"/>
    <row r="14" spans="1:8" ht="15" x14ac:dyDescent="0.25">
      <c r="A14" s="113" t="s">
        <v>2</v>
      </c>
      <c r="B14" s="113"/>
      <c r="C14" s="113"/>
      <c r="D14" s="113"/>
      <c r="E14" s="113"/>
    </row>
    <row r="15" spans="1:8" ht="5.25" customHeight="1" x14ac:dyDescent="0.25">
      <c r="A15" s="105"/>
      <c r="B15" s="105"/>
      <c r="C15" s="3"/>
      <c r="D15" s="3"/>
      <c r="E15" s="3"/>
    </row>
    <row r="16" spans="1:8" ht="18" customHeight="1" x14ac:dyDescent="0.25">
      <c r="A16" s="114" t="s">
        <v>16</v>
      </c>
      <c r="B16" s="114"/>
      <c r="C16" s="114"/>
      <c r="D16" s="114"/>
      <c r="E16" s="114"/>
      <c r="G16" s="2" t="s">
        <v>228</v>
      </c>
    </row>
    <row r="17" spans="1:9" ht="26.25" customHeight="1" x14ac:dyDescent="0.2">
      <c r="A17" s="55" t="s">
        <v>17</v>
      </c>
      <c r="B17" s="4" t="s">
        <v>18</v>
      </c>
      <c r="C17" s="4" t="s">
        <v>1</v>
      </c>
      <c r="D17" s="4" t="s">
        <v>21</v>
      </c>
      <c r="E17" s="4" t="s">
        <v>0</v>
      </c>
    </row>
    <row r="18" spans="1:9" ht="12" customHeight="1" x14ac:dyDescent="0.2">
      <c r="A18" s="6">
        <v>54199</v>
      </c>
      <c r="B18" s="58" t="str">
        <f>+IF(A18="","",LOOKUP(A18,BASE!$A$1:$B$247,BASE!$B$1:$B$247))</f>
        <v>Bienes de Uso y Consumo  Diversos</v>
      </c>
      <c r="C18" s="6">
        <v>17</v>
      </c>
      <c r="D18" s="6" t="s">
        <v>237</v>
      </c>
      <c r="E18" s="57">
        <v>29772.38</v>
      </c>
      <c r="F18" s="61"/>
      <c r="G18" s="62"/>
      <c r="H18" s="62"/>
      <c r="I18" s="62"/>
    </row>
    <row r="19" spans="1:9" ht="12" customHeight="1" x14ac:dyDescent="0.2">
      <c r="A19" s="6">
        <v>54599</v>
      </c>
      <c r="B19" s="58" t="str">
        <f>+IF(A19="","",LOOKUP(A19,BASE!$A$1:$B$247,BASE!$B$1:$B$247))</f>
        <v>Consultorías, Estudios e Investigaciones Diversas</v>
      </c>
      <c r="C19" s="6">
        <v>17</v>
      </c>
      <c r="D19" s="6" t="s">
        <v>237</v>
      </c>
      <c r="E19" s="57">
        <v>8131.91</v>
      </c>
      <c r="F19" s="61"/>
      <c r="G19" s="62"/>
      <c r="H19" s="62"/>
      <c r="I19" s="62"/>
    </row>
    <row r="20" spans="1:9" ht="12" customHeight="1" x14ac:dyDescent="0.2">
      <c r="A20" s="6">
        <v>61102</v>
      </c>
      <c r="B20" s="58" t="str">
        <f>+IF(A20="","",LOOKUP(A20,BASE!$A$1:$B$247,BASE!$B$1:$B$247))</f>
        <v>Maquinaria y Equipos</v>
      </c>
      <c r="C20" s="6">
        <v>17</v>
      </c>
      <c r="D20" s="6" t="s">
        <v>237</v>
      </c>
      <c r="E20" s="57">
        <v>337.5</v>
      </c>
      <c r="F20" s="61"/>
      <c r="G20" s="62"/>
      <c r="H20" s="62"/>
      <c r="I20" s="62"/>
    </row>
    <row r="21" spans="1:9" ht="12" customHeight="1" x14ac:dyDescent="0.2">
      <c r="A21" s="6">
        <v>61104</v>
      </c>
      <c r="B21" s="58" t="str">
        <f>+IF(A21="","",LOOKUP(A21,BASE!$A$1:$B$247,BASE!$B$1:$B$247))</f>
        <v>Equipos Informáticos</v>
      </c>
      <c r="C21" s="6">
        <v>17</v>
      </c>
      <c r="D21" s="6" t="s">
        <v>237</v>
      </c>
      <c r="E21" s="57">
        <v>1881.55</v>
      </c>
      <c r="F21" s="61"/>
      <c r="G21" s="62"/>
      <c r="H21" s="62"/>
      <c r="I21" s="62"/>
    </row>
    <row r="22" spans="1:9" ht="15" x14ac:dyDescent="0.25">
      <c r="A22" s="115" t="s">
        <v>7</v>
      </c>
      <c r="B22" s="115"/>
      <c r="C22" s="115"/>
      <c r="D22" s="107"/>
      <c r="E22" s="8">
        <f>SUM(E18:E21)</f>
        <v>40123.340000000004</v>
      </c>
      <c r="F22" s="63"/>
    </row>
    <row r="23" spans="1:9" ht="15" x14ac:dyDescent="0.25">
      <c r="A23" s="3"/>
      <c r="B23" s="105"/>
      <c r="C23" s="3"/>
      <c r="D23" s="3"/>
      <c r="E23" s="9"/>
      <c r="I23" s="2" t="s">
        <v>228</v>
      </c>
    </row>
    <row r="24" spans="1:9" ht="15" x14ac:dyDescent="0.25">
      <c r="A24" s="114" t="s">
        <v>8</v>
      </c>
      <c r="B24" s="114"/>
      <c r="C24" s="114"/>
      <c r="D24" s="114"/>
      <c r="E24" s="114"/>
    </row>
    <row r="25" spans="1:9" ht="22.5" x14ac:dyDescent="0.2">
      <c r="A25" s="10" t="s">
        <v>17</v>
      </c>
      <c r="B25" s="4" t="s">
        <v>18</v>
      </c>
      <c r="C25" s="4" t="s">
        <v>1</v>
      </c>
      <c r="D25" s="4" t="s">
        <v>21</v>
      </c>
      <c r="E25" s="4" t="s">
        <v>0</v>
      </c>
      <c r="G25" s="11"/>
    </row>
    <row r="26" spans="1:9" x14ac:dyDescent="0.2">
      <c r="A26" s="6">
        <v>51101</v>
      </c>
      <c r="B26" s="58" t="str">
        <f>+IF(A26="","",LOOKUP(A26,BASE!$A$1:$B$247,BASE!$B$1:$B$247))</f>
        <v>Sueldos</v>
      </c>
      <c r="C26" s="6">
        <v>17</v>
      </c>
      <c r="D26" s="6" t="s">
        <v>22</v>
      </c>
      <c r="E26" s="57">
        <v>1280</v>
      </c>
      <c r="G26" s="11"/>
    </row>
    <row r="27" spans="1:9" x14ac:dyDescent="0.2">
      <c r="A27" s="6">
        <v>51101</v>
      </c>
      <c r="B27" s="58" t="str">
        <f>+IF(A27="","",LOOKUP(A27,BASE!$A$1:$B$247,BASE!$B$1:$B$247))</f>
        <v>Sueldos</v>
      </c>
      <c r="C27" s="6">
        <v>17</v>
      </c>
      <c r="D27" s="6" t="s">
        <v>230</v>
      </c>
      <c r="E27" s="57">
        <v>1280</v>
      </c>
      <c r="G27" s="11"/>
    </row>
    <row r="28" spans="1:9" x14ac:dyDescent="0.2">
      <c r="A28" s="6">
        <v>51101</v>
      </c>
      <c r="B28" s="58" t="str">
        <f>+IF(A28="","",LOOKUP(A28,BASE!$A$1:$B$247,BASE!$B$1:$B$247))</f>
        <v>Sueldos</v>
      </c>
      <c r="C28" s="6">
        <v>17</v>
      </c>
      <c r="D28" s="6" t="s">
        <v>231</v>
      </c>
      <c r="E28" s="57">
        <v>1280</v>
      </c>
      <c r="G28" s="11"/>
    </row>
    <row r="29" spans="1:9" x14ac:dyDescent="0.2">
      <c r="A29" s="6">
        <v>51101</v>
      </c>
      <c r="B29" s="58" t="str">
        <f>+IF(A29="","",LOOKUP(A29,BASE!$A$1:$B$247,BASE!$B$1:$B$247))</f>
        <v>Sueldos</v>
      </c>
      <c r="C29" s="6">
        <v>17</v>
      </c>
      <c r="D29" s="6" t="s">
        <v>232</v>
      </c>
      <c r="E29" s="57">
        <v>580</v>
      </c>
      <c r="G29" s="11"/>
    </row>
    <row r="30" spans="1:9" x14ac:dyDescent="0.2">
      <c r="A30" s="6">
        <v>51401</v>
      </c>
      <c r="B30" s="58" t="str">
        <f>+IF(A30="","",LOOKUP(A30,BASE!$A$1:$B$247,BASE!$B$1:$B$247))</f>
        <v>Por Remuneraciones Permanentes</v>
      </c>
      <c r="C30" s="6">
        <v>17</v>
      </c>
      <c r="D30" s="6" t="s">
        <v>22</v>
      </c>
      <c r="E30" s="57">
        <v>85</v>
      </c>
      <c r="G30" s="11"/>
    </row>
    <row r="31" spans="1:9" x14ac:dyDescent="0.2">
      <c r="A31" s="6">
        <v>51401</v>
      </c>
      <c r="B31" s="58" t="str">
        <f>+IF(A31="","",LOOKUP(A31,BASE!$A$1:$B$247,BASE!$B$1:$B$247))</f>
        <v>Por Remuneraciones Permanentes</v>
      </c>
      <c r="C31" s="6">
        <v>17</v>
      </c>
      <c r="D31" s="6" t="s">
        <v>230</v>
      </c>
      <c r="E31" s="57">
        <v>85</v>
      </c>
      <c r="G31" s="11"/>
    </row>
    <row r="32" spans="1:9" x14ac:dyDescent="0.2">
      <c r="A32" s="6">
        <v>51401</v>
      </c>
      <c r="B32" s="58" t="str">
        <f>+IF(A32="","",LOOKUP(A32,BASE!$A$1:$B$247,BASE!$B$1:$B$247))</f>
        <v>Por Remuneraciones Permanentes</v>
      </c>
      <c r="C32" s="6">
        <v>17</v>
      </c>
      <c r="D32" s="6" t="s">
        <v>231</v>
      </c>
      <c r="E32" s="57">
        <v>113</v>
      </c>
      <c r="G32" s="11"/>
    </row>
    <row r="33" spans="1:7" x14ac:dyDescent="0.2">
      <c r="A33" s="6">
        <v>51401</v>
      </c>
      <c r="B33" s="58" t="str">
        <f>+IF(A33="","",LOOKUP(A33,BASE!$A$1:$B$247,BASE!$B$1:$B$247))</f>
        <v>Por Remuneraciones Permanentes</v>
      </c>
      <c r="C33" s="6">
        <v>17</v>
      </c>
      <c r="D33" s="6" t="s">
        <v>232</v>
      </c>
      <c r="E33" s="57">
        <v>85</v>
      </c>
      <c r="G33" s="11"/>
    </row>
    <row r="34" spans="1:7" x14ac:dyDescent="0.2">
      <c r="A34" s="6">
        <v>51501</v>
      </c>
      <c r="B34" s="58" t="str">
        <f>+IF(A34="","",LOOKUP(A34,BASE!$A$1:$B$247,BASE!$B$1:$B$247))</f>
        <v>Por Remuneraciones Permanentes</v>
      </c>
      <c r="C34" s="6">
        <v>17</v>
      </c>
      <c r="D34" s="6" t="s">
        <v>22</v>
      </c>
      <c r="E34" s="57">
        <v>99.2</v>
      </c>
      <c r="G34" s="11"/>
    </row>
    <row r="35" spans="1:7" x14ac:dyDescent="0.2">
      <c r="A35" s="6">
        <v>51501</v>
      </c>
      <c r="B35" s="58" t="str">
        <f>+IF(A35="","",LOOKUP(A35,BASE!$A$1:$B$247,BASE!$B$1:$B$247))</f>
        <v>Por Remuneraciones Permanentes</v>
      </c>
      <c r="C35" s="6">
        <v>17</v>
      </c>
      <c r="D35" s="6" t="s">
        <v>230</v>
      </c>
      <c r="E35" s="57">
        <v>99.2</v>
      </c>
      <c r="G35" s="11"/>
    </row>
    <row r="36" spans="1:7" x14ac:dyDescent="0.2">
      <c r="A36" s="6">
        <v>51501</v>
      </c>
      <c r="B36" s="58" t="str">
        <f>+IF(A36="","",LOOKUP(A36,BASE!$A$1:$B$247,BASE!$B$1:$B$247))</f>
        <v>Por Remuneraciones Permanentes</v>
      </c>
      <c r="C36" s="6">
        <v>17</v>
      </c>
      <c r="D36" s="6" t="s">
        <v>231</v>
      </c>
      <c r="E36" s="57">
        <v>99.2</v>
      </c>
      <c r="G36" s="11"/>
    </row>
    <row r="37" spans="1:7" x14ac:dyDescent="0.2">
      <c r="A37" s="6">
        <v>51501</v>
      </c>
      <c r="B37" s="58" t="str">
        <f>+IF(A37="","",LOOKUP(A37,BASE!$A$1:$B$247,BASE!$B$1:$B$247))</f>
        <v>Por Remuneraciones Permanentes</v>
      </c>
      <c r="C37" s="6">
        <v>17</v>
      </c>
      <c r="D37" s="6" t="s">
        <v>232</v>
      </c>
      <c r="E37" s="57">
        <v>50.4</v>
      </c>
      <c r="G37" s="11"/>
    </row>
    <row r="38" spans="1:7" x14ac:dyDescent="0.2">
      <c r="A38" s="6">
        <v>54105</v>
      </c>
      <c r="B38" s="58" t="str">
        <f>+IF(A38="","",LOOKUP(A38,BASE!$A$1:$B$247,BASE!$B$1:$B$247))</f>
        <v>Productos de Papel y Cartón</v>
      </c>
      <c r="C38" s="6">
        <v>17</v>
      </c>
      <c r="D38" s="6" t="s">
        <v>231</v>
      </c>
      <c r="E38" s="57">
        <v>200</v>
      </c>
      <c r="G38" s="11"/>
    </row>
    <row r="39" spans="1:7" x14ac:dyDescent="0.2">
      <c r="A39" s="6">
        <v>54105</v>
      </c>
      <c r="B39" s="58" t="str">
        <f>+IF(A39="","",LOOKUP(A39,BASE!$A$1:$B$247,BASE!$B$1:$B$247))</f>
        <v>Productos de Papel y Cartón</v>
      </c>
      <c r="C39" s="6">
        <v>17</v>
      </c>
      <c r="D39" s="6" t="s">
        <v>234</v>
      </c>
      <c r="E39" s="57">
        <v>11.75</v>
      </c>
      <c r="G39" s="11"/>
    </row>
    <row r="40" spans="1:7" x14ac:dyDescent="0.2">
      <c r="A40" s="6">
        <v>54107</v>
      </c>
      <c r="B40" s="58" t="str">
        <f>+IF(A40="","",LOOKUP(A40,BASE!$A$1:$B$247,BASE!$B$1:$B$247))</f>
        <v>Productos Químicos</v>
      </c>
      <c r="C40" s="6">
        <v>17</v>
      </c>
      <c r="D40" s="6" t="s">
        <v>22</v>
      </c>
      <c r="E40" s="57">
        <v>2672</v>
      </c>
      <c r="G40" s="11"/>
    </row>
    <row r="41" spans="1:7" x14ac:dyDescent="0.2">
      <c r="A41" s="6">
        <v>54107</v>
      </c>
      <c r="B41" s="58" t="str">
        <f>+IF(A41="","",LOOKUP(A41,BASE!$A$1:$B$247,BASE!$B$1:$B$247))</f>
        <v>Productos Químicos</v>
      </c>
      <c r="C41" s="6">
        <v>17</v>
      </c>
      <c r="D41" s="6" t="s">
        <v>230</v>
      </c>
      <c r="E41" s="57">
        <v>2000</v>
      </c>
      <c r="G41" s="11"/>
    </row>
    <row r="42" spans="1:7" x14ac:dyDescent="0.2">
      <c r="A42" s="6">
        <v>54107</v>
      </c>
      <c r="B42" s="58" t="str">
        <f>+IF(A42="","",LOOKUP(A42,BASE!$A$1:$B$247,BASE!$B$1:$B$247))</f>
        <v>Productos Químicos</v>
      </c>
      <c r="C42" s="6">
        <v>17</v>
      </c>
      <c r="D42" s="6" t="s">
        <v>231</v>
      </c>
      <c r="E42" s="57">
        <v>2000</v>
      </c>
      <c r="G42" s="11"/>
    </row>
    <row r="43" spans="1:7" x14ac:dyDescent="0.2">
      <c r="A43" s="6">
        <v>54107</v>
      </c>
      <c r="B43" s="58" t="str">
        <f>+IF(A43="","",LOOKUP(A43,BASE!$A$1:$B$247,BASE!$B$1:$B$247))</f>
        <v>Productos Químicos</v>
      </c>
      <c r="C43" s="6">
        <v>17</v>
      </c>
      <c r="D43" s="6" t="s">
        <v>232</v>
      </c>
      <c r="E43" s="57">
        <v>2000</v>
      </c>
      <c r="G43" s="11"/>
    </row>
    <row r="44" spans="1:7" x14ac:dyDescent="0.2">
      <c r="A44" s="6">
        <v>54107</v>
      </c>
      <c r="B44" s="58" t="str">
        <f>+IF(A44="","",LOOKUP(A44,BASE!$A$1:$B$247,BASE!$B$1:$B$247))</f>
        <v>Productos Químicos</v>
      </c>
      <c r="C44" s="6">
        <v>17</v>
      </c>
      <c r="D44" s="6" t="s">
        <v>233</v>
      </c>
      <c r="E44" s="57">
        <v>2000</v>
      </c>
      <c r="G44" s="11"/>
    </row>
    <row r="45" spans="1:7" x14ac:dyDescent="0.2">
      <c r="A45" s="6">
        <v>54107</v>
      </c>
      <c r="B45" s="58" t="str">
        <f>+IF(A45="","",LOOKUP(A45,BASE!$A$1:$B$247,BASE!$B$1:$B$247))</f>
        <v>Productos Químicos</v>
      </c>
      <c r="C45" s="6">
        <v>17</v>
      </c>
      <c r="D45" s="6" t="s">
        <v>234</v>
      </c>
      <c r="E45" s="57">
        <v>1900</v>
      </c>
      <c r="G45" s="11"/>
    </row>
    <row r="46" spans="1:7" x14ac:dyDescent="0.2">
      <c r="A46" s="6">
        <v>54114</v>
      </c>
      <c r="B46" s="58" t="str">
        <f>+IF(A46="","",LOOKUP(A46,BASE!$A$1:$B$247,BASE!$B$1:$B$247))</f>
        <v>Materiales de Oficina</v>
      </c>
      <c r="C46" s="6">
        <v>17</v>
      </c>
      <c r="D46" s="6" t="s">
        <v>22</v>
      </c>
      <c r="E46" s="57">
        <v>43.39</v>
      </c>
      <c r="G46" s="11"/>
    </row>
    <row r="47" spans="1:7" x14ac:dyDescent="0.2">
      <c r="A47" s="6">
        <v>54114</v>
      </c>
      <c r="B47" s="58" t="str">
        <f>+IF(A47="","",LOOKUP(A47,BASE!$A$1:$B$247,BASE!$B$1:$B$247))</f>
        <v>Materiales de Oficina</v>
      </c>
      <c r="C47" s="6">
        <v>17</v>
      </c>
      <c r="D47" s="6" t="s">
        <v>231</v>
      </c>
      <c r="E47" s="57">
        <v>200</v>
      </c>
      <c r="G47" s="11"/>
    </row>
    <row r="48" spans="1:7" x14ac:dyDescent="0.2">
      <c r="A48" s="6">
        <v>54114</v>
      </c>
      <c r="B48" s="58" t="str">
        <f>+IF(A48="","",LOOKUP(A48,BASE!$A$1:$B$247,BASE!$B$1:$B$247))</f>
        <v>Materiales de Oficina</v>
      </c>
      <c r="C48" s="6">
        <v>17</v>
      </c>
      <c r="D48" s="6" t="s">
        <v>233</v>
      </c>
      <c r="E48" s="57">
        <v>200</v>
      </c>
      <c r="G48" s="11"/>
    </row>
    <row r="49" spans="1:7" x14ac:dyDescent="0.2">
      <c r="A49" s="6">
        <v>54115</v>
      </c>
      <c r="B49" s="58" t="str">
        <f>+IF(A49="","",LOOKUP(A49,BASE!$A$1:$B$247,BASE!$B$1:$B$247))</f>
        <v>Materiales Informáticos</v>
      </c>
      <c r="C49" s="6">
        <v>17</v>
      </c>
      <c r="D49" s="6" t="s">
        <v>22</v>
      </c>
      <c r="E49" s="57">
        <v>200</v>
      </c>
      <c r="G49" s="11"/>
    </row>
    <row r="50" spans="1:7" x14ac:dyDescent="0.2">
      <c r="A50" s="6">
        <v>54115</v>
      </c>
      <c r="B50" s="58" t="str">
        <f>+IF(A50="","",LOOKUP(A50,BASE!$A$1:$B$247,BASE!$B$1:$B$247))</f>
        <v>Materiales Informáticos</v>
      </c>
      <c r="C50" s="6">
        <v>17</v>
      </c>
      <c r="D50" s="6" t="s">
        <v>231</v>
      </c>
      <c r="E50" s="57">
        <v>200</v>
      </c>
      <c r="G50" s="11"/>
    </row>
    <row r="51" spans="1:7" x14ac:dyDescent="0.2">
      <c r="A51" s="6">
        <v>54115</v>
      </c>
      <c r="B51" s="58" t="str">
        <f>+IF(A51="","",LOOKUP(A51,BASE!$A$1:$B$247,BASE!$B$1:$B$247))</f>
        <v>Materiales Informáticos</v>
      </c>
      <c r="C51" s="6">
        <v>17</v>
      </c>
      <c r="D51" s="6" t="s">
        <v>233</v>
      </c>
      <c r="E51" s="57">
        <v>200</v>
      </c>
      <c r="G51" s="11"/>
    </row>
    <row r="52" spans="1:7" x14ac:dyDescent="0.2">
      <c r="A52" s="6">
        <v>54116</v>
      </c>
      <c r="B52" s="58" t="str">
        <f>+IF(A52="","",LOOKUP(A52,BASE!$A$1:$B$247,BASE!$B$1:$B$247))</f>
        <v>Libros, Textos, Útiles de Enseñanza y Publicaciones</v>
      </c>
      <c r="C52" s="6">
        <v>17</v>
      </c>
      <c r="D52" s="6" t="s">
        <v>22</v>
      </c>
      <c r="E52" s="57">
        <v>2046</v>
      </c>
      <c r="G52" s="11"/>
    </row>
    <row r="53" spans="1:7" x14ac:dyDescent="0.2">
      <c r="A53" s="6">
        <v>54116</v>
      </c>
      <c r="B53" s="58" t="str">
        <f>+IF(A53="","",LOOKUP(A53,BASE!$A$1:$B$247,BASE!$B$1:$B$247))</f>
        <v>Libros, Textos, Útiles de Enseñanza y Publicaciones</v>
      </c>
      <c r="C53" s="6">
        <v>17</v>
      </c>
      <c r="D53" s="6" t="s">
        <v>230</v>
      </c>
      <c r="E53" s="57">
        <v>2000</v>
      </c>
      <c r="G53" s="11"/>
    </row>
    <row r="54" spans="1:7" x14ac:dyDescent="0.2">
      <c r="A54" s="6">
        <v>54116</v>
      </c>
      <c r="B54" s="58" t="str">
        <f>+IF(A54="","",LOOKUP(A54,BASE!$A$1:$B$247,BASE!$B$1:$B$247))</f>
        <v>Libros, Textos, Útiles de Enseñanza y Publicaciones</v>
      </c>
      <c r="C54" s="6">
        <v>17</v>
      </c>
      <c r="D54" s="6" t="s">
        <v>231</v>
      </c>
      <c r="E54" s="57">
        <v>2000</v>
      </c>
      <c r="G54" s="11"/>
    </row>
    <row r="55" spans="1:7" x14ac:dyDescent="0.2">
      <c r="A55" s="6">
        <v>54116</v>
      </c>
      <c r="B55" s="58" t="str">
        <f>+IF(A55="","",LOOKUP(A55,BASE!$A$1:$B$247,BASE!$B$1:$B$247))</f>
        <v>Libros, Textos, Útiles de Enseñanza y Publicaciones</v>
      </c>
      <c r="C55" s="6">
        <v>17</v>
      </c>
      <c r="D55" s="6" t="s">
        <v>232</v>
      </c>
      <c r="E55" s="57">
        <v>2000</v>
      </c>
      <c r="G55" s="11"/>
    </row>
    <row r="56" spans="1:7" x14ac:dyDescent="0.2">
      <c r="A56" s="6">
        <v>54116</v>
      </c>
      <c r="B56" s="58" t="str">
        <f>+IF(A56="","",LOOKUP(A56,BASE!$A$1:$B$247,BASE!$B$1:$B$247))</f>
        <v>Libros, Textos, Útiles de Enseñanza y Publicaciones</v>
      </c>
      <c r="C56" s="6">
        <v>17</v>
      </c>
      <c r="D56" s="6" t="s">
        <v>233</v>
      </c>
      <c r="E56" s="57">
        <v>2000</v>
      </c>
      <c r="G56" s="11"/>
    </row>
    <row r="57" spans="1:7" x14ac:dyDescent="0.2">
      <c r="A57" s="6">
        <v>54116</v>
      </c>
      <c r="B57" s="58" t="str">
        <f>+IF(A57="","",LOOKUP(A57,BASE!$A$1:$B$247,BASE!$B$1:$B$247))</f>
        <v>Libros, Textos, Útiles de Enseñanza y Publicaciones</v>
      </c>
      <c r="C57" s="6">
        <v>17</v>
      </c>
      <c r="D57" s="6" t="s">
        <v>234</v>
      </c>
      <c r="E57" s="57">
        <v>2000</v>
      </c>
      <c r="G57" s="11"/>
    </row>
    <row r="58" spans="1:7" x14ac:dyDescent="0.2">
      <c r="A58" s="6">
        <v>54310</v>
      </c>
      <c r="B58" s="58" t="str">
        <f>+IF(A58="","",LOOKUP(A58,BASE!$A$1:$B$247,BASE!$B$1:$B$247))</f>
        <v>Servicios de Alimentación</v>
      </c>
      <c r="C58" s="6">
        <v>17</v>
      </c>
      <c r="D58" s="6" t="s">
        <v>234</v>
      </c>
      <c r="E58" s="57">
        <v>30</v>
      </c>
      <c r="G58" s="11"/>
    </row>
    <row r="59" spans="1:7" x14ac:dyDescent="0.2">
      <c r="A59" s="6">
        <v>54313</v>
      </c>
      <c r="B59" s="58" t="str">
        <f>+IF(A59="","",LOOKUP(A59,BASE!$A$1:$B$247,BASE!$B$1:$B$247))</f>
        <v>Impresiones, Publicaciones y Reproducciones</v>
      </c>
      <c r="C59" s="6">
        <v>17</v>
      </c>
      <c r="D59" s="6" t="s">
        <v>22</v>
      </c>
      <c r="E59" s="57">
        <v>550</v>
      </c>
      <c r="G59" s="11"/>
    </row>
    <row r="60" spans="1:7" x14ac:dyDescent="0.2">
      <c r="A60" s="6">
        <v>54313</v>
      </c>
      <c r="B60" s="58" t="str">
        <f>+IF(A60="","",LOOKUP(A60,BASE!$A$1:$B$247,BASE!$B$1:$B$247))</f>
        <v>Impresiones, Publicaciones y Reproducciones</v>
      </c>
      <c r="C60" s="6">
        <v>17</v>
      </c>
      <c r="D60" s="6" t="s">
        <v>230</v>
      </c>
      <c r="E60" s="57">
        <v>550</v>
      </c>
      <c r="G60" s="11"/>
    </row>
    <row r="61" spans="1:7" x14ac:dyDescent="0.2">
      <c r="A61" s="6">
        <v>54313</v>
      </c>
      <c r="B61" s="58" t="str">
        <f>+IF(A61="","",LOOKUP(A61,BASE!$A$1:$B$247,BASE!$B$1:$B$247))</f>
        <v>Impresiones, Publicaciones y Reproducciones</v>
      </c>
      <c r="C61" s="6">
        <v>17</v>
      </c>
      <c r="D61" s="6" t="s">
        <v>231</v>
      </c>
      <c r="E61" s="57">
        <v>550</v>
      </c>
      <c r="G61" s="11"/>
    </row>
    <row r="62" spans="1:7" x14ac:dyDescent="0.2">
      <c r="A62" s="6">
        <v>54313</v>
      </c>
      <c r="B62" s="58" t="str">
        <f>+IF(A62="","",LOOKUP(A62,BASE!$A$1:$B$247,BASE!$B$1:$B$247))</f>
        <v>Impresiones, Publicaciones y Reproducciones</v>
      </c>
      <c r="C62" s="6">
        <v>17</v>
      </c>
      <c r="D62" s="6" t="s">
        <v>232</v>
      </c>
      <c r="E62" s="57">
        <v>550</v>
      </c>
      <c r="G62" s="11"/>
    </row>
    <row r="63" spans="1:7" x14ac:dyDescent="0.2">
      <c r="A63" s="6">
        <v>54313</v>
      </c>
      <c r="B63" s="58" t="str">
        <f>+IF(A63="","",LOOKUP(A63,BASE!$A$1:$B$247,BASE!$B$1:$B$247))</f>
        <v>Impresiones, Publicaciones y Reproducciones</v>
      </c>
      <c r="C63" s="6">
        <v>17</v>
      </c>
      <c r="D63" s="6" t="s">
        <v>233</v>
      </c>
      <c r="E63" s="57">
        <v>500</v>
      </c>
      <c r="G63" s="11"/>
    </row>
    <row r="64" spans="1:7" x14ac:dyDescent="0.2">
      <c r="A64" s="6">
        <v>54313</v>
      </c>
      <c r="B64" s="58" t="str">
        <f>+IF(A64="","",LOOKUP(A64,BASE!$A$1:$B$247,BASE!$B$1:$B$247))</f>
        <v>Impresiones, Publicaciones y Reproducciones</v>
      </c>
      <c r="C64" s="6">
        <v>17</v>
      </c>
      <c r="D64" s="6" t="s">
        <v>234</v>
      </c>
      <c r="E64" s="57">
        <v>500</v>
      </c>
      <c r="G64" s="11"/>
    </row>
    <row r="65" spans="1:7" x14ac:dyDescent="0.2">
      <c r="A65" s="6">
        <v>54314</v>
      </c>
      <c r="B65" s="58" t="str">
        <f>+IF(A65="","",LOOKUP(A65,BASE!$A$1:$B$247,BASE!$B$1:$B$247))</f>
        <v>Atenciones Oficiales</v>
      </c>
      <c r="C65" s="6">
        <v>17</v>
      </c>
      <c r="D65" s="6" t="s">
        <v>233</v>
      </c>
      <c r="E65" s="57">
        <v>84.2</v>
      </c>
      <c r="G65" s="11"/>
    </row>
    <row r="66" spans="1:7" x14ac:dyDescent="0.2">
      <c r="A66" s="6">
        <v>54314</v>
      </c>
      <c r="B66" s="58" t="str">
        <f>+IF(A66="","",LOOKUP(A66,BASE!$A$1:$B$247,BASE!$B$1:$B$247))</f>
        <v>Atenciones Oficiales</v>
      </c>
      <c r="C66" s="6">
        <v>17</v>
      </c>
      <c r="D66" s="6" t="s">
        <v>234</v>
      </c>
      <c r="E66" s="57">
        <v>150</v>
      </c>
      <c r="G66" s="11"/>
    </row>
    <row r="67" spans="1:7" x14ac:dyDescent="0.2">
      <c r="A67" s="6">
        <v>55603</v>
      </c>
      <c r="B67" s="58" t="str">
        <f>+IF(A67="","",LOOKUP(A67,BASE!$A$1:$B$247,BASE!$B$1:$B$247))</f>
        <v>Comisiones y Gastos Bancarios</v>
      </c>
      <c r="C67" s="6">
        <v>17</v>
      </c>
      <c r="D67" s="6" t="s">
        <v>22</v>
      </c>
      <c r="E67" s="57">
        <v>20</v>
      </c>
      <c r="G67" s="11"/>
    </row>
    <row r="68" spans="1:7" x14ac:dyDescent="0.2">
      <c r="A68" s="6">
        <v>55603</v>
      </c>
      <c r="B68" s="58" t="str">
        <f>+IF(A68="","",LOOKUP(A68,BASE!$A$1:$B$247,BASE!$B$1:$B$247))</f>
        <v>Comisiones y Gastos Bancarios</v>
      </c>
      <c r="C68" s="6">
        <v>17</v>
      </c>
      <c r="D68" s="6" t="s">
        <v>230</v>
      </c>
      <c r="E68" s="57">
        <v>20</v>
      </c>
      <c r="G68" s="11"/>
    </row>
    <row r="69" spans="1:7" x14ac:dyDescent="0.2">
      <c r="A69" s="6">
        <v>55603</v>
      </c>
      <c r="B69" s="58" t="str">
        <f>+IF(A69="","",LOOKUP(A69,BASE!$A$1:$B$247,BASE!$B$1:$B$247))</f>
        <v>Comisiones y Gastos Bancarios</v>
      </c>
      <c r="C69" s="6">
        <v>17</v>
      </c>
      <c r="D69" s="6" t="s">
        <v>231</v>
      </c>
      <c r="E69" s="57">
        <v>15</v>
      </c>
      <c r="G69" s="11"/>
    </row>
    <row r="70" spans="1:7" x14ac:dyDescent="0.2">
      <c r="A70" s="6">
        <v>55603</v>
      </c>
      <c r="B70" s="58" t="str">
        <f>+IF(A70="","",LOOKUP(A70,BASE!$A$1:$B$247,BASE!$B$1:$B$247))</f>
        <v>Comisiones y Gastos Bancarios</v>
      </c>
      <c r="C70" s="6">
        <v>17</v>
      </c>
      <c r="D70" s="6" t="s">
        <v>232</v>
      </c>
      <c r="E70" s="57">
        <v>15</v>
      </c>
      <c r="G70" s="11"/>
    </row>
    <row r="71" spans="1:7" x14ac:dyDescent="0.2">
      <c r="A71" s="6">
        <v>55603</v>
      </c>
      <c r="B71" s="58" t="str">
        <f>+IF(A71="","",LOOKUP(A71,BASE!$A$1:$B$247,BASE!$B$1:$B$247))</f>
        <v>Comisiones y Gastos Bancarios</v>
      </c>
      <c r="C71" s="6">
        <v>17</v>
      </c>
      <c r="D71" s="6" t="s">
        <v>233</v>
      </c>
      <c r="E71" s="57">
        <v>15</v>
      </c>
      <c r="G71" s="11"/>
    </row>
    <row r="72" spans="1:7" x14ac:dyDescent="0.2">
      <c r="A72" s="6">
        <v>55603</v>
      </c>
      <c r="B72" s="58" t="str">
        <f>+IF(A72="","",LOOKUP(A72,BASE!$A$1:$B$247,BASE!$B$1:$B$247))</f>
        <v>Comisiones y Gastos Bancarios</v>
      </c>
      <c r="C72" s="6">
        <v>17</v>
      </c>
      <c r="D72" s="6" t="s">
        <v>234</v>
      </c>
      <c r="E72" s="57">
        <v>15</v>
      </c>
      <c r="G72" s="11"/>
    </row>
    <row r="73" spans="1:7" x14ac:dyDescent="0.2">
      <c r="A73" s="6">
        <v>61101</v>
      </c>
      <c r="B73" s="58" t="str">
        <f>+IF(A73="","",LOOKUP(A73,BASE!$A$1:$B$247,BASE!$B$1:$B$247))</f>
        <v>Mobiliarios</v>
      </c>
      <c r="C73" s="6">
        <v>17</v>
      </c>
      <c r="D73" s="6" t="s">
        <v>22</v>
      </c>
      <c r="E73" s="57">
        <v>200</v>
      </c>
      <c r="G73" s="11"/>
    </row>
    <row r="74" spans="1:7" x14ac:dyDescent="0.2">
      <c r="A74" s="6">
        <v>61101</v>
      </c>
      <c r="B74" s="58" t="str">
        <f>+IF(A74="","",LOOKUP(A74,BASE!$A$1:$B$247,BASE!$B$1:$B$247))</f>
        <v>Mobiliarios</v>
      </c>
      <c r="C74" s="6">
        <v>17</v>
      </c>
      <c r="D74" s="6" t="s">
        <v>230</v>
      </c>
      <c r="E74" s="57">
        <v>200</v>
      </c>
      <c r="G74" s="11"/>
    </row>
    <row r="75" spans="1:7" x14ac:dyDescent="0.2">
      <c r="A75" s="6">
        <v>61101</v>
      </c>
      <c r="B75" s="58" t="str">
        <f>+IF(A75="","",LOOKUP(A75,BASE!$A$1:$B$247,BASE!$B$1:$B$247))</f>
        <v>Mobiliarios</v>
      </c>
      <c r="C75" s="6">
        <v>17</v>
      </c>
      <c r="D75" s="6" t="s">
        <v>231</v>
      </c>
      <c r="E75" s="57">
        <v>150</v>
      </c>
      <c r="G75" s="11"/>
    </row>
    <row r="76" spans="1:7" x14ac:dyDescent="0.2">
      <c r="A76" s="6">
        <v>61199</v>
      </c>
      <c r="B76" s="58" t="str">
        <f>+IF(A76="","",LOOKUP(A76,BASE!$A$1:$B$247,BASE!$B$1:$B$247))</f>
        <v>Bienes Muebles Diversos</v>
      </c>
      <c r="C76" s="6">
        <v>17</v>
      </c>
      <c r="D76" s="6" t="s">
        <v>22</v>
      </c>
      <c r="E76" s="57">
        <v>1000</v>
      </c>
      <c r="G76" s="11"/>
    </row>
    <row r="77" spans="1:7" x14ac:dyDescent="0.2">
      <c r="A77" s="6">
        <v>61199</v>
      </c>
      <c r="B77" s="58" t="str">
        <f>+IF(A77="","",LOOKUP(A77,BASE!$A$1:$B$247,BASE!$B$1:$B$247))</f>
        <v>Bienes Muebles Diversos</v>
      </c>
      <c r="C77" s="6">
        <v>17</v>
      </c>
      <c r="D77" s="6" t="s">
        <v>230</v>
      </c>
      <c r="E77" s="57">
        <v>1000</v>
      </c>
      <c r="G77" s="11"/>
    </row>
    <row r="78" spans="1:7" x14ac:dyDescent="0.2">
      <c r="A78" s="6">
        <v>61199</v>
      </c>
      <c r="B78" s="58" t="str">
        <f>+IF(A78="","",LOOKUP(A78,BASE!$A$1:$B$247,BASE!$B$1:$B$247))</f>
        <v>Bienes Muebles Diversos</v>
      </c>
      <c r="C78" s="6">
        <v>17</v>
      </c>
      <c r="D78" s="6" t="s">
        <v>231</v>
      </c>
      <c r="E78" s="57">
        <v>1000</v>
      </c>
      <c r="G78" s="11"/>
    </row>
    <row r="79" spans="1:7" x14ac:dyDescent="0.2">
      <c r="A79" s="6">
        <v>61199</v>
      </c>
      <c r="B79" s="58" t="str">
        <f>+IF(A79="","",LOOKUP(A79,BASE!$A$1:$B$247,BASE!$B$1:$B$247))</f>
        <v>Bienes Muebles Diversos</v>
      </c>
      <c r="C79" s="6">
        <v>17</v>
      </c>
      <c r="D79" s="6" t="s">
        <v>232</v>
      </c>
      <c r="E79" s="57">
        <v>1000</v>
      </c>
      <c r="G79" s="11"/>
    </row>
    <row r="80" spans="1:7" x14ac:dyDescent="0.2">
      <c r="A80" s="6">
        <v>61199</v>
      </c>
      <c r="B80" s="58" t="str">
        <f>+IF(A80="","",LOOKUP(A80,BASE!$A$1:$B$247,BASE!$B$1:$B$247))</f>
        <v>Bienes Muebles Diversos</v>
      </c>
      <c r="C80" s="6">
        <v>17</v>
      </c>
      <c r="D80" s="6" t="s">
        <v>233</v>
      </c>
      <c r="E80" s="57">
        <v>1000</v>
      </c>
      <c r="G80" s="11"/>
    </row>
    <row r="81" spans="1:7" x14ac:dyDescent="0.2">
      <c r="A81" s="6"/>
      <c r="B81" s="58" t="str">
        <f>+IF(A81="","",LOOKUP(A81,BASE!$A$1:$B$247,BASE!$B$1:$B$247))</f>
        <v/>
      </c>
      <c r="C81" s="6">
        <v>17</v>
      </c>
      <c r="D81" s="6"/>
      <c r="E81" s="57"/>
      <c r="G81" s="11"/>
    </row>
    <row r="82" spans="1:7" ht="15" x14ac:dyDescent="0.25">
      <c r="A82" s="116" t="s">
        <v>19</v>
      </c>
      <c r="B82" s="117"/>
      <c r="C82" s="117"/>
      <c r="D82" s="106"/>
      <c r="E82" s="8">
        <f>SUM(E26:E81)</f>
        <v>40123.339999999997</v>
      </c>
      <c r="F82" s="56">
        <f>+E82-E22</f>
        <v>0</v>
      </c>
    </row>
    <row r="83" spans="1:7" ht="9" customHeight="1" x14ac:dyDescent="0.25">
      <c r="A83" s="13"/>
      <c r="B83" s="13"/>
      <c r="E83" s="56"/>
    </row>
    <row r="84" spans="1:7" s="30" customFormat="1" ht="19.5" customHeight="1" x14ac:dyDescent="0.2">
      <c r="A84" s="118" t="s">
        <v>229</v>
      </c>
      <c r="B84" s="118"/>
      <c r="C84" s="118"/>
      <c r="D84" s="118"/>
      <c r="E84" s="118"/>
    </row>
    <row r="85" spans="1:7" s="30" customFormat="1" ht="19.5" customHeight="1" x14ac:dyDescent="0.2">
      <c r="A85" s="118"/>
      <c r="B85" s="118"/>
      <c r="C85" s="118"/>
      <c r="D85" s="118"/>
      <c r="E85" s="118"/>
    </row>
    <row r="86" spans="1:7" s="30" customFormat="1" ht="19.5" customHeight="1" x14ac:dyDescent="0.2">
      <c r="A86" s="108"/>
      <c r="B86" s="108"/>
      <c r="C86" s="108"/>
      <c r="D86" s="108"/>
      <c r="E86" s="108"/>
    </row>
    <row r="87" spans="1:7" s="30" customFormat="1" ht="19.5" customHeight="1" x14ac:dyDescent="0.2">
      <c r="A87" s="108"/>
      <c r="B87" s="108"/>
      <c r="C87" s="108"/>
      <c r="D87" s="108"/>
      <c r="E87" s="108"/>
    </row>
    <row r="88" spans="1:7" s="30" customFormat="1" ht="19.5" customHeight="1" x14ac:dyDescent="0.2">
      <c r="A88" s="108"/>
      <c r="B88" s="108"/>
      <c r="C88" s="108"/>
      <c r="D88" s="108"/>
      <c r="E88" s="108"/>
    </row>
    <row r="89" spans="1:7" ht="18" x14ac:dyDescent="0.25">
      <c r="A89" s="16"/>
      <c r="B89" s="17"/>
      <c r="C89" s="17"/>
      <c r="D89" s="17"/>
      <c r="E89" s="17"/>
    </row>
    <row r="90" spans="1:7" ht="18" x14ac:dyDescent="0.25">
      <c r="A90" s="16"/>
      <c r="B90" s="17"/>
      <c r="C90" s="17"/>
      <c r="D90" s="17"/>
      <c r="E90" s="17"/>
    </row>
    <row r="91" spans="1:7" ht="18" x14ac:dyDescent="0.25">
      <c r="A91" s="13"/>
      <c r="B91" s="13"/>
    </row>
    <row r="92" spans="1:7" x14ac:dyDescent="0.2">
      <c r="A92" s="11"/>
      <c r="B92" s="18"/>
      <c r="C92" s="109"/>
      <c r="D92" s="109"/>
      <c r="E92" s="109"/>
    </row>
    <row r="93" spans="1:7" s="20" customFormat="1" x14ac:dyDescent="0.2">
      <c r="A93" s="11"/>
      <c r="B93" s="18"/>
      <c r="C93" s="51"/>
      <c r="D93" s="51"/>
      <c r="E93" s="51"/>
    </row>
    <row r="94" spans="1:7" s="20" customFormat="1" x14ac:dyDescent="0.2">
      <c r="A94" s="11"/>
      <c r="B94" s="18"/>
      <c r="C94" s="51"/>
      <c r="D94" s="51"/>
      <c r="E94" s="51"/>
    </row>
    <row r="95" spans="1:7" s="20" customFormat="1" x14ac:dyDescent="0.2">
      <c r="A95" s="11"/>
      <c r="B95" s="18"/>
      <c r="C95" s="51"/>
      <c r="D95" s="51"/>
      <c r="E95" s="51"/>
    </row>
    <row r="96" spans="1:7" s="20" customFormat="1" x14ac:dyDescent="0.2">
      <c r="A96" s="11"/>
      <c r="B96" s="11"/>
      <c r="C96" s="51"/>
      <c r="D96" s="51"/>
      <c r="E96" s="51"/>
    </row>
    <row r="97" spans="1:5" s="20" customFormat="1" ht="12" x14ac:dyDescent="0.2">
      <c r="A97" s="21"/>
      <c r="B97" s="22"/>
      <c r="C97" s="51"/>
      <c r="D97" s="51"/>
      <c r="E97" s="51"/>
    </row>
    <row r="98" spans="1:5" s="20" customFormat="1" ht="12" x14ac:dyDescent="0.2">
      <c r="A98" s="21"/>
      <c r="B98" s="22"/>
      <c r="C98" s="51"/>
      <c r="D98" s="51"/>
      <c r="E98" s="51"/>
    </row>
    <row r="99" spans="1:5" x14ac:dyDescent="0.2">
      <c r="A99" s="23"/>
      <c r="B99" s="24"/>
      <c r="C99" s="52"/>
      <c r="D99" s="52"/>
      <c r="E99" s="51"/>
    </row>
    <row r="100" spans="1:5" x14ac:dyDescent="0.2">
      <c r="A100" s="21"/>
      <c r="B100" s="24"/>
      <c r="C100" s="52"/>
      <c r="D100" s="52"/>
      <c r="E100" s="51"/>
    </row>
    <row r="101" spans="1:5" x14ac:dyDescent="0.2">
      <c r="A101" s="11"/>
      <c r="B101" s="11"/>
      <c r="C101" s="51"/>
      <c r="D101" s="51"/>
      <c r="E101" s="51"/>
    </row>
    <row r="104" spans="1:5" x14ac:dyDescent="0.2">
      <c r="C104" s="53"/>
      <c r="D104" s="53"/>
      <c r="E104" s="20"/>
    </row>
    <row r="105" spans="1:5" x14ac:dyDescent="0.2">
      <c r="C105" s="53"/>
      <c r="D105" s="53"/>
      <c r="E105" s="20"/>
    </row>
  </sheetData>
  <mergeCells count="13">
    <mergeCell ref="A12:E12"/>
    <mergeCell ref="A6:E6"/>
    <mergeCell ref="A7:E7"/>
    <mergeCell ref="A8:E8"/>
    <mergeCell ref="A10:E10"/>
    <mergeCell ref="A11:E11"/>
    <mergeCell ref="C92:E92"/>
    <mergeCell ref="A14:E14"/>
    <mergeCell ref="A16:E16"/>
    <mergeCell ref="A22:C22"/>
    <mergeCell ref="A24:E24"/>
    <mergeCell ref="A82:C82"/>
    <mergeCell ref="A84:E85"/>
  </mergeCells>
  <phoneticPr fontId="30" type="noConversion"/>
  <pageMargins left="0.91" right="0.47" top="0.81" bottom="0.3" header="0" footer="0"/>
  <pageSetup scale="82"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6" tint="-0.249977111117893"/>
  </sheetPr>
  <dimension ref="A1:G55"/>
  <sheetViews>
    <sheetView showGridLines="0" view="pageBreakPreview" topLeftCell="A22" zoomScale="145" zoomScaleNormal="100" zoomScaleSheetLayoutView="145" workbookViewId="0">
      <selection activeCell="A14" sqref="A14:E14"/>
    </sheetView>
  </sheetViews>
  <sheetFormatPr baseColWidth="10" defaultRowHeight="12.75" x14ac:dyDescent="0.2"/>
  <cols>
    <col min="1" max="1" width="14.7109375" style="2" customWidth="1"/>
    <col min="2" max="2" width="51.140625" style="2" customWidth="1"/>
    <col min="3" max="4" width="11.140625" style="2" customWidth="1"/>
    <col min="5" max="5" width="13.42578125" style="2" customWidth="1"/>
    <col min="6" max="6" width="11.42578125" style="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1" spans="1:6" x14ac:dyDescent="0.2">
      <c r="A1" s="1"/>
      <c r="B1" s="1"/>
      <c r="C1" s="1"/>
      <c r="D1" s="1"/>
      <c r="E1" s="1"/>
    </row>
    <row r="2" spans="1:6" x14ac:dyDescent="0.2">
      <c r="A2" s="1"/>
      <c r="B2" s="1"/>
      <c r="C2" s="1"/>
      <c r="D2" s="1"/>
      <c r="E2" s="1"/>
    </row>
    <row r="3" spans="1:6" x14ac:dyDescent="0.2">
      <c r="A3" s="1"/>
      <c r="B3" s="1"/>
      <c r="C3" s="1"/>
      <c r="D3" s="1"/>
      <c r="E3" s="1"/>
    </row>
    <row r="4" spans="1:6" x14ac:dyDescent="0.2">
      <c r="A4" s="1"/>
      <c r="B4" s="1"/>
      <c r="C4" s="1"/>
      <c r="D4" s="1"/>
      <c r="E4" s="1"/>
    </row>
    <row r="5" spans="1:6" ht="7.5" customHeight="1" x14ac:dyDescent="0.2">
      <c r="A5" s="1"/>
      <c r="B5" s="1"/>
      <c r="C5" s="1"/>
      <c r="D5" s="1"/>
      <c r="E5" s="1"/>
    </row>
    <row r="6" spans="1:6" s="30" customFormat="1" ht="19.5" customHeight="1" x14ac:dyDescent="0.2">
      <c r="A6" s="110" t="s">
        <v>217</v>
      </c>
      <c r="B6" s="110"/>
      <c r="C6" s="110"/>
      <c r="D6" s="110"/>
      <c r="E6" s="110"/>
      <c r="F6" s="34"/>
    </row>
    <row r="7" spans="1:6" s="30" customFormat="1" ht="19.5" customHeight="1" x14ac:dyDescent="0.2">
      <c r="A7" s="110" t="s">
        <v>214</v>
      </c>
      <c r="B7" s="110"/>
      <c r="C7" s="110"/>
      <c r="D7" s="110"/>
      <c r="E7" s="110"/>
      <c r="F7" s="34"/>
    </row>
    <row r="8" spans="1:6" s="30" customFormat="1" ht="19.5" customHeight="1" x14ac:dyDescent="0.2">
      <c r="A8" s="110" t="s">
        <v>216</v>
      </c>
      <c r="B8" s="110"/>
      <c r="C8" s="110"/>
      <c r="D8" s="110"/>
      <c r="E8" s="110"/>
      <c r="F8" s="34"/>
    </row>
    <row r="9" spans="1:6" s="30" customFormat="1" ht="19.5" customHeight="1" x14ac:dyDescent="0.2">
      <c r="A9" s="35" t="s">
        <v>15</v>
      </c>
      <c r="B9" s="35"/>
      <c r="C9" s="35"/>
      <c r="D9" s="35"/>
      <c r="E9" s="35"/>
      <c r="F9" s="36"/>
    </row>
    <row r="10" spans="1:6" s="30" customFormat="1" ht="19.5" customHeight="1" x14ac:dyDescent="0.2">
      <c r="A10" s="37" t="s">
        <v>210</v>
      </c>
      <c r="B10" s="37"/>
      <c r="C10" s="37"/>
      <c r="D10" s="37"/>
      <c r="E10" s="37"/>
      <c r="F10" s="36"/>
    </row>
    <row r="11" spans="1:6" s="30" customFormat="1" ht="19.5" customHeight="1" x14ac:dyDescent="0.2">
      <c r="A11" s="37" t="s">
        <v>3</v>
      </c>
      <c r="B11" s="37"/>
      <c r="C11" s="37"/>
      <c r="D11" s="37"/>
      <c r="E11" s="37"/>
      <c r="F11" s="36"/>
    </row>
    <row r="12" spans="1:6" s="30" customFormat="1" ht="21" customHeight="1" x14ac:dyDescent="0.2">
      <c r="A12" s="112" t="s">
        <v>215</v>
      </c>
      <c r="B12" s="112"/>
      <c r="C12" s="112"/>
      <c r="D12" s="112"/>
      <c r="E12" s="112"/>
      <c r="F12" s="33"/>
    </row>
    <row r="13" spans="1:6" ht="6.75" customHeight="1" x14ac:dyDescent="0.2"/>
    <row r="14" spans="1:6" ht="15" x14ac:dyDescent="0.25">
      <c r="A14" s="113" t="s">
        <v>2</v>
      </c>
      <c r="B14" s="113"/>
      <c r="C14" s="113"/>
      <c r="D14" s="113"/>
      <c r="E14" s="113"/>
    </row>
    <row r="15" spans="1:6" ht="5.25" customHeight="1" x14ac:dyDescent="0.25">
      <c r="A15" s="44"/>
      <c r="B15" s="44"/>
      <c r="C15" s="3"/>
      <c r="D15" s="3"/>
      <c r="E15" s="3"/>
    </row>
    <row r="16" spans="1:6" s="30" customFormat="1" ht="18" customHeight="1" x14ac:dyDescent="0.2">
      <c r="A16" s="131" t="s">
        <v>16</v>
      </c>
      <c r="B16" s="131"/>
      <c r="C16" s="131"/>
      <c r="D16" s="131"/>
      <c r="E16" s="131"/>
      <c r="F16" s="34"/>
    </row>
    <row r="17" spans="1:7" s="30" customFormat="1" ht="26.25" customHeight="1" x14ac:dyDescent="0.2">
      <c r="A17" s="10" t="s">
        <v>17</v>
      </c>
      <c r="B17" s="4" t="s">
        <v>18</v>
      </c>
      <c r="C17" s="4" t="s">
        <v>1</v>
      </c>
      <c r="D17" s="4" t="s">
        <v>21</v>
      </c>
      <c r="E17" s="4" t="s">
        <v>0</v>
      </c>
      <c r="F17" s="32"/>
    </row>
    <row r="18" spans="1:7" s="30" customFormat="1" ht="11.25" customHeight="1" x14ac:dyDescent="0.2">
      <c r="A18" s="6"/>
      <c r="B18" s="31"/>
      <c r="C18" s="6"/>
      <c r="D18" s="6"/>
      <c r="E18" s="7"/>
      <c r="F18" s="32"/>
    </row>
    <row r="19" spans="1:7" s="30" customFormat="1" ht="15" customHeight="1" x14ac:dyDescent="0.2">
      <c r="A19" s="128" t="s">
        <v>7</v>
      </c>
      <c r="B19" s="128"/>
      <c r="C19" s="128"/>
      <c r="D19" s="46"/>
      <c r="E19" s="42">
        <f>SUM(E18:E18)</f>
        <v>0</v>
      </c>
      <c r="F19" s="34"/>
      <c r="G19" s="29"/>
    </row>
    <row r="20" spans="1:7" ht="15" x14ac:dyDescent="0.25">
      <c r="A20" s="3"/>
      <c r="B20" s="44"/>
      <c r="C20" s="3"/>
      <c r="D20" s="3"/>
      <c r="E20" s="9"/>
      <c r="G20" s="5"/>
    </row>
    <row r="21" spans="1:7" ht="15" x14ac:dyDescent="0.25">
      <c r="A21" s="114" t="s">
        <v>211</v>
      </c>
      <c r="B21" s="114"/>
      <c r="C21" s="114"/>
      <c r="D21" s="114"/>
      <c r="E21" s="114"/>
      <c r="G21" s="5"/>
    </row>
    <row r="22" spans="1:7" ht="22.5" x14ac:dyDescent="0.2">
      <c r="A22" s="10" t="s">
        <v>17</v>
      </c>
      <c r="B22" s="4" t="s">
        <v>18</v>
      </c>
      <c r="C22" s="4" t="s">
        <v>1</v>
      </c>
      <c r="D22" s="4" t="s">
        <v>21</v>
      </c>
      <c r="E22" s="4" t="s">
        <v>0</v>
      </c>
      <c r="G22" s="11"/>
    </row>
    <row r="23" spans="1:7" x14ac:dyDescent="0.2">
      <c r="A23" s="6"/>
      <c r="B23" s="31"/>
      <c r="C23" s="12"/>
      <c r="D23" s="12"/>
      <c r="E23" s="7"/>
      <c r="G23" s="11"/>
    </row>
    <row r="24" spans="1:7" ht="15" x14ac:dyDescent="0.25">
      <c r="A24" s="115" t="s">
        <v>19</v>
      </c>
      <c r="B24" s="115"/>
      <c r="C24" s="115"/>
      <c r="D24" s="45"/>
      <c r="E24" s="8"/>
      <c r="G24" s="5"/>
    </row>
    <row r="25" spans="1:7" ht="12.75" customHeight="1" x14ac:dyDescent="0.25">
      <c r="A25" s="13"/>
      <c r="B25" s="13"/>
      <c r="G25" s="5"/>
    </row>
    <row r="26" spans="1:7" ht="15" x14ac:dyDescent="0.2">
      <c r="A26" s="129" t="s">
        <v>9</v>
      </c>
      <c r="B26" s="129"/>
      <c r="C26" s="129"/>
      <c r="D26" s="129"/>
      <c r="E26" s="129"/>
    </row>
    <row r="27" spans="1:7" ht="21.75" customHeight="1" x14ac:dyDescent="0.2">
      <c r="A27" s="43"/>
      <c r="B27" s="43"/>
      <c r="C27" s="43"/>
      <c r="D27" s="43"/>
      <c r="E27" s="43"/>
    </row>
    <row r="28" spans="1:7" ht="18.75" x14ac:dyDescent="0.3">
      <c r="A28" s="14"/>
      <c r="B28" s="15"/>
      <c r="C28" s="15"/>
      <c r="D28" s="15"/>
      <c r="E28" s="15"/>
    </row>
    <row r="29" spans="1:7" ht="18" x14ac:dyDescent="0.25">
      <c r="A29" s="16"/>
      <c r="B29" s="17"/>
      <c r="C29" s="17"/>
      <c r="D29" s="17"/>
      <c r="E29" s="17"/>
    </row>
    <row r="30" spans="1:7" ht="18" x14ac:dyDescent="0.25">
      <c r="A30" s="16"/>
      <c r="B30" s="17"/>
      <c r="C30" s="17"/>
      <c r="D30" s="17"/>
      <c r="E30" s="17"/>
    </row>
    <row r="31" spans="1:7" ht="18" x14ac:dyDescent="0.25">
      <c r="A31" s="16"/>
      <c r="B31" s="17"/>
      <c r="C31" s="17"/>
      <c r="D31" s="17"/>
      <c r="E31" s="17"/>
    </row>
    <row r="32" spans="1:7" ht="18" x14ac:dyDescent="0.25">
      <c r="A32" s="13"/>
      <c r="B32" s="13"/>
    </row>
    <row r="33" spans="1:7" x14ac:dyDescent="0.2">
      <c r="A33" s="11"/>
      <c r="B33" s="18"/>
      <c r="C33" s="130"/>
      <c r="D33" s="130"/>
      <c r="E33" s="130"/>
    </row>
    <row r="34" spans="1:7" s="20" customFormat="1" x14ac:dyDescent="0.2">
      <c r="A34" s="11"/>
      <c r="B34" s="18"/>
      <c r="C34" s="19"/>
      <c r="D34" s="19"/>
      <c r="E34" s="19"/>
      <c r="F34" s="27"/>
    </row>
    <row r="35" spans="1:7" s="20" customFormat="1" x14ac:dyDescent="0.2">
      <c r="A35" s="11"/>
      <c r="B35" s="11"/>
      <c r="C35" s="19"/>
      <c r="D35" s="19"/>
      <c r="E35" s="19"/>
      <c r="F35" s="27"/>
    </row>
    <row r="36" spans="1:7" s="20" customFormat="1" ht="12" x14ac:dyDescent="0.2">
      <c r="A36" s="21"/>
      <c r="B36" s="22"/>
      <c r="C36" s="19"/>
      <c r="D36" s="19"/>
      <c r="E36" s="19"/>
      <c r="F36" s="27"/>
    </row>
    <row r="37" spans="1:7" s="20" customFormat="1" ht="12" x14ac:dyDescent="0.2">
      <c r="A37" s="21"/>
      <c r="B37" s="22"/>
      <c r="C37" s="19"/>
      <c r="D37" s="19"/>
      <c r="E37" s="19"/>
      <c r="F37" s="27"/>
    </row>
    <row r="38" spans="1:7" x14ac:dyDescent="0.2">
      <c r="A38" s="23"/>
      <c r="B38" s="24"/>
      <c r="C38" s="25"/>
      <c r="D38" s="25"/>
      <c r="E38" s="19"/>
    </row>
    <row r="39" spans="1:7" x14ac:dyDescent="0.2">
      <c r="A39" s="21"/>
      <c r="B39" s="24"/>
      <c r="C39" s="25"/>
      <c r="D39" s="25"/>
      <c r="E39" s="19"/>
    </row>
    <row r="40" spans="1:7" s="1" customFormat="1" x14ac:dyDescent="0.2">
      <c r="A40" s="11"/>
      <c r="B40" s="11"/>
      <c r="C40" s="19"/>
      <c r="D40" s="19"/>
      <c r="E40" s="19"/>
      <c r="G40" s="2"/>
    </row>
    <row r="41" spans="1:7" s="1" customFormat="1" x14ac:dyDescent="0.2">
      <c r="A41" s="2"/>
      <c r="B41" s="2"/>
      <c r="G41" s="2"/>
    </row>
    <row r="42" spans="1:7" s="1" customFormat="1" x14ac:dyDescent="0.2">
      <c r="A42" s="2"/>
      <c r="B42" s="2"/>
      <c r="G42" s="2"/>
    </row>
    <row r="43" spans="1:7" s="1" customFormat="1" x14ac:dyDescent="0.2">
      <c r="A43" s="2"/>
      <c r="B43" s="2"/>
      <c r="C43" s="26"/>
      <c r="D43" s="26"/>
      <c r="E43" s="27"/>
      <c r="G43" s="2"/>
    </row>
    <row r="44" spans="1:7" s="1" customFormat="1" x14ac:dyDescent="0.2">
      <c r="A44" s="2"/>
      <c r="B44" s="2"/>
      <c r="C44" s="26"/>
      <c r="D44" s="26"/>
      <c r="E44" s="27"/>
      <c r="G44" s="2"/>
    </row>
    <row r="45" spans="1:7" s="1" customFormat="1" x14ac:dyDescent="0.2">
      <c r="A45" s="2"/>
      <c r="B45" s="2"/>
      <c r="G45" s="2"/>
    </row>
    <row r="51" spans="1:7" s="1" customFormat="1" x14ac:dyDescent="0.2">
      <c r="A51" s="2"/>
      <c r="B51" s="2"/>
      <c r="C51" s="28"/>
      <c r="D51" s="28"/>
      <c r="E51" s="28"/>
      <c r="G51" s="2"/>
    </row>
    <row r="52" spans="1:7" s="1" customFormat="1" x14ac:dyDescent="0.2">
      <c r="A52" s="2"/>
      <c r="B52" s="28"/>
      <c r="C52" s="28"/>
      <c r="D52" s="28"/>
      <c r="E52" s="28"/>
      <c r="G52" s="2"/>
    </row>
    <row r="53" spans="1:7" s="1" customFormat="1" x14ac:dyDescent="0.2">
      <c r="A53" s="2"/>
      <c r="B53" s="28"/>
      <c r="C53" s="28"/>
      <c r="D53" s="28"/>
      <c r="E53" s="28"/>
      <c r="G53" s="2"/>
    </row>
    <row r="54" spans="1:7" s="1" customFormat="1" x14ac:dyDescent="0.2">
      <c r="A54" s="2"/>
      <c r="B54" s="28"/>
      <c r="G54" s="2"/>
    </row>
    <row r="55" spans="1:7" s="1" customFormat="1" x14ac:dyDescent="0.2">
      <c r="A55" s="2"/>
      <c r="C55" s="2"/>
      <c r="D55" s="2"/>
      <c r="E55" s="2"/>
      <c r="G55" s="2"/>
    </row>
  </sheetData>
  <mergeCells count="11">
    <mergeCell ref="A16:E16"/>
    <mergeCell ref="A6:E6"/>
    <mergeCell ref="A7:E7"/>
    <mergeCell ref="A8:E8"/>
    <mergeCell ref="A12:E12"/>
    <mergeCell ref="A14:E14"/>
    <mergeCell ref="A19:C19"/>
    <mergeCell ref="A21:E21"/>
    <mergeCell ref="A24:C24"/>
    <mergeCell ref="A26:E26"/>
    <mergeCell ref="C33:E33"/>
  </mergeCells>
  <pageMargins left="0.91" right="0.47" top="0.81" bottom="0.3" header="0" footer="0"/>
  <pageSetup scale="90" orientation="portrait" r:id="rId1"/>
  <headerFooter alignWithMargins="0"/>
  <rowBreaks count="1" manualBreakCount="1">
    <brk id="40"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I53"/>
  <sheetViews>
    <sheetView showGridLines="0" view="pageBreakPreview" topLeftCell="A22" zoomScaleNormal="100" zoomScaleSheetLayoutView="100" workbookViewId="0">
      <selection activeCell="G14" sqref="G14"/>
    </sheetView>
  </sheetViews>
  <sheetFormatPr baseColWidth="10" defaultRowHeight="12.75" x14ac:dyDescent="0.2"/>
  <cols>
    <col min="1" max="1" width="14.7109375" style="2" customWidth="1"/>
    <col min="2" max="2" width="43.7109375" style="2" customWidth="1"/>
    <col min="3" max="4" width="11.140625" style="2" customWidth="1"/>
    <col min="5" max="5" width="18.7109375" style="2" customWidth="1"/>
    <col min="6" max="6" width="11.85546875" style="2" bestFit="1" customWidth="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5" spans="1:8" ht="7.5" customHeight="1" x14ac:dyDescent="0.2"/>
    <row r="6" spans="1:8" ht="19.5" customHeight="1" x14ac:dyDescent="0.2">
      <c r="A6" s="110" t="s">
        <v>246</v>
      </c>
      <c r="B6" s="110"/>
      <c r="C6" s="110"/>
      <c r="D6" s="110"/>
      <c r="E6" s="110"/>
    </row>
    <row r="7" spans="1:8" ht="19.5" customHeight="1" x14ac:dyDescent="0.2">
      <c r="A7" s="110" t="s">
        <v>247</v>
      </c>
      <c r="B7" s="110"/>
      <c r="C7" s="110"/>
      <c r="D7" s="110"/>
      <c r="E7" s="110"/>
    </row>
    <row r="8" spans="1:8" ht="19.5" customHeight="1" x14ac:dyDescent="0.2">
      <c r="A8" s="110" t="s">
        <v>248</v>
      </c>
      <c r="B8" s="110"/>
      <c r="C8" s="110"/>
      <c r="D8" s="110"/>
      <c r="E8" s="110"/>
    </row>
    <row r="9" spans="1:8" ht="19.5" customHeight="1" x14ac:dyDescent="0.2">
      <c r="A9" s="35" t="s">
        <v>15</v>
      </c>
      <c r="B9" s="35"/>
      <c r="C9" s="35"/>
      <c r="D9" s="35"/>
      <c r="E9" s="35"/>
      <c r="G9" s="2" t="s">
        <v>228</v>
      </c>
    </row>
    <row r="10" spans="1:8" ht="19.5" customHeight="1" x14ac:dyDescent="0.25">
      <c r="A10" s="111" t="s">
        <v>242</v>
      </c>
      <c r="B10" s="111"/>
      <c r="C10" s="111"/>
      <c r="D10" s="111"/>
      <c r="E10" s="111"/>
    </row>
    <row r="11" spans="1:8" ht="19.5" customHeight="1" x14ac:dyDescent="0.2">
      <c r="A11" s="37" t="s">
        <v>220</v>
      </c>
      <c r="B11" s="37"/>
      <c r="C11" s="37"/>
      <c r="D11" s="37"/>
      <c r="E11" s="37"/>
      <c r="H11" s="2" t="s">
        <v>228</v>
      </c>
    </row>
    <row r="12" spans="1:8" ht="17.25" customHeight="1" x14ac:dyDescent="0.2">
      <c r="A12" s="112" t="s">
        <v>241</v>
      </c>
      <c r="B12" s="112"/>
      <c r="C12" s="112"/>
      <c r="D12" s="112"/>
      <c r="E12" s="112"/>
    </row>
    <row r="13" spans="1:8" ht="6.75" customHeight="1" x14ac:dyDescent="0.2"/>
    <row r="14" spans="1:8" ht="15" x14ac:dyDescent="0.25">
      <c r="A14" s="113" t="s">
        <v>2</v>
      </c>
      <c r="B14" s="113"/>
      <c r="C14" s="113"/>
      <c r="D14" s="113"/>
      <c r="E14" s="113"/>
    </row>
    <row r="15" spans="1:8" ht="5.25" customHeight="1" x14ac:dyDescent="0.25">
      <c r="A15" s="68"/>
      <c r="B15" s="68"/>
      <c r="C15" s="3"/>
      <c r="D15" s="3"/>
      <c r="E15" s="3"/>
    </row>
    <row r="16" spans="1:8" ht="18" customHeight="1" x14ac:dyDescent="0.25">
      <c r="A16" s="114" t="s">
        <v>16</v>
      </c>
      <c r="B16" s="114"/>
      <c r="C16" s="114"/>
      <c r="D16" s="114"/>
      <c r="E16" s="114"/>
      <c r="G16" s="2" t="s">
        <v>228</v>
      </c>
    </row>
    <row r="17" spans="1:9" ht="26.25" customHeight="1" x14ac:dyDescent="0.2">
      <c r="A17" s="55" t="s">
        <v>17</v>
      </c>
      <c r="B17" s="4" t="s">
        <v>18</v>
      </c>
      <c r="C17" s="4" t="s">
        <v>1</v>
      </c>
      <c r="D17" s="4" t="s">
        <v>21</v>
      </c>
      <c r="E17" s="4" t="s">
        <v>0</v>
      </c>
    </row>
    <row r="18" spans="1:9" s="67" customFormat="1" ht="12" customHeight="1" x14ac:dyDescent="0.2">
      <c r="A18" s="64">
        <v>54101</v>
      </c>
      <c r="B18" s="65" t="str">
        <f>+IF(A18="","",LOOKUP(A18,BASE!$A$1:$B$247,BASE!$B$1:$B$247))</f>
        <v>Productos Alimenticios para Personas</v>
      </c>
      <c r="C18" s="64">
        <v>3</v>
      </c>
      <c r="D18" s="64" t="s">
        <v>235</v>
      </c>
      <c r="E18" s="57">
        <v>200</v>
      </c>
      <c r="F18" s="72"/>
      <c r="G18" s="73"/>
      <c r="H18" s="73"/>
      <c r="I18" s="73"/>
    </row>
    <row r="19" spans="1:9" s="67" customFormat="1" ht="12" customHeight="1" x14ac:dyDescent="0.2">
      <c r="A19" s="64">
        <v>54111</v>
      </c>
      <c r="B19" s="65" t="str">
        <f>+IF(A19="","",LOOKUP(A19,BASE!$A$1:$B$247,BASE!$B$1:$B$247))</f>
        <v>Minerales no Metálicos y Productos Derivados</v>
      </c>
      <c r="C19" s="64">
        <v>3</v>
      </c>
      <c r="D19" s="64" t="s">
        <v>235</v>
      </c>
      <c r="E19" s="57">
        <v>600</v>
      </c>
      <c r="F19" s="72"/>
      <c r="G19" s="73"/>
      <c r="H19" s="73"/>
      <c r="I19" s="73"/>
    </row>
    <row r="20" spans="1:9" s="67" customFormat="1" ht="12" customHeight="1" x14ac:dyDescent="0.2">
      <c r="A20" s="64">
        <v>54114</v>
      </c>
      <c r="B20" s="65" t="str">
        <f>+IF(A20="","",LOOKUP(A20,BASE!$A$1:$B$247,BASE!$B$1:$B$247))</f>
        <v>Materiales de Oficina</v>
      </c>
      <c r="C20" s="64">
        <v>3</v>
      </c>
      <c r="D20" s="64" t="s">
        <v>235</v>
      </c>
      <c r="E20" s="57">
        <v>200</v>
      </c>
      <c r="F20" s="72"/>
      <c r="G20" s="73"/>
      <c r="H20" s="73"/>
      <c r="I20" s="73"/>
    </row>
    <row r="21" spans="1:9" s="67" customFormat="1" ht="12" customHeight="1" x14ac:dyDescent="0.2">
      <c r="A21" s="64">
        <v>54115</v>
      </c>
      <c r="B21" s="65" t="str">
        <f>+IF(A21="","",LOOKUP(A21,BASE!$A$1:$B$247,BASE!$B$1:$B$247))</f>
        <v>Materiales Informáticos</v>
      </c>
      <c r="C21" s="64">
        <v>3</v>
      </c>
      <c r="D21" s="64" t="s">
        <v>236</v>
      </c>
      <c r="E21" s="57">
        <v>100</v>
      </c>
      <c r="F21" s="72"/>
      <c r="G21" s="73"/>
      <c r="H21" s="73"/>
      <c r="I21" s="73"/>
    </row>
    <row r="22" spans="1:9" s="67" customFormat="1" ht="12" customHeight="1" x14ac:dyDescent="0.2">
      <c r="A22" s="64">
        <v>54104</v>
      </c>
      <c r="B22" s="65" t="str">
        <f>+IF(A22="","",LOOKUP(A22,BASE!$A$1:$B$247,BASE!$B$1:$B$247))</f>
        <v>Productos Textiles y Vestuarios</v>
      </c>
      <c r="C22" s="64">
        <v>4</v>
      </c>
      <c r="D22" s="64" t="s">
        <v>236</v>
      </c>
      <c r="E22" s="57">
        <v>1620</v>
      </c>
      <c r="F22" s="72"/>
      <c r="G22" s="73"/>
      <c r="H22" s="73"/>
      <c r="I22" s="73"/>
    </row>
    <row r="23" spans="1:9" s="67" customFormat="1" ht="12" customHeight="1" x14ac:dyDescent="0.2">
      <c r="A23" s="64">
        <v>54115</v>
      </c>
      <c r="B23" s="65" t="str">
        <f>+IF(A23="","",LOOKUP(A23,BASE!$A$1:$B$247,BASE!$B$1:$B$247))</f>
        <v>Materiales Informáticos</v>
      </c>
      <c r="C23" s="64">
        <v>4</v>
      </c>
      <c r="D23" s="64" t="s">
        <v>236</v>
      </c>
      <c r="E23" s="57">
        <v>365</v>
      </c>
      <c r="F23" s="72"/>
      <c r="G23" s="73"/>
      <c r="H23" s="73"/>
      <c r="I23" s="73"/>
    </row>
    <row r="24" spans="1:9" s="67" customFormat="1" ht="12" customHeight="1" x14ac:dyDescent="0.2">
      <c r="A24" s="64">
        <v>54313</v>
      </c>
      <c r="B24" s="65" t="str">
        <f>+IF(A24="","",LOOKUP(A24,BASE!$A$1:$B$247,BASE!$B$1:$B$247))</f>
        <v>Impresiones, Publicaciones y Reproducciones</v>
      </c>
      <c r="C24" s="64">
        <v>4</v>
      </c>
      <c r="D24" s="64" t="s">
        <v>236</v>
      </c>
      <c r="E24" s="57">
        <v>1000</v>
      </c>
      <c r="F24" s="72"/>
      <c r="G24" s="73"/>
      <c r="H24" s="73"/>
      <c r="I24" s="73"/>
    </row>
    <row r="25" spans="1:9" s="67" customFormat="1" ht="12" customHeight="1" x14ac:dyDescent="0.2">
      <c r="A25" s="64">
        <v>54599</v>
      </c>
      <c r="B25" s="65" t="str">
        <f>+IF(A25="","",LOOKUP(A25,BASE!$A$1:$B$247,BASE!$B$1:$B$247))</f>
        <v>Consultorías, Estudios e Investigaciones Diversas</v>
      </c>
      <c r="C25" s="64">
        <v>4</v>
      </c>
      <c r="D25" s="64" t="s">
        <v>236</v>
      </c>
      <c r="E25" s="57">
        <v>2350</v>
      </c>
      <c r="F25" s="72"/>
      <c r="G25" s="73"/>
      <c r="H25" s="73"/>
      <c r="I25" s="73"/>
    </row>
    <row r="26" spans="1:9" ht="15" x14ac:dyDescent="0.25">
      <c r="A26" s="115" t="s">
        <v>7</v>
      </c>
      <c r="B26" s="115"/>
      <c r="C26" s="115"/>
      <c r="D26" s="70"/>
      <c r="E26" s="8">
        <f>SUM(E18:E25)</f>
        <v>6435</v>
      </c>
      <c r="G26" s="73"/>
    </row>
    <row r="27" spans="1:9" ht="15" x14ac:dyDescent="0.25">
      <c r="A27" s="3"/>
      <c r="B27" s="68"/>
      <c r="C27" s="3"/>
      <c r="D27" s="3"/>
      <c r="E27" s="9"/>
      <c r="H27" s="2" t="s">
        <v>228</v>
      </c>
    </row>
    <row r="28" spans="1:9" ht="15" x14ac:dyDescent="0.25">
      <c r="A28" s="114" t="s">
        <v>8</v>
      </c>
      <c r="B28" s="114"/>
      <c r="C28" s="114"/>
      <c r="D28" s="114"/>
      <c r="E28" s="114"/>
    </row>
    <row r="29" spans="1:9" ht="22.5" x14ac:dyDescent="0.2">
      <c r="A29" s="10" t="s">
        <v>17</v>
      </c>
      <c r="B29" s="4" t="s">
        <v>18</v>
      </c>
      <c r="C29" s="4" t="s">
        <v>1</v>
      </c>
      <c r="D29" s="4" t="s">
        <v>21</v>
      </c>
      <c r="E29" s="4" t="s">
        <v>0</v>
      </c>
    </row>
    <row r="30" spans="1:9" s="67" customFormat="1" x14ac:dyDescent="0.2">
      <c r="A30" s="64">
        <v>54303</v>
      </c>
      <c r="B30" s="65" t="str">
        <f>+IF(A30="","",LOOKUP(A30,BASE!$A$1:$B$247,BASE!$B$1:$B$247))</f>
        <v>Mantenimientos Y Reparaciones. De Bienes Inmuebles</v>
      </c>
      <c r="C30" s="64">
        <v>3</v>
      </c>
      <c r="D30" s="64" t="s">
        <v>232</v>
      </c>
      <c r="E30" s="57">
        <v>1100</v>
      </c>
      <c r="G30" s="11"/>
    </row>
    <row r="31" spans="1:9" s="67" customFormat="1" x14ac:dyDescent="0.2">
      <c r="A31" s="64">
        <v>61104</v>
      </c>
      <c r="B31" s="65" t="str">
        <f>+IF(A31="","",LOOKUP(A31,BASE!$A$1:$B$247,BASE!$B$1:$B$247))</f>
        <v>Equipos Informáticos</v>
      </c>
      <c r="C31" s="64">
        <v>4</v>
      </c>
      <c r="D31" s="64" t="s">
        <v>22</v>
      </c>
      <c r="E31" s="57">
        <v>5335</v>
      </c>
      <c r="G31" s="11"/>
    </row>
    <row r="32" spans="1:9" ht="15" x14ac:dyDescent="0.25">
      <c r="A32" s="116" t="s">
        <v>19</v>
      </c>
      <c r="B32" s="117"/>
      <c r="C32" s="117"/>
      <c r="D32" s="69"/>
      <c r="E32" s="8">
        <f>SUM(E30:E31)</f>
        <v>6435</v>
      </c>
      <c r="F32" s="56">
        <f>+E32-E26</f>
        <v>0</v>
      </c>
      <c r="G32" s="66"/>
    </row>
    <row r="33" spans="1:7" ht="9" customHeight="1" x14ac:dyDescent="0.25">
      <c r="A33" s="13"/>
      <c r="B33" s="13"/>
      <c r="E33" s="56"/>
    </row>
    <row r="34" spans="1:7" s="30" customFormat="1" ht="19.5" customHeight="1" x14ac:dyDescent="0.2">
      <c r="A34" s="118" t="s">
        <v>229</v>
      </c>
      <c r="B34" s="118"/>
      <c r="C34" s="118"/>
      <c r="D34" s="118"/>
      <c r="E34" s="118"/>
      <c r="G34" s="2"/>
    </row>
    <row r="35" spans="1:7" s="30" customFormat="1" ht="19.5" customHeight="1" x14ac:dyDescent="0.2">
      <c r="A35" s="118"/>
      <c r="B35" s="118"/>
      <c r="C35" s="118"/>
      <c r="D35" s="118"/>
      <c r="E35" s="118"/>
    </row>
    <row r="36" spans="1:7" s="30" customFormat="1" ht="19.5" customHeight="1" x14ac:dyDescent="0.2">
      <c r="A36" s="71"/>
      <c r="B36" s="71"/>
      <c r="C36" s="71"/>
      <c r="D36" s="71"/>
      <c r="E36" s="71"/>
    </row>
    <row r="37" spans="1:7" ht="18" x14ac:dyDescent="0.25">
      <c r="A37" s="16"/>
      <c r="B37" s="17"/>
      <c r="C37" s="17"/>
      <c r="D37" s="17"/>
      <c r="E37" s="17"/>
      <c r="G37" s="30"/>
    </row>
    <row r="38" spans="1:7" ht="18" x14ac:dyDescent="0.25">
      <c r="A38" s="16"/>
      <c r="B38" s="17"/>
      <c r="C38" s="17"/>
      <c r="D38" s="17"/>
      <c r="E38" s="17"/>
    </row>
    <row r="39" spans="1:7" ht="18" x14ac:dyDescent="0.25">
      <c r="A39" s="13"/>
      <c r="B39" s="13"/>
    </row>
    <row r="40" spans="1:7" x14ac:dyDescent="0.2">
      <c r="A40" s="11"/>
      <c r="B40" s="18"/>
      <c r="C40" s="109"/>
      <c r="D40" s="109"/>
      <c r="E40" s="109"/>
    </row>
    <row r="41" spans="1:7" s="20" customFormat="1" x14ac:dyDescent="0.2">
      <c r="A41" s="11"/>
      <c r="B41" s="18"/>
      <c r="C41" s="51"/>
      <c r="D41" s="51"/>
      <c r="E41" s="51"/>
      <c r="G41" s="2"/>
    </row>
    <row r="42" spans="1:7" s="20" customFormat="1" x14ac:dyDescent="0.2">
      <c r="A42" s="11"/>
      <c r="B42" s="18"/>
      <c r="C42" s="51"/>
      <c r="D42" s="51"/>
      <c r="E42" s="51"/>
      <c r="G42" s="2"/>
    </row>
    <row r="43" spans="1:7" s="20" customFormat="1" x14ac:dyDescent="0.2">
      <c r="A43" s="11"/>
      <c r="B43" s="18"/>
      <c r="C43" s="51"/>
      <c r="D43" s="51"/>
      <c r="E43" s="51"/>
      <c r="G43" s="2"/>
    </row>
    <row r="44" spans="1:7" s="20" customFormat="1" x14ac:dyDescent="0.2">
      <c r="A44" s="11"/>
      <c r="B44" s="11"/>
      <c r="C44" s="51"/>
      <c r="D44" s="51"/>
      <c r="E44" s="51"/>
    </row>
    <row r="45" spans="1:7" s="20" customFormat="1" ht="12" x14ac:dyDescent="0.2">
      <c r="A45" s="21"/>
      <c r="B45" s="22"/>
      <c r="C45" s="51"/>
      <c r="D45" s="51"/>
      <c r="E45" s="51"/>
    </row>
    <row r="46" spans="1:7" s="20" customFormat="1" ht="12" x14ac:dyDescent="0.2">
      <c r="A46" s="21"/>
      <c r="B46" s="22"/>
      <c r="C46" s="51"/>
      <c r="D46" s="51"/>
      <c r="E46" s="51"/>
    </row>
    <row r="47" spans="1:7" x14ac:dyDescent="0.2">
      <c r="A47" s="23"/>
      <c r="B47" s="24"/>
      <c r="C47" s="52"/>
      <c r="D47" s="52"/>
      <c r="E47" s="51"/>
      <c r="G47" s="20"/>
    </row>
    <row r="48" spans="1:7" x14ac:dyDescent="0.2">
      <c r="A48" s="21"/>
      <c r="B48" s="24"/>
      <c r="C48" s="52"/>
      <c r="D48" s="52"/>
      <c r="E48" s="51"/>
    </row>
    <row r="49" spans="1:5" x14ac:dyDescent="0.2">
      <c r="A49" s="11"/>
      <c r="B49" s="11"/>
      <c r="C49" s="51"/>
      <c r="D49" s="51"/>
      <c r="E49" s="51"/>
    </row>
    <row r="52" spans="1:5" x14ac:dyDescent="0.2">
      <c r="C52" s="53"/>
      <c r="D52" s="53"/>
      <c r="E52" s="20"/>
    </row>
    <row r="53" spans="1:5" x14ac:dyDescent="0.2">
      <c r="C53" s="53"/>
      <c r="D53" s="53"/>
      <c r="E53" s="20"/>
    </row>
  </sheetData>
  <mergeCells count="12">
    <mergeCell ref="C40:E40"/>
    <mergeCell ref="A6:E6"/>
    <mergeCell ref="A7:E7"/>
    <mergeCell ref="A8:E8"/>
    <mergeCell ref="A10:E10"/>
    <mergeCell ref="A12:E12"/>
    <mergeCell ref="A14:E14"/>
    <mergeCell ref="A16:E16"/>
    <mergeCell ref="A26:C26"/>
    <mergeCell ref="A28:E28"/>
    <mergeCell ref="A32:C32"/>
    <mergeCell ref="A34:E35"/>
  </mergeCells>
  <pageMargins left="0.9055118110236221" right="0.47244094488188981" top="0.62992125984251968" bottom="0.31496062992125984" header="0" footer="0"/>
  <pageSetup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I53"/>
  <sheetViews>
    <sheetView showGridLines="0" view="pageBreakPreview" zoomScaleNormal="100" zoomScaleSheetLayoutView="100" workbookViewId="0">
      <selection activeCell="F27" sqref="F27"/>
    </sheetView>
  </sheetViews>
  <sheetFormatPr baseColWidth="10" defaultRowHeight="12.75" x14ac:dyDescent="0.2"/>
  <cols>
    <col min="1" max="1" width="14.7109375" style="2" customWidth="1"/>
    <col min="2" max="2" width="43.7109375" style="2" customWidth="1"/>
    <col min="3" max="4" width="11.140625" style="2" customWidth="1"/>
    <col min="5" max="5" width="18.7109375" style="2" customWidth="1"/>
    <col min="6" max="6" width="11.85546875" style="2" bestFit="1" customWidth="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5" spans="1:8" ht="7.5" customHeight="1" x14ac:dyDescent="0.2"/>
    <row r="6" spans="1:8" ht="19.5" customHeight="1" x14ac:dyDescent="0.2">
      <c r="A6" s="110" t="s">
        <v>249</v>
      </c>
      <c r="B6" s="110"/>
      <c r="C6" s="110"/>
      <c r="D6" s="110"/>
      <c r="E6" s="110"/>
    </row>
    <row r="7" spans="1:8" ht="19.5" customHeight="1" x14ac:dyDescent="0.2">
      <c r="A7" s="110" t="s">
        <v>250</v>
      </c>
      <c r="B7" s="110"/>
      <c r="C7" s="110"/>
      <c r="D7" s="110"/>
      <c r="E7" s="110"/>
    </row>
    <row r="8" spans="1:8" ht="19.5" customHeight="1" x14ac:dyDescent="0.2">
      <c r="A8" s="110" t="s">
        <v>248</v>
      </c>
      <c r="B8" s="110"/>
      <c r="C8" s="110"/>
      <c r="D8" s="110"/>
      <c r="E8" s="110"/>
    </row>
    <row r="9" spans="1:8" ht="19.5" customHeight="1" x14ac:dyDescent="0.2">
      <c r="A9" s="35" t="s">
        <v>15</v>
      </c>
      <c r="B9" s="35"/>
      <c r="C9" s="35"/>
      <c r="D9" s="35"/>
      <c r="E9" s="35"/>
    </row>
    <row r="10" spans="1:8" ht="19.5" customHeight="1" x14ac:dyDescent="0.25">
      <c r="A10" s="111" t="s">
        <v>210</v>
      </c>
      <c r="B10" s="111"/>
      <c r="C10" s="111"/>
      <c r="D10" s="111"/>
      <c r="E10" s="111"/>
      <c r="H10" s="2" t="s">
        <v>228</v>
      </c>
    </row>
    <row r="11" spans="1:8" ht="19.5" customHeight="1" x14ac:dyDescent="0.25">
      <c r="A11" s="111" t="s">
        <v>3</v>
      </c>
      <c r="B11" s="111"/>
      <c r="C11" s="111"/>
      <c r="D11" s="111"/>
      <c r="E11" s="111"/>
    </row>
    <row r="12" spans="1:8" ht="17.25" customHeight="1" x14ac:dyDescent="0.2">
      <c r="A12" s="119" t="s">
        <v>227</v>
      </c>
      <c r="B12" s="120"/>
      <c r="C12" s="120"/>
      <c r="D12" s="120"/>
      <c r="E12" s="120"/>
    </row>
    <row r="13" spans="1:8" ht="6.75" customHeight="1" x14ac:dyDescent="0.2"/>
    <row r="14" spans="1:8" ht="15" x14ac:dyDescent="0.25">
      <c r="A14" s="113" t="s">
        <v>2</v>
      </c>
      <c r="B14" s="113"/>
      <c r="C14" s="113"/>
      <c r="D14" s="113"/>
      <c r="E14" s="113"/>
    </row>
    <row r="15" spans="1:8" ht="5.25" customHeight="1" x14ac:dyDescent="0.25">
      <c r="A15" s="74"/>
      <c r="B15" s="74"/>
      <c r="C15" s="3"/>
      <c r="D15" s="3"/>
      <c r="E15" s="3"/>
    </row>
    <row r="16" spans="1:8" ht="18" customHeight="1" x14ac:dyDescent="0.25">
      <c r="A16" s="114" t="s">
        <v>16</v>
      </c>
      <c r="B16" s="114"/>
      <c r="C16" s="114"/>
      <c r="D16" s="114"/>
      <c r="E16" s="114"/>
      <c r="G16" s="2" t="s">
        <v>228</v>
      </c>
    </row>
    <row r="17" spans="1:9" ht="26.25" customHeight="1" x14ac:dyDescent="0.2">
      <c r="A17" s="55" t="s">
        <v>17</v>
      </c>
      <c r="B17" s="4" t="s">
        <v>18</v>
      </c>
      <c r="C17" s="4" t="s">
        <v>1</v>
      </c>
      <c r="D17" s="4" t="s">
        <v>21</v>
      </c>
      <c r="E17" s="4" t="s">
        <v>0</v>
      </c>
    </row>
    <row r="18" spans="1:9" ht="12" customHeight="1" x14ac:dyDescent="0.2">
      <c r="A18" s="6">
        <v>54599</v>
      </c>
      <c r="B18" s="58" t="str">
        <f>+IF(A18="","",LOOKUP(A18,BASE!$A$1:$B$247,BASE!$B$1:$B$247))</f>
        <v>Consultorías, Estudios e Investigaciones Diversas</v>
      </c>
      <c r="C18" s="6">
        <v>11</v>
      </c>
      <c r="D18" s="6" t="s">
        <v>235</v>
      </c>
      <c r="E18" s="57">
        <v>3000</v>
      </c>
      <c r="F18" s="78"/>
      <c r="G18" s="79"/>
      <c r="H18" s="79"/>
      <c r="I18" s="79"/>
    </row>
    <row r="19" spans="1:9" ht="12" customHeight="1" x14ac:dyDescent="0.2">
      <c r="A19" s="6">
        <v>54599</v>
      </c>
      <c r="B19" s="58" t="str">
        <f>+IF(A19="","",LOOKUP(A19,BASE!$A$1:$B$247,BASE!$B$1:$B$247))</f>
        <v>Consultorías, Estudios e Investigaciones Diversas</v>
      </c>
      <c r="C19" s="6">
        <v>11</v>
      </c>
      <c r="D19" s="6" t="s">
        <v>236</v>
      </c>
      <c r="E19" s="57">
        <v>2000</v>
      </c>
      <c r="F19" s="78"/>
      <c r="G19" s="79"/>
      <c r="H19" s="79"/>
      <c r="I19" s="79"/>
    </row>
    <row r="20" spans="1:9" ht="15" x14ac:dyDescent="0.25">
      <c r="A20" s="115" t="s">
        <v>7</v>
      </c>
      <c r="B20" s="115"/>
      <c r="C20" s="115"/>
      <c r="D20" s="76"/>
      <c r="E20" s="8">
        <f>SUM(E18:E19)</f>
        <v>5000</v>
      </c>
    </row>
    <row r="21" spans="1:9" ht="15" x14ac:dyDescent="0.25">
      <c r="A21" s="3"/>
      <c r="B21" s="74"/>
      <c r="C21" s="3"/>
      <c r="D21" s="3"/>
      <c r="E21" s="9"/>
    </row>
    <row r="22" spans="1:9" ht="15" x14ac:dyDescent="0.25">
      <c r="A22" s="114" t="s">
        <v>8</v>
      </c>
      <c r="B22" s="114"/>
      <c r="C22" s="114"/>
      <c r="D22" s="114"/>
      <c r="E22" s="114"/>
    </row>
    <row r="23" spans="1:9" ht="25.5" customHeight="1" x14ac:dyDescent="0.2">
      <c r="A23" s="10" t="s">
        <v>17</v>
      </c>
      <c r="B23" s="4" t="s">
        <v>18</v>
      </c>
      <c r="C23" s="4" t="s">
        <v>1</v>
      </c>
      <c r="D23" s="4" t="s">
        <v>21</v>
      </c>
      <c r="E23" s="4" t="s">
        <v>0</v>
      </c>
      <c r="G23" s="11"/>
      <c r="H23" s="2" t="s">
        <v>228</v>
      </c>
    </row>
    <row r="24" spans="1:9" x14ac:dyDescent="0.2">
      <c r="A24" s="6">
        <v>54106</v>
      </c>
      <c r="B24" s="58" t="str">
        <f>+IF(A24="","",LOOKUP(A24,BASE!$A$1:$B$247,BASE!$B$1:$B$247))</f>
        <v>Productos de Cuero y Caucho</v>
      </c>
      <c r="C24" s="6">
        <v>11</v>
      </c>
      <c r="D24" s="6" t="s">
        <v>230</v>
      </c>
      <c r="E24" s="57">
        <v>722</v>
      </c>
      <c r="G24" s="11"/>
    </row>
    <row r="25" spans="1:9" x14ac:dyDescent="0.2">
      <c r="A25" s="6">
        <v>54114</v>
      </c>
      <c r="B25" s="58" t="str">
        <f>+IF(A25="","",LOOKUP(A25,BASE!$A$1:$B$247,BASE!$B$1:$B$247))</f>
        <v>Materiales de Oficina</v>
      </c>
      <c r="C25" s="6">
        <v>11</v>
      </c>
      <c r="D25" s="6" t="s">
        <v>22</v>
      </c>
      <c r="E25" s="57">
        <v>638</v>
      </c>
      <c r="G25" s="11"/>
    </row>
    <row r="26" spans="1:9" x14ac:dyDescent="0.2">
      <c r="A26" s="6">
        <v>54114</v>
      </c>
      <c r="B26" s="58" t="str">
        <f>+IF(A26="","",LOOKUP(A26,BASE!$A$1:$B$247,BASE!$B$1:$B$247))</f>
        <v>Materiales de Oficina</v>
      </c>
      <c r="C26" s="6">
        <v>11</v>
      </c>
      <c r="D26" s="6" t="s">
        <v>230</v>
      </c>
      <c r="E26" s="57">
        <v>160</v>
      </c>
      <c r="G26" s="11"/>
    </row>
    <row r="27" spans="1:9" x14ac:dyDescent="0.2">
      <c r="A27" s="6">
        <v>54115</v>
      </c>
      <c r="B27" s="58" t="str">
        <f>+IF(A27="","",LOOKUP(A27,BASE!$A$1:$B$247,BASE!$B$1:$B$247))</f>
        <v>Materiales Informáticos</v>
      </c>
      <c r="C27" s="6">
        <v>11</v>
      </c>
      <c r="D27" s="6" t="s">
        <v>22</v>
      </c>
      <c r="E27" s="57">
        <v>618.6</v>
      </c>
      <c r="G27" s="11"/>
    </row>
    <row r="28" spans="1:9" x14ac:dyDescent="0.2">
      <c r="A28" s="6">
        <v>54115</v>
      </c>
      <c r="B28" s="58" t="str">
        <f>+IF(A28="","",LOOKUP(A28,BASE!$A$1:$B$247,BASE!$B$1:$B$247))</f>
        <v>Materiales Informáticos</v>
      </c>
      <c r="C28" s="6">
        <v>11</v>
      </c>
      <c r="D28" s="6" t="s">
        <v>230</v>
      </c>
      <c r="E28" s="57">
        <v>328.67</v>
      </c>
      <c r="G28" s="11"/>
    </row>
    <row r="29" spans="1:9" x14ac:dyDescent="0.2">
      <c r="A29" s="6">
        <v>54199</v>
      </c>
      <c r="B29" s="58" t="str">
        <f>+IF(A29="","",LOOKUP(A29,BASE!$A$1:$B$247,BASE!$B$1:$B$247))</f>
        <v>Bienes de Uso y Consumo  Diversos</v>
      </c>
      <c r="C29" s="6">
        <v>11</v>
      </c>
      <c r="D29" s="6" t="s">
        <v>230</v>
      </c>
      <c r="E29" s="57">
        <v>267.77999999999997</v>
      </c>
      <c r="G29" s="11"/>
    </row>
    <row r="30" spans="1:9" x14ac:dyDescent="0.2">
      <c r="A30" s="6">
        <v>54310</v>
      </c>
      <c r="B30" s="58" t="str">
        <f>+IF(A30="","",LOOKUP(A30,BASE!$A$1:$B$247,BASE!$B$1:$B$247))</f>
        <v>Servicios de Alimentación</v>
      </c>
      <c r="C30" s="6">
        <v>11</v>
      </c>
      <c r="D30" s="6" t="s">
        <v>22</v>
      </c>
      <c r="E30" s="57">
        <v>1518.95</v>
      </c>
      <c r="G30" s="11"/>
    </row>
    <row r="31" spans="1:9" x14ac:dyDescent="0.2">
      <c r="A31" s="6">
        <v>54310</v>
      </c>
      <c r="B31" s="58" t="str">
        <f>+IF(A31="","",LOOKUP(A31,BASE!$A$1:$B$247,BASE!$B$1:$B$247))</f>
        <v>Servicios de Alimentación</v>
      </c>
      <c r="C31" s="6">
        <v>11</v>
      </c>
      <c r="D31" s="6" t="s">
        <v>230</v>
      </c>
      <c r="E31" s="57">
        <v>746</v>
      </c>
      <c r="G31" s="11"/>
    </row>
    <row r="32" spans="1:9" ht="15" x14ac:dyDescent="0.25">
      <c r="A32" s="116" t="s">
        <v>19</v>
      </c>
      <c r="B32" s="117"/>
      <c r="C32" s="117"/>
      <c r="D32" s="75"/>
      <c r="E32" s="8">
        <f>SUM(E24:E31)</f>
        <v>5000</v>
      </c>
      <c r="F32" s="56">
        <f>+E32-E20</f>
        <v>0</v>
      </c>
    </row>
    <row r="33" spans="1:5" ht="9" customHeight="1" x14ac:dyDescent="0.25">
      <c r="A33" s="13"/>
      <c r="B33" s="13"/>
      <c r="E33" s="56"/>
    </row>
    <row r="34" spans="1:5" s="30" customFormat="1" ht="19.5" customHeight="1" x14ac:dyDescent="0.2">
      <c r="A34" s="118" t="s">
        <v>229</v>
      </c>
      <c r="B34" s="118"/>
      <c r="C34" s="118"/>
      <c r="D34" s="118"/>
      <c r="E34" s="118"/>
    </row>
    <row r="35" spans="1:5" s="30" customFormat="1" ht="19.5" customHeight="1" x14ac:dyDescent="0.2">
      <c r="A35" s="118"/>
      <c r="B35" s="118"/>
      <c r="C35" s="118"/>
      <c r="D35" s="118"/>
      <c r="E35" s="118"/>
    </row>
    <row r="36" spans="1:5" s="30" customFormat="1" ht="19.5" customHeight="1" x14ac:dyDescent="0.2">
      <c r="A36" s="77"/>
      <c r="B36" s="77"/>
      <c r="C36" s="77"/>
      <c r="D36" s="77"/>
      <c r="E36" s="77"/>
    </row>
    <row r="37" spans="1:5" ht="18" x14ac:dyDescent="0.25">
      <c r="A37" s="16"/>
      <c r="B37" s="17"/>
      <c r="C37" s="17"/>
      <c r="D37" s="17"/>
      <c r="E37" s="17"/>
    </row>
    <row r="38" spans="1:5" ht="18" x14ac:dyDescent="0.25">
      <c r="A38" s="16"/>
      <c r="B38" s="17"/>
      <c r="C38" s="17"/>
      <c r="D38" s="17"/>
      <c r="E38" s="17"/>
    </row>
    <row r="39" spans="1:5" ht="18" x14ac:dyDescent="0.25">
      <c r="A39" s="13"/>
      <c r="B39" s="13"/>
    </row>
    <row r="40" spans="1:5" x14ac:dyDescent="0.2">
      <c r="A40" s="11"/>
      <c r="B40" s="18"/>
      <c r="C40" s="109"/>
      <c r="D40" s="109"/>
      <c r="E40" s="109"/>
    </row>
    <row r="41" spans="1:5" s="20" customFormat="1" x14ac:dyDescent="0.2">
      <c r="A41" s="11"/>
      <c r="B41" s="18"/>
      <c r="C41" s="51"/>
      <c r="D41" s="51"/>
      <c r="E41" s="51"/>
    </row>
    <row r="42" spans="1:5" s="20" customFormat="1" x14ac:dyDescent="0.2">
      <c r="A42" s="11"/>
      <c r="B42" s="18"/>
      <c r="C42" s="51"/>
      <c r="D42" s="51"/>
      <c r="E42" s="51"/>
    </row>
    <row r="43" spans="1:5" s="20" customFormat="1" x14ac:dyDescent="0.2">
      <c r="A43" s="11"/>
      <c r="B43" s="18"/>
      <c r="C43" s="51"/>
      <c r="D43" s="51"/>
      <c r="E43" s="51"/>
    </row>
    <row r="44" spans="1:5" s="20" customFormat="1" x14ac:dyDescent="0.2">
      <c r="A44" s="11"/>
      <c r="B44" s="11"/>
      <c r="C44" s="51"/>
      <c r="D44" s="51"/>
      <c r="E44" s="51"/>
    </row>
    <row r="45" spans="1:5" s="20" customFormat="1" ht="12" x14ac:dyDescent="0.2">
      <c r="A45" s="21"/>
      <c r="B45" s="22"/>
      <c r="C45" s="51"/>
      <c r="D45" s="51"/>
      <c r="E45" s="51"/>
    </row>
    <row r="46" spans="1:5" s="20" customFormat="1" ht="12" x14ac:dyDescent="0.2">
      <c r="A46" s="21"/>
      <c r="B46" s="22"/>
      <c r="C46" s="51"/>
      <c r="D46" s="51"/>
      <c r="E46" s="51"/>
    </row>
    <row r="47" spans="1:5" x14ac:dyDescent="0.2">
      <c r="A47" s="23"/>
      <c r="B47" s="24"/>
      <c r="C47" s="52"/>
      <c r="D47" s="52"/>
      <c r="E47" s="51"/>
    </row>
    <row r="48" spans="1:5" x14ac:dyDescent="0.2">
      <c r="A48" s="21"/>
      <c r="B48" s="24"/>
      <c r="C48" s="52"/>
      <c r="D48" s="52"/>
      <c r="E48" s="51"/>
    </row>
    <row r="49" spans="1:5" x14ac:dyDescent="0.2">
      <c r="A49" s="11"/>
      <c r="B49" s="11"/>
      <c r="C49" s="51"/>
      <c r="D49" s="51"/>
      <c r="E49" s="51"/>
    </row>
    <row r="52" spans="1:5" x14ac:dyDescent="0.2">
      <c r="C52" s="53"/>
      <c r="D52" s="53"/>
      <c r="E52" s="20"/>
    </row>
    <row r="53" spans="1:5" x14ac:dyDescent="0.2">
      <c r="C53" s="53"/>
      <c r="D53" s="53"/>
      <c r="E53" s="20"/>
    </row>
  </sheetData>
  <mergeCells count="13">
    <mergeCell ref="A12:E12"/>
    <mergeCell ref="A6:E6"/>
    <mergeCell ref="A7:E7"/>
    <mergeCell ref="A8:E8"/>
    <mergeCell ref="A10:E10"/>
    <mergeCell ref="A11:E11"/>
    <mergeCell ref="C40:E40"/>
    <mergeCell ref="A14:E14"/>
    <mergeCell ref="A16:E16"/>
    <mergeCell ref="A20:C20"/>
    <mergeCell ref="A22:E22"/>
    <mergeCell ref="A32:C32"/>
    <mergeCell ref="A34:E35"/>
  </mergeCells>
  <pageMargins left="0.70866141732283472" right="0.6692913385826772" top="0.82677165354330717" bottom="0.31496062992125984" header="0" footer="0"/>
  <pageSetup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I46"/>
  <sheetViews>
    <sheetView showGridLines="0" view="pageBreakPreview" zoomScale="85" zoomScaleNormal="100" zoomScaleSheetLayoutView="85" workbookViewId="0">
      <selection activeCell="A10" sqref="A10:E10"/>
    </sheetView>
  </sheetViews>
  <sheetFormatPr baseColWidth="10" defaultRowHeight="12.75" x14ac:dyDescent="0.2"/>
  <cols>
    <col min="1" max="1" width="14.7109375" style="2" customWidth="1"/>
    <col min="2" max="2" width="43.7109375" style="2" customWidth="1"/>
    <col min="3" max="4" width="11.140625" style="2" customWidth="1"/>
    <col min="5" max="5" width="18.7109375" style="2" customWidth="1"/>
    <col min="6" max="6" width="11.85546875" style="2" bestFit="1" customWidth="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5" spans="1:8" ht="7.5" customHeight="1" x14ac:dyDescent="0.2"/>
    <row r="6" spans="1:8" ht="19.5" customHeight="1" x14ac:dyDescent="0.2">
      <c r="A6" s="110" t="s">
        <v>251</v>
      </c>
      <c r="B6" s="110"/>
      <c r="C6" s="110"/>
      <c r="D6" s="110"/>
      <c r="E6" s="110"/>
    </row>
    <row r="7" spans="1:8" ht="19.5" customHeight="1" x14ac:dyDescent="0.2">
      <c r="A7" s="110" t="s">
        <v>252</v>
      </c>
      <c r="B7" s="110"/>
      <c r="C7" s="110"/>
      <c r="D7" s="110"/>
      <c r="E7" s="110"/>
    </row>
    <row r="8" spans="1:8" ht="19.5" customHeight="1" x14ac:dyDescent="0.2">
      <c r="A8" s="110" t="s">
        <v>248</v>
      </c>
      <c r="B8" s="110"/>
      <c r="C8" s="110"/>
      <c r="D8" s="110"/>
      <c r="E8" s="110"/>
    </row>
    <row r="9" spans="1:8" ht="19.5" customHeight="1" x14ac:dyDescent="0.2">
      <c r="A9" s="35" t="s">
        <v>15</v>
      </c>
      <c r="B9" s="35"/>
      <c r="C9" s="35"/>
      <c r="D9" s="35"/>
      <c r="E9" s="35"/>
    </row>
    <row r="10" spans="1:8" ht="19.5" customHeight="1" x14ac:dyDescent="0.25">
      <c r="A10" s="111" t="s">
        <v>210</v>
      </c>
      <c r="B10" s="111"/>
      <c r="C10" s="111"/>
      <c r="D10" s="111"/>
      <c r="E10" s="111"/>
      <c r="H10" s="2" t="s">
        <v>228</v>
      </c>
    </row>
    <row r="11" spans="1:8" ht="19.5" customHeight="1" x14ac:dyDescent="0.25">
      <c r="A11" s="111" t="s">
        <v>3</v>
      </c>
      <c r="B11" s="111"/>
      <c r="C11" s="111"/>
      <c r="D11" s="111"/>
      <c r="E11" s="111"/>
      <c r="H11" s="2" t="s">
        <v>228</v>
      </c>
    </row>
    <row r="12" spans="1:8" ht="17.25" customHeight="1" x14ac:dyDescent="0.2">
      <c r="A12" s="119" t="s">
        <v>243</v>
      </c>
      <c r="B12" s="120"/>
      <c r="C12" s="120"/>
      <c r="D12" s="120"/>
      <c r="E12" s="120"/>
    </row>
    <row r="13" spans="1:8" ht="6.75" customHeight="1" x14ac:dyDescent="0.2"/>
    <row r="14" spans="1:8" ht="15" x14ac:dyDescent="0.25">
      <c r="A14" s="113" t="s">
        <v>2</v>
      </c>
      <c r="B14" s="113"/>
      <c r="C14" s="113"/>
      <c r="D14" s="113"/>
      <c r="E14" s="113"/>
    </row>
    <row r="15" spans="1:8" ht="5.25" customHeight="1" x14ac:dyDescent="0.25">
      <c r="A15" s="74"/>
      <c r="B15" s="74"/>
      <c r="C15" s="3"/>
      <c r="D15" s="3"/>
      <c r="E15" s="3"/>
    </row>
    <row r="16" spans="1:8" ht="18" customHeight="1" x14ac:dyDescent="0.25">
      <c r="A16" s="114" t="s">
        <v>16</v>
      </c>
      <c r="B16" s="114"/>
      <c r="C16" s="114"/>
      <c r="D16" s="114"/>
      <c r="E16" s="114"/>
      <c r="G16" s="2" t="s">
        <v>228</v>
      </c>
    </row>
    <row r="17" spans="1:9" ht="26.25" customHeight="1" x14ac:dyDescent="0.2">
      <c r="A17" s="55" t="s">
        <v>17</v>
      </c>
      <c r="B17" s="4" t="s">
        <v>18</v>
      </c>
      <c r="C17" s="4" t="s">
        <v>1</v>
      </c>
      <c r="D17" s="4" t="s">
        <v>21</v>
      </c>
      <c r="E17" s="4" t="s">
        <v>0</v>
      </c>
    </row>
    <row r="18" spans="1:9" s="5" customFormat="1" ht="12" customHeight="1" x14ac:dyDescent="0.2">
      <c r="A18" s="6">
        <v>54599</v>
      </c>
      <c r="B18" s="58" t="str">
        <f>+IF(A18="","",LOOKUP(A18,BASE!$A$1:$B$247,BASE!$B$1:$B$247))</f>
        <v>Consultorías, Estudios e Investigaciones Diversas</v>
      </c>
      <c r="C18" s="6">
        <v>17</v>
      </c>
      <c r="D18" s="6" t="s">
        <v>235</v>
      </c>
      <c r="E18" s="57">
        <v>1100</v>
      </c>
      <c r="F18" s="121"/>
      <c r="G18" s="122"/>
      <c r="H18" s="122"/>
      <c r="I18" s="122"/>
    </row>
    <row r="19" spans="1:9" ht="15" x14ac:dyDescent="0.25">
      <c r="A19" s="115" t="s">
        <v>7</v>
      </c>
      <c r="B19" s="115"/>
      <c r="C19" s="115"/>
      <c r="D19" s="76"/>
      <c r="E19" s="8">
        <f>SUM(E18:E18)</f>
        <v>1100</v>
      </c>
    </row>
    <row r="20" spans="1:9" ht="15" x14ac:dyDescent="0.25">
      <c r="A20" s="3"/>
      <c r="B20" s="74"/>
      <c r="C20" s="3"/>
      <c r="D20" s="3"/>
      <c r="E20" s="9"/>
    </row>
    <row r="21" spans="1:9" ht="15" x14ac:dyDescent="0.25">
      <c r="A21" s="114" t="s">
        <v>8</v>
      </c>
      <c r="B21" s="114"/>
      <c r="C21" s="114"/>
      <c r="D21" s="114"/>
      <c r="E21" s="114"/>
      <c r="G21" s="2" t="s">
        <v>228</v>
      </c>
    </row>
    <row r="22" spans="1:9" ht="22.5" x14ac:dyDescent="0.2">
      <c r="A22" s="10" t="s">
        <v>17</v>
      </c>
      <c r="B22" s="4" t="s">
        <v>18</v>
      </c>
      <c r="C22" s="4" t="s">
        <v>1</v>
      </c>
      <c r="D22" s="4" t="s">
        <v>21</v>
      </c>
      <c r="E22" s="4" t="s">
        <v>0</v>
      </c>
      <c r="G22" s="11"/>
    </row>
    <row r="23" spans="1:9" s="5" customFormat="1" x14ac:dyDescent="0.2">
      <c r="A23" s="6">
        <v>54199</v>
      </c>
      <c r="B23" s="58" t="str">
        <f>+IF(A23="","",LOOKUP(A23,BASE!$A$1:$B$247,BASE!$B$1:$B$247))</f>
        <v>Bienes de Uso y Consumo  Diversos</v>
      </c>
      <c r="C23" s="6">
        <v>17</v>
      </c>
      <c r="D23" s="6" t="s">
        <v>22</v>
      </c>
      <c r="E23" s="57">
        <v>1100</v>
      </c>
      <c r="G23" s="11"/>
    </row>
    <row r="24" spans="1:9" ht="15" x14ac:dyDescent="0.25">
      <c r="A24" s="116" t="s">
        <v>19</v>
      </c>
      <c r="B24" s="117"/>
      <c r="C24" s="117"/>
      <c r="D24" s="75"/>
      <c r="E24" s="8">
        <f>SUM(E23:E23)</f>
        <v>1100</v>
      </c>
      <c r="F24" s="56">
        <f>+E24-E19</f>
        <v>0</v>
      </c>
    </row>
    <row r="25" spans="1:9" ht="9" customHeight="1" x14ac:dyDescent="0.25">
      <c r="A25" s="13"/>
      <c r="B25" s="13"/>
      <c r="E25" s="56"/>
    </row>
    <row r="26" spans="1:9" s="30" customFormat="1" ht="19.5" customHeight="1" x14ac:dyDescent="0.2">
      <c r="A26" s="118" t="s">
        <v>229</v>
      </c>
      <c r="B26" s="118"/>
      <c r="C26" s="118"/>
      <c r="D26" s="118"/>
      <c r="E26" s="118"/>
    </row>
    <row r="27" spans="1:9" s="30" customFormat="1" ht="19.5" customHeight="1" x14ac:dyDescent="0.2">
      <c r="A27" s="118"/>
      <c r="B27" s="118"/>
      <c r="C27" s="118"/>
      <c r="D27" s="118"/>
      <c r="E27" s="118"/>
    </row>
    <row r="28" spans="1:9" s="30" customFormat="1" ht="19.5" customHeight="1" x14ac:dyDescent="0.2">
      <c r="A28" s="77"/>
      <c r="B28" s="77"/>
      <c r="C28" s="77"/>
      <c r="D28" s="77"/>
      <c r="E28" s="77"/>
    </row>
    <row r="29" spans="1:9" ht="18" x14ac:dyDescent="0.25">
      <c r="A29" s="16"/>
      <c r="B29" s="17"/>
      <c r="C29" s="17"/>
      <c r="D29" s="17"/>
      <c r="E29" s="17"/>
    </row>
    <row r="30" spans="1:9" ht="18" x14ac:dyDescent="0.25">
      <c r="A30" s="16"/>
      <c r="B30" s="17"/>
      <c r="C30" s="17"/>
      <c r="D30" s="17"/>
      <c r="E30" s="17"/>
    </row>
    <row r="31" spans="1:9" ht="18" x14ac:dyDescent="0.25">
      <c r="A31" s="13"/>
      <c r="B31" s="13"/>
    </row>
    <row r="32" spans="1:9" x14ac:dyDescent="0.2">
      <c r="A32" s="11"/>
      <c r="B32" s="18"/>
      <c r="C32" s="109"/>
      <c r="D32" s="109"/>
      <c r="E32" s="109"/>
    </row>
    <row r="33" spans="1:5" s="20" customFormat="1" x14ac:dyDescent="0.2">
      <c r="A33" s="11"/>
      <c r="B33" s="18"/>
      <c r="C33" s="51"/>
      <c r="D33" s="51"/>
      <c r="E33" s="51"/>
    </row>
    <row r="34" spans="1:5" s="20" customFormat="1" x14ac:dyDescent="0.2">
      <c r="A34" s="11"/>
      <c r="B34" s="18"/>
      <c r="C34" s="51"/>
      <c r="D34" s="51"/>
      <c r="E34" s="51"/>
    </row>
    <row r="35" spans="1:5" s="20" customFormat="1" x14ac:dyDescent="0.2">
      <c r="A35" s="11"/>
      <c r="B35" s="18"/>
      <c r="C35" s="51"/>
      <c r="D35" s="51"/>
      <c r="E35" s="51"/>
    </row>
    <row r="36" spans="1:5" s="20" customFormat="1" x14ac:dyDescent="0.2">
      <c r="A36" s="11"/>
      <c r="B36" s="18"/>
      <c r="C36" s="51"/>
      <c r="D36" s="51"/>
      <c r="E36" s="51"/>
    </row>
    <row r="37" spans="1:5" s="20" customFormat="1" x14ac:dyDescent="0.2">
      <c r="A37" s="11"/>
      <c r="B37" s="11"/>
      <c r="C37" s="51"/>
      <c r="D37" s="51"/>
      <c r="E37" s="51"/>
    </row>
    <row r="38" spans="1:5" s="20" customFormat="1" ht="12" x14ac:dyDescent="0.2">
      <c r="A38" s="21"/>
      <c r="B38" s="22"/>
      <c r="C38" s="51"/>
      <c r="D38" s="51"/>
      <c r="E38" s="51"/>
    </row>
    <row r="39" spans="1:5" s="20" customFormat="1" ht="12" x14ac:dyDescent="0.2">
      <c r="A39" s="21"/>
      <c r="B39" s="22"/>
      <c r="C39" s="51"/>
      <c r="D39" s="51"/>
      <c r="E39" s="51"/>
    </row>
    <row r="40" spans="1:5" x14ac:dyDescent="0.2">
      <c r="A40" s="23"/>
      <c r="B40" s="24"/>
      <c r="C40" s="52"/>
      <c r="D40" s="52"/>
      <c r="E40" s="51"/>
    </row>
    <row r="41" spans="1:5" x14ac:dyDescent="0.2">
      <c r="A41" s="21"/>
      <c r="B41" s="24"/>
      <c r="C41" s="52"/>
      <c r="D41" s="52"/>
      <c r="E41" s="51"/>
    </row>
    <row r="42" spans="1:5" x14ac:dyDescent="0.2">
      <c r="A42" s="11"/>
      <c r="B42" s="11"/>
      <c r="C42" s="51"/>
      <c r="D42" s="51"/>
      <c r="E42" s="51"/>
    </row>
    <row r="45" spans="1:5" x14ac:dyDescent="0.2">
      <c r="C45" s="53"/>
      <c r="D45" s="53"/>
      <c r="E45" s="20"/>
    </row>
    <row r="46" spans="1:5" x14ac:dyDescent="0.2">
      <c r="C46" s="53"/>
      <c r="D46" s="53"/>
      <c r="E46" s="20"/>
    </row>
  </sheetData>
  <mergeCells count="14">
    <mergeCell ref="A12:E12"/>
    <mergeCell ref="A6:E6"/>
    <mergeCell ref="A7:E7"/>
    <mergeCell ref="A8:E8"/>
    <mergeCell ref="A10:E10"/>
    <mergeCell ref="A11:E11"/>
    <mergeCell ref="A26:E27"/>
    <mergeCell ref="C32:E32"/>
    <mergeCell ref="A14:E14"/>
    <mergeCell ref="A16:E16"/>
    <mergeCell ref="F18:I18"/>
    <mergeCell ref="A19:C19"/>
    <mergeCell ref="A21:E21"/>
    <mergeCell ref="A24:C24"/>
  </mergeCells>
  <pageMargins left="0.9055118110236221" right="0.47244094488188981" top="0.55118110236220474" bottom="0.31496062992125984" header="0" footer="0"/>
  <pageSetup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5:K60"/>
  <sheetViews>
    <sheetView showGridLines="0" view="pageBreakPreview" topLeftCell="A7" zoomScaleNormal="100" zoomScaleSheetLayoutView="100" workbookViewId="0">
      <selection activeCell="B22" sqref="B22"/>
    </sheetView>
  </sheetViews>
  <sheetFormatPr baseColWidth="10" defaultRowHeight="12.75" x14ac:dyDescent="0.2"/>
  <cols>
    <col min="1" max="1" width="14.7109375" style="2" customWidth="1"/>
    <col min="2" max="2" width="51.140625" style="2" customWidth="1"/>
    <col min="3" max="3" width="11.140625" style="2" customWidth="1"/>
    <col min="4" max="4" width="18.7109375" style="2" customWidth="1"/>
    <col min="5" max="5" width="5" style="2" customWidth="1"/>
    <col min="6" max="240" width="11.42578125" style="2"/>
    <col min="241" max="241" width="14.7109375" style="2" customWidth="1"/>
    <col min="242" max="242" width="51.140625" style="2" customWidth="1"/>
    <col min="243" max="243" width="11.140625" style="2" customWidth="1"/>
    <col min="244" max="244" width="18.7109375" style="2" customWidth="1"/>
    <col min="245" max="496" width="11.42578125" style="2"/>
    <col min="497" max="497" width="14.7109375" style="2" customWidth="1"/>
    <col min="498" max="498" width="51.140625" style="2" customWidth="1"/>
    <col min="499" max="499" width="11.140625" style="2" customWidth="1"/>
    <col min="500" max="500" width="18.7109375" style="2" customWidth="1"/>
    <col min="501" max="752" width="11.42578125" style="2"/>
    <col min="753" max="753" width="14.7109375" style="2" customWidth="1"/>
    <col min="754" max="754" width="51.140625" style="2" customWidth="1"/>
    <col min="755" max="755" width="11.140625" style="2" customWidth="1"/>
    <col min="756" max="756" width="18.7109375" style="2" customWidth="1"/>
    <col min="757" max="1008" width="11.42578125" style="2"/>
    <col min="1009" max="1009" width="14.7109375" style="2" customWidth="1"/>
    <col min="1010" max="1010" width="51.140625" style="2" customWidth="1"/>
    <col min="1011" max="1011" width="11.140625" style="2" customWidth="1"/>
    <col min="1012" max="1012" width="18.7109375" style="2" customWidth="1"/>
    <col min="1013" max="1264" width="11.42578125" style="2"/>
    <col min="1265" max="1265" width="14.7109375" style="2" customWidth="1"/>
    <col min="1266" max="1266" width="51.140625" style="2" customWidth="1"/>
    <col min="1267" max="1267" width="11.140625" style="2" customWidth="1"/>
    <col min="1268" max="1268" width="18.7109375" style="2" customWidth="1"/>
    <col min="1269" max="1520" width="11.42578125" style="2"/>
    <col min="1521" max="1521" width="14.7109375" style="2" customWidth="1"/>
    <col min="1522" max="1522" width="51.140625" style="2" customWidth="1"/>
    <col min="1523" max="1523" width="11.140625" style="2" customWidth="1"/>
    <col min="1524" max="1524" width="18.7109375" style="2" customWidth="1"/>
    <col min="1525" max="1776" width="11.42578125" style="2"/>
    <col min="1777" max="1777" width="14.7109375" style="2" customWidth="1"/>
    <col min="1778" max="1778" width="51.140625" style="2" customWidth="1"/>
    <col min="1779" max="1779" width="11.140625" style="2" customWidth="1"/>
    <col min="1780" max="1780" width="18.7109375" style="2" customWidth="1"/>
    <col min="1781" max="2032" width="11.42578125" style="2"/>
    <col min="2033" max="2033" width="14.7109375" style="2" customWidth="1"/>
    <col min="2034" max="2034" width="51.140625" style="2" customWidth="1"/>
    <col min="2035" max="2035" width="11.140625" style="2" customWidth="1"/>
    <col min="2036" max="2036" width="18.7109375" style="2" customWidth="1"/>
    <col min="2037" max="2288" width="11.42578125" style="2"/>
    <col min="2289" max="2289" width="14.7109375" style="2" customWidth="1"/>
    <col min="2290" max="2290" width="51.140625" style="2" customWidth="1"/>
    <col min="2291" max="2291" width="11.140625" style="2" customWidth="1"/>
    <col min="2292" max="2292" width="18.7109375" style="2" customWidth="1"/>
    <col min="2293" max="2544" width="11.42578125" style="2"/>
    <col min="2545" max="2545" width="14.7109375" style="2" customWidth="1"/>
    <col min="2546" max="2546" width="51.140625" style="2" customWidth="1"/>
    <col min="2547" max="2547" width="11.140625" style="2" customWidth="1"/>
    <col min="2548" max="2548" width="18.7109375" style="2" customWidth="1"/>
    <col min="2549" max="2800" width="11.42578125" style="2"/>
    <col min="2801" max="2801" width="14.7109375" style="2" customWidth="1"/>
    <col min="2802" max="2802" width="51.140625" style="2" customWidth="1"/>
    <col min="2803" max="2803" width="11.140625" style="2" customWidth="1"/>
    <col min="2804" max="2804" width="18.7109375" style="2" customWidth="1"/>
    <col min="2805" max="3056" width="11.42578125" style="2"/>
    <col min="3057" max="3057" width="14.7109375" style="2" customWidth="1"/>
    <col min="3058" max="3058" width="51.140625" style="2" customWidth="1"/>
    <col min="3059" max="3059" width="11.140625" style="2" customWidth="1"/>
    <col min="3060" max="3060" width="18.7109375" style="2" customWidth="1"/>
    <col min="3061" max="3312" width="11.42578125" style="2"/>
    <col min="3313" max="3313" width="14.7109375" style="2" customWidth="1"/>
    <col min="3314" max="3314" width="51.140625" style="2" customWidth="1"/>
    <col min="3315" max="3315" width="11.140625" style="2" customWidth="1"/>
    <col min="3316" max="3316" width="18.7109375" style="2" customWidth="1"/>
    <col min="3317" max="3568" width="11.42578125" style="2"/>
    <col min="3569" max="3569" width="14.7109375" style="2" customWidth="1"/>
    <col min="3570" max="3570" width="51.140625" style="2" customWidth="1"/>
    <col min="3571" max="3571" width="11.140625" style="2" customWidth="1"/>
    <col min="3572" max="3572" width="18.7109375" style="2" customWidth="1"/>
    <col min="3573" max="3824" width="11.42578125" style="2"/>
    <col min="3825" max="3825" width="14.7109375" style="2" customWidth="1"/>
    <col min="3826" max="3826" width="51.140625" style="2" customWidth="1"/>
    <col min="3827" max="3827" width="11.140625" style="2" customWidth="1"/>
    <col min="3828" max="3828" width="18.7109375" style="2" customWidth="1"/>
    <col min="3829" max="4080" width="11.42578125" style="2"/>
    <col min="4081" max="4081" width="14.7109375" style="2" customWidth="1"/>
    <col min="4082" max="4082" width="51.140625" style="2" customWidth="1"/>
    <col min="4083" max="4083" width="11.140625" style="2" customWidth="1"/>
    <col min="4084" max="4084" width="18.7109375" style="2" customWidth="1"/>
    <col min="4085" max="4336" width="11.42578125" style="2"/>
    <col min="4337" max="4337" width="14.7109375" style="2" customWidth="1"/>
    <col min="4338" max="4338" width="51.140625" style="2" customWidth="1"/>
    <col min="4339" max="4339" width="11.140625" style="2" customWidth="1"/>
    <col min="4340" max="4340" width="18.7109375" style="2" customWidth="1"/>
    <col min="4341" max="4592" width="11.42578125" style="2"/>
    <col min="4593" max="4593" width="14.7109375" style="2" customWidth="1"/>
    <col min="4594" max="4594" width="51.140625" style="2" customWidth="1"/>
    <col min="4595" max="4595" width="11.140625" style="2" customWidth="1"/>
    <col min="4596" max="4596" width="18.7109375" style="2" customWidth="1"/>
    <col min="4597" max="4848" width="11.42578125" style="2"/>
    <col min="4849" max="4849" width="14.7109375" style="2" customWidth="1"/>
    <col min="4850" max="4850" width="51.140625" style="2" customWidth="1"/>
    <col min="4851" max="4851" width="11.140625" style="2" customWidth="1"/>
    <col min="4852" max="4852" width="18.7109375" style="2" customWidth="1"/>
    <col min="4853" max="5104" width="11.42578125" style="2"/>
    <col min="5105" max="5105" width="14.7109375" style="2" customWidth="1"/>
    <col min="5106" max="5106" width="51.140625" style="2" customWidth="1"/>
    <col min="5107" max="5107" width="11.140625" style="2" customWidth="1"/>
    <col min="5108" max="5108" width="18.7109375" style="2" customWidth="1"/>
    <col min="5109" max="5360" width="11.42578125" style="2"/>
    <col min="5361" max="5361" width="14.7109375" style="2" customWidth="1"/>
    <col min="5362" max="5362" width="51.140625" style="2" customWidth="1"/>
    <col min="5363" max="5363" width="11.140625" style="2" customWidth="1"/>
    <col min="5364" max="5364" width="18.7109375" style="2" customWidth="1"/>
    <col min="5365" max="5616" width="11.42578125" style="2"/>
    <col min="5617" max="5617" width="14.7109375" style="2" customWidth="1"/>
    <col min="5618" max="5618" width="51.140625" style="2" customWidth="1"/>
    <col min="5619" max="5619" width="11.140625" style="2" customWidth="1"/>
    <col min="5620" max="5620" width="18.7109375" style="2" customWidth="1"/>
    <col min="5621" max="5872" width="11.42578125" style="2"/>
    <col min="5873" max="5873" width="14.7109375" style="2" customWidth="1"/>
    <col min="5874" max="5874" width="51.140625" style="2" customWidth="1"/>
    <col min="5875" max="5875" width="11.140625" style="2" customWidth="1"/>
    <col min="5876" max="5876" width="18.7109375" style="2" customWidth="1"/>
    <col min="5877" max="6128" width="11.42578125" style="2"/>
    <col min="6129" max="6129" width="14.7109375" style="2" customWidth="1"/>
    <col min="6130" max="6130" width="51.140625" style="2" customWidth="1"/>
    <col min="6131" max="6131" width="11.140625" style="2" customWidth="1"/>
    <col min="6132" max="6132" width="18.7109375" style="2" customWidth="1"/>
    <col min="6133" max="6384" width="11.42578125" style="2"/>
    <col min="6385" max="6385" width="14.7109375" style="2" customWidth="1"/>
    <col min="6386" max="6386" width="51.140625" style="2" customWidth="1"/>
    <col min="6387" max="6387" width="11.140625" style="2" customWidth="1"/>
    <col min="6388" max="6388" width="18.7109375" style="2" customWidth="1"/>
    <col min="6389" max="6640" width="11.42578125" style="2"/>
    <col min="6641" max="6641" width="14.7109375" style="2" customWidth="1"/>
    <col min="6642" max="6642" width="51.140625" style="2" customWidth="1"/>
    <col min="6643" max="6643" width="11.140625" style="2" customWidth="1"/>
    <col min="6644" max="6644" width="18.7109375" style="2" customWidth="1"/>
    <col min="6645" max="6896" width="11.42578125" style="2"/>
    <col min="6897" max="6897" width="14.7109375" style="2" customWidth="1"/>
    <col min="6898" max="6898" width="51.140625" style="2" customWidth="1"/>
    <col min="6899" max="6899" width="11.140625" style="2" customWidth="1"/>
    <col min="6900" max="6900" width="18.7109375" style="2" customWidth="1"/>
    <col min="6901" max="7152" width="11.42578125" style="2"/>
    <col min="7153" max="7153" width="14.7109375" style="2" customWidth="1"/>
    <col min="7154" max="7154" width="51.140625" style="2" customWidth="1"/>
    <col min="7155" max="7155" width="11.140625" style="2" customWidth="1"/>
    <col min="7156" max="7156" width="18.7109375" style="2" customWidth="1"/>
    <col min="7157" max="7408" width="11.42578125" style="2"/>
    <col min="7409" max="7409" width="14.7109375" style="2" customWidth="1"/>
    <col min="7410" max="7410" width="51.140625" style="2" customWidth="1"/>
    <col min="7411" max="7411" width="11.140625" style="2" customWidth="1"/>
    <col min="7412" max="7412" width="18.7109375" style="2" customWidth="1"/>
    <col min="7413" max="7664" width="11.42578125" style="2"/>
    <col min="7665" max="7665" width="14.7109375" style="2" customWidth="1"/>
    <col min="7666" max="7666" width="51.140625" style="2" customWidth="1"/>
    <col min="7667" max="7667" width="11.140625" style="2" customWidth="1"/>
    <col min="7668" max="7668" width="18.7109375" style="2" customWidth="1"/>
    <col min="7669" max="7920" width="11.42578125" style="2"/>
    <col min="7921" max="7921" width="14.7109375" style="2" customWidth="1"/>
    <col min="7922" max="7922" width="51.140625" style="2" customWidth="1"/>
    <col min="7923" max="7923" width="11.140625" style="2" customWidth="1"/>
    <col min="7924" max="7924" width="18.7109375" style="2" customWidth="1"/>
    <col min="7925" max="8176" width="11.42578125" style="2"/>
    <col min="8177" max="8177" width="14.7109375" style="2" customWidth="1"/>
    <col min="8178" max="8178" width="51.140625" style="2" customWidth="1"/>
    <col min="8179" max="8179" width="11.140625" style="2" customWidth="1"/>
    <col min="8180" max="8180" width="18.7109375" style="2" customWidth="1"/>
    <col min="8181" max="8432" width="11.42578125" style="2"/>
    <col min="8433" max="8433" width="14.7109375" style="2" customWidth="1"/>
    <col min="8434" max="8434" width="51.140625" style="2" customWidth="1"/>
    <col min="8435" max="8435" width="11.140625" style="2" customWidth="1"/>
    <col min="8436" max="8436" width="18.7109375" style="2" customWidth="1"/>
    <col min="8437" max="8688" width="11.42578125" style="2"/>
    <col min="8689" max="8689" width="14.7109375" style="2" customWidth="1"/>
    <col min="8690" max="8690" width="51.140625" style="2" customWidth="1"/>
    <col min="8691" max="8691" width="11.140625" style="2" customWidth="1"/>
    <col min="8692" max="8692" width="18.7109375" style="2" customWidth="1"/>
    <col min="8693" max="8944" width="11.42578125" style="2"/>
    <col min="8945" max="8945" width="14.7109375" style="2" customWidth="1"/>
    <col min="8946" max="8946" width="51.140625" style="2" customWidth="1"/>
    <col min="8947" max="8947" width="11.140625" style="2" customWidth="1"/>
    <col min="8948" max="8948" width="18.7109375" style="2" customWidth="1"/>
    <col min="8949" max="9200" width="11.42578125" style="2"/>
    <col min="9201" max="9201" width="14.7109375" style="2" customWidth="1"/>
    <col min="9202" max="9202" width="51.140625" style="2" customWidth="1"/>
    <col min="9203" max="9203" width="11.140625" style="2" customWidth="1"/>
    <col min="9204" max="9204" width="18.7109375" style="2" customWidth="1"/>
    <col min="9205" max="9456" width="11.42578125" style="2"/>
    <col min="9457" max="9457" width="14.7109375" style="2" customWidth="1"/>
    <col min="9458" max="9458" width="51.140625" style="2" customWidth="1"/>
    <col min="9459" max="9459" width="11.140625" style="2" customWidth="1"/>
    <col min="9460" max="9460" width="18.7109375" style="2" customWidth="1"/>
    <col min="9461" max="9712" width="11.42578125" style="2"/>
    <col min="9713" max="9713" width="14.7109375" style="2" customWidth="1"/>
    <col min="9714" max="9714" width="51.140625" style="2" customWidth="1"/>
    <col min="9715" max="9715" width="11.140625" style="2" customWidth="1"/>
    <col min="9716" max="9716" width="18.7109375" style="2" customWidth="1"/>
    <col min="9717" max="9968" width="11.42578125" style="2"/>
    <col min="9969" max="9969" width="14.7109375" style="2" customWidth="1"/>
    <col min="9970" max="9970" width="51.140625" style="2" customWidth="1"/>
    <col min="9971" max="9971" width="11.140625" style="2" customWidth="1"/>
    <col min="9972" max="9972" width="18.7109375" style="2" customWidth="1"/>
    <col min="9973" max="10224" width="11.42578125" style="2"/>
    <col min="10225" max="10225" width="14.7109375" style="2" customWidth="1"/>
    <col min="10226" max="10226" width="51.140625" style="2" customWidth="1"/>
    <col min="10227" max="10227" width="11.140625" style="2" customWidth="1"/>
    <col min="10228" max="10228" width="18.7109375" style="2" customWidth="1"/>
    <col min="10229" max="10480" width="11.42578125" style="2"/>
    <col min="10481" max="10481" width="14.7109375" style="2" customWidth="1"/>
    <col min="10482" max="10482" width="51.140625" style="2" customWidth="1"/>
    <col min="10483" max="10483" width="11.140625" style="2" customWidth="1"/>
    <col min="10484" max="10484" width="18.7109375" style="2" customWidth="1"/>
    <col min="10485" max="10736" width="11.42578125" style="2"/>
    <col min="10737" max="10737" width="14.7109375" style="2" customWidth="1"/>
    <col min="10738" max="10738" width="51.140625" style="2" customWidth="1"/>
    <col min="10739" max="10739" width="11.140625" style="2" customWidth="1"/>
    <col min="10740" max="10740" width="18.7109375" style="2" customWidth="1"/>
    <col min="10741" max="10992" width="11.42578125" style="2"/>
    <col min="10993" max="10993" width="14.7109375" style="2" customWidth="1"/>
    <col min="10994" max="10994" width="51.140625" style="2" customWidth="1"/>
    <col min="10995" max="10995" width="11.140625" style="2" customWidth="1"/>
    <col min="10996" max="10996" width="18.7109375" style="2" customWidth="1"/>
    <col min="10997" max="11248" width="11.42578125" style="2"/>
    <col min="11249" max="11249" width="14.7109375" style="2" customWidth="1"/>
    <col min="11250" max="11250" width="51.140625" style="2" customWidth="1"/>
    <col min="11251" max="11251" width="11.140625" style="2" customWidth="1"/>
    <col min="11252" max="11252" width="18.7109375" style="2" customWidth="1"/>
    <col min="11253" max="11504" width="11.42578125" style="2"/>
    <col min="11505" max="11505" width="14.7109375" style="2" customWidth="1"/>
    <col min="11506" max="11506" width="51.140625" style="2" customWidth="1"/>
    <col min="11507" max="11507" width="11.140625" style="2" customWidth="1"/>
    <col min="11508" max="11508" width="18.7109375" style="2" customWidth="1"/>
    <col min="11509" max="11760" width="11.42578125" style="2"/>
    <col min="11761" max="11761" width="14.7109375" style="2" customWidth="1"/>
    <col min="11762" max="11762" width="51.140625" style="2" customWidth="1"/>
    <col min="11763" max="11763" width="11.140625" style="2" customWidth="1"/>
    <col min="11764" max="11764" width="18.7109375" style="2" customWidth="1"/>
    <col min="11765" max="12016" width="11.42578125" style="2"/>
    <col min="12017" max="12017" width="14.7109375" style="2" customWidth="1"/>
    <col min="12018" max="12018" width="51.140625" style="2" customWidth="1"/>
    <col min="12019" max="12019" width="11.140625" style="2" customWidth="1"/>
    <col min="12020" max="12020" width="18.7109375" style="2" customWidth="1"/>
    <col min="12021" max="12272" width="11.42578125" style="2"/>
    <col min="12273" max="12273" width="14.7109375" style="2" customWidth="1"/>
    <col min="12274" max="12274" width="51.140625" style="2" customWidth="1"/>
    <col min="12275" max="12275" width="11.140625" style="2" customWidth="1"/>
    <col min="12276" max="12276" width="18.7109375" style="2" customWidth="1"/>
    <col min="12277" max="12528" width="11.42578125" style="2"/>
    <col min="12529" max="12529" width="14.7109375" style="2" customWidth="1"/>
    <col min="12530" max="12530" width="51.140625" style="2" customWidth="1"/>
    <col min="12531" max="12531" width="11.140625" style="2" customWidth="1"/>
    <col min="12532" max="12532" width="18.7109375" style="2" customWidth="1"/>
    <col min="12533" max="12784" width="11.42578125" style="2"/>
    <col min="12785" max="12785" width="14.7109375" style="2" customWidth="1"/>
    <col min="12786" max="12786" width="51.140625" style="2" customWidth="1"/>
    <col min="12787" max="12787" width="11.140625" style="2" customWidth="1"/>
    <col min="12788" max="12788" width="18.7109375" style="2" customWidth="1"/>
    <col min="12789" max="13040" width="11.42578125" style="2"/>
    <col min="13041" max="13041" width="14.7109375" style="2" customWidth="1"/>
    <col min="13042" max="13042" width="51.140625" style="2" customWidth="1"/>
    <col min="13043" max="13043" width="11.140625" style="2" customWidth="1"/>
    <col min="13044" max="13044" width="18.7109375" style="2" customWidth="1"/>
    <col min="13045" max="13296" width="11.42578125" style="2"/>
    <col min="13297" max="13297" width="14.7109375" style="2" customWidth="1"/>
    <col min="13298" max="13298" width="51.140625" style="2" customWidth="1"/>
    <col min="13299" max="13299" width="11.140625" style="2" customWidth="1"/>
    <col min="13300" max="13300" width="18.7109375" style="2" customWidth="1"/>
    <col min="13301" max="13552" width="11.42578125" style="2"/>
    <col min="13553" max="13553" width="14.7109375" style="2" customWidth="1"/>
    <col min="13554" max="13554" width="51.140625" style="2" customWidth="1"/>
    <col min="13555" max="13555" width="11.140625" style="2" customWidth="1"/>
    <col min="13556" max="13556" width="18.7109375" style="2" customWidth="1"/>
    <col min="13557" max="13808" width="11.42578125" style="2"/>
    <col min="13809" max="13809" width="14.7109375" style="2" customWidth="1"/>
    <col min="13810" max="13810" width="51.140625" style="2" customWidth="1"/>
    <col min="13811" max="13811" width="11.140625" style="2" customWidth="1"/>
    <col min="13812" max="13812" width="18.7109375" style="2" customWidth="1"/>
    <col min="13813" max="14064" width="11.42578125" style="2"/>
    <col min="14065" max="14065" width="14.7109375" style="2" customWidth="1"/>
    <col min="14066" max="14066" width="51.140625" style="2" customWidth="1"/>
    <col min="14067" max="14067" width="11.140625" style="2" customWidth="1"/>
    <col min="14068" max="14068" width="18.7109375" style="2" customWidth="1"/>
    <col min="14069" max="14320" width="11.42578125" style="2"/>
    <col min="14321" max="14321" width="14.7109375" style="2" customWidth="1"/>
    <col min="14322" max="14322" width="51.140625" style="2" customWidth="1"/>
    <col min="14323" max="14323" width="11.140625" style="2" customWidth="1"/>
    <col min="14324" max="14324" width="18.7109375" style="2" customWidth="1"/>
    <col min="14325" max="14576" width="11.42578125" style="2"/>
    <col min="14577" max="14577" width="14.7109375" style="2" customWidth="1"/>
    <col min="14578" max="14578" width="51.140625" style="2" customWidth="1"/>
    <col min="14579" max="14579" width="11.140625" style="2" customWidth="1"/>
    <col min="14580" max="14580" width="18.7109375" style="2" customWidth="1"/>
    <col min="14581" max="14832" width="11.42578125" style="2"/>
    <col min="14833" max="14833" width="14.7109375" style="2" customWidth="1"/>
    <col min="14834" max="14834" width="51.140625" style="2" customWidth="1"/>
    <col min="14835" max="14835" width="11.140625" style="2" customWidth="1"/>
    <col min="14836" max="14836" width="18.7109375" style="2" customWidth="1"/>
    <col min="14837" max="15088" width="11.42578125" style="2"/>
    <col min="15089" max="15089" width="14.7109375" style="2" customWidth="1"/>
    <col min="15090" max="15090" width="51.140625" style="2" customWidth="1"/>
    <col min="15091" max="15091" width="11.140625" style="2" customWidth="1"/>
    <col min="15092" max="15092" width="18.7109375" style="2" customWidth="1"/>
    <col min="15093" max="15344" width="11.42578125" style="2"/>
    <col min="15345" max="15345" width="14.7109375" style="2" customWidth="1"/>
    <col min="15346" max="15346" width="51.140625" style="2" customWidth="1"/>
    <col min="15347" max="15347" width="11.140625" style="2" customWidth="1"/>
    <col min="15348" max="15348" width="18.7109375" style="2" customWidth="1"/>
    <col min="15349" max="15600" width="11.42578125" style="2"/>
    <col min="15601" max="15601" width="14.7109375" style="2" customWidth="1"/>
    <col min="15602" max="15602" width="51.140625" style="2" customWidth="1"/>
    <col min="15603" max="15603" width="11.140625" style="2" customWidth="1"/>
    <col min="15604" max="15604" width="18.7109375" style="2" customWidth="1"/>
    <col min="15605" max="15856" width="11.42578125" style="2"/>
    <col min="15857" max="15857" width="14.7109375" style="2" customWidth="1"/>
    <col min="15858" max="15858" width="51.140625" style="2" customWidth="1"/>
    <col min="15859" max="15859" width="11.140625" style="2" customWidth="1"/>
    <col min="15860" max="15860" width="18.7109375" style="2" customWidth="1"/>
    <col min="15861" max="16112" width="11.42578125" style="2"/>
    <col min="16113" max="16113" width="14.7109375" style="2" customWidth="1"/>
    <col min="16114" max="16114" width="51.140625" style="2" customWidth="1"/>
    <col min="16115" max="16115" width="11.140625" style="2" customWidth="1"/>
    <col min="16116" max="16116" width="18.7109375" style="2" customWidth="1"/>
    <col min="16117" max="16384" width="11.42578125" style="2"/>
  </cols>
  <sheetData>
    <row r="5" spans="1:8" ht="7.5" customHeight="1" x14ac:dyDescent="0.2"/>
    <row r="6" spans="1:8" ht="19.5" customHeight="1" x14ac:dyDescent="0.25">
      <c r="A6" s="111" t="s">
        <v>258</v>
      </c>
      <c r="B6" s="111"/>
      <c r="C6" s="111"/>
      <c r="D6" s="111"/>
    </row>
    <row r="7" spans="1:8" ht="19.5" customHeight="1" x14ac:dyDescent="0.25">
      <c r="A7" s="111" t="s">
        <v>259</v>
      </c>
      <c r="B7" s="111"/>
      <c r="C7" s="111"/>
      <c r="D7" s="111"/>
    </row>
    <row r="8" spans="1:8" ht="19.5" customHeight="1" x14ac:dyDescent="0.25">
      <c r="A8" s="111" t="s">
        <v>253</v>
      </c>
      <c r="B8" s="111"/>
      <c r="C8" s="111"/>
      <c r="D8" s="111"/>
      <c r="F8" s="54"/>
    </row>
    <row r="9" spans="1:8" ht="19.5" customHeight="1" x14ac:dyDescent="0.25">
      <c r="A9" s="127" t="s">
        <v>218</v>
      </c>
      <c r="B9" s="127"/>
      <c r="C9" s="127"/>
      <c r="D9" s="127"/>
    </row>
    <row r="10" spans="1:8" ht="19.5" customHeight="1" x14ac:dyDescent="0.25">
      <c r="A10" s="111" t="s">
        <v>219</v>
      </c>
      <c r="B10" s="111"/>
      <c r="C10" s="111"/>
      <c r="D10" s="111"/>
    </row>
    <row r="11" spans="1:8" ht="19.5" customHeight="1" x14ac:dyDescent="0.25">
      <c r="A11" s="111" t="s">
        <v>220</v>
      </c>
      <c r="B11" s="111"/>
      <c r="C11" s="111"/>
      <c r="D11" s="111"/>
    </row>
    <row r="12" spans="1:8" ht="17.25" customHeight="1" x14ac:dyDescent="0.2">
      <c r="A12" s="119" t="s">
        <v>245</v>
      </c>
      <c r="B12" s="120"/>
      <c r="C12" s="120"/>
      <c r="D12" s="120"/>
    </row>
    <row r="13" spans="1:8" ht="6.75" customHeight="1" x14ac:dyDescent="0.2"/>
    <row r="14" spans="1:8" ht="15" x14ac:dyDescent="0.25">
      <c r="A14" s="113" t="s">
        <v>2</v>
      </c>
      <c r="B14" s="113"/>
      <c r="C14" s="113"/>
      <c r="D14" s="113"/>
      <c r="H14" s="2" t="s">
        <v>228</v>
      </c>
    </row>
    <row r="15" spans="1:8" ht="5.25" customHeight="1" x14ac:dyDescent="0.25">
      <c r="A15" s="80"/>
      <c r="B15" s="80"/>
      <c r="C15" s="3"/>
      <c r="D15" s="3"/>
    </row>
    <row r="16" spans="1:8" ht="18" customHeight="1" x14ac:dyDescent="0.25">
      <c r="A16" s="114" t="s">
        <v>221</v>
      </c>
      <c r="B16" s="114"/>
      <c r="C16" s="114"/>
      <c r="D16" s="114"/>
    </row>
    <row r="17" spans="1:11" s="30" customFormat="1" ht="26.25" customHeight="1" x14ac:dyDescent="0.2">
      <c r="A17" s="10" t="s">
        <v>222</v>
      </c>
      <c r="B17" s="4" t="s">
        <v>223</v>
      </c>
      <c r="C17" s="4" t="s">
        <v>1</v>
      </c>
      <c r="D17" s="4" t="s">
        <v>0</v>
      </c>
    </row>
    <row r="18" spans="1:11" s="30" customFormat="1" ht="12" customHeight="1" x14ac:dyDescent="0.2">
      <c r="A18" s="12">
        <v>61699</v>
      </c>
      <c r="B18" s="31" t="str">
        <f>+IF(A18="","",LOOKUP(A18,[3]BASE!$A$1:$A$247,[3]BASE!$B$1:$B$247))</f>
        <v>Obras de Infraestructuras Diversas</v>
      </c>
      <c r="C18" s="12">
        <v>10</v>
      </c>
      <c r="D18" s="47">
        <v>10000</v>
      </c>
      <c r="F18" s="59"/>
    </row>
    <row r="19" spans="1:11" ht="15" x14ac:dyDescent="0.25">
      <c r="A19" s="116" t="s">
        <v>7</v>
      </c>
      <c r="B19" s="117"/>
      <c r="C19" s="117"/>
      <c r="D19" s="8">
        <f>SUM(D18:D18)</f>
        <v>10000</v>
      </c>
    </row>
    <row r="20" spans="1:11" ht="15" x14ac:dyDescent="0.25">
      <c r="A20" s="3"/>
      <c r="B20" s="80"/>
      <c r="C20" s="3"/>
      <c r="D20" s="9"/>
    </row>
    <row r="21" spans="1:11" ht="15" x14ac:dyDescent="0.25">
      <c r="A21" s="126" t="s">
        <v>224</v>
      </c>
      <c r="B21" s="126"/>
      <c r="C21" s="126"/>
      <c r="D21" s="126"/>
    </row>
    <row r="22" spans="1:11" ht="22.5" x14ac:dyDescent="0.2">
      <c r="A22" s="10" t="s">
        <v>222</v>
      </c>
      <c r="B22" s="4" t="s">
        <v>223</v>
      </c>
      <c r="C22" s="4" t="s">
        <v>1</v>
      </c>
      <c r="D22" s="4" t="s">
        <v>0</v>
      </c>
      <c r="H22" s="2" t="s">
        <v>228</v>
      </c>
    </row>
    <row r="23" spans="1:11" ht="12" customHeight="1" x14ac:dyDescent="0.2">
      <c r="A23" s="6">
        <v>22201</v>
      </c>
      <c r="B23" s="48" t="s">
        <v>244</v>
      </c>
      <c r="C23" s="49" t="s">
        <v>225</v>
      </c>
      <c r="D23" s="50">
        <f>+D19</f>
        <v>10000</v>
      </c>
      <c r="G23" s="2" t="s">
        <v>228</v>
      </c>
    </row>
    <row r="24" spans="1:11" ht="15" x14ac:dyDescent="0.25">
      <c r="A24" s="116" t="s">
        <v>226</v>
      </c>
      <c r="B24" s="117"/>
      <c r="C24" s="117"/>
      <c r="D24" s="8">
        <f>SUM(D23:D23)</f>
        <v>10000</v>
      </c>
    </row>
    <row r="25" spans="1:11" ht="9" customHeight="1" x14ac:dyDescent="0.25">
      <c r="A25" s="13"/>
      <c r="B25" s="13"/>
    </row>
    <row r="26" spans="1:11" ht="21" customHeight="1" x14ac:dyDescent="0.2">
      <c r="A26" s="123" t="s">
        <v>254</v>
      </c>
      <c r="B26" s="123"/>
      <c r="C26" s="123"/>
      <c r="D26" s="123"/>
      <c r="F26" s="124"/>
      <c r="G26" s="124"/>
      <c r="H26" s="124"/>
      <c r="I26" s="124"/>
      <c r="J26" s="124"/>
      <c r="K26" s="124"/>
    </row>
    <row r="27" spans="1:11" ht="21" customHeight="1" x14ac:dyDescent="0.2">
      <c r="A27" s="123"/>
      <c r="B27" s="123"/>
      <c r="C27" s="123"/>
      <c r="D27" s="123"/>
      <c r="F27" s="124"/>
      <c r="G27" s="124"/>
      <c r="H27" s="124"/>
      <c r="I27" s="124"/>
      <c r="J27" s="124"/>
      <c r="K27" s="124"/>
    </row>
    <row r="28" spans="1:11" ht="48.75" customHeight="1" x14ac:dyDescent="0.3">
      <c r="A28" s="14"/>
      <c r="B28" s="15"/>
      <c r="C28" s="15"/>
      <c r="D28" s="15"/>
      <c r="F28" s="124"/>
      <c r="G28" s="124"/>
      <c r="H28" s="124"/>
      <c r="I28" s="124"/>
      <c r="J28" s="124"/>
      <c r="K28" s="124"/>
    </row>
    <row r="29" spans="1:11" ht="18" x14ac:dyDescent="0.25">
      <c r="A29" s="16"/>
      <c r="B29" s="17"/>
      <c r="C29" s="17"/>
      <c r="D29" s="17"/>
    </row>
    <row r="30" spans="1:11" ht="18" x14ac:dyDescent="0.25">
      <c r="A30" s="16"/>
      <c r="B30" s="17"/>
      <c r="C30" s="17"/>
      <c r="D30" s="17"/>
    </row>
    <row r="31" spans="1:11" ht="18" x14ac:dyDescent="0.25">
      <c r="A31" s="16"/>
      <c r="B31" s="17"/>
      <c r="C31" s="17"/>
      <c r="D31" s="17"/>
      <c r="F31" s="125"/>
      <c r="G31" s="125"/>
      <c r="H31" s="125"/>
      <c r="I31" s="125"/>
      <c r="J31" s="125"/>
      <c r="K31" s="125"/>
    </row>
    <row r="32" spans="1:11" ht="18" x14ac:dyDescent="0.25">
      <c r="A32" s="13"/>
      <c r="B32" s="13"/>
      <c r="F32" s="125"/>
      <c r="G32" s="125"/>
      <c r="H32" s="125"/>
      <c r="I32" s="125"/>
      <c r="J32" s="125"/>
      <c r="K32" s="125"/>
    </row>
    <row r="33" spans="1:11" ht="8.25" customHeight="1" x14ac:dyDescent="0.2">
      <c r="A33" s="11"/>
      <c r="B33" s="18"/>
      <c r="C33" s="109"/>
      <c r="D33" s="109"/>
      <c r="F33" s="125"/>
      <c r="G33" s="125"/>
      <c r="H33" s="125"/>
      <c r="I33" s="125"/>
      <c r="J33" s="125"/>
      <c r="K33" s="125"/>
    </row>
    <row r="34" spans="1:11" s="20" customFormat="1" ht="5.25" customHeight="1" x14ac:dyDescent="0.2">
      <c r="A34" s="11"/>
      <c r="B34" s="18"/>
      <c r="C34" s="51"/>
      <c r="D34" s="51"/>
      <c r="F34" s="125"/>
      <c r="G34" s="125"/>
      <c r="H34" s="125"/>
      <c r="I34" s="125"/>
      <c r="J34" s="125"/>
      <c r="K34" s="125"/>
    </row>
    <row r="35" spans="1:11" s="20" customFormat="1" ht="5.25" customHeight="1" x14ac:dyDescent="0.2">
      <c r="A35" s="11"/>
      <c r="B35" s="18"/>
      <c r="C35" s="51"/>
      <c r="D35" s="51"/>
    </row>
    <row r="36" spans="1:11" s="20" customFormat="1" ht="5.25" customHeight="1" x14ac:dyDescent="0.2">
      <c r="A36" s="11"/>
      <c r="B36" s="18"/>
      <c r="C36" s="51"/>
      <c r="D36" s="51"/>
    </row>
    <row r="37" spans="1:11" s="20" customFormat="1" x14ac:dyDescent="0.2">
      <c r="A37" s="11"/>
      <c r="B37" s="11"/>
      <c r="C37" s="51"/>
      <c r="D37" s="51"/>
    </row>
    <row r="38" spans="1:11" s="20" customFormat="1" ht="12" x14ac:dyDescent="0.2">
      <c r="A38" s="21"/>
      <c r="B38" s="22"/>
      <c r="C38" s="51"/>
      <c r="D38" s="51"/>
    </row>
    <row r="39" spans="1:11" s="20" customFormat="1" ht="12" x14ac:dyDescent="0.2">
      <c r="A39" s="21"/>
      <c r="B39" s="22"/>
      <c r="C39" s="51"/>
      <c r="D39" s="51"/>
    </row>
    <row r="40" spans="1:11" x14ac:dyDescent="0.2">
      <c r="A40" s="23"/>
      <c r="B40" s="24"/>
      <c r="C40" s="52"/>
      <c r="D40" s="51"/>
    </row>
    <row r="41" spans="1:11" x14ac:dyDescent="0.2">
      <c r="A41" s="21"/>
      <c r="B41" s="24"/>
      <c r="C41" s="52"/>
      <c r="D41" s="51"/>
    </row>
    <row r="42" spans="1:11" x14ac:dyDescent="0.2">
      <c r="A42" s="11"/>
      <c r="B42" s="11"/>
      <c r="C42" s="51"/>
      <c r="D42" s="51"/>
    </row>
    <row r="44" spans="1:11" x14ac:dyDescent="0.2">
      <c r="C44" s="53"/>
      <c r="D44" s="20"/>
    </row>
    <row r="45" spans="1:11" x14ac:dyDescent="0.2">
      <c r="C45" s="53"/>
      <c r="D45" s="20"/>
    </row>
    <row r="60" spans="7:7" x14ac:dyDescent="0.2">
      <c r="G60" s="60"/>
    </row>
  </sheetData>
  <mergeCells count="16">
    <mergeCell ref="A11:D11"/>
    <mergeCell ref="A6:D6"/>
    <mergeCell ref="A7:D7"/>
    <mergeCell ref="A8:D8"/>
    <mergeCell ref="A9:D9"/>
    <mergeCell ref="A10:D10"/>
    <mergeCell ref="A26:D27"/>
    <mergeCell ref="C33:D33"/>
    <mergeCell ref="F26:K28"/>
    <mergeCell ref="F31:K34"/>
    <mergeCell ref="A12:D12"/>
    <mergeCell ref="A14:D14"/>
    <mergeCell ref="A16:D16"/>
    <mergeCell ref="A19:C19"/>
    <mergeCell ref="A21:D21"/>
    <mergeCell ref="A24:C24"/>
  </mergeCells>
  <pageMargins left="0.91" right="0.47" top="0.81" bottom="0.3" header="0" footer="0"/>
  <pageSetup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I48"/>
  <sheetViews>
    <sheetView showGridLines="0" view="pageBreakPreview" zoomScaleNormal="100" zoomScaleSheetLayoutView="100" workbookViewId="0">
      <selection activeCell="A8" sqref="A8:E8"/>
    </sheetView>
  </sheetViews>
  <sheetFormatPr baseColWidth="10" defaultRowHeight="12.75" x14ac:dyDescent="0.2"/>
  <cols>
    <col min="1" max="1" width="14.7109375" style="2" customWidth="1"/>
    <col min="2" max="2" width="43.7109375" style="2" customWidth="1"/>
    <col min="3" max="4" width="11.140625" style="2" customWidth="1"/>
    <col min="5" max="5" width="18.7109375" style="2" customWidth="1"/>
    <col min="6" max="6" width="11.85546875" style="2" bestFit="1" customWidth="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5" spans="1:8" ht="7.5" customHeight="1" x14ac:dyDescent="0.2"/>
    <row r="6" spans="1:8" ht="19.5" customHeight="1" x14ac:dyDescent="0.2">
      <c r="A6" s="110" t="s">
        <v>255</v>
      </c>
      <c r="B6" s="110"/>
      <c r="C6" s="110"/>
      <c r="D6" s="110"/>
      <c r="E6" s="110"/>
    </row>
    <row r="7" spans="1:8" ht="19.5" customHeight="1" x14ac:dyDescent="0.2">
      <c r="A7" s="110" t="s">
        <v>256</v>
      </c>
      <c r="B7" s="110"/>
      <c r="C7" s="110"/>
      <c r="D7" s="110"/>
      <c r="E7" s="110"/>
    </row>
    <row r="8" spans="1:8" ht="19.5" customHeight="1" x14ac:dyDescent="0.2">
      <c r="A8" s="110" t="s">
        <v>257</v>
      </c>
      <c r="B8" s="110"/>
      <c r="C8" s="110"/>
      <c r="D8" s="110"/>
      <c r="E8" s="110"/>
    </row>
    <row r="9" spans="1:8" ht="19.5" customHeight="1" x14ac:dyDescent="0.2">
      <c r="A9" s="35" t="s">
        <v>15</v>
      </c>
      <c r="B9" s="35"/>
      <c r="C9" s="35"/>
      <c r="D9" s="35"/>
      <c r="E9" s="35"/>
      <c r="G9" s="2" t="s">
        <v>228</v>
      </c>
    </row>
    <row r="10" spans="1:8" ht="19.5" customHeight="1" x14ac:dyDescent="0.25">
      <c r="A10" s="111" t="s">
        <v>242</v>
      </c>
      <c r="B10" s="111"/>
      <c r="C10" s="111"/>
      <c r="D10" s="111"/>
      <c r="E10" s="111"/>
    </row>
    <row r="11" spans="1:8" ht="19.5" customHeight="1" x14ac:dyDescent="0.2">
      <c r="A11" s="37" t="s">
        <v>220</v>
      </c>
      <c r="B11" s="37"/>
      <c r="C11" s="37"/>
      <c r="D11" s="37"/>
      <c r="E11" s="37"/>
      <c r="H11" s="2" t="s">
        <v>228</v>
      </c>
    </row>
    <row r="12" spans="1:8" ht="17.25" customHeight="1" x14ac:dyDescent="0.2">
      <c r="A12" s="112" t="s">
        <v>241</v>
      </c>
      <c r="B12" s="112"/>
      <c r="C12" s="112"/>
      <c r="D12" s="112"/>
      <c r="E12" s="112"/>
    </row>
    <row r="13" spans="1:8" ht="6.75" customHeight="1" x14ac:dyDescent="0.2"/>
    <row r="14" spans="1:8" ht="15" x14ac:dyDescent="0.25">
      <c r="A14" s="113" t="s">
        <v>2</v>
      </c>
      <c r="B14" s="113"/>
      <c r="C14" s="113"/>
      <c r="D14" s="113"/>
      <c r="E14" s="113"/>
    </row>
    <row r="15" spans="1:8" ht="5.25" customHeight="1" x14ac:dyDescent="0.25">
      <c r="A15" s="81"/>
      <c r="B15" s="81"/>
      <c r="C15" s="3"/>
      <c r="D15" s="3"/>
      <c r="E15" s="3"/>
    </row>
    <row r="16" spans="1:8" ht="18" customHeight="1" x14ac:dyDescent="0.25">
      <c r="A16" s="114" t="s">
        <v>16</v>
      </c>
      <c r="B16" s="114"/>
      <c r="C16" s="114"/>
      <c r="D16" s="114"/>
      <c r="E16" s="114"/>
      <c r="G16" s="2" t="s">
        <v>228</v>
      </c>
    </row>
    <row r="17" spans="1:9" ht="26.25" customHeight="1" x14ac:dyDescent="0.2">
      <c r="A17" s="55" t="s">
        <v>17</v>
      </c>
      <c r="B17" s="4" t="s">
        <v>18</v>
      </c>
      <c r="C17" s="4" t="s">
        <v>1</v>
      </c>
      <c r="D17" s="4" t="s">
        <v>21</v>
      </c>
      <c r="E17" s="4" t="s">
        <v>0</v>
      </c>
    </row>
    <row r="18" spans="1:9" s="67" customFormat="1" ht="12" customHeight="1" x14ac:dyDescent="0.2">
      <c r="A18" s="64">
        <v>54599</v>
      </c>
      <c r="B18" s="65" t="str">
        <f>+IF(A18="","",LOOKUP(A18,BASE!$A$1:$B$247,BASE!$B$1:$B$247))</f>
        <v>Consultorías, Estudios e Investigaciones Diversas</v>
      </c>
      <c r="C18" s="64">
        <v>2</v>
      </c>
      <c r="D18" s="64" t="s">
        <v>237</v>
      </c>
      <c r="E18" s="57">
        <v>10000</v>
      </c>
      <c r="F18" s="85"/>
      <c r="G18" s="86"/>
      <c r="H18" s="86"/>
      <c r="I18" s="86"/>
    </row>
    <row r="19" spans="1:9" s="67" customFormat="1" ht="12" customHeight="1" x14ac:dyDescent="0.2">
      <c r="A19" s="64">
        <v>54314</v>
      </c>
      <c r="B19" s="65" t="str">
        <f>+IF(A19="","",LOOKUP(A19,BASE!$A$1:$B$247,BASE!$B$1:$B$247))</f>
        <v>Atenciones Oficiales</v>
      </c>
      <c r="C19" s="64">
        <v>7</v>
      </c>
      <c r="D19" s="64" t="s">
        <v>236</v>
      </c>
      <c r="E19" s="57">
        <v>1500</v>
      </c>
      <c r="F19" s="85"/>
      <c r="G19" s="86"/>
      <c r="H19" s="86"/>
      <c r="I19" s="86"/>
    </row>
    <row r="20" spans="1:9" ht="15" x14ac:dyDescent="0.25">
      <c r="A20" s="115" t="s">
        <v>7</v>
      </c>
      <c r="B20" s="115"/>
      <c r="C20" s="115"/>
      <c r="D20" s="83"/>
      <c r="E20" s="8">
        <f>SUM(E18:E19)</f>
        <v>11500</v>
      </c>
      <c r="G20" s="86"/>
    </row>
    <row r="21" spans="1:9" ht="15" x14ac:dyDescent="0.25">
      <c r="A21" s="3"/>
      <c r="B21" s="81"/>
      <c r="C21" s="3"/>
      <c r="D21" s="3"/>
      <c r="E21" s="9"/>
      <c r="H21" s="2" t="s">
        <v>228</v>
      </c>
    </row>
    <row r="22" spans="1:9" ht="15" x14ac:dyDescent="0.25">
      <c r="A22" s="114" t="s">
        <v>8</v>
      </c>
      <c r="B22" s="114"/>
      <c r="C22" s="114"/>
      <c r="D22" s="114"/>
      <c r="E22" s="114"/>
    </row>
    <row r="23" spans="1:9" ht="22.5" x14ac:dyDescent="0.2">
      <c r="A23" s="10" t="s">
        <v>17</v>
      </c>
      <c r="B23" s="4" t="s">
        <v>18</v>
      </c>
      <c r="C23" s="4" t="s">
        <v>1</v>
      </c>
      <c r="D23" s="4" t="s">
        <v>21</v>
      </c>
      <c r="E23" s="4" t="s">
        <v>0</v>
      </c>
    </row>
    <row r="24" spans="1:9" s="67" customFormat="1" x14ac:dyDescent="0.2">
      <c r="A24" s="64">
        <v>61403</v>
      </c>
      <c r="B24" s="65" t="str">
        <f>+IF(A24="","",LOOKUP(A24,BASE!$A$1:$B$247,BASE!$B$1:$B$247))</f>
        <v>Derechos de la Propiedad Intelectual</v>
      </c>
      <c r="C24" s="64">
        <v>2</v>
      </c>
      <c r="D24" s="64" t="s">
        <v>233</v>
      </c>
      <c r="E24" s="57">
        <v>7110.01</v>
      </c>
      <c r="G24" s="11"/>
    </row>
    <row r="25" spans="1:9" s="67" customFormat="1" x14ac:dyDescent="0.2">
      <c r="A25" s="64">
        <v>61403</v>
      </c>
      <c r="B25" s="65" t="str">
        <f>+IF(A25="","",LOOKUP(A25,BASE!$A$1:$B$247,BASE!$B$1:$B$247))</f>
        <v>Derechos de la Propiedad Intelectual</v>
      </c>
      <c r="C25" s="64">
        <v>2</v>
      </c>
      <c r="D25" s="64" t="s">
        <v>234</v>
      </c>
      <c r="E25" s="57">
        <v>2889.99</v>
      </c>
      <c r="G25" s="11"/>
    </row>
    <row r="26" spans="1:9" s="67" customFormat="1" x14ac:dyDescent="0.2">
      <c r="A26" s="64">
        <v>54599</v>
      </c>
      <c r="B26" s="65" t="str">
        <f>+IF(A26="","",LOOKUP(A26,BASE!$A$1:$B$247,BASE!$B$1:$B$247))</f>
        <v>Consultorías, Estudios e Investigaciones Diversas</v>
      </c>
      <c r="C26" s="64">
        <v>7</v>
      </c>
      <c r="D26" s="64" t="s">
        <v>230</v>
      </c>
      <c r="E26" s="57">
        <v>1500</v>
      </c>
      <c r="G26" s="11"/>
    </row>
    <row r="27" spans="1:9" ht="15" x14ac:dyDescent="0.25">
      <c r="A27" s="116" t="s">
        <v>19</v>
      </c>
      <c r="B27" s="117"/>
      <c r="C27" s="117"/>
      <c r="D27" s="82"/>
      <c r="E27" s="8">
        <f>SUM(E24:E26)</f>
        <v>11500</v>
      </c>
      <c r="F27" s="56">
        <f>+E27-E20</f>
        <v>0</v>
      </c>
      <c r="G27" s="66"/>
    </row>
    <row r="28" spans="1:9" ht="9" customHeight="1" x14ac:dyDescent="0.25">
      <c r="A28" s="13"/>
      <c r="B28" s="13"/>
      <c r="E28" s="56"/>
    </row>
    <row r="29" spans="1:9" s="30" customFormat="1" ht="19.5" customHeight="1" x14ac:dyDescent="0.2">
      <c r="A29" s="118" t="s">
        <v>229</v>
      </c>
      <c r="B29" s="118"/>
      <c r="C29" s="118"/>
      <c r="D29" s="118"/>
      <c r="E29" s="118"/>
      <c r="G29" s="2"/>
    </row>
    <row r="30" spans="1:9" s="30" customFormat="1" ht="19.5" customHeight="1" x14ac:dyDescent="0.2">
      <c r="A30" s="118"/>
      <c r="B30" s="118"/>
      <c r="C30" s="118"/>
      <c r="D30" s="118"/>
      <c r="E30" s="118"/>
    </row>
    <row r="31" spans="1:9" s="30" customFormat="1" ht="19.5" customHeight="1" x14ac:dyDescent="0.2">
      <c r="A31" s="84"/>
      <c r="B31" s="84"/>
      <c r="C31" s="84"/>
      <c r="D31" s="84"/>
      <c r="E31" s="84"/>
    </row>
    <row r="32" spans="1:9" ht="18" x14ac:dyDescent="0.25">
      <c r="A32" s="16"/>
      <c r="B32" s="17"/>
      <c r="C32" s="17"/>
      <c r="D32" s="17"/>
      <c r="E32" s="17"/>
      <c r="G32" s="30"/>
    </row>
    <row r="33" spans="1:7" ht="18" x14ac:dyDescent="0.25">
      <c r="A33" s="16"/>
      <c r="B33" s="17"/>
      <c r="C33" s="17"/>
      <c r="D33" s="17"/>
      <c r="E33" s="17"/>
    </row>
    <row r="34" spans="1:7" ht="18" x14ac:dyDescent="0.25">
      <c r="A34" s="13"/>
      <c r="B34" s="13"/>
    </row>
    <row r="35" spans="1:7" x14ac:dyDescent="0.2">
      <c r="A35" s="11"/>
      <c r="B35" s="18"/>
      <c r="C35" s="109"/>
      <c r="D35" s="109"/>
      <c r="E35" s="109"/>
    </row>
    <row r="36" spans="1:7" s="20" customFormat="1" x14ac:dyDescent="0.2">
      <c r="A36" s="11"/>
      <c r="B36" s="18"/>
      <c r="C36" s="51"/>
      <c r="D36" s="51"/>
      <c r="E36" s="51"/>
      <c r="G36" s="2"/>
    </row>
    <row r="37" spans="1:7" s="20" customFormat="1" x14ac:dyDescent="0.2">
      <c r="A37" s="11"/>
      <c r="B37" s="18"/>
      <c r="C37" s="51"/>
      <c r="D37" s="51"/>
      <c r="E37" s="51"/>
      <c r="G37" s="2"/>
    </row>
    <row r="38" spans="1:7" s="20" customFormat="1" x14ac:dyDescent="0.2">
      <c r="A38" s="11"/>
      <c r="B38" s="18"/>
      <c r="C38" s="51"/>
      <c r="D38" s="51"/>
      <c r="E38" s="51"/>
      <c r="G38" s="2"/>
    </row>
    <row r="39" spans="1:7" s="20" customFormat="1" x14ac:dyDescent="0.2">
      <c r="A39" s="11"/>
      <c r="B39" s="11"/>
      <c r="C39" s="51"/>
      <c r="D39" s="51"/>
      <c r="E39" s="51"/>
    </row>
    <row r="40" spans="1:7" s="20" customFormat="1" ht="12" x14ac:dyDescent="0.2">
      <c r="A40" s="21"/>
      <c r="B40" s="22"/>
      <c r="C40" s="51"/>
      <c r="D40" s="51"/>
      <c r="E40" s="51"/>
    </row>
    <row r="41" spans="1:7" s="20" customFormat="1" ht="12" x14ac:dyDescent="0.2">
      <c r="A41" s="21"/>
      <c r="B41" s="22"/>
      <c r="C41" s="51"/>
      <c r="D41" s="51"/>
      <c r="E41" s="51"/>
    </row>
    <row r="42" spans="1:7" x14ac:dyDescent="0.2">
      <c r="A42" s="23"/>
      <c r="B42" s="24"/>
      <c r="C42" s="52"/>
      <c r="D42" s="52"/>
      <c r="E42" s="51"/>
      <c r="G42" s="20"/>
    </row>
    <row r="43" spans="1:7" x14ac:dyDescent="0.2">
      <c r="A43" s="21"/>
      <c r="B43" s="24"/>
      <c r="C43" s="52"/>
      <c r="D43" s="52"/>
      <c r="E43" s="51"/>
    </row>
    <row r="44" spans="1:7" x14ac:dyDescent="0.2">
      <c r="A44" s="11"/>
      <c r="B44" s="11"/>
      <c r="C44" s="51"/>
      <c r="D44" s="51"/>
      <c r="E44" s="51"/>
    </row>
    <row r="47" spans="1:7" x14ac:dyDescent="0.2">
      <c r="C47" s="53"/>
      <c r="D47" s="53"/>
      <c r="E47" s="20"/>
    </row>
    <row r="48" spans="1:7" x14ac:dyDescent="0.2">
      <c r="C48" s="53"/>
      <c r="D48" s="53"/>
      <c r="E48" s="20"/>
    </row>
  </sheetData>
  <mergeCells count="12">
    <mergeCell ref="C35:E35"/>
    <mergeCell ref="A6:E6"/>
    <mergeCell ref="A7:E7"/>
    <mergeCell ref="A8:E8"/>
    <mergeCell ref="A10:E10"/>
    <mergeCell ref="A12:E12"/>
    <mergeCell ref="A14:E14"/>
    <mergeCell ref="A16:E16"/>
    <mergeCell ref="A20:C20"/>
    <mergeCell ref="A22:E22"/>
    <mergeCell ref="A27:C27"/>
    <mergeCell ref="A29:E30"/>
  </mergeCells>
  <pageMargins left="0.9055118110236221" right="0.47244094488188981" top="0.62992125984251968" bottom="0.31496062992125984" header="0" footer="0"/>
  <pageSetup scale="8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I44"/>
  <sheetViews>
    <sheetView showGridLines="0" tabSelected="1" view="pageBreakPreview" topLeftCell="A7" zoomScaleNormal="100" zoomScaleSheetLayoutView="100" workbookViewId="0">
      <selection activeCell="H20" sqref="H20"/>
    </sheetView>
  </sheetViews>
  <sheetFormatPr baseColWidth="10" defaultRowHeight="12.75" x14ac:dyDescent="0.2"/>
  <cols>
    <col min="1" max="1" width="14.7109375" style="2" customWidth="1"/>
    <col min="2" max="2" width="43.7109375" style="2" customWidth="1"/>
    <col min="3" max="4" width="11.140625" style="2" customWidth="1"/>
    <col min="5" max="5" width="18.7109375" style="2" customWidth="1"/>
    <col min="6" max="6" width="11.85546875" style="2" bestFit="1" customWidth="1"/>
    <col min="7" max="257" width="11.42578125" style="2"/>
    <col min="258" max="258" width="14.7109375" style="2" customWidth="1"/>
    <col min="259" max="259" width="51.140625" style="2" customWidth="1"/>
    <col min="260" max="260" width="11.140625" style="2" customWidth="1"/>
    <col min="261" max="261" width="18.7109375" style="2" customWidth="1"/>
    <col min="262" max="513" width="11.42578125" style="2"/>
    <col min="514" max="514" width="14.7109375" style="2" customWidth="1"/>
    <col min="515" max="515" width="51.140625" style="2" customWidth="1"/>
    <col min="516" max="516" width="11.140625" style="2" customWidth="1"/>
    <col min="517" max="517" width="18.7109375" style="2" customWidth="1"/>
    <col min="518" max="769" width="11.42578125" style="2"/>
    <col min="770" max="770" width="14.7109375" style="2" customWidth="1"/>
    <col min="771" max="771" width="51.140625" style="2" customWidth="1"/>
    <col min="772" max="772" width="11.140625" style="2" customWidth="1"/>
    <col min="773" max="773" width="18.7109375" style="2" customWidth="1"/>
    <col min="774" max="1025" width="11.42578125" style="2"/>
    <col min="1026" max="1026" width="14.7109375" style="2" customWidth="1"/>
    <col min="1027" max="1027" width="51.140625" style="2" customWidth="1"/>
    <col min="1028" max="1028" width="11.140625" style="2" customWidth="1"/>
    <col min="1029" max="1029" width="18.7109375" style="2" customWidth="1"/>
    <col min="1030" max="1281" width="11.42578125" style="2"/>
    <col min="1282" max="1282" width="14.7109375" style="2" customWidth="1"/>
    <col min="1283" max="1283" width="51.140625" style="2" customWidth="1"/>
    <col min="1284" max="1284" width="11.140625" style="2" customWidth="1"/>
    <col min="1285" max="1285" width="18.7109375" style="2" customWidth="1"/>
    <col min="1286" max="1537" width="11.42578125" style="2"/>
    <col min="1538" max="1538" width="14.7109375" style="2" customWidth="1"/>
    <col min="1539" max="1539" width="51.140625" style="2" customWidth="1"/>
    <col min="1540" max="1540" width="11.140625" style="2" customWidth="1"/>
    <col min="1541" max="1541" width="18.7109375" style="2" customWidth="1"/>
    <col min="1542" max="1793" width="11.42578125" style="2"/>
    <col min="1794" max="1794" width="14.7109375" style="2" customWidth="1"/>
    <col min="1795" max="1795" width="51.140625" style="2" customWidth="1"/>
    <col min="1796" max="1796" width="11.140625" style="2" customWidth="1"/>
    <col min="1797" max="1797" width="18.7109375" style="2" customWidth="1"/>
    <col min="1798" max="2049" width="11.42578125" style="2"/>
    <col min="2050" max="2050" width="14.7109375" style="2" customWidth="1"/>
    <col min="2051" max="2051" width="51.140625" style="2" customWidth="1"/>
    <col min="2052" max="2052" width="11.140625" style="2" customWidth="1"/>
    <col min="2053" max="2053" width="18.7109375" style="2" customWidth="1"/>
    <col min="2054" max="2305" width="11.42578125" style="2"/>
    <col min="2306" max="2306" width="14.7109375" style="2" customWidth="1"/>
    <col min="2307" max="2307" width="51.140625" style="2" customWidth="1"/>
    <col min="2308" max="2308" width="11.140625" style="2" customWidth="1"/>
    <col min="2309" max="2309" width="18.7109375" style="2" customWidth="1"/>
    <col min="2310" max="2561" width="11.42578125" style="2"/>
    <col min="2562" max="2562" width="14.7109375" style="2" customWidth="1"/>
    <col min="2563" max="2563" width="51.140625" style="2" customWidth="1"/>
    <col min="2564" max="2564" width="11.140625" style="2" customWidth="1"/>
    <col min="2565" max="2565" width="18.7109375" style="2" customWidth="1"/>
    <col min="2566" max="2817" width="11.42578125" style="2"/>
    <col min="2818" max="2818" width="14.7109375" style="2" customWidth="1"/>
    <col min="2819" max="2819" width="51.140625" style="2" customWidth="1"/>
    <col min="2820" max="2820" width="11.140625" style="2" customWidth="1"/>
    <col min="2821" max="2821" width="18.7109375" style="2" customWidth="1"/>
    <col min="2822" max="3073" width="11.42578125" style="2"/>
    <col min="3074" max="3074" width="14.7109375" style="2" customWidth="1"/>
    <col min="3075" max="3075" width="51.140625" style="2" customWidth="1"/>
    <col min="3076" max="3076" width="11.140625" style="2" customWidth="1"/>
    <col min="3077" max="3077" width="18.7109375" style="2" customWidth="1"/>
    <col min="3078" max="3329" width="11.42578125" style="2"/>
    <col min="3330" max="3330" width="14.7109375" style="2" customWidth="1"/>
    <col min="3331" max="3331" width="51.140625" style="2" customWidth="1"/>
    <col min="3332" max="3332" width="11.140625" style="2" customWidth="1"/>
    <col min="3333" max="3333" width="18.7109375" style="2" customWidth="1"/>
    <col min="3334" max="3585" width="11.42578125" style="2"/>
    <col min="3586" max="3586" width="14.7109375" style="2" customWidth="1"/>
    <col min="3587" max="3587" width="51.140625" style="2" customWidth="1"/>
    <col min="3588" max="3588" width="11.140625" style="2" customWidth="1"/>
    <col min="3589" max="3589" width="18.7109375" style="2" customWidth="1"/>
    <col min="3590" max="3841" width="11.42578125" style="2"/>
    <col min="3842" max="3842" width="14.7109375" style="2" customWidth="1"/>
    <col min="3843" max="3843" width="51.140625" style="2" customWidth="1"/>
    <col min="3844" max="3844" width="11.140625" style="2" customWidth="1"/>
    <col min="3845" max="3845" width="18.7109375" style="2" customWidth="1"/>
    <col min="3846" max="4097" width="11.42578125" style="2"/>
    <col min="4098" max="4098" width="14.7109375" style="2" customWidth="1"/>
    <col min="4099" max="4099" width="51.140625" style="2" customWidth="1"/>
    <col min="4100" max="4100" width="11.140625" style="2" customWidth="1"/>
    <col min="4101" max="4101" width="18.7109375" style="2" customWidth="1"/>
    <col min="4102" max="4353" width="11.42578125" style="2"/>
    <col min="4354" max="4354" width="14.7109375" style="2" customWidth="1"/>
    <col min="4355" max="4355" width="51.140625" style="2" customWidth="1"/>
    <col min="4356" max="4356" width="11.140625" style="2" customWidth="1"/>
    <col min="4357" max="4357" width="18.7109375" style="2" customWidth="1"/>
    <col min="4358" max="4609" width="11.42578125" style="2"/>
    <col min="4610" max="4610" width="14.7109375" style="2" customWidth="1"/>
    <col min="4611" max="4611" width="51.140625" style="2" customWidth="1"/>
    <col min="4612" max="4612" width="11.140625" style="2" customWidth="1"/>
    <col min="4613" max="4613" width="18.7109375" style="2" customWidth="1"/>
    <col min="4614" max="4865" width="11.42578125" style="2"/>
    <col min="4866" max="4866" width="14.7109375" style="2" customWidth="1"/>
    <col min="4867" max="4867" width="51.140625" style="2" customWidth="1"/>
    <col min="4868" max="4868" width="11.140625" style="2" customWidth="1"/>
    <col min="4869" max="4869" width="18.7109375" style="2" customWidth="1"/>
    <col min="4870" max="5121" width="11.42578125" style="2"/>
    <col min="5122" max="5122" width="14.7109375" style="2" customWidth="1"/>
    <col min="5123" max="5123" width="51.140625" style="2" customWidth="1"/>
    <col min="5124" max="5124" width="11.140625" style="2" customWidth="1"/>
    <col min="5125" max="5125" width="18.7109375" style="2" customWidth="1"/>
    <col min="5126" max="5377" width="11.42578125" style="2"/>
    <col min="5378" max="5378" width="14.7109375" style="2" customWidth="1"/>
    <col min="5379" max="5379" width="51.140625" style="2" customWidth="1"/>
    <col min="5380" max="5380" width="11.140625" style="2" customWidth="1"/>
    <col min="5381" max="5381" width="18.7109375" style="2" customWidth="1"/>
    <col min="5382" max="5633" width="11.42578125" style="2"/>
    <col min="5634" max="5634" width="14.7109375" style="2" customWidth="1"/>
    <col min="5635" max="5635" width="51.140625" style="2" customWidth="1"/>
    <col min="5636" max="5636" width="11.140625" style="2" customWidth="1"/>
    <col min="5637" max="5637" width="18.7109375" style="2" customWidth="1"/>
    <col min="5638" max="5889" width="11.42578125" style="2"/>
    <col min="5890" max="5890" width="14.7109375" style="2" customWidth="1"/>
    <col min="5891" max="5891" width="51.140625" style="2" customWidth="1"/>
    <col min="5892" max="5892" width="11.140625" style="2" customWidth="1"/>
    <col min="5893" max="5893" width="18.7109375" style="2" customWidth="1"/>
    <col min="5894" max="6145" width="11.42578125" style="2"/>
    <col min="6146" max="6146" width="14.7109375" style="2" customWidth="1"/>
    <col min="6147" max="6147" width="51.140625" style="2" customWidth="1"/>
    <col min="6148" max="6148" width="11.140625" style="2" customWidth="1"/>
    <col min="6149" max="6149" width="18.7109375" style="2" customWidth="1"/>
    <col min="6150" max="6401" width="11.42578125" style="2"/>
    <col min="6402" max="6402" width="14.7109375" style="2" customWidth="1"/>
    <col min="6403" max="6403" width="51.140625" style="2" customWidth="1"/>
    <col min="6404" max="6404" width="11.140625" style="2" customWidth="1"/>
    <col min="6405" max="6405" width="18.7109375" style="2" customWidth="1"/>
    <col min="6406" max="6657" width="11.42578125" style="2"/>
    <col min="6658" max="6658" width="14.7109375" style="2" customWidth="1"/>
    <col min="6659" max="6659" width="51.140625" style="2" customWidth="1"/>
    <col min="6660" max="6660" width="11.140625" style="2" customWidth="1"/>
    <col min="6661" max="6661" width="18.7109375" style="2" customWidth="1"/>
    <col min="6662" max="6913" width="11.42578125" style="2"/>
    <col min="6914" max="6914" width="14.7109375" style="2" customWidth="1"/>
    <col min="6915" max="6915" width="51.140625" style="2" customWidth="1"/>
    <col min="6916" max="6916" width="11.140625" style="2" customWidth="1"/>
    <col min="6917" max="6917" width="18.7109375" style="2" customWidth="1"/>
    <col min="6918" max="7169" width="11.42578125" style="2"/>
    <col min="7170" max="7170" width="14.7109375" style="2" customWidth="1"/>
    <col min="7171" max="7171" width="51.140625" style="2" customWidth="1"/>
    <col min="7172" max="7172" width="11.140625" style="2" customWidth="1"/>
    <col min="7173" max="7173" width="18.7109375" style="2" customWidth="1"/>
    <col min="7174" max="7425" width="11.42578125" style="2"/>
    <col min="7426" max="7426" width="14.7109375" style="2" customWidth="1"/>
    <col min="7427" max="7427" width="51.140625" style="2" customWidth="1"/>
    <col min="7428" max="7428" width="11.140625" style="2" customWidth="1"/>
    <col min="7429" max="7429" width="18.7109375" style="2" customWidth="1"/>
    <col min="7430" max="7681" width="11.42578125" style="2"/>
    <col min="7682" max="7682" width="14.7109375" style="2" customWidth="1"/>
    <col min="7683" max="7683" width="51.140625" style="2" customWidth="1"/>
    <col min="7684" max="7684" width="11.140625" style="2" customWidth="1"/>
    <col min="7685" max="7685" width="18.7109375" style="2" customWidth="1"/>
    <col min="7686" max="7937" width="11.42578125" style="2"/>
    <col min="7938" max="7938" width="14.7109375" style="2" customWidth="1"/>
    <col min="7939" max="7939" width="51.140625" style="2" customWidth="1"/>
    <col min="7940" max="7940" width="11.140625" style="2" customWidth="1"/>
    <col min="7941" max="7941" width="18.7109375" style="2" customWidth="1"/>
    <col min="7942" max="8193" width="11.42578125" style="2"/>
    <col min="8194" max="8194" width="14.7109375" style="2" customWidth="1"/>
    <col min="8195" max="8195" width="51.140625" style="2" customWidth="1"/>
    <col min="8196" max="8196" width="11.140625" style="2" customWidth="1"/>
    <col min="8197" max="8197" width="18.7109375" style="2" customWidth="1"/>
    <col min="8198" max="8449" width="11.42578125" style="2"/>
    <col min="8450" max="8450" width="14.7109375" style="2" customWidth="1"/>
    <col min="8451" max="8451" width="51.140625" style="2" customWidth="1"/>
    <col min="8452" max="8452" width="11.140625" style="2" customWidth="1"/>
    <col min="8453" max="8453" width="18.7109375" style="2" customWidth="1"/>
    <col min="8454" max="8705" width="11.42578125" style="2"/>
    <col min="8706" max="8706" width="14.7109375" style="2" customWidth="1"/>
    <col min="8707" max="8707" width="51.140625" style="2" customWidth="1"/>
    <col min="8708" max="8708" width="11.140625" style="2" customWidth="1"/>
    <col min="8709" max="8709" width="18.7109375" style="2" customWidth="1"/>
    <col min="8710" max="8961" width="11.42578125" style="2"/>
    <col min="8962" max="8962" width="14.7109375" style="2" customWidth="1"/>
    <col min="8963" max="8963" width="51.140625" style="2" customWidth="1"/>
    <col min="8964" max="8964" width="11.140625" style="2" customWidth="1"/>
    <col min="8965" max="8965" width="18.7109375" style="2" customWidth="1"/>
    <col min="8966" max="9217" width="11.42578125" style="2"/>
    <col min="9218" max="9218" width="14.7109375" style="2" customWidth="1"/>
    <col min="9219" max="9219" width="51.140625" style="2" customWidth="1"/>
    <col min="9220" max="9220" width="11.140625" style="2" customWidth="1"/>
    <col min="9221" max="9221" width="18.7109375" style="2" customWidth="1"/>
    <col min="9222" max="9473" width="11.42578125" style="2"/>
    <col min="9474" max="9474" width="14.7109375" style="2" customWidth="1"/>
    <col min="9475" max="9475" width="51.140625" style="2" customWidth="1"/>
    <col min="9476" max="9476" width="11.140625" style="2" customWidth="1"/>
    <col min="9477" max="9477" width="18.7109375" style="2" customWidth="1"/>
    <col min="9478" max="9729" width="11.42578125" style="2"/>
    <col min="9730" max="9730" width="14.7109375" style="2" customWidth="1"/>
    <col min="9731" max="9731" width="51.140625" style="2" customWidth="1"/>
    <col min="9732" max="9732" width="11.140625" style="2" customWidth="1"/>
    <col min="9733" max="9733" width="18.7109375" style="2" customWidth="1"/>
    <col min="9734" max="9985" width="11.42578125" style="2"/>
    <col min="9986" max="9986" width="14.7109375" style="2" customWidth="1"/>
    <col min="9987" max="9987" width="51.140625" style="2" customWidth="1"/>
    <col min="9988" max="9988" width="11.140625" style="2" customWidth="1"/>
    <col min="9989" max="9989" width="18.7109375" style="2" customWidth="1"/>
    <col min="9990" max="10241" width="11.42578125" style="2"/>
    <col min="10242" max="10242" width="14.7109375" style="2" customWidth="1"/>
    <col min="10243" max="10243" width="51.140625" style="2" customWidth="1"/>
    <col min="10244" max="10244" width="11.140625" style="2" customWidth="1"/>
    <col min="10245" max="10245" width="18.7109375" style="2" customWidth="1"/>
    <col min="10246" max="10497" width="11.42578125" style="2"/>
    <col min="10498" max="10498" width="14.7109375" style="2" customWidth="1"/>
    <col min="10499" max="10499" width="51.140625" style="2" customWidth="1"/>
    <col min="10500" max="10500" width="11.140625" style="2" customWidth="1"/>
    <col min="10501" max="10501" width="18.7109375" style="2" customWidth="1"/>
    <col min="10502" max="10753" width="11.42578125" style="2"/>
    <col min="10754" max="10754" width="14.7109375" style="2" customWidth="1"/>
    <col min="10755" max="10755" width="51.140625" style="2" customWidth="1"/>
    <col min="10756" max="10756" width="11.140625" style="2" customWidth="1"/>
    <col min="10757" max="10757" width="18.7109375" style="2" customWidth="1"/>
    <col min="10758" max="11009" width="11.42578125" style="2"/>
    <col min="11010" max="11010" width="14.7109375" style="2" customWidth="1"/>
    <col min="11011" max="11011" width="51.140625" style="2" customWidth="1"/>
    <col min="11012" max="11012" width="11.140625" style="2" customWidth="1"/>
    <col min="11013" max="11013" width="18.7109375" style="2" customWidth="1"/>
    <col min="11014" max="11265" width="11.42578125" style="2"/>
    <col min="11266" max="11266" width="14.7109375" style="2" customWidth="1"/>
    <col min="11267" max="11267" width="51.140625" style="2" customWidth="1"/>
    <col min="11268" max="11268" width="11.140625" style="2" customWidth="1"/>
    <col min="11269" max="11269" width="18.7109375" style="2" customWidth="1"/>
    <col min="11270" max="11521" width="11.42578125" style="2"/>
    <col min="11522" max="11522" width="14.7109375" style="2" customWidth="1"/>
    <col min="11523" max="11523" width="51.140625" style="2" customWidth="1"/>
    <col min="11524" max="11524" width="11.140625" style="2" customWidth="1"/>
    <col min="11525" max="11525" width="18.7109375" style="2" customWidth="1"/>
    <col min="11526" max="11777" width="11.42578125" style="2"/>
    <col min="11778" max="11778" width="14.7109375" style="2" customWidth="1"/>
    <col min="11779" max="11779" width="51.140625" style="2" customWidth="1"/>
    <col min="11780" max="11780" width="11.140625" style="2" customWidth="1"/>
    <col min="11781" max="11781" width="18.7109375" style="2" customWidth="1"/>
    <col min="11782" max="12033" width="11.42578125" style="2"/>
    <col min="12034" max="12034" width="14.7109375" style="2" customWidth="1"/>
    <col min="12035" max="12035" width="51.140625" style="2" customWidth="1"/>
    <col min="12036" max="12036" width="11.140625" style="2" customWidth="1"/>
    <col min="12037" max="12037" width="18.7109375" style="2" customWidth="1"/>
    <col min="12038" max="12289" width="11.42578125" style="2"/>
    <col min="12290" max="12290" width="14.7109375" style="2" customWidth="1"/>
    <col min="12291" max="12291" width="51.140625" style="2" customWidth="1"/>
    <col min="12292" max="12292" width="11.140625" style="2" customWidth="1"/>
    <col min="12293" max="12293" width="18.7109375" style="2" customWidth="1"/>
    <col min="12294" max="12545" width="11.42578125" style="2"/>
    <col min="12546" max="12546" width="14.7109375" style="2" customWidth="1"/>
    <col min="12547" max="12547" width="51.140625" style="2" customWidth="1"/>
    <col min="12548" max="12548" width="11.140625" style="2" customWidth="1"/>
    <col min="12549" max="12549" width="18.7109375" style="2" customWidth="1"/>
    <col min="12550" max="12801" width="11.42578125" style="2"/>
    <col min="12802" max="12802" width="14.7109375" style="2" customWidth="1"/>
    <col min="12803" max="12803" width="51.140625" style="2" customWidth="1"/>
    <col min="12804" max="12804" width="11.140625" style="2" customWidth="1"/>
    <col min="12805" max="12805" width="18.7109375" style="2" customWidth="1"/>
    <col min="12806" max="13057" width="11.42578125" style="2"/>
    <col min="13058" max="13058" width="14.7109375" style="2" customWidth="1"/>
    <col min="13059" max="13059" width="51.140625" style="2" customWidth="1"/>
    <col min="13060" max="13060" width="11.140625" style="2" customWidth="1"/>
    <col min="13061" max="13061" width="18.7109375" style="2" customWidth="1"/>
    <col min="13062" max="13313" width="11.42578125" style="2"/>
    <col min="13314" max="13314" width="14.7109375" style="2" customWidth="1"/>
    <col min="13315" max="13315" width="51.140625" style="2" customWidth="1"/>
    <col min="13316" max="13316" width="11.140625" style="2" customWidth="1"/>
    <col min="13317" max="13317" width="18.7109375" style="2" customWidth="1"/>
    <col min="13318" max="13569" width="11.42578125" style="2"/>
    <col min="13570" max="13570" width="14.7109375" style="2" customWidth="1"/>
    <col min="13571" max="13571" width="51.140625" style="2" customWidth="1"/>
    <col min="13572" max="13572" width="11.140625" style="2" customWidth="1"/>
    <col min="13573" max="13573" width="18.7109375" style="2" customWidth="1"/>
    <col min="13574" max="13825" width="11.42578125" style="2"/>
    <col min="13826" max="13826" width="14.7109375" style="2" customWidth="1"/>
    <col min="13827" max="13827" width="51.140625" style="2" customWidth="1"/>
    <col min="13828" max="13828" width="11.140625" style="2" customWidth="1"/>
    <col min="13829" max="13829" width="18.7109375" style="2" customWidth="1"/>
    <col min="13830" max="14081" width="11.42578125" style="2"/>
    <col min="14082" max="14082" width="14.7109375" style="2" customWidth="1"/>
    <col min="14083" max="14083" width="51.140625" style="2" customWidth="1"/>
    <col min="14084" max="14084" width="11.140625" style="2" customWidth="1"/>
    <col min="14085" max="14085" width="18.7109375" style="2" customWidth="1"/>
    <col min="14086" max="14337" width="11.42578125" style="2"/>
    <col min="14338" max="14338" width="14.7109375" style="2" customWidth="1"/>
    <col min="14339" max="14339" width="51.140625" style="2" customWidth="1"/>
    <col min="14340" max="14340" width="11.140625" style="2" customWidth="1"/>
    <col min="14341" max="14341" width="18.7109375" style="2" customWidth="1"/>
    <col min="14342" max="14593" width="11.42578125" style="2"/>
    <col min="14594" max="14594" width="14.7109375" style="2" customWidth="1"/>
    <col min="14595" max="14595" width="51.140625" style="2" customWidth="1"/>
    <col min="14596" max="14596" width="11.140625" style="2" customWidth="1"/>
    <col min="14597" max="14597" width="18.7109375" style="2" customWidth="1"/>
    <col min="14598" max="14849" width="11.42578125" style="2"/>
    <col min="14850" max="14850" width="14.7109375" style="2" customWidth="1"/>
    <col min="14851" max="14851" width="51.140625" style="2" customWidth="1"/>
    <col min="14852" max="14852" width="11.140625" style="2" customWidth="1"/>
    <col min="14853" max="14853" width="18.7109375" style="2" customWidth="1"/>
    <col min="14854" max="15105" width="11.42578125" style="2"/>
    <col min="15106" max="15106" width="14.7109375" style="2" customWidth="1"/>
    <col min="15107" max="15107" width="51.140625" style="2" customWidth="1"/>
    <col min="15108" max="15108" width="11.140625" style="2" customWidth="1"/>
    <col min="15109" max="15109" width="18.7109375" style="2" customWidth="1"/>
    <col min="15110" max="15361" width="11.42578125" style="2"/>
    <col min="15362" max="15362" width="14.7109375" style="2" customWidth="1"/>
    <col min="15363" max="15363" width="51.140625" style="2" customWidth="1"/>
    <col min="15364" max="15364" width="11.140625" style="2" customWidth="1"/>
    <col min="15365" max="15365" width="18.7109375" style="2" customWidth="1"/>
    <col min="15366" max="15617" width="11.42578125" style="2"/>
    <col min="15618" max="15618" width="14.7109375" style="2" customWidth="1"/>
    <col min="15619" max="15619" width="51.140625" style="2" customWidth="1"/>
    <col min="15620" max="15620" width="11.140625" style="2" customWidth="1"/>
    <col min="15621" max="15621" width="18.7109375" style="2" customWidth="1"/>
    <col min="15622" max="15873" width="11.42578125" style="2"/>
    <col min="15874" max="15874" width="14.7109375" style="2" customWidth="1"/>
    <col min="15875" max="15875" width="51.140625" style="2" customWidth="1"/>
    <col min="15876" max="15876" width="11.140625" style="2" customWidth="1"/>
    <col min="15877" max="15877" width="18.7109375" style="2" customWidth="1"/>
    <col min="15878" max="16129" width="11.42578125" style="2"/>
    <col min="16130" max="16130" width="14.7109375" style="2" customWidth="1"/>
    <col min="16131" max="16131" width="51.140625" style="2" customWidth="1"/>
    <col min="16132" max="16132" width="11.140625" style="2" customWidth="1"/>
    <col min="16133" max="16133" width="18.7109375" style="2" customWidth="1"/>
    <col min="16134" max="16384" width="11.42578125" style="2"/>
  </cols>
  <sheetData>
    <row r="5" spans="1:8" ht="7.5" customHeight="1" x14ac:dyDescent="0.2"/>
    <row r="6" spans="1:8" ht="19.5" customHeight="1" x14ac:dyDescent="0.2">
      <c r="A6" s="110" t="s">
        <v>260</v>
      </c>
      <c r="B6" s="110"/>
      <c r="C6" s="110"/>
      <c r="D6" s="110"/>
      <c r="E6" s="110"/>
    </row>
    <row r="7" spans="1:8" ht="19.5" customHeight="1" x14ac:dyDescent="0.2">
      <c r="A7" s="110" t="s">
        <v>261</v>
      </c>
      <c r="B7" s="110"/>
      <c r="C7" s="110"/>
      <c r="D7" s="110"/>
      <c r="E7" s="110"/>
    </row>
    <row r="8" spans="1:8" ht="19.5" customHeight="1" x14ac:dyDescent="0.2">
      <c r="A8" s="110" t="s">
        <v>257</v>
      </c>
      <c r="B8" s="110"/>
      <c r="C8" s="110"/>
      <c r="D8" s="110"/>
      <c r="E8" s="110"/>
    </row>
    <row r="9" spans="1:8" ht="19.5" customHeight="1" x14ac:dyDescent="0.2">
      <c r="A9" s="35" t="s">
        <v>15</v>
      </c>
      <c r="B9" s="35"/>
      <c r="C9" s="35"/>
      <c r="D9" s="35"/>
      <c r="E9" s="35"/>
    </row>
    <row r="10" spans="1:8" ht="19.5" customHeight="1" x14ac:dyDescent="0.25">
      <c r="A10" s="111" t="s">
        <v>210</v>
      </c>
      <c r="B10" s="111"/>
      <c r="C10" s="111"/>
      <c r="D10" s="111"/>
      <c r="E10" s="111"/>
      <c r="H10" s="2" t="s">
        <v>228</v>
      </c>
    </row>
    <row r="11" spans="1:8" ht="19.5" customHeight="1" x14ac:dyDescent="0.25">
      <c r="A11" s="111" t="s">
        <v>3</v>
      </c>
      <c r="B11" s="111"/>
      <c r="C11" s="111"/>
      <c r="D11" s="111"/>
      <c r="E11" s="111"/>
    </row>
    <row r="12" spans="1:8" ht="17.25" customHeight="1" x14ac:dyDescent="0.2">
      <c r="A12" s="119" t="s">
        <v>227</v>
      </c>
      <c r="B12" s="120"/>
      <c r="C12" s="120"/>
      <c r="D12" s="120"/>
      <c r="E12" s="120"/>
    </row>
    <row r="13" spans="1:8" ht="6.75" customHeight="1" x14ac:dyDescent="0.2"/>
    <row r="14" spans="1:8" ht="15" x14ac:dyDescent="0.25">
      <c r="A14" s="113" t="s">
        <v>2</v>
      </c>
      <c r="B14" s="113"/>
      <c r="C14" s="113"/>
      <c r="D14" s="113"/>
      <c r="E14" s="113"/>
    </row>
    <row r="15" spans="1:8" ht="5.25" customHeight="1" x14ac:dyDescent="0.25">
      <c r="A15" s="87"/>
      <c r="B15" s="87"/>
      <c r="C15" s="3"/>
      <c r="D15" s="3"/>
      <c r="E15" s="3"/>
    </row>
    <row r="16" spans="1:8" ht="18" customHeight="1" x14ac:dyDescent="0.25">
      <c r="A16" s="114" t="s">
        <v>16</v>
      </c>
      <c r="B16" s="114"/>
      <c r="C16" s="114"/>
      <c r="D16" s="114"/>
      <c r="E16" s="114"/>
      <c r="G16" s="2" t="s">
        <v>228</v>
      </c>
    </row>
    <row r="17" spans="1:9" ht="26.25" customHeight="1" x14ac:dyDescent="0.2">
      <c r="A17" s="55" t="s">
        <v>17</v>
      </c>
      <c r="B17" s="4" t="s">
        <v>18</v>
      </c>
      <c r="C17" s="4" t="s">
        <v>1</v>
      </c>
      <c r="D17" s="4" t="s">
        <v>21</v>
      </c>
      <c r="E17" s="4" t="s">
        <v>0</v>
      </c>
    </row>
    <row r="18" spans="1:9" s="5" customFormat="1" ht="12" customHeight="1" x14ac:dyDescent="0.2">
      <c r="A18" s="6">
        <v>54305</v>
      </c>
      <c r="B18" s="58" t="str">
        <f>+IF(A18="","",LOOKUP(A18,BASE!$A$1:$B$247,BASE!$B$1:$B$247))</f>
        <v>Servicios de Publicidad</v>
      </c>
      <c r="C18" s="6">
        <v>16</v>
      </c>
      <c r="D18" s="6" t="s">
        <v>236</v>
      </c>
      <c r="E18" s="57">
        <v>325</v>
      </c>
      <c r="F18" s="91"/>
      <c r="G18" s="92"/>
      <c r="H18" s="92"/>
      <c r="I18" s="92"/>
    </row>
    <row r="19" spans="1:9" ht="12" customHeight="1" x14ac:dyDescent="0.2">
      <c r="A19" s="6">
        <v>54305</v>
      </c>
      <c r="B19" s="58" t="str">
        <f>+IF(A19="","",LOOKUP(A19,BASE!$A$1:$B$247,BASE!$B$1:$B$247))</f>
        <v>Servicios de Publicidad</v>
      </c>
      <c r="C19" s="6">
        <v>16</v>
      </c>
      <c r="D19" s="6" t="s">
        <v>237</v>
      </c>
      <c r="E19" s="57">
        <v>325</v>
      </c>
      <c r="F19" s="91"/>
      <c r="G19" s="92"/>
      <c r="H19" s="92"/>
      <c r="I19" s="92"/>
    </row>
    <row r="20" spans="1:9" ht="15" x14ac:dyDescent="0.25">
      <c r="A20" s="115" t="s">
        <v>7</v>
      </c>
      <c r="B20" s="115"/>
      <c r="C20" s="115"/>
      <c r="D20" s="89"/>
      <c r="E20" s="8">
        <f>SUM(E18:E19)</f>
        <v>650</v>
      </c>
    </row>
    <row r="21" spans="1:9" ht="15" x14ac:dyDescent="0.25">
      <c r="A21" s="3"/>
      <c r="B21" s="87"/>
      <c r="C21" s="3"/>
      <c r="D21" s="3"/>
      <c r="E21" s="9"/>
    </row>
    <row r="22" spans="1:9" ht="15" x14ac:dyDescent="0.25">
      <c r="A22" s="114" t="s">
        <v>8</v>
      </c>
      <c r="B22" s="114"/>
      <c r="C22" s="114"/>
      <c r="D22" s="114"/>
      <c r="E22" s="114"/>
    </row>
    <row r="23" spans="1:9" ht="25.5" customHeight="1" x14ac:dyDescent="0.2">
      <c r="A23" s="10" t="s">
        <v>17</v>
      </c>
      <c r="B23" s="4" t="s">
        <v>18</v>
      </c>
      <c r="C23" s="4" t="s">
        <v>1</v>
      </c>
      <c r="D23" s="4" t="s">
        <v>21</v>
      </c>
      <c r="E23" s="4" t="s">
        <v>0</v>
      </c>
      <c r="G23" s="11"/>
    </row>
    <row r="24" spans="1:9" x14ac:dyDescent="0.2">
      <c r="A24" s="6">
        <v>54599</v>
      </c>
      <c r="B24" s="58" t="str">
        <f>+IF(A24="","",LOOKUP(A24,BASE!$A$1:$B$247,BASE!$B$1:$B$247))</f>
        <v>Consultorías, Estudios e Investigaciones Diversas</v>
      </c>
      <c r="C24" s="6">
        <v>16</v>
      </c>
      <c r="D24" s="6" t="s">
        <v>262</v>
      </c>
      <c r="E24" s="57">
        <v>650</v>
      </c>
      <c r="G24" s="11"/>
    </row>
    <row r="25" spans="1:9" ht="15" x14ac:dyDescent="0.25">
      <c r="A25" s="116" t="s">
        <v>19</v>
      </c>
      <c r="B25" s="117"/>
      <c r="C25" s="117"/>
      <c r="D25" s="88"/>
      <c r="E25" s="8">
        <f>SUM(E24:E24)</f>
        <v>650</v>
      </c>
      <c r="F25" s="56">
        <f>+E25-E20</f>
        <v>0</v>
      </c>
    </row>
    <row r="26" spans="1:9" ht="9" customHeight="1" x14ac:dyDescent="0.25">
      <c r="A26" s="13"/>
      <c r="B26" s="13"/>
      <c r="E26" s="56"/>
    </row>
    <row r="27" spans="1:9" s="30" customFormat="1" ht="19.5" customHeight="1" x14ac:dyDescent="0.2">
      <c r="A27" s="118" t="s">
        <v>229</v>
      </c>
      <c r="B27" s="118"/>
      <c r="C27" s="118"/>
      <c r="D27" s="118"/>
      <c r="E27" s="118"/>
    </row>
    <row r="28" spans="1:9" s="30" customFormat="1" ht="19.5" customHeight="1" x14ac:dyDescent="0.2">
      <c r="A28" s="118"/>
      <c r="B28" s="118"/>
      <c r="C28" s="118"/>
      <c r="D28" s="118"/>
      <c r="E28" s="118"/>
    </row>
    <row r="29" spans="1:9" s="30" customFormat="1" ht="19.5" customHeight="1" x14ac:dyDescent="0.2">
      <c r="A29" s="90"/>
      <c r="B29" s="90"/>
      <c r="C29" s="90"/>
      <c r="D29" s="90"/>
      <c r="E29" s="90"/>
    </row>
    <row r="30" spans="1:9" ht="18" x14ac:dyDescent="0.25">
      <c r="A30" s="16"/>
      <c r="B30" s="17"/>
      <c r="C30" s="17"/>
      <c r="D30" s="17"/>
      <c r="E30" s="17"/>
    </row>
    <row r="31" spans="1:9" ht="18" x14ac:dyDescent="0.25">
      <c r="A31" s="16"/>
      <c r="B31" s="17"/>
      <c r="C31" s="17"/>
      <c r="D31" s="17"/>
      <c r="E31" s="17"/>
    </row>
    <row r="32" spans="1:9" ht="18" x14ac:dyDescent="0.25">
      <c r="A32" s="13"/>
      <c r="B32" s="13"/>
    </row>
    <row r="33" spans="1:5" x14ac:dyDescent="0.2">
      <c r="A33" s="11"/>
      <c r="B33" s="18"/>
      <c r="C33" s="109"/>
      <c r="D33" s="109"/>
      <c r="E33" s="109"/>
    </row>
    <row r="34" spans="1:5" s="20" customFormat="1" x14ac:dyDescent="0.2">
      <c r="A34" s="11"/>
      <c r="B34" s="18"/>
      <c r="C34" s="51"/>
      <c r="D34" s="51"/>
      <c r="E34" s="51"/>
    </row>
    <row r="35" spans="1:5" s="20" customFormat="1" x14ac:dyDescent="0.2">
      <c r="A35" s="11"/>
      <c r="B35" s="11"/>
      <c r="C35" s="51"/>
      <c r="D35" s="51"/>
      <c r="E35" s="51"/>
    </row>
    <row r="36" spans="1:5" s="20" customFormat="1" ht="12" x14ac:dyDescent="0.2">
      <c r="A36" s="21"/>
      <c r="B36" s="22"/>
      <c r="C36" s="51"/>
      <c r="D36" s="51"/>
      <c r="E36" s="51"/>
    </row>
    <row r="37" spans="1:5" s="20" customFormat="1" ht="12" x14ac:dyDescent="0.2">
      <c r="A37" s="21"/>
      <c r="B37" s="22"/>
      <c r="C37" s="51"/>
      <c r="D37" s="51"/>
      <c r="E37" s="51"/>
    </row>
    <row r="38" spans="1:5" x14ac:dyDescent="0.2">
      <c r="A38" s="23"/>
      <c r="B38" s="24"/>
      <c r="C38" s="52"/>
      <c r="D38" s="52"/>
      <c r="E38" s="51"/>
    </row>
    <row r="39" spans="1:5" x14ac:dyDescent="0.2">
      <c r="A39" s="21"/>
      <c r="B39" s="24"/>
      <c r="C39" s="52"/>
      <c r="D39" s="52"/>
      <c r="E39" s="51"/>
    </row>
    <row r="40" spans="1:5" x14ac:dyDescent="0.2">
      <c r="A40" s="11"/>
      <c r="B40" s="11"/>
      <c r="C40" s="51"/>
      <c r="D40" s="51"/>
      <c r="E40" s="51"/>
    </row>
    <row r="43" spans="1:5" x14ac:dyDescent="0.2">
      <c r="C43" s="53"/>
      <c r="D43" s="53"/>
      <c r="E43" s="20"/>
    </row>
    <row r="44" spans="1:5" x14ac:dyDescent="0.2">
      <c r="C44" s="53"/>
      <c r="D44" s="53"/>
      <c r="E44" s="20"/>
    </row>
  </sheetData>
  <mergeCells count="13">
    <mergeCell ref="A12:E12"/>
    <mergeCell ref="A6:E6"/>
    <mergeCell ref="A7:E7"/>
    <mergeCell ref="A8:E8"/>
    <mergeCell ref="A10:E10"/>
    <mergeCell ref="A11:E11"/>
    <mergeCell ref="A25:C25"/>
    <mergeCell ref="A27:E28"/>
    <mergeCell ref="C33:E33"/>
    <mergeCell ref="A14:E14"/>
    <mergeCell ref="A16:E16"/>
    <mergeCell ref="A20:C20"/>
    <mergeCell ref="A22:E22"/>
  </mergeCells>
  <pageMargins left="0.91" right="0.47" top="0.81" bottom="0.3" header="0" footer="0"/>
  <pageSetup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5:K62"/>
  <sheetViews>
    <sheetView showGridLines="0" view="pageBreakPreview" topLeftCell="A31" zoomScaleNormal="100" zoomScaleSheetLayoutView="100" workbookViewId="0">
      <selection activeCell="D51" sqref="D51"/>
    </sheetView>
  </sheetViews>
  <sheetFormatPr baseColWidth="10" defaultRowHeight="12.75" x14ac:dyDescent="0.2"/>
  <cols>
    <col min="1" max="1" width="14.7109375" style="2" customWidth="1"/>
    <col min="2" max="2" width="51.140625" style="2" customWidth="1"/>
    <col min="3" max="3" width="11.140625" style="2" customWidth="1"/>
    <col min="4" max="4" width="18.7109375" style="2" customWidth="1"/>
    <col min="5" max="5" width="5" style="2" customWidth="1"/>
    <col min="6" max="240" width="11.42578125" style="2"/>
    <col min="241" max="241" width="14.7109375" style="2" customWidth="1"/>
    <col min="242" max="242" width="51.140625" style="2" customWidth="1"/>
    <col min="243" max="243" width="11.140625" style="2" customWidth="1"/>
    <col min="244" max="244" width="18.7109375" style="2" customWidth="1"/>
    <col min="245" max="496" width="11.42578125" style="2"/>
    <col min="497" max="497" width="14.7109375" style="2" customWidth="1"/>
    <col min="498" max="498" width="51.140625" style="2" customWidth="1"/>
    <col min="499" max="499" width="11.140625" style="2" customWidth="1"/>
    <col min="500" max="500" width="18.7109375" style="2" customWidth="1"/>
    <col min="501" max="752" width="11.42578125" style="2"/>
    <col min="753" max="753" width="14.7109375" style="2" customWidth="1"/>
    <col min="754" max="754" width="51.140625" style="2" customWidth="1"/>
    <col min="755" max="755" width="11.140625" style="2" customWidth="1"/>
    <col min="756" max="756" width="18.7109375" style="2" customWidth="1"/>
    <col min="757" max="1008" width="11.42578125" style="2"/>
    <col min="1009" max="1009" width="14.7109375" style="2" customWidth="1"/>
    <col min="1010" max="1010" width="51.140625" style="2" customWidth="1"/>
    <col min="1011" max="1011" width="11.140625" style="2" customWidth="1"/>
    <col min="1012" max="1012" width="18.7109375" style="2" customWidth="1"/>
    <col min="1013" max="1264" width="11.42578125" style="2"/>
    <col min="1265" max="1265" width="14.7109375" style="2" customWidth="1"/>
    <col min="1266" max="1266" width="51.140625" style="2" customWidth="1"/>
    <col min="1267" max="1267" width="11.140625" style="2" customWidth="1"/>
    <col min="1268" max="1268" width="18.7109375" style="2" customWidth="1"/>
    <col min="1269" max="1520" width="11.42578125" style="2"/>
    <col min="1521" max="1521" width="14.7109375" style="2" customWidth="1"/>
    <col min="1522" max="1522" width="51.140625" style="2" customWidth="1"/>
    <col min="1523" max="1523" width="11.140625" style="2" customWidth="1"/>
    <col min="1524" max="1524" width="18.7109375" style="2" customWidth="1"/>
    <col min="1525" max="1776" width="11.42578125" style="2"/>
    <col min="1777" max="1777" width="14.7109375" style="2" customWidth="1"/>
    <col min="1778" max="1778" width="51.140625" style="2" customWidth="1"/>
    <col min="1779" max="1779" width="11.140625" style="2" customWidth="1"/>
    <col min="1780" max="1780" width="18.7109375" style="2" customWidth="1"/>
    <col min="1781" max="2032" width="11.42578125" style="2"/>
    <col min="2033" max="2033" width="14.7109375" style="2" customWidth="1"/>
    <col min="2034" max="2034" width="51.140625" style="2" customWidth="1"/>
    <col min="2035" max="2035" width="11.140625" style="2" customWidth="1"/>
    <col min="2036" max="2036" width="18.7109375" style="2" customWidth="1"/>
    <col min="2037" max="2288" width="11.42578125" style="2"/>
    <col min="2289" max="2289" width="14.7109375" style="2" customWidth="1"/>
    <col min="2290" max="2290" width="51.140625" style="2" customWidth="1"/>
    <col min="2291" max="2291" width="11.140625" style="2" customWidth="1"/>
    <col min="2292" max="2292" width="18.7109375" style="2" customWidth="1"/>
    <col min="2293" max="2544" width="11.42578125" style="2"/>
    <col min="2545" max="2545" width="14.7109375" style="2" customWidth="1"/>
    <col min="2546" max="2546" width="51.140625" style="2" customWidth="1"/>
    <col min="2547" max="2547" width="11.140625" style="2" customWidth="1"/>
    <col min="2548" max="2548" width="18.7109375" style="2" customWidth="1"/>
    <col min="2549" max="2800" width="11.42578125" style="2"/>
    <col min="2801" max="2801" width="14.7109375" style="2" customWidth="1"/>
    <col min="2802" max="2802" width="51.140625" style="2" customWidth="1"/>
    <col min="2803" max="2803" width="11.140625" style="2" customWidth="1"/>
    <col min="2804" max="2804" width="18.7109375" style="2" customWidth="1"/>
    <col min="2805" max="3056" width="11.42578125" style="2"/>
    <col min="3057" max="3057" width="14.7109375" style="2" customWidth="1"/>
    <col min="3058" max="3058" width="51.140625" style="2" customWidth="1"/>
    <col min="3059" max="3059" width="11.140625" style="2" customWidth="1"/>
    <col min="3060" max="3060" width="18.7109375" style="2" customWidth="1"/>
    <col min="3061" max="3312" width="11.42578125" style="2"/>
    <col min="3313" max="3313" width="14.7109375" style="2" customWidth="1"/>
    <col min="3314" max="3314" width="51.140625" style="2" customWidth="1"/>
    <col min="3315" max="3315" width="11.140625" style="2" customWidth="1"/>
    <col min="3316" max="3316" width="18.7109375" style="2" customWidth="1"/>
    <col min="3317" max="3568" width="11.42578125" style="2"/>
    <col min="3569" max="3569" width="14.7109375" style="2" customWidth="1"/>
    <col min="3570" max="3570" width="51.140625" style="2" customWidth="1"/>
    <col min="3571" max="3571" width="11.140625" style="2" customWidth="1"/>
    <col min="3572" max="3572" width="18.7109375" style="2" customWidth="1"/>
    <col min="3573" max="3824" width="11.42578125" style="2"/>
    <col min="3825" max="3825" width="14.7109375" style="2" customWidth="1"/>
    <col min="3826" max="3826" width="51.140625" style="2" customWidth="1"/>
    <col min="3827" max="3827" width="11.140625" style="2" customWidth="1"/>
    <col min="3828" max="3828" width="18.7109375" style="2" customWidth="1"/>
    <col min="3829" max="4080" width="11.42578125" style="2"/>
    <col min="4081" max="4081" width="14.7109375" style="2" customWidth="1"/>
    <col min="4082" max="4082" width="51.140625" style="2" customWidth="1"/>
    <col min="4083" max="4083" width="11.140625" style="2" customWidth="1"/>
    <col min="4084" max="4084" width="18.7109375" style="2" customWidth="1"/>
    <col min="4085" max="4336" width="11.42578125" style="2"/>
    <col min="4337" max="4337" width="14.7109375" style="2" customWidth="1"/>
    <col min="4338" max="4338" width="51.140625" style="2" customWidth="1"/>
    <col min="4339" max="4339" width="11.140625" style="2" customWidth="1"/>
    <col min="4340" max="4340" width="18.7109375" style="2" customWidth="1"/>
    <col min="4341" max="4592" width="11.42578125" style="2"/>
    <col min="4593" max="4593" width="14.7109375" style="2" customWidth="1"/>
    <col min="4594" max="4594" width="51.140625" style="2" customWidth="1"/>
    <col min="4595" max="4595" width="11.140625" style="2" customWidth="1"/>
    <col min="4596" max="4596" width="18.7109375" style="2" customWidth="1"/>
    <col min="4597" max="4848" width="11.42578125" style="2"/>
    <col min="4849" max="4849" width="14.7109375" style="2" customWidth="1"/>
    <col min="4850" max="4850" width="51.140625" style="2" customWidth="1"/>
    <col min="4851" max="4851" width="11.140625" style="2" customWidth="1"/>
    <col min="4852" max="4852" width="18.7109375" style="2" customWidth="1"/>
    <col min="4853" max="5104" width="11.42578125" style="2"/>
    <col min="5105" max="5105" width="14.7109375" style="2" customWidth="1"/>
    <col min="5106" max="5106" width="51.140625" style="2" customWidth="1"/>
    <col min="5107" max="5107" width="11.140625" style="2" customWidth="1"/>
    <col min="5108" max="5108" width="18.7109375" style="2" customWidth="1"/>
    <col min="5109" max="5360" width="11.42578125" style="2"/>
    <col min="5361" max="5361" width="14.7109375" style="2" customWidth="1"/>
    <col min="5362" max="5362" width="51.140625" style="2" customWidth="1"/>
    <col min="5363" max="5363" width="11.140625" style="2" customWidth="1"/>
    <col min="5364" max="5364" width="18.7109375" style="2" customWidth="1"/>
    <col min="5365" max="5616" width="11.42578125" style="2"/>
    <col min="5617" max="5617" width="14.7109375" style="2" customWidth="1"/>
    <col min="5618" max="5618" width="51.140625" style="2" customWidth="1"/>
    <col min="5619" max="5619" width="11.140625" style="2" customWidth="1"/>
    <col min="5620" max="5620" width="18.7109375" style="2" customWidth="1"/>
    <col min="5621" max="5872" width="11.42578125" style="2"/>
    <col min="5873" max="5873" width="14.7109375" style="2" customWidth="1"/>
    <col min="5874" max="5874" width="51.140625" style="2" customWidth="1"/>
    <col min="5875" max="5875" width="11.140625" style="2" customWidth="1"/>
    <col min="5876" max="5876" width="18.7109375" style="2" customWidth="1"/>
    <col min="5877" max="6128" width="11.42578125" style="2"/>
    <col min="6129" max="6129" width="14.7109375" style="2" customWidth="1"/>
    <col min="6130" max="6130" width="51.140625" style="2" customWidth="1"/>
    <col min="6131" max="6131" width="11.140625" style="2" customWidth="1"/>
    <col min="6132" max="6132" width="18.7109375" style="2" customWidth="1"/>
    <col min="6133" max="6384" width="11.42578125" style="2"/>
    <col min="6385" max="6385" width="14.7109375" style="2" customWidth="1"/>
    <col min="6386" max="6386" width="51.140625" style="2" customWidth="1"/>
    <col min="6387" max="6387" width="11.140625" style="2" customWidth="1"/>
    <col min="6388" max="6388" width="18.7109375" style="2" customWidth="1"/>
    <col min="6389" max="6640" width="11.42578125" style="2"/>
    <col min="6641" max="6641" width="14.7109375" style="2" customWidth="1"/>
    <col min="6642" max="6642" width="51.140625" style="2" customWidth="1"/>
    <col min="6643" max="6643" width="11.140625" style="2" customWidth="1"/>
    <col min="6644" max="6644" width="18.7109375" style="2" customWidth="1"/>
    <col min="6645" max="6896" width="11.42578125" style="2"/>
    <col min="6897" max="6897" width="14.7109375" style="2" customWidth="1"/>
    <col min="6898" max="6898" width="51.140625" style="2" customWidth="1"/>
    <col min="6899" max="6899" width="11.140625" style="2" customWidth="1"/>
    <col min="6900" max="6900" width="18.7109375" style="2" customWidth="1"/>
    <col min="6901" max="7152" width="11.42578125" style="2"/>
    <col min="7153" max="7153" width="14.7109375" style="2" customWidth="1"/>
    <col min="7154" max="7154" width="51.140625" style="2" customWidth="1"/>
    <col min="7155" max="7155" width="11.140625" style="2" customWidth="1"/>
    <col min="7156" max="7156" width="18.7109375" style="2" customWidth="1"/>
    <col min="7157" max="7408" width="11.42578125" style="2"/>
    <col min="7409" max="7409" width="14.7109375" style="2" customWidth="1"/>
    <col min="7410" max="7410" width="51.140625" style="2" customWidth="1"/>
    <col min="7411" max="7411" width="11.140625" style="2" customWidth="1"/>
    <col min="7412" max="7412" width="18.7109375" style="2" customWidth="1"/>
    <col min="7413" max="7664" width="11.42578125" style="2"/>
    <col min="7665" max="7665" width="14.7109375" style="2" customWidth="1"/>
    <col min="7666" max="7666" width="51.140625" style="2" customWidth="1"/>
    <col min="7667" max="7667" width="11.140625" style="2" customWidth="1"/>
    <col min="7668" max="7668" width="18.7109375" style="2" customWidth="1"/>
    <col min="7669" max="7920" width="11.42578125" style="2"/>
    <col min="7921" max="7921" width="14.7109375" style="2" customWidth="1"/>
    <col min="7922" max="7922" width="51.140625" style="2" customWidth="1"/>
    <col min="7923" max="7923" width="11.140625" style="2" customWidth="1"/>
    <col min="7924" max="7924" width="18.7109375" style="2" customWidth="1"/>
    <col min="7925" max="8176" width="11.42578125" style="2"/>
    <col min="8177" max="8177" width="14.7109375" style="2" customWidth="1"/>
    <col min="8178" max="8178" width="51.140625" style="2" customWidth="1"/>
    <col min="8179" max="8179" width="11.140625" style="2" customWidth="1"/>
    <col min="8180" max="8180" width="18.7109375" style="2" customWidth="1"/>
    <col min="8181" max="8432" width="11.42578125" style="2"/>
    <col min="8433" max="8433" width="14.7109375" style="2" customWidth="1"/>
    <col min="8434" max="8434" width="51.140625" style="2" customWidth="1"/>
    <col min="8435" max="8435" width="11.140625" style="2" customWidth="1"/>
    <col min="8436" max="8436" width="18.7109375" style="2" customWidth="1"/>
    <col min="8437" max="8688" width="11.42578125" style="2"/>
    <col min="8689" max="8689" width="14.7109375" style="2" customWidth="1"/>
    <col min="8690" max="8690" width="51.140625" style="2" customWidth="1"/>
    <col min="8691" max="8691" width="11.140625" style="2" customWidth="1"/>
    <col min="8692" max="8692" width="18.7109375" style="2" customWidth="1"/>
    <col min="8693" max="8944" width="11.42578125" style="2"/>
    <col min="8945" max="8945" width="14.7109375" style="2" customWidth="1"/>
    <col min="8946" max="8946" width="51.140625" style="2" customWidth="1"/>
    <col min="8947" max="8947" width="11.140625" style="2" customWidth="1"/>
    <col min="8948" max="8948" width="18.7109375" style="2" customWidth="1"/>
    <col min="8949" max="9200" width="11.42578125" style="2"/>
    <col min="9201" max="9201" width="14.7109375" style="2" customWidth="1"/>
    <col min="9202" max="9202" width="51.140625" style="2" customWidth="1"/>
    <col min="9203" max="9203" width="11.140625" style="2" customWidth="1"/>
    <col min="9204" max="9204" width="18.7109375" style="2" customWidth="1"/>
    <col min="9205" max="9456" width="11.42578125" style="2"/>
    <col min="9457" max="9457" width="14.7109375" style="2" customWidth="1"/>
    <col min="9458" max="9458" width="51.140625" style="2" customWidth="1"/>
    <col min="9459" max="9459" width="11.140625" style="2" customWidth="1"/>
    <col min="9460" max="9460" width="18.7109375" style="2" customWidth="1"/>
    <col min="9461" max="9712" width="11.42578125" style="2"/>
    <col min="9713" max="9713" width="14.7109375" style="2" customWidth="1"/>
    <col min="9714" max="9714" width="51.140625" style="2" customWidth="1"/>
    <col min="9715" max="9715" width="11.140625" style="2" customWidth="1"/>
    <col min="9716" max="9716" width="18.7109375" style="2" customWidth="1"/>
    <col min="9717" max="9968" width="11.42578125" style="2"/>
    <col min="9969" max="9969" width="14.7109375" style="2" customWidth="1"/>
    <col min="9970" max="9970" width="51.140625" style="2" customWidth="1"/>
    <col min="9971" max="9971" width="11.140625" style="2" customWidth="1"/>
    <col min="9972" max="9972" width="18.7109375" style="2" customWidth="1"/>
    <col min="9973" max="10224" width="11.42578125" style="2"/>
    <col min="10225" max="10225" width="14.7109375" style="2" customWidth="1"/>
    <col min="10226" max="10226" width="51.140625" style="2" customWidth="1"/>
    <col min="10227" max="10227" width="11.140625" style="2" customWidth="1"/>
    <col min="10228" max="10228" width="18.7109375" style="2" customWidth="1"/>
    <col min="10229" max="10480" width="11.42578125" style="2"/>
    <col min="10481" max="10481" width="14.7109375" style="2" customWidth="1"/>
    <col min="10482" max="10482" width="51.140625" style="2" customWidth="1"/>
    <col min="10483" max="10483" width="11.140625" style="2" customWidth="1"/>
    <col min="10484" max="10484" width="18.7109375" style="2" customWidth="1"/>
    <col min="10485" max="10736" width="11.42578125" style="2"/>
    <col min="10737" max="10737" width="14.7109375" style="2" customWidth="1"/>
    <col min="10738" max="10738" width="51.140625" style="2" customWidth="1"/>
    <col min="10739" max="10739" width="11.140625" style="2" customWidth="1"/>
    <col min="10740" max="10740" width="18.7109375" style="2" customWidth="1"/>
    <col min="10741" max="10992" width="11.42578125" style="2"/>
    <col min="10993" max="10993" width="14.7109375" style="2" customWidth="1"/>
    <col min="10994" max="10994" width="51.140625" style="2" customWidth="1"/>
    <col min="10995" max="10995" width="11.140625" style="2" customWidth="1"/>
    <col min="10996" max="10996" width="18.7109375" style="2" customWidth="1"/>
    <col min="10997" max="11248" width="11.42578125" style="2"/>
    <col min="11249" max="11249" width="14.7109375" style="2" customWidth="1"/>
    <col min="11250" max="11250" width="51.140625" style="2" customWidth="1"/>
    <col min="11251" max="11251" width="11.140625" style="2" customWidth="1"/>
    <col min="11252" max="11252" width="18.7109375" style="2" customWidth="1"/>
    <col min="11253" max="11504" width="11.42578125" style="2"/>
    <col min="11505" max="11505" width="14.7109375" style="2" customWidth="1"/>
    <col min="11506" max="11506" width="51.140625" style="2" customWidth="1"/>
    <col min="11507" max="11507" width="11.140625" style="2" customWidth="1"/>
    <col min="11508" max="11508" width="18.7109375" style="2" customWidth="1"/>
    <col min="11509" max="11760" width="11.42578125" style="2"/>
    <col min="11761" max="11761" width="14.7109375" style="2" customWidth="1"/>
    <col min="11762" max="11762" width="51.140625" style="2" customWidth="1"/>
    <col min="11763" max="11763" width="11.140625" style="2" customWidth="1"/>
    <col min="11764" max="11764" width="18.7109375" style="2" customWidth="1"/>
    <col min="11765" max="12016" width="11.42578125" style="2"/>
    <col min="12017" max="12017" width="14.7109375" style="2" customWidth="1"/>
    <col min="12018" max="12018" width="51.140625" style="2" customWidth="1"/>
    <col min="12019" max="12019" width="11.140625" style="2" customWidth="1"/>
    <col min="12020" max="12020" width="18.7109375" style="2" customWidth="1"/>
    <col min="12021" max="12272" width="11.42578125" style="2"/>
    <col min="12273" max="12273" width="14.7109375" style="2" customWidth="1"/>
    <col min="12274" max="12274" width="51.140625" style="2" customWidth="1"/>
    <col min="12275" max="12275" width="11.140625" style="2" customWidth="1"/>
    <col min="12276" max="12276" width="18.7109375" style="2" customWidth="1"/>
    <col min="12277" max="12528" width="11.42578125" style="2"/>
    <col min="12529" max="12529" width="14.7109375" style="2" customWidth="1"/>
    <col min="12530" max="12530" width="51.140625" style="2" customWidth="1"/>
    <col min="12531" max="12531" width="11.140625" style="2" customWidth="1"/>
    <col min="12532" max="12532" width="18.7109375" style="2" customWidth="1"/>
    <col min="12533" max="12784" width="11.42578125" style="2"/>
    <col min="12785" max="12785" width="14.7109375" style="2" customWidth="1"/>
    <col min="12786" max="12786" width="51.140625" style="2" customWidth="1"/>
    <col min="12787" max="12787" width="11.140625" style="2" customWidth="1"/>
    <col min="12788" max="12788" width="18.7109375" style="2" customWidth="1"/>
    <col min="12789" max="13040" width="11.42578125" style="2"/>
    <col min="13041" max="13041" width="14.7109375" style="2" customWidth="1"/>
    <col min="13042" max="13042" width="51.140625" style="2" customWidth="1"/>
    <col min="13043" max="13043" width="11.140625" style="2" customWidth="1"/>
    <col min="13044" max="13044" width="18.7109375" style="2" customWidth="1"/>
    <col min="13045" max="13296" width="11.42578125" style="2"/>
    <col min="13297" max="13297" width="14.7109375" style="2" customWidth="1"/>
    <col min="13298" max="13298" width="51.140625" style="2" customWidth="1"/>
    <col min="13299" max="13299" width="11.140625" style="2" customWidth="1"/>
    <col min="13300" max="13300" width="18.7109375" style="2" customWidth="1"/>
    <col min="13301" max="13552" width="11.42578125" style="2"/>
    <col min="13553" max="13553" width="14.7109375" style="2" customWidth="1"/>
    <col min="13554" max="13554" width="51.140625" style="2" customWidth="1"/>
    <col min="13555" max="13555" width="11.140625" style="2" customWidth="1"/>
    <col min="13556" max="13556" width="18.7109375" style="2" customWidth="1"/>
    <col min="13557" max="13808" width="11.42578125" style="2"/>
    <col min="13809" max="13809" width="14.7109375" style="2" customWidth="1"/>
    <col min="13810" max="13810" width="51.140625" style="2" customWidth="1"/>
    <col min="13811" max="13811" width="11.140625" style="2" customWidth="1"/>
    <col min="13812" max="13812" width="18.7109375" style="2" customWidth="1"/>
    <col min="13813" max="14064" width="11.42578125" style="2"/>
    <col min="14065" max="14065" width="14.7109375" style="2" customWidth="1"/>
    <col min="14066" max="14066" width="51.140625" style="2" customWidth="1"/>
    <col min="14067" max="14067" width="11.140625" style="2" customWidth="1"/>
    <col min="14068" max="14068" width="18.7109375" style="2" customWidth="1"/>
    <col min="14069" max="14320" width="11.42578125" style="2"/>
    <col min="14321" max="14321" width="14.7109375" style="2" customWidth="1"/>
    <col min="14322" max="14322" width="51.140625" style="2" customWidth="1"/>
    <col min="14323" max="14323" width="11.140625" style="2" customWidth="1"/>
    <col min="14324" max="14324" width="18.7109375" style="2" customWidth="1"/>
    <col min="14325" max="14576" width="11.42578125" style="2"/>
    <col min="14577" max="14577" width="14.7109375" style="2" customWidth="1"/>
    <col min="14578" max="14578" width="51.140625" style="2" customWidth="1"/>
    <col min="14579" max="14579" width="11.140625" style="2" customWidth="1"/>
    <col min="14580" max="14580" width="18.7109375" style="2" customWidth="1"/>
    <col min="14581" max="14832" width="11.42578125" style="2"/>
    <col min="14833" max="14833" width="14.7109375" style="2" customWidth="1"/>
    <col min="14834" max="14834" width="51.140625" style="2" customWidth="1"/>
    <col min="14835" max="14835" width="11.140625" style="2" customWidth="1"/>
    <col min="14836" max="14836" width="18.7109375" style="2" customWidth="1"/>
    <col min="14837" max="15088" width="11.42578125" style="2"/>
    <col min="15089" max="15089" width="14.7109375" style="2" customWidth="1"/>
    <col min="15090" max="15090" width="51.140625" style="2" customWidth="1"/>
    <col min="15091" max="15091" width="11.140625" style="2" customWidth="1"/>
    <col min="15092" max="15092" width="18.7109375" style="2" customWidth="1"/>
    <col min="15093" max="15344" width="11.42578125" style="2"/>
    <col min="15345" max="15345" width="14.7109375" style="2" customWidth="1"/>
    <col min="15346" max="15346" width="51.140625" style="2" customWidth="1"/>
    <col min="15347" max="15347" width="11.140625" style="2" customWidth="1"/>
    <col min="15348" max="15348" width="18.7109375" style="2" customWidth="1"/>
    <col min="15349" max="15600" width="11.42578125" style="2"/>
    <col min="15601" max="15601" width="14.7109375" style="2" customWidth="1"/>
    <col min="15602" max="15602" width="51.140625" style="2" customWidth="1"/>
    <col min="15603" max="15603" width="11.140625" style="2" customWidth="1"/>
    <col min="15604" max="15604" width="18.7109375" style="2" customWidth="1"/>
    <col min="15605" max="15856" width="11.42578125" style="2"/>
    <col min="15857" max="15857" width="14.7109375" style="2" customWidth="1"/>
    <col min="15858" max="15858" width="51.140625" style="2" customWidth="1"/>
    <col min="15859" max="15859" width="11.140625" style="2" customWidth="1"/>
    <col min="15860" max="15860" width="18.7109375" style="2" customWidth="1"/>
    <col min="15861" max="16112" width="11.42578125" style="2"/>
    <col min="16113" max="16113" width="14.7109375" style="2" customWidth="1"/>
    <col min="16114" max="16114" width="51.140625" style="2" customWidth="1"/>
    <col min="16115" max="16115" width="11.140625" style="2" customWidth="1"/>
    <col min="16116" max="16116" width="18.7109375" style="2" customWidth="1"/>
    <col min="16117" max="16384" width="11.42578125" style="2"/>
  </cols>
  <sheetData>
    <row r="5" spans="1:8" ht="7.5" customHeight="1" x14ac:dyDescent="0.2"/>
    <row r="6" spans="1:8" ht="19.5" customHeight="1" x14ac:dyDescent="0.25">
      <c r="A6" s="111" t="s">
        <v>264</v>
      </c>
      <c r="B6" s="111"/>
      <c r="C6" s="111"/>
      <c r="D6" s="111"/>
    </row>
    <row r="7" spans="1:8" ht="19.5" customHeight="1" x14ac:dyDescent="0.25">
      <c r="A7" s="111" t="s">
        <v>266</v>
      </c>
      <c r="B7" s="111"/>
      <c r="C7" s="111"/>
      <c r="D7" s="111"/>
    </row>
    <row r="8" spans="1:8" ht="19.5" customHeight="1" x14ac:dyDescent="0.25">
      <c r="A8" s="111" t="s">
        <v>274</v>
      </c>
      <c r="B8" s="111"/>
      <c r="C8" s="111"/>
      <c r="D8" s="111"/>
      <c r="F8" s="54"/>
    </row>
    <row r="9" spans="1:8" ht="19.5" customHeight="1" x14ac:dyDescent="0.25">
      <c r="A9" s="127" t="s">
        <v>218</v>
      </c>
      <c r="B9" s="127"/>
      <c r="C9" s="127"/>
      <c r="D9" s="127"/>
    </row>
    <row r="10" spans="1:8" ht="19.5" customHeight="1" x14ac:dyDescent="0.25">
      <c r="A10" s="111" t="s">
        <v>210</v>
      </c>
      <c r="B10" s="111"/>
      <c r="C10" s="111"/>
      <c r="D10" s="111"/>
      <c r="E10" s="111"/>
    </row>
    <row r="11" spans="1:8" ht="19.5" customHeight="1" x14ac:dyDescent="0.25">
      <c r="A11" s="111" t="s">
        <v>3</v>
      </c>
      <c r="B11" s="111"/>
      <c r="C11" s="111"/>
      <c r="D11" s="111"/>
      <c r="E11" s="111"/>
    </row>
    <row r="12" spans="1:8" ht="17.25" customHeight="1" x14ac:dyDescent="0.2">
      <c r="A12" s="119" t="s">
        <v>243</v>
      </c>
      <c r="B12" s="120"/>
      <c r="C12" s="120"/>
      <c r="D12" s="120"/>
      <c r="E12" s="120"/>
    </row>
    <row r="13" spans="1:8" ht="6.75" customHeight="1" x14ac:dyDescent="0.2"/>
    <row r="14" spans="1:8" ht="15" x14ac:dyDescent="0.25">
      <c r="A14" s="113" t="s">
        <v>2</v>
      </c>
      <c r="B14" s="113"/>
      <c r="C14" s="113"/>
      <c r="D14" s="113"/>
      <c r="H14" s="2" t="s">
        <v>228</v>
      </c>
    </row>
    <row r="15" spans="1:8" ht="5.25" customHeight="1" x14ac:dyDescent="0.25">
      <c r="A15" s="87"/>
      <c r="B15" s="87"/>
      <c r="C15" s="3"/>
      <c r="D15" s="3"/>
    </row>
    <row r="16" spans="1:8" ht="18" customHeight="1" x14ac:dyDescent="0.25">
      <c r="A16" s="114" t="s">
        <v>221</v>
      </c>
      <c r="B16" s="114"/>
      <c r="C16" s="114"/>
      <c r="D16" s="114"/>
    </row>
    <row r="17" spans="1:11" s="30" customFormat="1" ht="26.25" customHeight="1" x14ac:dyDescent="0.2">
      <c r="A17" s="10" t="s">
        <v>222</v>
      </c>
      <c r="B17" s="4" t="s">
        <v>223</v>
      </c>
      <c r="C17" s="4" t="s">
        <v>1</v>
      </c>
      <c r="D17" s="4" t="s">
        <v>0</v>
      </c>
    </row>
    <row r="18" spans="1:11" s="30" customFormat="1" ht="12" customHeight="1" x14ac:dyDescent="0.2">
      <c r="A18" s="12">
        <v>54104</v>
      </c>
      <c r="B18" s="48" t="str">
        <f>+IF(A18="","",VLOOKUP(A18,BASE!A$1:B$247,2))</f>
        <v>Productos Textiles y Vestuarios</v>
      </c>
      <c r="C18" s="12">
        <v>17</v>
      </c>
      <c r="D18" s="47">
        <v>1493.2</v>
      </c>
      <c r="F18" s="59"/>
    </row>
    <row r="19" spans="1:11" s="30" customFormat="1" ht="12" customHeight="1" x14ac:dyDescent="0.2">
      <c r="A19" s="12">
        <v>54112</v>
      </c>
      <c r="B19" s="48" t="str">
        <f>+IF(A19="","",VLOOKUP(A19,BASE!A$1:B$247,2))</f>
        <v>Minerales Metálicos y Productos Derivados</v>
      </c>
      <c r="C19" s="12">
        <v>17</v>
      </c>
      <c r="D19" s="47">
        <v>875.68</v>
      </c>
      <c r="F19" s="59"/>
    </row>
    <row r="20" spans="1:11" s="30" customFormat="1" ht="12" customHeight="1" x14ac:dyDescent="0.2">
      <c r="A20" s="12">
        <v>54118</v>
      </c>
      <c r="B20" s="48" t="str">
        <f>+IF(A20="","",VLOOKUP(A20,BASE!A$1:B$247,2))</f>
        <v xml:space="preserve">Herramientas Repuestos y Accesorios </v>
      </c>
      <c r="C20" s="12">
        <v>17</v>
      </c>
      <c r="D20" s="47">
        <v>155.16</v>
      </c>
      <c r="F20" s="59"/>
    </row>
    <row r="21" spans="1:11" s="30" customFormat="1" ht="12" customHeight="1" x14ac:dyDescent="0.2">
      <c r="A21" s="12">
        <v>54119</v>
      </c>
      <c r="B21" s="48" t="str">
        <f>+IF(A21="","",VLOOKUP(A21,BASE!A$1:B$247,2))</f>
        <v xml:space="preserve">Materiales Eléctricos </v>
      </c>
      <c r="C21" s="12">
        <v>17</v>
      </c>
      <c r="D21" s="47">
        <v>1175.22</v>
      </c>
      <c r="F21" s="59"/>
    </row>
    <row r="22" spans="1:11" s="30" customFormat="1" ht="12" customHeight="1" x14ac:dyDescent="0.2">
      <c r="A22" s="12">
        <v>54199</v>
      </c>
      <c r="B22" s="48" t="str">
        <f>+IF(A22="","",VLOOKUP(A22,BASE!A$1:B$247,2))</f>
        <v>Bienes de Uso y Consumo  Diversos</v>
      </c>
      <c r="C22" s="12">
        <v>17</v>
      </c>
      <c r="D22" s="47">
        <v>7300.74</v>
      </c>
      <c r="F22" s="59"/>
    </row>
    <row r="23" spans="1:11" ht="15" x14ac:dyDescent="0.25">
      <c r="A23" s="116" t="s">
        <v>7</v>
      </c>
      <c r="B23" s="117"/>
      <c r="C23" s="117"/>
      <c r="D23" s="8">
        <f>SUM(D18:D22)</f>
        <v>11000</v>
      </c>
    </row>
    <row r="24" spans="1:11" ht="15" x14ac:dyDescent="0.25">
      <c r="A24" s="3"/>
      <c r="B24" s="87"/>
      <c r="C24" s="3"/>
      <c r="D24" s="9"/>
    </row>
    <row r="25" spans="1:11" ht="15" x14ac:dyDescent="0.25">
      <c r="A25" s="126" t="s">
        <v>224</v>
      </c>
      <c r="B25" s="126"/>
      <c r="C25" s="126"/>
      <c r="D25" s="126"/>
    </row>
    <row r="26" spans="1:11" ht="22.5" x14ac:dyDescent="0.2">
      <c r="A26" s="10" t="s">
        <v>222</v>
      </c>
      <c r="B26" s="4" t="s">
        <v>223</v>
      </c>
      <c r="C26" s="4" t="s">
        <v>1</v>
      </c>
      <c r="D26" s="4" t="s">
        <v>0</v>
      </c>
      <c r="H26" s="2" t="s">
        <v>228</v>
      </c>
    </row>
    <row r="27" spans="1:11" ht="12" customHeight="1" x14ac:dyDescent="0.2">
      <c r="A27" s="6">
        <v>16403</v>
      </c>
      <c r="B27" s="48" t="s">
        <v>115</v>
      </c>
      <c r="C27" s="49" t="s">
        <v>225</v>
      </c>
      <c r="D27" s="50">
        <f>+D23</f>
        <v>11000</v>
      </c>
      <c r="G27" s="2" t="s">
        <v>228</v>
      </c>
    </row>
    <row r="28" spans="1:11" ht="15" x14ac:dyDescent="0.25">
      <c r="A28" s="116" t="s">
        <v>226</v>
      </c>
      <c r="B28" s="117"/>
      <c r="C28" s="117"/>
      <c r="D28" s="8">
        <f>SUM(D27:D27)</f>
        <v>11000</v>
      </c>
    </row>
    <row r="29" spans="1:11" ht="9" customHeight="1" x14ac:dyDescent="0.25">
      <c r="A29" s="13"/>
      <c r="B29" s="13"/>
    </row>
    <row r="30" spans="1:11" ht="21" customHeight="1" x14ac:dyDescent="0.2">
      <c r="A30" s="123" t="s">
        <v>254</v>
      </c>
      <c r="B30" s="123"/>
      <c r="C30" s="123"/>
      <c r="D30" s="123"/>
      <c r="F30" s="124"/>
      <c r="G30" s="124"/>
      <c r="H30" s="124"/>
      <c r="I30" s="124"/>
      <c r="J30" s="124"/>
      <c r="K30" s="124"/>
    </row>
    <row r="31" spans="1:11" ht="21" customHeight="1" x14ac:dyDescent="0.2">
      <c r="A31" s="123"/>
      <c r="B31" s="123"/>
      <c r="C31" s="123"/>
      <c r="D31" s="123"/>
      <c r="F31" s="124"/>
      <c r="G31" s="124"/>
      <c r="H31" s="124"/>
      <c r="I31" s="124"/>
      <c r="J31" s="124"/>
      <c r="K31" s="124"/>
    </row>
    <row r="32" spans="1:11" ht="48.75" customHeight="1" x14ac:dyDescent="0.3">
      <c r="A32" s="14"/>
      <c r="B32" s="15"/>
      <c r="C32" s="15"/>
      <c r="D32" s="15"/>
      <c r="F32" s="124"/>
      <c r="G32" s="124"/>
      <c r="H32" s="124"/>
      <c r="I32" s="124"/>
      <c r="J32" s="124"/>
      <c r="K32" s="124"/>
    </row>
    <row r="33" spans="1:11" ht="18" x14ac:dyDescent="0.25">
      <c r="A33" s="16"/>
      <c r="B33" s="17"/>
      <c r="C33" s="17"/>
      <c r="D33" s="17"/>
    </row>
    <row r="34" spans="1:11" ht="18" x14ac:dyDescent="0.25">
      <c r="A34" s="16"/>
      <c r="B34" s="17"/>
      <c r="C34" s="17"/>
      <c r="D34" s="17"/>
    </row>
    <row r="35" spans="1:11" ht="18" x14ac:dyDescent="0.25">
      <c r="A35" s="16"/>
      <c r="B35" s="17"/>
      <c r="C35" s="17"/>
      <c r="D35" s="17"/>
      <c r="F35" s="125"/>
      <c r="G35" s="125"/>
      <c r="H35" s="125"/>
      <c r="I35" s="125"/>
      <c r="J35" s="125"/>
      <c r="K35" s="125"/>
    </row>
    <row r="36" spans="1:11" ht="18" x14ac:dyDescent="0.25">
      <c r="A36" s="13"/>
      <c r="B36" s="13"/>
      <c r="F36" s="125"/>
      <c r="G36" s="125"/>
      <c r="H36" s="125"/>
      <c r="I36" s="125"/>
      <c r="J36" s="125"/>
      <c r="K36" s="125"/>
    </row>
    <row r="37" spans="1:11" ht="8.25" customHeight="1" x14ac:dyDescent="0.2">
      <c r="A37" s="11"/>
      <c r="B37" s="18"/>
      <c r="C37" s="109"/>
      <c r="D37" s="109"/>
      <c r="F37" s="125"/>
      <c r="G37" s="125"/>
      <c r="H37" s="125"/>
      <c r="I37" s="125"/>
      <c r="J37" s="125"/>
      <c r="K37" s="125"/>
    </row>
    <row r="38" spans="1:11" s="20" customFormat="1" ht="5.25" customHeight="1" x14ac:dyDescent="0.2">
      <c r="A38" s="11"/>
      <c r="B38" s="18"/>
      <c r="C38" s="51"/>
      <c r="D38" s="51"/>
      <c r="F38" s="125"/>
      <c r="G38" s="125"/>
      <c r="H38" s="125"/>
      <c r="I38" s="125"/>
      <c r="J38" s="125"/>
      <c r="K38" s="125"/>
    </row>
    <row r="39" spans="1:11" s="20" customFormat="1" ht="5.25" customHeight="1" x14ac:dyDescent="0.2">
      <c r="A39" s="11"/>
      <c r="B39" s="18"/>
      <c r="C39" s="51"/>
      <c r="D39" s="51"/>
    </row>
    <row r="40" spans="1:11" s="20" customFormat="1" ht="5.25" customHeight="1" x14ac:dyDescent="0.2">
      <c r="A40" s="11"/>
      <c r="B40" s="18"/>
      <c r="C40" s="51"/>
      <c r="D40" s="51"/>
    </row>
    <row r="41" spans="1:11" s="20" customFormat="1" x14ac:dyDescent="0.2">
      <c r="A41" s="11"/>
      <c r="B41" s="11"/>
      <c r="C41" s="51"/>
      <c r="D41" s="51"/>
    </row>
    <row r="42" spans="1:11" s="20" customFormat="1" ht="12" x14ac:dyDescent="0.2">
      <c r="A42" s="21"/>
      <c r="B42" s="22"/>
      <c r="C42" s="51"/>
      <c r="D42" s="51"/>
    </row>
    <row r="43" spans="1:11" s="20" customFormat="1" ht="12" x14ac:dyDescent="0.2">
      <c r="A43" s="21"/>
      <c r="B43" s="22"/>
      <c r="C43" s="51"/>
      <c r="D43" s="51"/>
    </row>
    <row r="44" spans="1:11" s="20" customFormat="1" ht="12" x14ac:dyDescent="0.2">
      <c r="A44" s="21"/>
      <c r="B44" s="22"/>
      <c r="C44" s="51"/>
      <c r="D44" s="51"/>
    </row>
    <row r="45" spans="1:11" x14ac:dyDescent="0.2">
      <c r="A45" s="23"/>
      <c r="B45" s="24"/>
      <c r="C45" s="52"/>
      <c r="D45" s="51"/>
    </row>
    <row r="46" spans="1:11" x14ac:dyDescent="0.2">
      <c r="A46" s="21"/>
      <c r="B46" s="24"/>
      <c r="C46" s="52"/>
      <c r="D46" s="51"/>
    </row>
    <row r="47" spans="1:11" x14ac:dyDescent="0.2">
      <c r="A47" s="11"/>
      <c r="B47" s="11"/>
      <c r="C47" s="51"/>
      <c r="D47" s="51"/>
    </row>
    <row r="62" spans="7:7" x14ac:dyDescent="0.2">
      <c r="G62" s="60"/>
    </row>
  </sheetData>
  <mergeCells count="16">
    <mergeCell ref="A12:E12"/>
    <mergeCell ref="A6:D6"/>
    <mergeCell ref="A7:D7"/>
    <mergeCell ref="A8:D8"/>
    <mergeCell ref="A9:D9"/>
    <mergeCell ref="A11:E11"/>
    <mergeCell ref="A10:E10"/>
    <mergeCell ref="A30:D31"/>
    <mergeCell ref="F30:K32"/>
    <mergeCell ref="F35:K38"/>
    <mergeCell ref="C37:D37"/>
    <mergeCell ref="A14:D14"/>
    <mergeCell ref="A16:D16"/>
    <mergeCell ref="A23:C23"/>
    <mergeCell ref="A25:D25"/>
    <mergeCell ref="A28:C28"/>
  </mergeCells>
  <pageMargins left="0.91" right="0.47" top="0.81" bottom="0.3" header="0" footer="0"/>
  <pageSetup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5:K80"/>
  <sheetViews>
    <sheetView showGridLines="0" view="pageBreakPreview" topLeftCell="A25" zoomScaleNormal="100" zoomScaleSheetLayoutView="100" workbookViewId="0">
      <selection activeCell="H45" sqref="H45"/>
    </sheetView>
  </sheetViews>
  <sheetFormatPr baseColWidth="10" defaultRowHeight="12.75" x14ac:dyDescent="0.2"/>
  <cols>
    <col min="1" max="1" width="14.7109375" style="2" customWidth="1"/>
    <col min="2" max="2" width="53.28515625" style="2" customWidth="1"/>
    <col min="3" max="3" width="8.85546875" style="2" customWidth="1"/>
    <col min="4" max="4" width="19.28515625" style="2" customWidth="1"/>
    <col min="5" max="5" width="5" style="2" customWidth="1"/>
    <col min="6" max="240" width="11.42578125" style="2"/>
    <col min="241" max="241" width="14.7109375" style="2" customWidth="1"/>
    <col min="242" max="242" width="51.140625" style="2" customWidth="1"/>
    <col min="243" max="243" width="11.140625" style="2" customWidth="1"/>
    <col min="244" max="244" width="18.7109375" style="2" customWidth="1"/>
    <col min="245" max="496" width="11.42578125" style="2"/>
    <col min="497" max="497" width="14.7109375" style="2" customWidth="1"/>
    <col min="498" max="498" width="51.140625" style="2" customWidth="1"/>
    <col min="499" max="499" width="11.140625" style="2" customWidth="1"/>
    <col min="500" max="500" width="18.7109375" style="2" customWidth="1"/>
    <col min="501" max="752" width="11.42578125" style="2"/>
    <col min="753" max="753" width="14.7109375" style="2" customWidth="1"/>
    <col min="754" max="754" width="51.140625" style="2" customWidth="1"/>
    <col min="755" max="755" width="11.140625" style="2" customWidth="1"/>
    <col min="756" max="756" width="18.7109375" style="2" customWidth="1"/>
    <col min="757" max="1008" width="11.42578125" style="2"/>
    <col min="1009" max="1009" width="14.7109375" style="2" customWidth="1"/>
    <col min="1010" max="1010" width="51.140625" style="2" customWidth="1"/>
    <col min="1011" max="1011" width="11.140625" style="2" customWidth="1"/>
    <col min="1012" max="1012" width="18.7109375" style="2" customWidth="1"/>
    <col min="1013" max="1264" width="11.42578125" style="2"/>
    <col min="1265" max="1265" width="14.7109375" style="2" customWidth="1"/>
    <col min="1266" max="1266" width="51.140625" style="2" customWidth="1"/>
    <col min="1267" max="1267" width="11.140625" style="2" customWidth="1"/>
    <col min="1268" max="1268" width="18.7109375" style="2" customWidth="1"/>
    <col min="1269" max="1520" width="11.42578125" style="2"/>
    <col min="1521" max="1521" width="14.7109375" style="2" customWidth="1"/>
    <col min="1522" max="1522" width="51.140625" style="2" customWidth="1"/>
    <col min="1523" max="1523" width="11.140625" style="2" customWidth="1"/>
    <col min="1524" max="1524" width="18.7109375" style="2" customWidth="1"/>
    <col min="1525" max="1776" width="11.42578125" style="2"/>
    <col min="1777" max="1777" width="14.7109375" style="2" customWidth="1"/>
    <col min="1778" max="1778" width="51.140625" style="2" customWidth="1"/>
    <col min="1779" max="1779" width="11.140625" style="2" customWidth="1"/>
    <col min="1780" max="1780" width="18.7109375" style="2" customWidth="1"/>
    <col min="1781" max="2032" width="11.42578125" style="2"/>
    <col min="2033" max="2033" width="14.7109375" style="2" customWidth="1"/>
    <col min="2034" max="2034" width="51.140625" style="2" customWidth="1"/>
    <col min="2035" max="2035" width="11.140625" style="2" customWidth="1"/>
    <col min="2036" max="2036" width="18.7109375" style="2" customWidth="1"/>
    <col min="2037" max="2288" width="11.42578125" style="2"/>
    <col min="2289" max="2289" width="14.7109375" style="2" customWidth="1"/>
    <col min="2290" max="2290" width="51.140625" style="2" customWidth="1"/>
    <col min="2291" max="2291" width="11.140625" style="2" customWidth="1"/>
    <col min="2292" max="2292" width="18.7109375" style="2" customWidth="1"/>
    <col min="2293" max="2544" width="11.42578125" style="2"/>
    <col min="2545" max="2545" width="14.7109375" style="2" customWidth="1"/>
    <col min="2546" max="2546" width="51.140625" style="2" customWidth="1"/>
    <col min="2547" max="2547" width="11.140625" style="2" customWidth="1"/>
    <col min="2548" max="2548" width="18.7109375" style="2" customWidth="1"/>
    <col min="2549" max="2800" width="11.42578125" style="2"/>
    <col min="2801" max="2801" width="14.7109375" style="2" customWidth="1"/>
    <col min="2802" max="2802" width="51.140625" style="2" customWidth="1"/>
    <col min="2803" max="2803" width="11.140625" style="2" customWidth="1"/>
    <col min="2804" max="2804" width="18.7109375" style="2" customWidth="1"/>
    <col min="2805" max="3056" width="11.42578125" style="2"/>
    <col min="3057" max="3057" width="14.7109375" style="2" customWidth="1"/>
    <col min="3058" max="3058" width="51.140625" style="2" customWidth="1"/>
    <col min="3059" max="3059" width="11.140625" style="2" customWidth="1"/>
    <col min="3060" max="3060" width="18.7109375" style="2" customWidth="1"/>
    <col min="3061" max="3312" width="11.42578125" style="2"/>
    <col min="3313" max="3313" width="14.7109375" style="2" customWidth="1"/>
    <col min="3314" max="3314" width="51.140625" style="2" customWidth="1"/>
    <col min="3315" max="3315" width="11.140625" style="2" customWidth="1"/>
    <col min="3316" max="3316" width="18.7109375" style="2" customWidth="1"/>
    <col min="3317" max="3568" width="11.42578125" style="2"/>
    <col min="3569" max="3569" width="14.7109375" style="2" customWidth="1"/>
    <col min="3570" max="3570" width="51.140625" style="2" customWidth="1"/>
    <col min="3571" max="3571" width="11.140625" style="2" customWidth="1"/>
    <col min="3572" max="3572" width="18.7109375" style="2" customWidth="1"/>
    <col min="3573" max="3824" width="11.42578125" style="2"/>
    <col min="3825" max="3825" width="14.7109375" style="2" customWidth="1"/>
    <col min="3826" max="3826" width="51.140625" style="2" customWidth="1"/>
    <col min="3827" max="3827" width="11.140625" style="2" customWidth="1"/>
    <col min="3828" max="3828" width="18.7109375" style="2" customWidth="1"/>
    <col min="3829" max="4080" width="11.42578125" style="2"/>
    <col min="4081" max="4081" width="14.7109375" style="2" customWidth="1"/>
    <col min="4082" max="4082" width="51.140625" style="2" customWidth="1"/>
    <col min="4083" max="4083" width="11.140625" style="2" customWidth="1"/>
    <col min="4084" max="4084" width="18.7109375" style="2" customWidth="1"/>
    <col min="4085" max="4336" width="11.42578125" style="2"/>
    <col min="4337" max="4337" width="14.7109375" style="2" customWidth="1"/>
    <col min="4338" max="4338" width="51.140625" style="2" customWidth="1"/>
    <col min="4339" max="4339" width="11.140625" style="2" customWidth="1"/>
    <col min="4340" max="4340" width="18.7109375" style="2" customWidth="1"/>
    <col min="4341" max="4592" width="11.42578125" style="2"/>
    <col min="4593" max="4593" width="14.7109375" style="2" customWidth="1"/>
    <col min="4594" max="4594" width="51.140625" style="2" customWidth="1"/>
    <col min="4595" max="4595" width="11.140625" style="2" customWidth="1"/>
    <col min="4596" max="4596" width="18.7109375" style="2" customWidth="1"/>
    <col min="4597" max="4848" width="11.42578125" style="2"/>
    <col min="4849" max="4849" width="14.7109375" style="2" customWidth="1"/>
    <col min="4850" max="4850" width="51.140625" style="2" customWidth="1"/>
    <col min="4851" max="4851" width="11.140625" style="2" customWidth="1"/>
    <col min="4852" max="4852" width="18.7109375" style="2" customWidth="1"/>
    <col min="4853" max="5104" width="11.42578125" style="2"/>
    <col min="5105" max="5105" width="14.7109375" style="2" customWidth="1"/>
    <col min="5106" max="5106" width="51.140625" style="2" customWidth="1"/>
    <col min="5107" max="5107" width="11.140625" style="2" customWidth="1"/>
    <col min="5108" max="5108" width="18.7109375" style="2" customWidth="1"/>
    <col min="5109" max="5360" width="11.42578125" style="2"/>
    <col min="5361" max="5361" width="14.7109375" style="2" customWidth="1"/>
    <col min="5362" max="5362" width="51.140625" style="2" customWidth="1"/>
    <col min="5363" max="5363" width="11.140625" style="2" customWidth="1"/>
    <col min="5364" max="5364" width="18.7109375" style="2" customWidth="1"/>
    <col min="5365" max="5616" width="11.42578125" style="2"/>
    <col min="5617" max="5617" width="14.7109375" style="2" customWidth="1"/>
    <col min="5618" max="5618" width="51.140625" style="2" customWidth="1"/>
    <col min="5619" max="5619" width="11.140625" style="2" customWidth="1"/>
    <col min="5620" max="5620" width="18.7109375" style="2" customWidth="1"/>
    <col min="5621" max="5872" width="11.42578125" style="2"/>
    <col min="5873" max="5873" width="14.7109375" style="2" customWidth="1"/>
    <col min="5874" max="5874" width="51.140625" style="2" customWidth="1"/>
    <col min="5875" max="5875" width="11.140625" style="2" customWidth="1"/>
    <col min="5876" max="5876" width="18.7109375" style="2" customWidth="1"/>
    <col min="5877" max="6128" width="11.42578125" style="2"/>
    <col min="6129" max="6129" width="14.7109375" style="2" customWidth="1"/>
    <col min="6130" max="6130" width="51.140625" style="2" customWidth="1"/>
    <col min="6131" max="6131" width="11.140625" style="2" customWidth="1"/>
    <col min="6132" max="6132" width="18.7109375" style="2" customWidth="1"/>
    <col min="6133" max="6384" width="11.42578125" style="2"/>
    <col min="6385" max="6385" width="14.7109375" style="2" customWidth="1"/>
    <col min="6386" max="6386" width="51.140625" style="2" customWidth="1"/>
    <col min="6387" max="6387" width="11.140625" style="2" customWidth="1"/>
    <col min="6388" max="6388" width="18.7109375" style="2" customWidth="1"/>
    <col min="6389" max="6640" width="11.42578125" style="2"/>
    <col min="6641" max="6641" width="14.7109375" style="2" customWidth="1"/>
    <col min="6642" max="6642" width="51.140625" style="2" customWidth="1"/>
    <col min="6643" max="6643" width="11.140625" style="2" customWidth="1"/>
    <col min="6644" max="6644" width="18.7109375" style="2" customWidth="1"/>
    <col min="6645" max="6896" width="11.42578125" style="2"/>
    <col min="6897" max="6897" width="14.7109375" style="2" customWidth="1"/>
    <col min="6898" max="6898" width="51.140625" style="2" customWidth="1"/>
    <col min="6899" max="6899" width="11.140625" style="2" customWidth="1"/>
    <col min="6900" max="6900" width="18.7109375" style="2" customWidth="1"/>
    <col min="6901" max="7152" width="11.42578125" style="2"/>
    <col min="7153" max="7153" width="14.7109375" style="2" customWidth="1"/>
    <col min="7154" max="7154" width="51.140625" style="2" customWidth="1"/>
    <col min="7155" max="7155" width="11.140625" style="2" customWidth="1"/>
    <col min="7156" max="7156" width="18.7109375" style="2" customWidth="1"/>
    <col min="7157" max="7408" width="11.42578125" style="2"/>
    <col min="7409" max="7409" width="14.7109375" style="2" customWidth="1"/>
    <col min="7410" max="7410" width="51.140625" style="2" customWidth="1"/>
    <col min="7411" max="7411" width="11.140625" style="2" customWidth="1"/>
    <col min="7412" max="7412" width="18.7109375" style="2" customWidth="1"/>
    <col min="7413" max="7664" width="11.42578125" style="2"/>
    <col min="7665" max="7665" width="14.7109375" style="2" customWidth="1"/>
    <col min="7666" max="7666" width="51.140625" style="2" customWidth="1"/>
    <col min="7667" max="7667" width="11.140625" style="2" customWidth="1"/>
    <col min="7668" max="7668" width="18.7109375" style="2" customWidth="1"/>
    <col min="7669" max="7920" width="11.42578125" style="2"/>
    <col min="7921" max="7921" width="14.7109375" style="2" customWidth="1"/>
    <col min="7922" max="7922" width="51.140625" style="2" customWidth="1"/>
    <col min="7923" max="7923" width="11.140625" style="2" customWidth="1"/>
    <col min="7924" max="7924" width="18.7109375" style="2" customWidth="1"/>
    <col min="7925" max="8176" width="11.42578125" style="2"/>
    <col min="8177" max="8177" width="14.7109375" style="2" customWidth="1"/>
    <col min="8178" max="8178" width="51.140625" style="2" customWidth="1"/>
    <col min="8179" max="8179" width="11.140625" style="2" customWidth="1"/>
    <col min="8180" max="8180" width="18.7109375" style="2" customWidth="1"/>
    <col min="8181" max="8432" width="11.42578125" style="2"/>
    <col min="8433" max="8433" width="14.7109375" style="2" customWidth="1"/>
    <col min="8434" max="8434" width="51.140625" style="2" customWidth="1"/>
    <col min="8435" max="8435" width="11.140625" style="2" customWidth="1"/>
    <col min="8436" max="8436" width="18.7109375" style="2" customWidth="1"/>
    <col min="8437" max="8688" width="11.42578125" style="2"/>
    <col min="8689" max="8689" width="14.7109375" style="2" customWidth="1"/>
    <col min="8690" max="8690" width="51.140625" style="2" customWidth="1"/>
    <col min="8691" max="8691" width="11.140625" style="2" customWidth="1"/>
    <col min="8692" max="8692" width="18.7109375" style="2" customWidth="1"/>
    <col min="8693" max="8944" width="11.42578125" style="2"/>
    <col min="8945" max="8945" width="14.7109375" style="2" customWidth="1"/>
    <col min="8946" max="8946" width="51.140625" style="2" customWidth="1"/>
    <col min="8947" max="8947" width="11.140625" style="2" customWidth="1"/>
    <col min="8948" max="8948" width="18.7109375" style="2" customWidth="1"/>
    <col min="8949" max="9200" width="11.42578125" style="2"/>
    <col min="9201" max="9201" width="14.7109375" style="2" customWidth="1"/>
    <col min="9202" max="9202" width="51.140625" style="2" customWidth="1"/>
    <col min="9203" max="9203" width="11.140625" style="2" customWidth="1"/>
    <col min="9204" max="9204" width="18.7109375" style="2" customWidth="1"/>
    <col min="9205" max="9456" width="11.42578125" style="2"/>
    <col min="9457" max="9457" width="14.7109375" style="2" customWidth="1"/>
    <col min="9458" max="9458" width="51.140625" style="2" customWidth="1"/>
    <col min="9459" max="9459" width="11.140625" style="2" customWidth="1"/>
    <col min="9460" max="9460" width="18.7109375" style="2" customWidth="1"/>
    <col min="9461" max="9712" width="11.42578125" style="2"/>
    <col min="9713" max="9713" width="14.7109375" style="2" customWidth="1"/>
    <col min="9714" max="9714" width="51.140625" style="2" customWidth="1"/>
    <col min="9715" max="9715" width="11.140625" style="2" customWidth="1"/>
    <col min="9716" max="9716" width="18.7109375" style="2" customWidth="1"/>
    <col min="9717" max="9968" width="11.42578125" style="2"/>
    <col min="9969" max="9969" width="14.7109375" style="2" customWidth="1"/>
    <col min="9970" max="9970" width="51.140625" style="2" customWidth="1"/>
    <col min="9971" max="9971" width="11.140625" style="2" customWidth="1"/>
    <col min="9972" max="9972" width="18.7109375" style="2" customWidth="1"/>
    <col min="9973" max="10224" width="11.42578125" style="2"/>
    <col min="10225" max="10225" width="14.7109375" style="2" customWidth="1"/>
    <col min="10226" max="10226" width="51.140625" style="2" customWidth="1"/>
    <col min="10227" max="10227" width="11.140625" style="2" customWidth="1"/>
    <col min="10228" max="10228" width="18.7109375" style="2" customWidth="1"/>
    <col min="10229" max="10480" width="11.42578125" style="2"/>
    <col min="10481" max="10481" width="14.7109375" style="2" customWidth="1"/>
    <col min="10482" max="10482" width="51.140625" style="2" customWidth="1"/>
    <col min="10483" max="10483" width="11.140625" style="2" customWidth="1"/>
    <col min="10484" max="10484" width="18.7109375" style="2" customWidth="1"/>
    <col min="10485" max="10736" width="11.42578125" style="2"/>
    <col min="10737" max="10737" width="14.7109375" style="2" customWidth="1"/>
    <col min="10738" max="10738" width="51.140625" style="2" customWidth="1"/>
    <col min="10739" max="10739" width="11.140625" style="2" customWidth="1"/>
    <col min="10740" max="10740" width="18.7109375" style="2" customWidth="1"/>
    <col min="10741" max="10992" width="11.42578125" style="2"/>
    <col min="10993" max="10993" width="14.7109375" style="2" customWidth="1"/>
    <col min="10994" max="10994" width="51.140625" style="2" customWidth="1"/>
    <col min="10995" max="10995" width="11.140625" style="2" customWidth="1"/>
    <col min="10996" max="10996" width="18.7109375" style="2" customWidth="1"/>
    <col min="10997" max="11248" width="11.42578125" style="2"/>
    <col min="11249" max="11249" width="14.7109375" style="2" customWidth="1"/>
    <col min="11250" max="11250" width="51.140625" style="2" customWidth="1"/>
    <col min="11251" max="11251" width="11.140625" style="2" customWidth="1"/>
    <col min="11252" max="11252" width="18.7109375" style="2" customWidth="1"/>
    <col min="11253" max="11504" width="11.42578125" style="2"/>
    <col min="11505" max="11505" width="14.7109375" style="2" customWidth="1"/>
    <col min="11506" max="11506" width="51.140625" style="2" customWidth="1"/>
    <col min="11507" max="11507" width="11.140625" style="2" customWidth="1"/>
    <col min="11508" max="11508" width="18.7109375" style="2" customWidth="1"/>
    <col min="11509" max="11760" width="11.42578125" style="2"/>
    <col min="11761" max="11761" width="14.7109375" style="2" customWidth="1"/>
    <col min="11762" max="11762" width="51.140625" style="2" customWidth="1"/>
    <col min="11763" max="11763" width="11.140625" style="2" customWidth="1"/>
    <col min="11764" max="11764" width="18.7109375" style="2" customWidth="1"/>
    <col min="11765" max="12016" width="11.42578125" style="2"/>
    <col min="12017" max="12017" width="14.7109375" style="2" customWidth="1"/>
    <col min="12018" max="12018" width="51.140625" style="2" customWidth="1"/>
    <col min="12019" max="12019" width="11.140625" style="2" customWidth="1"/>
    <col min="12020" max="12020" width="18.7109375" style="2" customWidth="1"/>
    <col min="12021" max="12272" width="11.42578125" style="2"/>
    <col min="12273" max="12273" width="14.7109375" style="2" customWidth="1"/>
    <col min="12274" max="12274" width="51.140625" style="2" customWidth="1"/>
    <col min="12275" max="12275" width="11.140625" style="2" customWidth="1"/>
    <col min="12276" max="12276" width="18.7109375" style="2" customWidth="1"/>
    <col min="12277" max="12528" width="11.42578125" style="2"/>
    <col min="12529" max="12529" width="14.7109375" style="2" customWidth="1"/>
    <col min="12530" max="12530" width="51.140625" style="2" customWidth="1"/>
    <col min="12531" max="12531" width="11.140625" style="2" customWidth="1"/>
    <col min="12532" max="12532" width="18.7109375" style="2" customWidth="1"/>
    <col min="12533" max="12784" width="11.42578125" style="2"/>
    <col min="12785" max="12785" width="14.7109375" style="2" customWidth="1"/>
    <col min="12786" max="12786" width="51.140625" style="2" customWidth="1"/>
    <col min="12787" max="12787" width="11.140625" style="2" customWidth="1"/>
    <col min="12788" max="12788" width="18.7109375" style="2" customWidth="1"/>
    <col min="12789" max="13040" width="11.42578125" style="2"/>
    <col min="13041" max="13041" width="14.7109375" style="2" customWidth="1"/>
    <col min="13042" max="13042" width="51.140625" style="2" customWidth="1"/>
    <col min="13043" max="13043" width="11.140625" style="2" customWidth="1"/>
    <col min="13044" max="13044" width="18.7109375" style="2" customWidth="1"/>
    <col min="13045" max="13296" width="11.42578125" style="2"/>
    <col min="13297" max="13297" width="14.7109375" style="2" customWidth="1"/>
    <col min="13298" max="13298" width="51.140625" style="2" customWidth="1"/>
    <col min="13299" max="13299" width="11.140625" style="2" customWidth="1"/>
    <col min="13300" max="13300" width="18.7109375" style="2" customWidth="1"/>
    <col min="13301" max="13552" width="11.42578125" style="2"/>
    <col min="13553" max="13553" width="14.7109375" style="2" customWidth="1"/>
    <col min="13554" max="13554" width="51.140625" style="2" customWidth="1"/>
    <col min="13555" max="13555" width="11.140625" style="2" customWidth="1"/>
    <col min="13556" max="13556" width="18.7109375" style="2" customWidth="1"/>
    <col min="13557" max="13808" width="11.42578125" style="2"/>
    <col min="13809" max="13809" width="14.7109375" style="2" customWidth="1"/>
    <col min="13810" max="13810" width="51.140625" style="2" customWidth="1"/>
    <col min="13811" max="13811" width="11.140625" style="2" customWidth="1"/>
    <col min="13812" max="13812" width="18.7109375" style="2" customWidth="1"/>
    <col min="13813" max="14064" width="11.42578125" style="2"/>
    <col min="14065" max="14065" width="14.7109375" style="2" customWidth="1"/>
    <col min="14066" max="14066" width="51.140625" style="2" customWidth="1"/>
    <col min="14067" max="14067" width="11.140625" style="2" customWidth="1"/>
    <col min="14068" max="14068" width="18.7109375" style="2" customWidth="1"/>
    <col min="14069" max="14320" width="11.42578125" style="2"/>
    <col min="14321" max="14321" width="14.7109375" style="2" customWidth="1"/>
    <col min="14322" max="14322" width="51.140625" style="2" customWidth="1"/>
    <col min="14323" max="14323" width="11.140625" style="2" customWidth="1"/>
    <col min="14324" max="14324" width="18.7109375" style="2" customWidth="1"/>
    <col min="14325" max="14576" width="11.42578125" style="2"/>
    <col min="14577" max="14577" width="14.7109375" style="2" customWidth="1"/>
    <col min="14578" max="14578" width="51.140625" style="2" customWidth="1"/>
    <col min="14579" max="14579" width="11.140625" style="2" customWidth="1"/>
    <col min="14580" max="14580" width="18.7109375" style="2" customWidth="1"/>
    <col min="14581" max="14832" width="11.42578125" style="2"/>
    <col min="14833" max="14833" width="14.7109375" style="2" customWidth="1"/>
    <col min="14834" max="14834" width="51.140625" style="2" customWidth="1"/>
    <col min="14835" max="14835" width="11.140625" style="2" customWidth="1"/>
    <col min="14836" max="14836" width="18.7109375" style="2" customWidth="1"/>
    <col min="14837" max="15088" width="11.42578125" style="2"/>
    <col min="15089" max="15089" width="14.7109375" style="2" customWidth="1"/>
    <col min="15090" max="15090" width="51.140625" style="2" customWidth="1"/>
    <col min="15091" max="15091" width="11.140625" style="2" customWidth="1"/>
    <col min="15092" max="15092" width="18.7109375" style="2" customWidth="1"/>
    <col min="15093" max="15344" width="11.42578125" style="2"/>
    <col min="15345" max="15345" width="14.7109375" style="2" customWidth="1"/>
    <col min="15346" max="15346" width="51.140625" style="2" customWidth="1"/>
    <col min="15347" max="15347" width="11.140625" style="2" customWidth="1"/>
    <col min="15348" max="15348" width="18.7109375" style="2" customWidth="1"/>
    <col min="15349" max="15600" width="11.42578125" style="2"/>
    <col min="15601" max="15601" width="14.7109375" style="2" customWidth="1"/>
    <col min="15602" max="15602" width="51.140625" style="2" customWidth="1"/>
    <col min="15603" max="15603" width="11.140625" style="2" customWidth="1"/>
    <col min="15604" max="15604" width="18.7109375" style="2" customWidth="1"/>
    <col min="15605" max="15856" width="11.42578125" style="2"/>
    <col min="15857" max="15857" width="14.7109375" style="2" customWidth="1"/>
    <col min="15858" max="15858" width="51.140625" style="2" customWidth="1"/>
    <col min="15859" max="15859" width="11.140625" style="2" customWidth="1"/>
    <col min="15860" max="15860" width="18.7109375" style="2" customWidth="1"/>
    <col min="15861" max="16112" width="11.42578125" style="2"/>
    <col min="16113" max="16113" width="14.7109375" style="2" customWidth="1"/>
    <col min="16114" max="16114" width="51.140625" style="2" customWidth="1"/>
    <col min="16115" max="16115" width="11.140625" style="2" customWidth="1"/>
    <col min="16116" max="16116" width="18.7109375" style="2" customWidth="1"/>
    <col min="16117" max="16384" width="11.42578125" style="2"/>
  </cols>
  <sheetData>
    <row r="5" spans="1:8" ht="7.5" customHeight="1" x14ac:dyDescent="0.2"/>
    <row r="6" spans="1:8" ht="19.5" customHeight="1" x14ac:dyDescent="0.25">
      <c r="A6" s="111" t="s">
        <v>265</v>
      </c>
      <c r="B6" s="111"/>
      <c r="C6" s="111"/>
      <c r="D6" s="111"/>
    </row>
    <row r="7" spans="1:8" ht="19.5" customHeight="1" x14ac:dyDescent="0.25">
      <c r="A7" s="111" t="s">
        <v>267</v>
      </c>
      <c r="B7" s="111"/>
      <c r="C7" s="111"/>
      <c r="D7" s="111"/>
    </row>
    <row r="8" spans="1:8" ht="19.5" customHeight="1" x14ac:dyDescent="0.25">
      <c r="A8" s="111" t="s">
        <v>274</v>
      </c>
      <c r="B8" s="111"/>
      <c r="C8" s="111"/>
      <c r="D8" s="111"/>
      <c r="F8" s="54"/>
    </row>
    <row r="9" spans="1:8" ht="19.5" customHeight="1" x14ac:dyDescent="0.25">
      <c r="A9" s="127" t="s">
        <v>218</v>
      </c>
      <c r="B9" s="127"/>
      <c r="C9" s="127"/>
      <c r="D9" s="127"/>
    </row>
    <row r="10" spans="1:8" ht="19.5" customHeight="1" x14ac:dyDescent="0.25">
      <c r="A10" s="111" t="s">
        <v>219</v>
      </c>
      <c r="B10" s="111"/>
      <c r="C10" s="111"/>
      <c r="D10" s="111"/>
    </row>
    <row r="11" spans="1:8" ht="19.5" customHeight="1" x14ac:dyDescent="0.25">
      <c r="A11" s="111" t="s">
        <v>220</v>
      </c>
      <c r="B11" s="111"/>
      <c r="C11" s="111"/>
      <c r="D11" s="111"/>
    </row>
    <row r="12" spans="1:8" ht="17.25" customHeight="1" x14ac:dyDescent="0.2">
      <c r="A12" s="119" t="s">
        <v>245</v>
      </c>
      <c r="B12" s="120"/>
      <c r="C12" s="120"/>
      <c r="D12" s="120"/>
    </row>
    <row r="13" spans="1:8" ht="6.75" customHeight="1" x14ac:dyDescent="0.2"/>
    <row r="14" spans="1:8" ht="15" x14ac:dyDescent="0.25">
      <c r="A14" s="113" t="s">
        <v>2</v>
      </c>
      <c r="B14" s="113"/>
      <c r="C14" s="113"/>
      <c r="D14" s="113"/>
      <c r="H14" s="2" t="s">
        <v>228</v>
      </c>
    </row>
    <row r="15" spans="1:8" ht="5.25" customHeight="1" x14ac:dyDescent="0.25">
      <c r="A15" s="87"/>
      <c r="B15" s="87"/>
      <c r="C15" s="3"/>
      <c r="D15" s="3"/>
    </row>
    <row r="16" spans="1:8" ht="18" customHeight="1" x14ac:dyDescent="0.25">
      <c r="A16" s="114" t="s">
        <v>221</v>
      </c>
      <c r="B16" s="114"/>
      <c r="C16" s="114"/>
      <c r="D16" s="114"/>
    </row>
    <row r="17" spans="1:6" s="30" customFormat="1" ht="26.25" customHeight="1" x14ac:dyDescent="0.2">
      <c r="A17" s="10" t="s">
        <v>222</v>
      </c>
      <c r="B17" s="4" t="s">
        <v>223</v>
      </c>
      <c r="C17" s="4" t="s">
        <v>1</v>
      </c>
      <c r="D17" s="4" t="s">
        <v>0</v>
      </c>
    </row>
    <row r="18" spans="1:6" s="30" customFormat="1" ht="12" customHeight="1" x14ac:dyDescent="0.2">
      <c r="A18" s="12">
        <v>51201</v>
      </c>
      <c r="B18" s="31" t="str">
        <f>IF(A18="","",VLOOKUP(A18,BASE!A$1:B$244,2))</f>
        <v>Sueldos</v>
      </c>
      <c r="C18" s="12">
        <v>22</v>
      </c>
      <c r="D18" s="47">
        <v>8600</v>
      </c>
      <c r="F18" s="59"/>
    </row>
    <row r="19" spans="1:6" s="30" customFormat="1" ht="12" customHeight="1" x14ac:dyDescent="0.2">
      <c r="A19" s="12">
        <v>51203</v>
      </c>
      <c r="B19" s="31" t="str">
        <f>IF(A19="","",VLOOKUP(A19,BASE!A$1:B$244,2))</f>
        <v>Aguinaldos</v>
      </c>
      <c r="C19" s="12">
        <v>22</v>
      </c>
      <c r="D19" s="47">
        <v>1505</v>
      </c>
      <c r="F19" s="59"/>
    </row>
    <row r="20" spans="1:6" s="30" customFormat="1" ht="12" customHeight="1" x14ac:dyDescent="0.2">
      <c r="A20" s="12">
        <v>51207</v>
      </c>
      <c r="B20" s="31" t="str">
        <f>IF(A20="","",VLOOKUP(A20,BASE!A$1:B$244,2))</f>
        <v>Beneficios Adicionales</v>
      </c>
      <c r="C20" s="12">
        <v>22</v>
      </c>
      <c r="D20" s="47">
        <v>455</v>
      </c>
      <c r="F20" s="59"/>
    </row>
    <row r="21" spans="1:6" s="30" customFormat="1" ht="12" customHeight="1" x14ac:dyDescent="0.2">
      <c r="A21" s="12">
        <v>51402</v>
      </c>
      <c r="B21" s="31" t="str">
        <f>IF(A21="","",VLOOKUP(A21,BASE!A$1:B$244,2))</f>
        <v>Por Remuneraciones Eventuales</v>
      </c>
      <c r="C21" s="12">
        <v>22</v>
      </c>
      <c r="D21" s="47">
        <v>752</v>
      </c>
      <c r="F21" s="59"/>
    </row>
    <row r="22" spans="1:6" s="30" customFormat="1" ht="12" customHeight="1" x14ac:dyDescent="0.2">
      <c r="A22" s="12">
        <v>51502</v>
      </c>
      <c r="B22" s="31" t="str">
        <f>IF(A22="","",VLOOKUP(A22,BASE!A$1:B$244,2))</f>
        <v>Por Remuneraciones Eventuales</v>
      </c>
      <c r="C22" s="12">
        <v>22</v>
      </c>
      <c r="D22" s="47">
        <v>688</v>
      </c>
      <c r="F22" s="59"/>
    </row>
    <row r="23" spans="1:6" s="30" customFormat="1" ht="12" customHeight="1" x14ac:dyDescent="0.2">
      <c r="A23" s="12">
        <v>54101</v>
      </c>
      <c r="B23" s="31" t="str">
        <f>IF(A23="","",VLOOKUP(A23,BASE!A$1:B$244,2))</f>
        <v>Productos Alimenticios para Personas</v>
      </c>
      <c r="C23" s="12">
        <v>22</v>
      </c>
      <c r="D23" s="47">
        <v>1600</v>
      </c>
      <c r="F23" s="59"/>
    </row>
    <row r="24" spans="1:6" s="30" customFormat="1" ht="12" customHeight="1" x14ac:dyDescent="0.2">
      <c r="A24" s="12">
        <v>54104</v>
      </c>
      <c r="B24" s="31" t="str">
        <f>IF(A24="","",VLOOKUP(A24,BASE!A$1:B$244,2))</f>
        <v>Productos Textiles y Vestuarios</v>
      </c>
      <c r="C24" s="12">
        <v>22</v>
      </c>
      <c r="D24" s="47">
        <v>400</v>
      </c>
      <c r="F24" s="59"/>
    </row>
    <row r="25" spans="1:6" s="30" customFormat="1" ht="12" customHeight="1" x14ac:dyDescent="0.2">
      <c r="A25" s="12">
        <v>54105</v>
      </c>
      <c r="B25" s="31" t="str">
        <f>IF(A25="","",VLOOKUP(A25,BASE!A$1:B$244,2))</f>
        <v>Productos de Papel y Cartón</v>
      </c>
      <c r="C25" s="12">
        <v>22</v>
      </c>
      <c r="D25" s="47">
        <v>400</v>
      </c>
      <c r="F25" s="59"/>
    </row>
    <row r="26" spans="1:6" s="30" customFormat="1" ht="12" customHeight="1" x14ac:dyDescent="0.2">
      <c r="A26" s="12">
        <v>54107</v>
      </c>
      <c r="B26" s="31" t="str">
        <f>IF(A26="","",VLOOKUP(A26,BASE!A$1:B$244,2))</f>
        <v>Productos Químicos</v>
      </c>
      <c r="C26" s="12">
        <v>22</v>
      </c>
      <c r="D26" s="47">
        <v>200</v>
      </c>
      <c r="F26" s="59"/>
    </row>
    <row r="27" spans="1:6" s="30" customFormat="1" ht="12" customHeight="1" x14ac:dyDescent="0.2">
      <c r="A27" s="12">
        <v>54110</v>
      </c>
      <c r="B27" s="31" t="str">
        <f>IF(A27="","",VLOOKUP(A27,BASE!A$1:B$244,2))</f>
        <v>Combustibles y Lubricantes</v>
      </c>
      <c r="C27" s="12">
        <v>22</v>
      </c>
      <c r="D27" s="47">
        <v>6000</v>
      </c>
      <c r="F27" s="59"/>
    </row>
    <row r="28" spans="1:6" s="30" customFormat="1" ht="12" customHeight="1" x14ac:dyDescent="0.2">
      <c r="A28" s="12">
        <v>54118</v>
      </c>
      <c r="B28" s="31" t="str">
        <f>IF(A28="","",VLOOKUP(A28,BASE!A$1:B$244,2))</f>
        <v xml:space="preserve">Herramientas Repuestos y Accesorios </v>
      </c>
      <c r="C28" s="12">
        <v>22</v>
      </c>
      <c r="D28" s="47">
        <v>1600</v>
      </c>
      <c r="F28" s="59"/>
    </row>
    <row r="29" spans="1:6" s="30" customFormat="1" ht="12" customHeight="1" x14ac:dyDescent="0.2">
      <c r="A29" s="12">
        <v>54119</v>
      </c>
      <c r="B29" s="31" t="str">
        <f>IF(A29="","",VLOOKUP(A29,BASE!A$1:B$244,2))</f>
        <v xml:space="preserve">Materiales Eléctricos </v>
      </c>
      <c r="C29" s="12">
        <v>22</v>
      </c>
      <c r="D29" s="47">
        <v>400</v>
      </c>
      <c r="F29" s="59"/>
    </row>
    <row r="30" spans="1:6" s="30" customFormat="1" ht="12" customHeight="1" x14ac:dyDescent="0.2">
      <c r="A30" s="12">
        <v>54199</v>
      </c>
      <c r="B30" s="31" t="str">
        <f>IF(A30="","",VLOOKUP(A30,BASE!A$1:B$244,2))</f>
        <v>Bienes de Uso y Consumo  Diversos</v>
      </c>
      <c r="C30" s="12">
        <v>22</v>
      </c>
      <c r="D30" s="47">
        <v>6000</v>
      </c>
      <c r="F30" s="59"/>
    </row>
    <row r="31" spans="1:6" s="30" customFormat="1" ht="12" customHeight="1" x14ac:dyDescent="0.2">
      <c r="A31" s="12">
        <v>54201</v>
      </c>
      <c r="B31" s="31" t="str">
        <f>IF(A31="","",VLOOKUP(A31,BASE!A$1:B$244,2))</f>
        <v>Servicios de Energía Eléctrica</v>
      </c>
      <c r="C31" s="12">
        <v>22</v>
      </c>
      <c r="D31" s="47">
        <v>6000</v>
      </c>
      <c r="F31" s="59"/>
    </row>
    <row r="32" spans="1:6" s="30" customFormat="1" ht="12" customHeight="1" x14ac:dyDescent="0.2">
      <c r="A32" s="12">
        <v>54202</v>
      </c>
      <c r="B32" s="31" t="str">
        <f>IF(A32="","",VLOOKUP(A32,BASE!A$1:B$244,2))</f>
        <v>Servicios Agua</v>
      </c>
      <c r="C32" s="12">
        <v>22</v>
      </c>
      <c r="D32" s="47">
        <v>600</v>
      </c>
      <c r="F32" s="59"/>
    </row>
    <row r="33" spans="1:11" s="30" customFormat="1" ht="12" customHeight="1" x14ac:dyDescent="0.2">
      <c r="A33" s="12">
        <v>54203</v>
      </c>
      <c r="B33" s="31" t="str">
        <f>IF(A33="","",VLOOKUP(A33,BASE!A$1:B$244,2))</f>
        <v>Servicios de Telecomunicaciones</v>
      </c>
      <c r="C33" s="12">
        <v>22</v>
      </c>
      <c r="D33" s="47">
        <v>1600</v>
      </c>
      <c r="F33" s="59"/>
    </row>
    <row r="34" spans="1:11" s="30" customFormat="1" ht="12" customHeight="1" x14ac:dyDescent="0.2">
      <c r="A34" s="12">
        <v>54301</v>
      </c>
      <c r="B34" s="31" t="str">
        <f>IF(A34="","",VLOOKUP(A34,BASE!A$1:B$244,2))</f>
        <v>Mantenimientos Y Reparaciones. De Bienes Muebles</v>
      </c>
      <c r="C34" s="12">
        <v>22</v>
      </c>
      <c r="D34" s="47">
        <v>3200</v>
      </c>
      <c r="F34" s="59"/>
    </row>
    <row r="35" spans="1:11" s="30" customFormat="1" ht="12" customHeight="1" x14ac:dyDescent="0.2">
      <c r="A35" s="12">
        <v>54302</v>
      </c>
      <c r="B35" s="31" t="str">
        <f>IF(A35="","",VLOOKUP(A35,BASE!A$1:B$244,2))</f>
        <v>Mantenimientos Y Reparaciones. De Vehículos</v>
      </c>
      <c r="C35" s="12">
        <v>22</v>
      </c>
      <c r="D35" s="47">
        <v>800</v>
      </c>
      <c r="F35" s="59"/>
    </row>
    <row r="36" spans="1:11" s="30" customFormat="1" ht="12" customHeight="1" x14ac:dyDescent="0.2">
      <c r="A36" s="12">
        <v>54303</v>
      </c>
      <c r="B36" s="31" t="str">
        <f>IF(A36="","",VLOOKUP(A36,BASE!A$1:B$244,2))</f>
        <v>Mantenimientos Y Reparaciones. De Bienes Inmuebles</v>
      </c>
      <c r="C36" s="12">
        <v>22</v>
      </c>
      <c r="D36" s="47">
        <v>4000</v>
      </c>
      <c r="F36" s="59"/>
    </row>
    <row r="37" spans="1:11" s="30" customFormat="1" ht="12" customHeight="1" x14ac:dyDescent="0.2">
      <c r="A37" s="12">
        <v>54399</v>
      </c>
      <c r="B37" s="31" t="str">
        <f>IF(A37="","",VLOOKUP(A37,BASE!A$1:B$244,2))</f>
        <v>Servicios Generales y Arrendamientos Diversos</v>
      </c>
      <c r="C37" s="12">
        <v>22</v>
      </c>
      <c r="D37" s="47">
        <v>4000</v>
      </c>
      <c r="F37" s="59"/>
    </row>
    <row r="38" spans="1:11" s="30" customFormat="1" ht="12" customHeight="1" x14ac:dyDescent="0.2">
      <c r="A38" s="12">
        <v>55602</v>
      </c>
      <c r="B38" s="31" t="str">
        <f>IF(A38="","",VLOOKUP(A38,BASE!A$1:B$244,2))</f>
        <v>Primas y Gastos de Seguros de Bienes</v>
      </c>
      <c r="C38" s="12">
        <v>22</v>
      </c>
      <c r="D38" s="47">
        <v>1200</v>
      </c>
      <c r="F38" s="59"/>
    </row>
    <row r="39" spans="1:11" ht="15" x14ac:dyDescent="0.25">
      <c r="A39" s="116" t="s">
        <v>7</v>
      </c>
      <c r="B39" s="117"/>
      <c r="C39" s="117"/>
      <c r="D39" s="8">
        <f>SUM(D18:D38)</f>
        <v>50000</v>
      </c>
    </row>
    <row r="40" spans="1:11" ht="15" x14ac:dyDescent="0.25">
      <c r="A40" s="3"/>
      <c r="B40" s="87"/>
      <c r="C40" s="3"/>
      <c r="D40" s="9"/>
    </row>
    <row r="41" spans="1:11" ht="15" x14ac:dyDescent="0.25">
      <c r="A41" s="126" t="s">
        <v>224</v>
      </c>
      <c r="B41" s="126"/>
      <c r="C41" s="126"/>
      <c r="D41" s="126"/>
    </row>
    <row r="42" spans="1:11" ht="22.5" x14ac:dyDescent="0.2">
      <c r="A42" s="10" t="s">
        <v>222</v>
      </c>
      <c r="B42" s="4" t="s">
        <v>223</v>
      </c>
      <c r="C42" s="4" t="s">
        <v>1</v>
      </c>
      <c r="D42" s="4" t="s">
        <v>0</v>
      </c>
      <c r="H42" s="2" t="s">
        <v>228</v>
      </c>
    </row>
    <row r="43" spans="1:11" ht="12" customHeight="1" x14ac:dyDescent="0.2">
      <c r="A43" s="6">
        <v>14299</v>
      </c>
      <c r="B43" s="31" t="s">
        <v>277</v>
      </c>
      <c r="C43" s="49" t="s">
        <v>225</v>
      </c>
      <c r="D43" s="50">
        <v>30000</v>
      </c>
      <c r="G43" s="2" t="s">
        <v>228</v>
      </c>
    </row>
    <row r="44" spans="1:11" ht="12" customHeight="1" x14ac:dyDescent="0.2">
      <c r="A44" s="6">
        <v>32102</v>
      </c>
      <c r="B44" s="31" t="s">
        <v>278</v>
      </c>
      <c r="C44" s="49" t="s">
        <v>225</v>
      </c>
      <c r="D44" s="50">
        <v>20000</v>
      </c>
    </row>
    <row r="45" spans="1:11" ht="15" x14ac:dyDescent="0.25">
      <c r="A45" s="116" t="s">
        <v>226</v>
      </c>
      <c r="B45" s="117"/>
      <c r="C45" s="117"/>
      <c r="D45" s="8">
        <f>SUM(D43:D44)</f>
        <v>50000</v>
      </c>
    </row>
    <row r="46" spans="1:11" ht="9" customHeight="1" x14ac:dyDescent="0.25">
      <c r="A46" s="13"/>
      <c r="B46" s="13"/>
    </row>
    <row r="47" spans="1:11" ht="15" customHeight="1" x14ac:dyDescent="0.2">
      <c r="A47" s="123" t="s">
        <v>279</v>
      </c>
      <c r="B47" s="123"/>
      <c r="C47" s="123"/>
      <c r="D47" s="123"/>
      <c r="F47" s="124"/>
      <c r="G47" s="124"/>
      <c r="H47" s="124"/>
      <c r="I47" s="124"/>
      <c r="J47" s="124"/>
      <c r="K47" s="124"/>
    </row>
    <row r="48" spans="1:11" ht="15" customHeight="1" x14ac:dyDescent="0.2">
      <c r="A48" s="123"/>
      <c r="B48" s="123"/>
      <c r="C48" s="123"/>
      <c r="D48" s="123"/>
      <c r="F48" s="124"/>
      <c r="G48" s="124"/>
      <c r="H48" s="124"/>
      <c r="I48" s="124"/>
      <c r="J48" s="124"/>
      <c r="K48" s="124"/>
    </row>
    <row r="49" spans="1:11" ht="18" x14ac:dyDescent="0.25">
      <c r="A49" s="16"/>
      <c r="B49" s="17"/>
      <c r="C49" s="17"/>
      <c r="D49" s="17"/>
    </row>
    <row r="50" spans="1:11" ht="18" x14ac:dyDescent="0.25">
      <c r="A50" s="16"/>
      <c r="B50" s="17"/>
      <c r="C50" s="17"/>
      <c r="D50" s="17"/>
    </row>
    <row r="51" spans="1:11" ht="18" x14ac:dyDescent="0.25">
      <c r="A51" s="16"/>
      <c r="B51" s="17"/>
      <c r="C51" s="17"/>
      <c r="D51" s="17"/>
      <c r="F51" s="125"/>
      <c r="G51" s="125"/>
      <c r="H51" s="125"/>
      <c r="I51" s="125"/>
      <c r="J51" s="125"/>
      <c r="K51" s="125"/>
    </row>
    <row r="52" spans="1:11" ht="18" x14ac:dyDescent="0.25">
      <c r="A52" s="13"/>
      <c r="B52" s="13"/>
      <c r="F52" s="125"/>
      <c r="G52" s="125"/>
      <c r="H52" s="125"/>
      <c r="I52" s="125"/>
      <c r="J52" s="125"/>
      <c r="K52" s="125"/>
    </row>
    <row r="53" spans="1:11" ht="8.25" customHeight="1" x14ac:dyDescent="0.2">
      <c r="A53" s="11"/>
      <c r="B53" s="18"/>
      <c r="C53" s="109"/>
      <c r="D53" s="109"/>
      <c r="F53" s="125"/>
      <c r="G53" s="125"/>
      <c r="H53" s="125"/>
      <c r="I53" s="125"/>
      <c r="J53" s="125"/>
      <c r="K53" s="125"/>
    </row>
    <row r="54" spans="1:11" s="20" customFormat="1" ht="5.25" customHeight="1" x14ac:dyDescent="0.2">
      <c r="A54" s="11"/>
      <c r="B54" s="18"/>
      <c r="C54" s="51"/>
      <c r="D54" s="51"/>
      <c r="F54" s="125"/>
      <c r="G54" s="125"/>
      <c r="H54" s="125"/>
      <c r="I54" s="125"/>
      <c r="J54" s="125"/>
      <c r="K54" s="125"/>
    </row>
    <row r="55" spans="1:11" s="20" customFormat="1" ht="5.25" customHeight="1" x14ac:dyDescent="0.2">
      <c r="A55" s="11"/>
      <c r="B55" s="18"/>
      <c r="C55" s="51"/>
      <c r="D55" s="51"/>
    </row>
    <row r="56" spans="1:11" s="20" customFormat="1" ht="5.25" customHeight="1" x14ac:dyDescent="0.2">
      <c r="A56" s="11"/>
      <c r="B56" s="18"/>
      <c r="C56" s="51"/>
      <c r="D56" s="51"/>
    </row>
    <row r="57" spans="1:11" s="20" customFormat="1" x14ac:dyDescent="0.2">
      <c r="A57" s="11"/>
      <c r="B57" s="11"/>
      <c r="C57" s="51"/>
      <c r="D57" s="51"/>
    </row>
    <row r="58" spans="1:11" s="20" customFormat="1" ht="12" x14ac:dyDescent="0.2">
      <c r="A58" s="21"/>
      <c r="B58" s="22"/>
      <c r="C58" s="51"/>
      <c r="D58" s="51"/>
    </row>
    <row r="59" spans="1:11" s="20" customFormat="1" ht="12" x14ac:dyDescent="0.2">
      <c r="A59" s="21"/>
      <c r="B59" s="22"/>
      <c r="C59" s="51"/>
      <c r="D59" s="51"/>
    </row>
    <row r="60" spans="1:11" x14ac:dyDescent="0.2">
      <c r="A60" s="23"/>
      <c r="B60" s="24"/>
      <c r="C60" s="52"/>
      <c r="D60" s="51"/>
    </row>
    <row r="61" spans="1:11" x14ac:dyDescent="0.2">
      <c r="A61" s="21"/>
      <c r="B61" s="24"/>
      <c r="C61" s="52"/>
      <c r="D61" s="51"/>
    </row>
    <row r="62" spans="1:11" x14ac:dyDescent="0.2">
      <c r="A62" s="11"/>
      <c r="B62" s="11"/>
      <c r="C62" s="51"/>
      <c r="D62" s="51"/>
    </row>
    <row r="64" spans="1:11" x14ac:dyDescent="0.2">
      <c r="C64" s="53"/>
      <c r="D64" s="20"/>
    </row>
    <row r="65" spans="3:7" x14ac:dyDescent="0.2">
      <c r="C65" s="53"/>
      <c r="D65" s="20"/>
    </row>
    <row r="80" spans="3:7" x14ac:dyDescent="0.2">
      <c r="G80" s="60"/>
    </row>
  </sheetData>
  <mergeCells count="16">
    <mergeCell ref="A11:D11"/>
    <mergeCell ref="A6:D6"/>
    <mergeCell ref="A7:D7"/>
    <mergeCell ref="A8:D8"/>
    <mergeCell ref="A9:D9"/>
    <mergeCell ref="A10:D10"/>
    <mergeCell ref="A47:D48"/>
    <mergeCell ref="F47:K48"/>
    <mergeCell ref="F51:K54"/>
    <mergeCell ref="C53:D53"/>
    <mergeCell ref="A12:D12"/>
    <mergeCell ref="A14:D14"/>
    <mergeCell ref="A16:D16"/>
    <mergeCell ref="A39:C39"/>
    <mergeCell ref="A41:D41"/>
    <mergeCell ref="A45:C45"/>
  </mergeCells>
  <pageMargins left="0.91" right="0.47" top="0.81" bottom="0.3" header="0" footer="0"/>
  <pageSetup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BASE</vt:lpstr>
      <vt:lpstr>M31-REP24</vt:lpstr>
      <vt:lpstr>M32-REP25</vt:lpstr>
      <vt:lpstr>M33-REP26</vt:lpstr>
      <vt:lpstr>M34-REF8</vt:lpstr>
      <vt:lpstr>M35-REP27</vt:lpstr>
      <vt:lpstr>M36-REP28</vt:lpstr>
      <vt:lpstr>M37-REF9</vt:lpstr>
      <vt:lpstr>M38-REF10</vt:lpstr>
      <vt:lpstr>M39-REP29</vt:lpstr>
      <vt:lpstr>M40-REP30</vt:lpstr>
      <vt:lpstr>M41-REP31</vt:lpstr>
      <vt:lpstr>M42-REP32</vt:lpstr>
      <vt:lpstr>M17-REF5NO</vt:lpstr>
      <vt:lpstr>'M17-REF5NO'!Área_de_impresión</vt:lpstr>
      <vt:lpstr>'M31-REP24'!Área_de_impresión</vt:lpstr>
      <vt:lpstr>'M32-REP25'!Área_de_impresión</vt:lpstr>
      <vt:lpstr>'M33-REP26'!Área_de_impresión</vt:lpstr>
      <vt:lpstr>'M34-REF8'!Área_de_impresión</vt:lpstr>
      <vt:lpstr>'M35-REP27'!Área_de_impresión</vt:lpstr>
      <vt:lpstr>'M36-REP28'!Área_de_impresión</vt:lpstr>
      <vt:lpstr>'M37-REF9'!Área_de_impresión</vt:lpstr>
      <vt:lpstr>'M38-REF10'!Área_de_impresión</vt:lpstr>
      <vt:lpstr>'M39-REP29'!Área_de_impresión</vt:lpstr>
      <vt:lpstr>'M40-REP30'!Área_de_impresión</vt:lpstr>
      <vt:lpstr>'M41-REP31'!Área_de_impresión</vt:lpstr>
      <vt:lpstr>'M42-REP32'!Área_de_impresión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Usuariogto</dc:creator>
  <cp:lastModifiedBy>Claudia Escobar</cp:lastModifiedBy>
  <cp:lastPrinted>2022-10-18T20:37:08Z</cp:lastPrinted>
  <dcterms:created xsi:type="dcterms:W3CDTF">2010-02-15T20:35:39Z</dcterms:created>
  <dcterms:modified xsi:type="dcterms:W3CDTF">2022-11-16T17:17:32Z</dcterms:modified>
</cp:coreProperties>
</file>