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05" yWindow="-105" windowWidth="23250" windowHeight="12450" activeTab="3"/>
  </bookViews>
  <sheets>
    <sheet name="AGUILARES" sheetId="4" r:id="rId1"/>
    <sheet name="GUAZAPA" sheetId="2" r:id="rId2"/>
    <sheet name="EL PAISNAL" sheetId="1" r:id="rId3"/>
    <sheet name="SS NORTE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4" l="1"/>
  <c r="D9" i="3"/>
  <c r="D8" i="3"/>
  <c r="C11" i="3"/>
  <c r="C10" i="3"/>
  <c r="D12" i="3"/>
  <c r="C12" i="3"/>
  <c r="D11" i="3"/>
  <c r="D10" i="3"/>
  <c r="E10" i="4"/>
  <c r="C8" i="3"/>
  <c r="E14" i="4"/>
  <c r="E12" i="4"/>
  <c r="E11" i="4"/>
  <c r="G10" i="2"/>
  <c r="G11" i="2"/>
  <c r="G12" i="2"/>
  <c r="G13" i="2"/>
  <c r="G14" i="2"/>
  <c r="G9" i="2"/>
  <c r="G10" i="1"/>
  <c r="G11" i="1"/>
  <c r="G12" i="1"/>
  <c r="G13" i="1"/>
  <c r="G9" i="1"/>
  <c r="F15" i="2"/>
  <c r="C15" i="2"/>
  <c r="F15" i="1"/>
  <c r="C15" i="1"/>
  <c r="E13" i="4" l="1"/>
  <c r="E9" i="4"/>
  <c r="D15" i="4"/>
  <c r="C9" i="3"/>
  <c r="C14" i="3" s="1"/>
  <c r="D14" i="3"/>
  <c r="C15" i="4"/>
</calcChain>
</file>

<file path=xl/sharedStrings.xml><?xml version="1.0" encoding="utf-8"?>
<sst xmlns="http://schemas.openxmlformats.org/spreadsheetml/2006/main" count="45" uniqueCount="14">
  <si>
    <t>INGRESOS PERCIBIDOS DE TASAS E IMPUESTOS MUNICIPALES</t>
  </si>
  <si>
    <t>DISTRITO EL PAISNAL AGOSTO A DICIEMBRE AÑO 2024</t>
  </si>
  <si>
    <t>IMPUESTO</t>
  </si>
  <si>
    <t>TASAS</t>
  </si>
  <si>
    <t>AGOSTO</t>
  </si>
  <si>
    <t>SEPTIEMBRE</t>
  </si>
  <si>
    <t>OCTUBRE</t>
  </si>
  <si>
    <t>NOVIEMBRE</t>
  </si>
  <si>
    <t>DICIEMBRE</t>
  </si>
  <si>
    <t>TOTAL….</t>
  </si>
  <si>
    <t>MES</t>
  </si>
  <si>
    <t>DISTRITO GUAZAPA AGOSTO A DICIEMBRE AÑO 2024</t>
  </si>
  <si>
    <t>DISTRITO AGUILARES AGOSTO A DICIEMBRE AÑO 2024</t>
  </si>
  <si>
    <t xml:space="preserve">* Los datos mostrados son unicamente por impuestos y tasas municipales, no se considera la recuperacion de mora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</si>
</sst>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$&quot;#,##0.00_);[Red]\(&quot;$&quot;#,##0.00\)"/>
    <numFmt numFmtId="44" formatCode="_(&quot;$&quot;* #,##0.00_);_(&quot;$&quot;* \(#,##0.00\);_(&quot;$&quot;* &quot;-&quot;??_);_(@_)"/>
  </numFmts>
  <fonts count="7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33">
    <xf numFmtId="0" fontId="0" fillId="0" borderId="0" xfId="0"/>
    <xf numFmtId="0" fontId="0" fillId="0" borderId="1" xfId="0" applyBorder="1"/>
    <xf numFmtId="44" fontId="0" fillId="0" borderId="1" xfId="0" applyNumberFormat="1" applyBorder="1"/>
    <xf numFmtId="44" fontId="1" fillId="0" borderId="1" xfId="0" applyNumberFormat="1" applyFont="1" applyBorder="1"/>
    <xf numFmtId="44" fontId="2" fillId="0" borderId="1" xfId="0" applyNumberFormat="1" applyFont="1" applyBorder="1"/>
    <xf numFmtId="44" fontId="0" fillId="0" borderId="0" xfId="0" applyNumberFormat="1"/>
    <xf numFmtId="44" fontId="0" fillId="0" borderId="1" xfId="1" applyFont="1" applyBorder="1"/>
    <xf numFmtId="44" fontId="0" fillId="0" borderId="1" xfId="1" quotePrefix="1" applyFont="1" applyBorder="1"/>
    <xf numFmtId="44" fontId="4" fillId="0" borderId="0" xfId="1" applyFont="1"/>
    <xf numFmtId="44" fontId="2" fillId="0" borderId="8" xfId="0" applyNumberFormat="1" applyFont="1" applyBorder="1"/>
    <xf numFmtId="44" fontId="1" fillId="0" borderId="9" xfId="0" applyNumberFormat="1" applyFont="1" applyBorder="1"/>
    <xf numFmtId="0" fontId="5" fillId="0" borderId="5" xfId="0" applyFont="1" applyBorder="1"/>
    <xf numFmtId="0" fontId="5" fillId="0" borderId="1" xfId="0" applyFont="1" applyBorder="1"/>
    <xf numFmtId="0" fontId="5" fillId="0" borderId="6" xfId="0" applyFont="1" applyBorder="1"/>
    <xf numFmtId="44" fontId="5" fillId="0" borderId="6" xfId="1" applyFont="1" applyBorder="1"/>
    <xf numFmtId="44" fontId="5" fillId="0" borderId="1" xfId="1" applyFont="1" applyBorder="1"/>
    <xf numFmtId="44" fontId="5" fillId="0" borderId="6" xfId="1" quotePrefix="1" applyFont="1" applyBorder="1"/>
    <xf numFmtId="0" fontId="5" fillId="0" borderId="7" xfId="0" applyFont="1" applyBorder="1"/>
    <xf numFmtId="0" fontId="5" fillId="0" borderId="13" xfId="0" applyFont="1" applyBorder="1"/>
    <xf numFmtId="0" fontId="5" fillId="0" borderId="14" xfId="0" applyFont="1" applyBorder="1"/>
    <xf numFmtId="0" fontId="5" fillId="0" borderId="15" xfId="0" applyFont="1" applyBorder="1"/>
    <xf numFmtId="8" fontId="6" fillId="0" borderId="0" xfId="0" applyNumberFormat="1" applyFont="1"/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5" fillId="0" borderId="10" xfId="0" applyFont="1" applyBorder="1" applyAlignment="1">
      <alignment horizontal="center" wrapText="1"/>
    </xf>
    <xf numFmtId="0" fontId="5" fillId="0" borderId="11" xfId="0" applyFont="1" applyBorder="1" applyAlignment="1">
      <alignment horizontal="center" wrapText="1"/>
    </xf>
    <xf numFmtId="0" fontId="5" fillId="0" borderId="12" xfId="0" applyFont="1" applyBorder="1" applyAlignment="1">
      <alignment horizontal="center" wrapText="1"/>
    </xf>
    <xf numFmtId="0" fontId="5" fillId="0" borderId="16" xfId="0" applyFont="1" applyBorder="1" applyAlignment="1">
      <alignment horizontal="center" wrapText="1"/>
    </xf>
    <xf numFmtId="0" fontId="5" fillId="0" borderId="17" xfId="0" applyFont="1" applyBorder="1" applyAlignment="1">
      <alignment horizontal="center" wrapText="1"/>
    </xf>
    <xf numFmtId="0" fontId="5" fillId="0" borderId="18" xfId="0" applyFont="1" applyBorder="1" applyAlignment="1">
      <alignment horizontal="center" wrapText="1"/>
    </xf>
    <xf numFmtId="0" fontId="0" fillId="0" borderId="0" xfId="0" applyAlignment="1">
      <alignment horizontal="left" vertical="top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S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'SS NORTE'!$D$6</c:f>
              <c:strCache>
                <c:ptCount val="1"/>
                <c:pt idx="0">
                  <c:v>TASAS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'SS NORTE'!$B$7:$B$12</c:f>
              <c:strCache>
                <c:ptCount val="6"/>
                <c:pt idx="1">
                  <c:v>AGOSTO</c:v>
                </c:pt>
                <c:pt idx="2">
                  <c:v>SEPTIEMBRE</c:v>
                </c:pt>
                <c:pt idx="3">
                  <c:v>OCTUBRE</c:v>
                </c:pt>
                <c:pt idx="4">
                  <c:v>NOVIEMBRE</c:v>
                </c:pt>
                <c:pt idx="5">
                  <c:v>DICIEMBRE</c:v>
                </c:pt>
              </c:strCache>
            </c:strRef>
          </c:cat>
          <c:val>
            <c:numRef>
              <c:f>'SS NORTE'!$D$7:$D$12</c:f>
              <c:numCache>
                <c:formatCode>_("$"* #,##0.00_);_("$"* \(#,##0.00\);_("$"* "-"??_);_(@_)</c:formatCode>
                <c:ptCount val="6"/>
                <c:pt idx="1">
                  <c:v>211351.13</c:v>
                </c:pt>
                <c:pt idx="2">
                  <c:v>223238.31</c:v>
                </c:pt>
                <c:pt idx="3">
                  <c:v>246169.12</c:v>
                </c:pt>
                <c:pt idx="4">
                  <c:v>290263.46000000002</c:v>
                </c:pt>
                <c:pt idx="5">
                  <c:v>189248.09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EA9-4243-9B9D-7D85501D0A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390848"/>
        <c:axId val="43392384"/>
      </c:barChart>
      <c:catAx>
        <c:axId val="43390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43392384"/>
        <c:crosses val="autoZero"/>
        <c:auto val="1"/>
        <c:lblAlgn val="ctr"/>
        <c:lblOffset val="100"/>
        <c:noMultiLvlLbl val="0"/>
      </c:catAx>
      <c:valAx>
        <c:axId val="43392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43390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SV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SV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'SS NORTE'!$C$6</c:f>
              <c:strCache>
                <c:ptCount val="1"/>
                <c:pt idx="0">
                  <c:v>IMPUESTO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'SS NORTE'!$B$7:$B$12</c:f>
              <c:strCache>
                <c:ptCount val="6"/>
                <c:pt idx="1">
                  <c:v>AGOSTO</c:v>
                </c:pt>
                <c:pt idx="2">
                  <c:v>SEPTIEMBRE</c:v>
                </c:pt>
                <c:pt idx="3">
                  <c:v>OCTUBRE</c:v>
                </c:pt>
                <c:pt idx="4">
                  <c:v>NOVIEMBRE</c:v>
                </c:pt>
                <c:pt idx="5">
                  <c:v>DICIEMBRE</c:v>
                </c:pt>
              </c:strCache>
            </c:strRef>
          </c:cat>
          <c:val>
            <c:numRef>
              <c:f>'SS NORTE'!$C$7:$C$12</c:f>
              <c:numCache>
                <c:formatCode>_("$"* #,##0.00_);_("$"* \(#,##0.00\);_("$"* "-"??_);_(@_)</c:formatCode>
                <c:ptCount val="6"/>
                <c:pt idx="1">
                  <c:v>41794.06</c:v>
                </c:pt>
                <c:pt idx="2">
                  <c:v>46821.88</c:v>
                </c:pt>
                <c:pt idx="3">
                  <c:v>52463.790000000008</c:v>
                </c:pt>
                <c:pt idx="4">
                  <c:v>72676.960000000006</c:v>
                </c:pt>
                <c:pt idx="5">
                  <c:v>45395.31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710-4AE9-9A20-733F5E1253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433984"/>
        <c:axId val="43435520"/>
      </c:barChart>
      <c:catAx>
        <c:axId val="43433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43435520"/>
        <c:crosses val="autoZero"/>
        <c:auto val="1"/>
        <c:lblAlgn val="ctr"/>
        <c:lblOffset val="100"/>
        <c:noMultiLvlLbl val="0"/>
      </c:catAx>
      <c:valAx>
        <c:axId val="43435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43433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SV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723900</xdr:colOff>
      <xdr:row>1</xdr:row>
      <xdr:rowOff>110490</xdr:rowOff>
    </xdr:from>
    <xdr:to>
      <xdr:col>16</xdr:col>
      <xdr:colOff>541020</xdr:colOff>
      <xdr:row>15</xdr:row>
      <xdr:rowOff>80010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C62F6FF3-C465-A9C1-144F-6A666C7726C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655320</xdr:colOff>
      <xdr:row>1</xdr:row>
      <xdr:rowOff>72390</xdr:rowOff>
    </xdr:from>
    <xdr:to>
      <xdr:col>10</xdr:col>
      <xdr:colOff>472440</xdr:colOff>
      <xdr:row>15</xdr:row>
      <xdr:rowOff>41910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A6D6710C-4302-C800-7C33-3D6ADBD2216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E15"/>
  <sheetViews>
    <sheetView workbookViewId="0">
      <selection activeCell="E14" sqref="E14:E15"/>
    </sheetView>
  </sheetViews>
  <sheetFormatPr baseColWidth="10" defaultRowHeight="15" x14ac:dyDescent="0.25"/>
  <cols>
    <col min="3" max="3" width="14.5703125" customWidth="1"/>
    <col min="4" max="4" width="13.28515625" customWidth="1"/>
    <col min="5" max="5" width="15.7109375" customWidth="1"/>
    <col min="6" max="6" width="16.28515625" customWidth="1"/>
    <col min="7" max="7" width="15.28515625" customWidth="1"/>
  </cols>
  <sheetData>
    <row r="4" spans="2:5" ht="14.45" x14ac:dyDescent="0.3">
      <c r="B4" s="22" t="s">
        <v>0</v>
      </c>
      <c r="C4" s="22"/>
      <c r="D4" s="22"/>
    </row>
    <row r="5" spans="2:5" x14ac:dyDescent="0.25">
      <c r="B5" s="22" t="s">
        <v>12</v>
      </c>
      <c r="C5" s="22"/>
      <c r="D5" s="22"/>
    </row>
    <row r="6" spans="2:5" ht="14.45" x14ac:dyDescent="0.3">
      <c r="B6" s="1"/>
      <c r="C6" s="1"/>
      <c r="D6" s="1"/>
    </row>
    <row r="7" spans="2:5" ht="14.45" x14ac:dyDescent="0.3">
      <c r="B7" s="1" t="s">
        <v>10</v>
      </c>
      <c r="C7" s="1" t="s">
        <v>2</v>
      </c>
      <c r="D7" s="1" t="s">
        <v>3</v>
      </c>
    </row>
    <row r="8" spans="2:5" ht="14.45" x14ac:dyDescent="0.3">
      <c r="B8" s="1"/>
      <c r="C8" s="1"/>
      <c r="D8" s="6"/>
    </row>
    <row r="9" spans="2:5" ht="14.45" x14ac:dyDescent="0.3">
      <c r="B9" s="1" t="s">
        <v>4</v>
      </c>
      <c r="C9" s="6">
        <v>37553.1</v>
      </c>
      <c r="D9" s="7">
        <v>115549.58999999998</v>
      </c>
      <c r="E9" s="5">
        <f t="shared" ref="E9:E15" si="0">C9+D9</f>
        <v>153102.68999999997</v>
      </c>
    </row>
    <row r="10" spans="2:5" ht="14.45" x14ac:dyDescent="0.3">
      <c r="B10" s="1" t="s">
        <v>5</v>
      </c>
      <c r="C10" s="6">
        <v>36261.31</v>
      </c>
      <c r="D10" s="7">
        <v>132132.43</v>
      </c>
      <c r="E10" s="5">
        <f t="shared" si="0"/>
        <v>168393.74</v>
      </c>
    </row>
    <row r="11" spans="2:5" ht="14.45" x14ac:dyDescent="0.3">
      <c r="B11" s="1" t="s">
        <v>6</v>
      </c>
      <c r="C11" s="6">
        <v>34243.050000000003</v>
      </c>
      <c r="D11" s="6">
        <v>165014.68999999997</v>
      </c>
      <c r="E11" s="5">
        <f t="shared" si="0"/>
        <v>199257.74</v>
      </c>
    </row>
    <row r="12" spans="2:5" ht="14.45" x14ac:dyDescent="0.3">
      <c r="B12" s="1" t="s">
        <v>7</v>
      </c>
      <c r="C12" s="6">
        <v>57580.639999999999</v>
      </c>
      <c r="D12" s="6">
        <v>189198.53</v>
      </c>
      <c r="E12" s="5">
        <f t="shared" si="0"/>
        <v>246779.16999999998</v>
      </c>
    </row>
    <row r="13" spans="2:5" ht="14.45" x14ac:dyDescent="0.3">
      <c r="B13" s="1" t="s">
        <v>8</v>
      </c>
      <c r="C13" s="6">
        <v>29772.71</v>
      </c>
      <c r="D13" s="6">
        <v>100969.7</v>
      </c>
      <c r="E13" s="5">
        <f t="shared" si="0"/>
        <v>130742.41</v>
      </c>
    </row>
    <row r="14" spans="2:5" ht="14.45" x14ac:dyDescent="0.3">
      <c r="B14" s="1"/>
      <c r="C14" s="1"/>
      <c r="D14" s="6"/>
      <c r="E14" s="5">
        <f t="shared" si="0"/>
        <v>0</v>
      </c>
    </row>
    <row r="15" spans="2:5" ht="15.75" x14ac:dyDescent="0.25">
      <c r="B15" s="1" t="s">
        <v>9</v>
      </c>
      <c r="C15" s="4">
        <f>SUM(C9:C14)</f>
        <v>195410.81</v>
      </c>
      <c r="D15" s="3">
        <f>SUM(D9:D14)</f>
        <v>702864.94</v>
      </c>
      <c r="E15" s="5">
        <f t="shared" si="0"/>
        <v>898275.75</v>
      </c>
    </row>
  </sheetData>
  <mergeCells count="2">
    <mergeCell ref="B5:D5"/>
    <mergeCell ref="B4:D4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G15"/>
  <sheetViews>
    <sheetView workbookViewId="0">
      <selection activeCell="I20" sqref="I20"/>
    </sheetView>
  </sheetViews>
  <sheetFormatPr baseColWidth="10" defaultRowHeight="15" x14ac:dyDescent="0.25"/>
  <cols>
    <col min="3" max="3" width="12.7109375" bestFit="1" customWidth="1"/>
    <col min="6" max="6" width="16.28515625" customWidth="1"/>
  </cols>
  <sheetData>
    <row r="4" spans="2:7" ht="14.45" x14ac:dyDescent="0.3">
      <c r="B4" s="23" t="s">
        <v>0</v>
      </c>
      <c r="C4" s="24"/>
      <c r="D4" s="24"/>
      <c r="E4" s="24"/>
      <c r="F4" s="25"/>
    </row>
    <row r="5" spans="2:7" x14ac:dyDescent="0.25">
      <c r="B5" s="23" t="s">
        <v>11</v>
      </c>
      <c r="C5" s="24"/>
      <c r="D5" s="24"/>
      <c r="E5" s="24"/>
      <c r="F5" s="25"/>
    </row>
    <row r="6" spans="2:7" ht="14.45" x14ac:dyDescent="0.3">
      <c r="B6" s="1"/>
      <c r="C6" s="1"/>
      <c r="D6" s="1"/>
      <c r="E6" s="1"/>
      <c r="F6" s="1"/>
    </row>
    <row r="7" spans="2:7" ht="14.45" x14ac:dyDescent="0.3">
      <c r="B7" s="1" t="s">
        <v>10</v>
      </c>
      <c r="C7" s="1" t="s">
        <v>2</v>
      </c>
      <c r="D7" s="1"/>
      <c r="E7" s="1"/>
      <c r="F7" s="1" t="s">
        <v>3</v>
      </c>
    </row>
    <row r="8" spans="2:7" ht="14.45" x14ac:dyDescent="0.3">
      <c r="B8" s="1"/>
      <c r="C8" s="1"/>
      <c r="D8" s="1"/>
      <c r="E8" s="1"/>
      <c r="F8" s="6"/>
    </row>
    <row r="9" spans="2:7" ht="14.45" x14ac:dyDescent="0.3">
      <c r="B9" s="1" t="s">
        <v>4</v>
      </c>
      <c r="C9" s="6">
        <v>3614.83</v>
      </c>
      <c r="D9" s="1"/>
      <c r="E9" s="1"/>
      <c r="F9" s="6">
        <v>33092.71</v>
      </c>
      <c r="G9" s="5">
        <f>C9+F9</f>
        <v>36707.54</v>
      </c>
    </row>
    <row r="10" spans="2:7" ht="14.45" x14ac:dyDescent="0.3">
      <c r="B10" s="1" t="s">
        <v>5</v>
      </c>
      <c r="C10" s="8">
        <v>8039.54</v>
      </c>
      <c r="D10" s="1"/>
      <c r="E10" s="1"/>
      <c r="F10" s="8">
        <v>40707.699999999997</v>
      </c>
      <c r="G10" s="5">
        <f t="shared" ref="G10:G14" si="0">C10+F10</f>
        <v>48747.24</v>
      </c>
    </row>
    <row r="11" spans="2:7" ht="14.45" x14ac:dyDescent="0.3">
      <c r="B11" s="1" t="s">
        <v>6</v>
      </c>
      <c r="C11" s="6">
        <v>3695.12</v>
      </c>
      <c r="D11" s="1"/>
      <c r="E11" s="1"/>
      <c r="F11" s="6">
        <v>27815.95</v>
      </c>
      <c r="G11" s="5">
        <f t="shared" si="0"/>
        <v>31511.07</v>
      </c>
    </row>
    <row r="12" spans="2:7" ht="14.45" x14ac:dyDescent="0.3">
      <c r="B12" s="1" t="s">
        <v>7</v>
      </c>
      <c r="C12" s="6">
        <v>5093.12</v>
      </c>
      <c r="D12" s="1"/>
      <c r="E12" s="1"/>
      <c r="F12" s="6">
        <v>40143.97</v>
      </c>
      <c r="G12" s="5">
        <f t="shared" si="0"/>
        <v>45237.090000000004</v>
      </c>
    </row>
    <row r="13" spans="2:7" ht="14.45" x14ac:dyDescent="0.3">
      <c r="B13" s="1" t="s">
        <v>8</v>
      </c>
      <c r="C13" s="21">
        <v>13982.68</v>
      </c>
      <c r="D13" s="1"/>
      <c r="E13" s="21"/>
      <c r="F13" s="6">
        <v>31984.38</v>
      </c>
      <c r="G13" s="5">
        <f t="shared" si="0"/>
        <v>45967.06</v>
      </c>
    </row>
    <row r="14" spans="2:7" ht="14.45" x14ac:dyDescent="0.3">
      <c r="B14" s="1"/>
      <c r="C14" s="1"/>
      <c r="D14" s="1"/>
      <c r="E14" s="1"/>
      <c r="F14" s="6"/>
      <c r="G14" s="5">
        <f t="shared" si="0"/>
        <v>0</v>
      </c>
    </row>
    <row r="15" spans="2:7" ht="15.75" x14ac:dyDescent="0.25">
      <c r="B15" s="1" t="s">
        <v>9</v>
      </c>
      <c r="C15" s="4">
        <f>SUM(C9:C14)</f>
        <v>34425.289999999994</v>
      </c>
      <c r="D15" s="1"/>
      <c r="E15" s="1"/>
      <c r="F15" s="3">
        <f>SUM(F9:F14)</f>
        <v>173744.71000000002</v>
      </c>
    </row>
  </sheetData>
  <mergeCells count="2">
    <mergeCell ref="B4:F4"/>
    <mergeCell ref="B5:F5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G15"/>
  <sheetViews>
    <sheetView workbookViewId="0">
      <selection activeCell="F24" sqref="F24"/>
    </sheetView>
  </sheetViews>
  <sheetFormatPr baseColWidth="10" defaultRowHeight="15" x14ac:dyDescent="0.25"/>
  <cols>
    <col min="3" max="3" width="12.7109375" bestFit="1" customWidth="1"/>
    <col min="6" max="6" width="16.28515625" customWidth="1"/>
  </cols>
  <sheetData>
    <row r="4" spans="2:7" ht="14.45" x14ac:dyDescent="0.3">
      <c r="B4" s="1" t="s">
        <v>0</v>
      </c>
      <c r="C4" s="1"/>
      <c r="D4" s="1"/>
      <c r="E4" s="1"/>
      <c r="F4" s="1"/>
    </row>
    <row r="5" spans="2:7" x14ac:dyDescent="0.25">
      <c r="B5" s="1" t="s">
        <v>1</v>
      </c>
      <c r="C5" s="1"/>
      <c r="D5" s="1"/>
      <c r="E5" s="1"/>
      <c r="F5" s="1"/>
    </row>
    <row r="6" spans="2:7" ht="14.45" x14ac:dyDescent="0.3">
      <c r="B6" s="1"/>
      <c r="C6" s="1"/>
      <c r="D6" s="1"/>
      <c r="E6" s="1"/>
      <c r="F6" s="1"/>
    </row>
    <row r="7" spans="2:7" ht="14.45" x14ac:dyDescent="0.3">
      <c r="B7" s="1" t="s">
        <v>10</v>
      </c>
      <c r="C7" s="1" t="s">
        <v>2</v>
      </c>
      <c r="D7" s="1"/>
      <c r="E7" s="1"/>
      <c r="F7" s="1" t="s">
        <v>3</v>
      </c>
    </row>
    <row r="8" spans="2:7" ht="14.45" x14ac:dyDescent="0.3">
      <c r="B8" s="1"/>
      <c r="C8" s="1"/>
      <c r="D8" s="1"/>
      <c r="E8" s="1"/>
      <c r="F8" s="1"/>
    </row>
    <row r="9" spans="2:7" ht="14.45" x14ac:dyDescent="0.3">
      <c r="B9" s="1" t="s">
        <v>4</v>
      </c>
      <c r="C9" s="2">
        <v>626.13</v>
      </c>
      <c r="D9" s="1"/>
      <c r="E9" s="1">
        <v>26813.48</v>
      </c>
      <c r="F9" s="2">
        <v>89522.31</v>
      </c>
      <c r="G9" s="5">
        <f>F9-E9</f>
        <v>62708.83</v>
      </c>
    </row>
    <row r="10" spans="2:7" ht="14.45" x14ac:dyDescent="0.3">
      <c r="B10" s="1" t="s">
        <v>5</v>
      </c>
      <c r="C10" s="2">
        <v>2521.0300000000002</v>
      </c>
      <c r="D10" s="1"/>
      <c r="E10" s="1">
        <v>6941.6</v>
      </c>
      <c r="F10" s="2">
        <v>57339.78</v>
      </c>
      <c r="G10" s="5">
        <f t="shared" ref="G10:G13" si="0">F10-E10</f>
        <v>50398.18</v>
      </c>
    </row>
    <row r="11" spans="2:7" ht="14.45" x14ac:dyDescent="0.3">
      <c r="B11" s="1" t="s">
        <v>6</v>
      </c>
      <c r="C11" s="2">
        <v>14525.62</v>
      </c>
      <c r="D11" s="1"/>
      <c r="E11" s="1">
        <v>3108</v>
      </c>
      <c r="F11" s="2">
        <v>56446.48</v>
      </c>
      <c r="G11" s="5">
        <f t="shared" si="0"/>
        <v>53338.48</v>
      </c>
    </row>
    <row r="12" spans="2:7" ht="14.45" x14ac:dyDescent="0.3">
      <c r="B12" s="1" t="s">
        <v>7</v>
      </c>
      <c r="C12" s="2">
        <v>10003.200000000001</v>
      </c>
      <c r="D12" s="1"/>
      <c r="E12" s="1"/>
      <c r="F12" s="2">
        <v>60920.959999999999</v>
      </c>
      <c r="G12" s="5">
        <f t="shared" si="0"/>
        <v>60920.959999999999</v>
      </c>
    </row>
    <row r="13" spans="2:7" ht="14.45" x14ac:dyDescent="0.3">
      <c r="B13" s="1" t="s">
        <v>8</v>
      </c>
      <c r="C13" s="2">
        <v>1639.92</v>
      </c>
      <c r="D13" s="1"/>
      <c r="E13" s="1">
        <v>8292</v>
      </c>
      <c r="F13" s="2">
        <v>64586.01</v>
      </c>
      <c r="G13" s="5">
        <f t="shared" si="0"/>
        <v>56294.01</v>
      </c>
    </row>
    <row r="14" spans="2:7" ht="14.45" x14ac:dyDescent="0.3">
      <c r="B14" s="1"/>
      <c r="C14" s="1"/>
      <c r="D14" s="1"/>
      <c r="E14" s="1"/>
      <c r="F14" s="1"/>
    </row>
    <row r="15" spans="2:7" ht="15.75" x14ac:dyDescent="0.25">
      <c r="B15" s="1" t="s">
        <v>9</v>
      </c>
      <c r="C15" s="4">
        <f>SUM(C9:C14)</f>
        <v>29315.9</v>
      </c>
      <c r="D15" s="1"/>
      <c r="E15" s="1"/>
      <c r="F15" s="3">
        <f>SUM(F9:F14)</f>
        <v>328815.54000000004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21"/>
  <sheetViews>
    <sheetView tabSelected="1" workbookViewId="0">
      <selection activeCell="M28" sqref="M28"/>
    </sheetView>
  </sheetViews>
  <sheetFormatPr baseColWidth="10" defaultRowHeight="15" x14ac:dyDescent="0.25"/>
  <cols>
    <col min="2" max="2" width="14.28515625" customWidth="1"/>
    <col min="3" max="3" width="18.28515625" customWidth="1"/>
    <col min="4" max="4" width="20.42578125" customWidth="1"/>
  </cols>
  <sheetData>
    <row r="2" spans="2:4" thickBot="1" x14ac:dyDescent="0.35"/>
    <row r="3" spans="2:4" ht="16.149999999999999" thickBot="1" x14ac:dyDescent="0.35">
      <c r="B3" s="26" t="s">
        <v>0</v>
      </c>
      <c r="C3" s="27"/>
      <c r="D3" s="28"/>
    </row>
    <row r="4" spans="2:4" ht="16.5" thickBot="1" x14ac:dyDescent="0.3">
      <c r="B4" s="29" t="s">
        <v>12</v>
      </c>
      <c r="C4" s="30"/>
      <c r="D4" s="31"/>
    </row>
    <row r="5" spans="2:4" ht="15.6" x14ac:dyDescent="0.3">
      <c r="B5" s="18"/>
      <c r="C5" s="19"/>
      <c r="D5" s="20"/>
    </row>
    <row r="6" spans="2:4" ht="15.6" x14ac:dyDescent="0.3">
      <c r="B6" s="11" t="s">
        <v>10</v>
      </c>
      <c r="C6" s="12" t="s">
        <v>2</v>
      </c>
      <c r="D6" s="13" t="s">
        <v>3</v>
      </c>
    </row>
    <row r="7" spans="2:4" ht="15.6" x14ac:dyDescent="0.3">
      <c r="B7" s="11"/>
      <c r="C7" s="12"/>
      <c r="D7" s="14"/>
    </row>
    <row r="8" spans="2:4" ht="15.6" x14ac:dyDescent="0.3">
      <c r="B8" s="11" t="s">
        <v>4</v>
      </c>
      <c r="C8" s="15">
        <f>AGUILARES!C9+GUAZAPA!C9+'EL PAISNAL'!C9</f>
        <v>41794.06</v>
      </c>
      <c r="D8" s="16">
        <f>AGUILARES!D9+GUAZAPA!F9+'EL PAISNAL'!G9</f>
        <v>211351.13</v>
      </c>
    </row>
    <row r="9" spans="2:4" ht="15.6" x14ac:dyDescent="0.3">
      <c r="B9" s="11" t="s">
        <v>5</v>
      </c>
      <c r="C9" s="15">
        <f>AGUILARES!C10+GUAZAPA!C10+'EL PAISNAL'!C10</f>
        <v>46821.88</v>
      </c>
      <c r="D9" s="16">
        <f>AGUILARES!D10+GUAZAPA!F10+'EL PAISNAL'!G10</f>
        <v>223238.31</v>
      </c>
    </row>
    <row r="10" spans="2:4" ht="15.6" x14ac:dyDescent="0.3">
      <c r="B10" s="11" t="s">
        <v>6</v>
      </c>
      <c r="C10" s="15">
        <f>AGUILARES!C11+GUAZAPA!C11+'EL PAISNAL'!C11</f>
        <v>52463.790000000008</v>
      </c>
      <c r="D10" s="14">
        <f>AGUILARES!D11+GUAZAPA!F11+'EL PAISNAL'!G11</f>
        <v>246169.12</v>
      </c>
    </row>
    <row r="11" spans="2:4" ht="15.6" x14ac:dyDescent="0.3">
      <c r="B11" s="11" t="s">
        <v>7</v>
      </c>
      <c r="C11" s="15">
        <f>AGUILARES!C12+GUAZAPA!C12+'EL PAISNAL'!C12</f>
        <v>72676.960000000006</v>
      </c>
      <c r="D11" s="14">
        <f>AGUILARES!D12+GUAZAPA!F12+'EL PAISNAL'!G12</f>
        <v>290263.46000000002</v>
      </c>
    </row>
    <row r="12" spans="2:4" ht="15.6" x14ac:dyDescent="0.3">
      <c r="B12" s="11" t="s">
        <v>8</v>
      </c>
      <c r="C12" s="15">
        <f>AGUILARES!C13+GUAZAPA!C13+'EL PAISNAL'!C13</f>
        <v>45395.31</v>
      </c>
      <c r="D12" s="14">
        <f>AGUILARES!D13+GUAZAPA!F13+'EL PAISNAL'!G13</f>
        <v>189248.09</v>
      </c>
    </row>
    <row r="13" spans="2:4" ht="15.6" x14ac:dyDescent="0.3">
      <c r="B13" s="11"/>
      <c r="C13" s="12"/>
      <c r="D13" s="14"/>
    </row>
    <row r="14" spans="2:4" ht="16.5" thickBot="1" x14ac:dyDescent="0.3">
      <c r="B14" s="17" t="s">
        <v>9</v>
      </c>
      <c r="C14" s="9">
        <f>SUM(C8:C13)</f>
        <v>259152</v>
      </c>
      <c r="D14" s="10">
        <f>SUM(D8:D13)</f>
        <v>1160270.1100000001</v>
      </c>
    </row>
    <row r="18" spans="2:4" ht="14.45" x14ac:dyDescent="0.3">
      <c r="C18" s="5"/>
    </row>
    <row r="19" spans="2:4" x14ac:dyDescent="0.25">
      <c r="B19" s="32" t="s">
        <v>13</v>
      </c>
      <c r="C19" s="32"/>
      <c r="D19" s="32"/>
    </row>
    <row r="20" spans="2:4" x14ac:dyDescent="0.25">
      <c r="B20" s="32"/>
      <c r="C20" s="32"/>
      <c r="D20" s="32"/>
    </row>
    <row r="21" spans="2:4" x14ac:dyDescent="0.25">
      <c r="B21" s="32"/>
      <c r="C21" s="32"/>
      <c r="D21" s="32"/>
    </row>
  </sheetData>
  <mergeCells count="3">
    <mergeCell ref="B3:D3"/>
    <mergeCell ref="B4:D4"/>
    <mergeCell ref="B19:D2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AGUILARES</vt:lpstr>
      <vt:lpstr>GUAZAPA</vt:lpstr>
      <vt:lpstr>EL PAISNAL</vt:lpstr>
      <vt:lpstr>SS NORTE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Alcaldia22</dc:creator>
  <cp:lastModifiedBy>Admin</cp:lastModifiedBy>
  <cp:lastPrinted>2025-01-17T04:22:22Z</cp:lastPrinted>
  <dcterms:created xsi:type="dcterms:W3CDTF">2025-01-17T04:18:33Z</dcterms:created>
  <dcterms:modified xsi:type="dcterms:W3CDTF">2025-01-31T15:54:59Z</dcterms:modified>
</cp:coreProperties>
</file>