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19\INFORMACIÓN PARA EL PORTAL 2019\ACTULAIZACIÓN ABRIL, MAYO Y JUNIO 2019\"/>
    </mc:Choice>
  </mc:AlternateContent>
  <bookViews>
    <workbookView xWindow="0" yWindow="0" windowWidth="20490" windowHeight="7020"/>
  </bookViews>
  <sheets>
    <sheet name="INVENTARIO" sheetId="1" r:id="rId1"/>
  </sheets>
  <definedNames>
    <definedName name="_xlnm.Print_Area" localSheetId="0">INVENTARIO!$A$1:$K$373</definedName>
  </definedNames>
  <calcPr calcId="162913"/>
</workbook>
</file>

<file path=xl/calcChain.xml><?xml version="1.0" encoding="utf-8"?>
<calcChain xmlns="http://schemas.openxmlformats.org/spreadsheetml/2006/main">
  <c r="E362" i="1" l="1"/>
  <c r="D362" i="1"/>
  <c r="E337" i="1"/>
  <c r="D337" i="1"/>
  <c r="E320" i="1"/>
  <c r="D320" i="1"/>
  <c r="E277" i="1"/>
  <c r="D277" i="1"/>
  <c r="E266" i="1"/>
  <c r="D266" i="1"/>
  <c r="E248" i="1"/>
  <c r="D248" i="1"/>
  <c r="E240" i="1"/>
  <c r="D227" i="1"/>
  <c r="D195" i="1"/>
  <c r="E132" i="1"/>
  <c r="D132" i="1"/>
  <c r="E127" i="1"/>
  <c r="D127" i="1"/>
  <c r="D109" i="1"/>
  <c r="E109" i="1"/>
  <c r="D86" i="1"/>
  <c r="E75" i="1"/>
  <c r="D75" i="1"/>
  <c r="E31" i="1"/>
  <c r="D31" i="1"/>
  <c r="D174" i="1" l="1"/>
  <c r="D151" i="1"/>
  <c r="D121" i="1"/>
  <c r="E86" i="1"/>
  <c r="E354" i="1" l="1"/>
  <c r="D354" i="1"/>
  <c r="E350" i="1"/>
  <c r="D350" i="1"/>
  <c r="E341" i="1"/>
  <c r="D341" i="1"/>
  <c r="E313" i="1"/>
  <c r="D313" i="1"/>
  <c r="E306" i="1"/>
  <c r="D306" i="1"/>
  <c r="E292" i="1"/>
  <c r="D292" i="1"/>
  <c r="D240" i="1"/>
  <c r="E195" i="1"/>
  <c r="E174" i="1"/>
  <c r="E178" i="1"/>
  <c r="D178" i="1"/>
  <c r="E161" i="1"/>
  <c r="D161" i="1"/>
  <c r="E155" i="1"/>
  <c r="D155" i="1"/>
  <c r="E151" i="1"/>
  <c r="E121" i="1"/>
  <c r="E113" i="1"/>
  <c r="D113" i="1"/>
  <c r="E91" i="1"/>
  <c r="D91" i="1"/>
  <c r="E41" i="1"/>
  <c r="D41" i="1"/>
  <c r="D364" i="1" l="1"/>
  <c r="E364" i="1"/>
</calcChain>
</file>

<file path=xl/sharedStrings.xml><?xml version="1.0" encoding="utf-8"?>
<sst xmlns="http://schemas.openxmlformats.org/spreadsheetml/2006/main" count="1071" uniqueCount="444">
  <si>
    <t>#</t>
  </si>
  <si>
    <t>FECHAS                                    EXTREMAS</t>
  </si>
  <si>
    <t>N° DE TRANSFERENCIA</t>
  </si>
  <si>
    <t>FECHA DE TRANSFERENCIA</t>
  </si>
  <si>
    <t>N° DE CAJAS</t>
  </si>
  <si>
    <t xml:space="preserve">DESPACHO MINISTERIAL </t>
  </si>
  <si>
    <t xml:space="preserve">CORRESPONDENCIA </t>
  </si>
  <si>
    <t>1/2013</t>
  </si>
  <si>
    <t>3/2013</t>
  </si>
  <si>
    <t>27/2013</t>
  </si>
  <si>
    <t>29/2014</t>
  </si>
  <si>
    <t>31/2014</t>
  </si>
  <si>
    <t>25/2015</t>
  </si>
  <si>
    <t xml:space="preserve">AUDITORIA INTERNA </t>
  </si>
  <si>
    <t>2005-2012</t>
  </si>
  <si>
    <t>2/2013</t>
  </si>
  <si>
    <t>38/2015</t>
  </si>
  <si>
    <t>AUDITORIAS</t>
  </si>
  <si>
    <t>2002-2013</t>
  </si>
  <si>
    <t xml:space="preserve">DESARROLLO TECNOLOGICO </t>
  </si>
  <si>
    <t xml:space="preserve">MEMORANDOS </t>
  </si>
  <si>
    <t>2001-2012</t>
  </si>
  <si>
    <t>26/2014</t>
  </si>
  <si>
    <t>24/2015</t>
  </si>
  <si>
    <t xml:space="preserve">SOPORTE TECNICO </t>
  </si>
  <si>
    <t>2008-2012</t>
  </si>
  <si>
    <t>2007-2012</t>
  </si>
  <si>
    <t>ARRENDAMIENTO DE FOTOCOPIADORA</t>
  </si>
  <si>
    <t>2011-2012</t>
  </si>
  <si>
    <t>FACTURAS Y GARANTIAS DE EQUIPO</t>
  </si>
  <si>
    <t xml:space="preserve">PROYECTOS </t>
  </si>
  <si>
    <t>2004-2008</t>
  </si>
  <si>
    <t xml:space="preserve">ESTADISTICA E INFORMATICA LABORAL  </t>
  </si>
  <si>
    <t>2009-2014</t>
  </si>
  <si>
    <t>2/2016</t>
  </si>
  <si>
    <t>6/2016</t>
  </si>
  <si>
    <t>7/2016</t>
  </si>
  <si>
    <t>8/2016</t>
  </si>
  <si>
    <t xml:space="preserve">INFORMES </t>
  </si>
  <si>
    <t>2005-2013</t>
  </si>
  <si>
    <t xml:space="preserve">ENCUESTAS DE EMPLEO, HORAS Y SALARIO </t>
  </si>
  <si>
    <t>1981-2012</t>
  </si>
  <si>
    <t xml:space="preserve">ACTAS DE REUNION </t>
  </si>
  <si>
    <t>2013-2014</t>
  </si>
  <si>
    <t xml:space="preserve">CORRESPONDENCIA EXTERNA </t>
  </si>
  <si>
    <t xml:space="preserve">EVALUACION PAT </t>
  </si>
  <si>
    <t>ENCUESTA ANUAL DE CONTRATACION COLECTIVA</t>
  </si>
  <si>
    <t>DIRECCION ADMINISTRATIVA</t>
  </si>
  <si>
    <t>13/2013</t>
  </si>
  <si>
    <t>22/2014</t>
  </si>
  <si>
    <t>24/2014</t>
  </si>
  <si>
    <t xml:space="preserve">ACUERDOS </t>
  </si>
  <si>
    <t>2003-2005</t>
  </si>
  <si>
    <t>16/2013</t>
  </si>
  <si>
    <t xml:space="preserve">REGISTRO Y CONTROL DE PERSONAL </t>
  </si>
  <si>
    <t xml:space="preserve">BOLETAS DE MARCACION </t>
  </si>
  <si>
    <t>22/2015</t>
  </si>
  <si>
    <t>PLANILLAS DE COTIZACION AFP ISSS</t>
  </si>
  <si>
    <t xml:space="preserve">AGUINALDO </t>
  </si>
  <si>
    <t>HORAS EXTRAS DIETAS Y REMUNERACIONES</t>
  </si>
  <si>
    <t xml:space="preserve">PLANILLAS DE PAGO </t>
  </si>
  <si>
    <t xml:space="preserve">INFORMES Y CONTROL DE PERSONAL </t>
  </si>
  <si>
    <t>CORRESPONDENCIA INTERNA Y EXTERNA</t>
  </si>
  <si>
    <t>2012-2013</t>
  </si>
  <si>
    <t xml:space="preserve">ACUERDOS Y RESOLUCIONES DE MOVIMIENTOS </t>
  </si>
  <si>
    <t xml:space="preserve">EXPEDIENTES DE PERSONAL </t>
  </si>
  <si>
    <t>32/2013</t>
  </si>
  <si>
    <t xml:space="preserve">ORDENES DE DESCUENTO </t>
  </si>
  <si>
    <t>1954-2004</t>
  </si>
  <si>
    <t xml:space="preserve">CAPACITACION Y DESARROLLO </t>
  </si>
  <si>
    <t xml:space="preserve">CAPACITACIONES </t>
  </si>
  <si>
    <t>2009-2013</t>
  </si>
  <si>
    <t>MANTENIMIENTO</t>
  </si>
  <si>
    <t xml:space="preserve">REQUISICIONES </t>
  </si>
  <si>
    <t xml:space="preserve">CENTROS DE RECREACION </t>
  </si>
  <si>
    <t xml:space="preserve">PERMISOS EMITIDOS EN LA OFICINA CENTRAL </t>
  </si>
  <si>
    <t>2009-2015</t>
  </si>
  <si>
    <t>23/2013</t>
  </si>
  <si>
    <t>10/2016</t>
  </si>
  <si>
    <t xml:space="preserve">PERMISOS EMITIDOS EN LOS CENTROS DE RECREACION </t>
  </si>
  <si>
    <t>2013-2015</t>
  </si>
  <si>
    <t>2005-2014</t>
  </si>
  <si>
    <t>30/2013</t>
  </si>
  <si>
    <t>TRANSPORTE</t>
  </si>
  <si>
    <t>2011-2014</t>
  </si>
  <si>
    <t>17/2013</t>
  </si>
  <si>
    <t>9/2016</t>
  </si>
  <si>
    <t>MANTENIMIENTO PREVENTIVO</t>
  </si>
  <si>
    <t xml:space="preserve">REFRENDA DE TARJETAS </t>
  </si>
  <si>
    <t xml:space="preserve">SOLICITUDES CENTRAL </t>
  </si>
  <si>
    <t>2010-2014</t>
  </si>
  <si>
    <t>19/2015</t>
  </si>
  <si>
    <t>SOLICITUDES REGIONALES</t>
  </si>
  <si>
    <t>BITACORAS</t>
  </si>
  <si>
    <t>SOLICITUDES NO ATENDIDAS</t>
  </si>
  <si>
    <t>KILOMETRAJE</t>
  </si>
  <si>
    <t>2010-2011</t>
  </si>
  <si>
    <t>SOLICITUDES BANCO MUNDIAL</t>
  </si>
  <si>
    <t>2013/2014</t>
  </si>
  <si>
    <t>BODEGA</t>
  </si>
  <si>
    <t>REQUISICIONES DE BODEGA</t>
  </si>
  <si>
    <t>1996-2010</t>
  </si>
  <si>
    <t>10/2013</t>
  </si>
  <si>
    <t>24/2013</t>
  </si>
  <si>
    <t>FACTURAS</t>
  </si>
  <si>
    <t>1997-2010</t>
  </si>
  <si>
    <t>14/2013</t>
  </si>
  <si>
    <t>REQUISICIONES DE GASOLINA</t>
  </si>
  <si>
    <t>2002-2010</t>
  </si>
  <si>
    <t>ORDENES DE COMPRA</t>
  </si>
  <si>
    <t>CORRESPONDENCIA</t>
  </si>
  <si>
    <t>2005-2010</t>
  </si>
  <si>
    <t>ACTAS DE RECEPCION DE MERCADERIA</t>
  </si>
  <si>
    <t>2006-2010</t>
  </si>
  <si>
    <t>REPORTES DE CONTABILIDAD</t>
  </si>
  <si>
    <t>INTENDENCIA</t>
  </si>
  <si>
    <t>REPORTES DE CONSUMO DE AGUA</t>
  </si>
  <si>
    <t>2007-2011</t>
  </si>
  <si>
    <t>19/2013</t>
  </si>
  <si>
    <t>14/2015</t>
  </si>
  <si>
    <t>INFRAESTRUCTURA</t>
  </si>
  <si>
    <t>2008-2010</t>
  </si>
  <si>
    <t>20/2013</t>
  </si>
  <si>
    <t>2006-2011</t>
  </si>
  <si>
    <t>2004-2011</t>
  </si>
  <si>
    <t>22/2013</t>
  </si>
  <si>
    <t>29/2013</t>
  </si>
  <si>
    <t>11/2015</t>
  </si>
  <si>
    <t xml:space="preserve">LICITACIONES </t>
  </si>
  <si>
    <t>2002-2011</t>
  </si>
  <si>
    <t>12/2013</t>
  </si>
  <si>
    <t>PAT</t>
  </si>
  <si>
    <t>2000-2005</t>
  </si>
  <si>
    <t>PLAN DE COMPRAS</t>
  </si>
  <si>
    <t>2002-2008</t>
  </si>
  <si>
    <t>REQUISICIONES</t>
  </si>
  <si>
    <t>DIRECCION GENERAL DE TRABAJO</t>
  </si>
  <si>
    <t>REGLAMENTOS INTERNOS</t>
  </si>
  <si>
    <t xml:space="preserve">EXPEDIENTES   </t>
  </si>
  <si>
    <t>11/2013</t>
  </si>
  <si>
    <t>35/2013</t>
  </si>
  <si>
    <t>5/2014</t>
  </si>
  <si>
    <t>10/2014</t>
  </si>
  <si>
    <t>11/2014</t>
  </si>
  <si>
    <t>16/2014</t>
  </si>
  <si>
    <t>18/2014</t>
  </si>
  <si>
    <t>12/2015</t>
  </si>
  <si>
    <t>13/2015</t>
  </si>
  <si>
    <t>15/2015</t>
  </si>
  <si>
    <t>17/2015</t>
  </si>
  <si>
    <t>27/2015</t>
  </si>
  <si>
    <t>31/2015</t>
  </si>
  <si>
    <t>35/2015</t>
  </si>
  <si>
    <t>HORARIO</t>
  </si>
  <si>
    <t>5/2013</t>
  </si>
  <si>
    <t>7/2013</t>
  </si>
  <si>
    <t>2007-2013</t>
  </si>
  <si>
    <t>ORGANIZACIONES SOCIALES</t>
  </si>
  <si>
    <t>RENUNCIAS</t>
  </si>
  <si>
    <t>9/2014</t>
  </si>
  <si>
    <t>33/2015</t>
  </si>
  <si>
    <t xml:space="preserve">DESCUENTOS </t>
  </si>
  <si>
    <t>2008-2014</t>
  </si>
  <si>
    <t>2009-2010</t>
  </si>
  <si>
    <t>17/2014</t>
  </si>
  <si>
    <t>INFORMES MENSUALES</t>
  </si>
  <si>
    <t xml:space="preserve">NOMINAS DE SINDICATOS </t>
  </si>
  <si>
    <t>DIFERENTES TRAMITES SINDICALES</t>
  </si>
  <si>
    <t>36/2015</t>
  </si>
  <si>
    <t>SECCION DE RELACIONES COLECTIVAS DE TRABAJO</t>
  </si>
  <si>
    <t>EXPEDIENTES DE CONTRATOS</t>
  </si>
  <si>
    <t>EXPEDIENTES  DE DIFERENCIAS COLECTIVAS</t>
  </si>
  <si>
    <t>8/2014</t>
  </si>
  <si>
    <t>SECRETARIA DE DGT</t>
  </si>
  <si>
    <t>CONTRATOS INDIVIDUALES</t>
  </si>
  <si>
    <t xml:space="preserve">RELACIONES INDIVIDUALES </t>
  </si>
  <si>
    <t xml:space="preserve">EXPEDIENTES </t>
  </si>
  <si>
    <t>1999-2011</t>
  </si>
  <si>
    <t xml:space="preserve">DIRECCION GENERAL DE INSPECCION DE TRABAJO </t>
  </si>
  <si>
    <t>EXPEDIENTES DE INSPECCIONES PROGRAMADAS</t>
  </si>
  <si>
    <t>19/2014</t>
  </si>
  <si>
    <t>25/2014</t>
  </si>
  <si>
    <t>23/2015</t>
  </si>
  <si>
    <t>2004-2010</t>
  </si>
  <si>
    <t>06/2014</t>
  </si>
  <si>
    <t>13/2014</t>
  </si>
  <si>
    <t>26/2015</t>
  </si>
  <si>
    <t>UNIDAD ESPECIAL DE PREVENCION DE ACTOS LABORALES DISCRIMINATORIOS</t>
  </si>
  <si>
    <t xml:space="preserve">SECCION DE ASESORIA LABORAL </t>
  </si>
  <si>
    <t>02/2014</t>
  </si>
  <si>
    <t xml:space="preserve">INDUSTRIA Y COMERCIO </t>
  </si>
  <si>
    <t>EXPEDIENTES MULTAS CANCELADAS</t>
  </si>
  <si>
    <t>28/2013</t>
  </si>
  <si>
    <t>2006-2012</t>
  </si>
  <si>
    <t>EXPEDIENTES DE INSPECCIONES ESPECIALES</t>
  </si>
  <si>
    <t>2006-2014</t>
  </si>
  <si>
    <t>30/2014</t>
  </si>
  <si>
    <t>32/2014</t>
  </si>
  <si>
    <t>02/2015</t>
  </si>
  <si>
    <t>03/2015</t>
  </si>
  <si>
    <t>04/2015</t>
  </si>
  <si>
    <t>06/2015</t>
  </si>
  <si>
    <t>07/2015</t>
  </si>
  <si>
    <t>08/2015</t>
  </si>
  <si>
    <t>09/2015</t>
  </si>
  <si>
    <t>10/2015</t>
  </si>
  <si>
    <t xml:space="preserve">REGISTRO DE ESTABLECIMIENTO </t>
  </si>
  <si>
    <t>2011-2013</t>
  </si>
  <si>
    <t>4/2014</t>
  </si>
  <si>
    <t>20/2014</t>
  </si>
  <si>
    <t>3/2016</t>
  </si>
  <si>
    <t>2012-2014</t>
  </si>
  <si>
    <t>21/2015</t>
  </si>
  <si>
    <t xml:space="preserve">EXPEDIENTES DE ESTUDIOS AMBIENTALES </t>
  </si>
  <si>
    <t>8/2013</t>
  </si>
  <si>
    <t>9/2013</t>
  </si>
  <si>
    <t xml:space="preserve">SECCION DE SEGURIDAD OCUPACIONAL </t>
  </si>
  <si>
    <t>EXPEDIENTES VISITAS TECNICAS DE SEGURIDAD</t>
  </si>
  <si>
    <t>2006/2008</t>
  </si>
  <si>
    <t xml:space="preserve">PLANOS </t>
  </si>
  <si>
    <t>15/2014</t>
  </si>
  <si>
    <t xml:space="preserve">DIRECCION GENERAL DE PREVISION SOCIAL  </t>
  </si>
  <si>
    <t xml:space="preserve">SUB DIRECCION </t>
  </si>
  <si>
    <t>21/2014</t>
  </si>
  <si>
    <t xml:space="preserve">CORRESPONDENCIA INTERNA  </t>
  </si>
  <si>
    <t>7/2014</t>
  </si>
  <si>
    <t>1/2015</t>
  </si>
  <si>
    <t>4/2016</t>
  </si>
  <si>
    <t>CORRESPONDENCIA EXTERNA</t>
  </si>
  <si>
    <t>SUPERVISORIA 3</t>
  </si>
  <si>
    <t xml:space="preserve">EXPEDIENTES INSPECCIONES ESPECIALES </t>
  </si>
  <si>
    <t>31/2013</t>
  </si>
  <si>
    <t>23/2014</t>
  </si>
  <si>
    <t>20/2015</t>
  </si>
  <si>
    <t>11/2016</t>
  </si>
  <si>
    <t>17/07/2013                   21/05/2015</t>
  </si>
  <si>
    <t>28/2015</t>
  </si>
  <si>
    <t>30/2015</t>
  </si>
  <si>
    <t>32/2015</t>
  </si>
  <si>
    <t>34/2015</t>
  </si>
  <si>
    <t>09/12/2014          22/12/2014</t>
  </si>
  <si>
    <t>27/08/2013          12/03/2014           21/06/2014</t>
  </si>
  <si>
    <t>EXPEDIENTES DE PAGOS DE SALARIO MINIMO</t>
  </si>
  <si>
    <t>31/2013        20/2015</t>
  </si>
  <si>
    <t>2010-2013</t>
  </si>
  <si>
    <t>31/2013        23/2014       20/2015</t>
  </si>
  <si>
    <t>EXPEDIENTES DE PAGO DE ASUETO</t>
  </si>
  <si>
    <t>EXPEDIENTES DE PAGO DE AGUINALDO</t>
  </si>
  <si>
    <t xml:space="preserve"> 03/07/2014</t>
  </si>
  <si>
    <t>24/09/2013                           21/05/2015</t>
  </si>
  <si>
    <t>24/09/2013               03/07/2014                     21/05/2015</t>
  </si>
  <si>
    <t>METROS LINEALES</t>
  </si>
  <si>
    <t xml:space="preserve">TOTAL DE CAJAS </t>
  </si>
  <si>
    <t xml:space="preserve">TOTAL DE OFICINAS </t>
  </si>
  <si>
    <t xml:space="preserve">UNIDAD DE ADQUISICIONES Y CONTRATACIONES </t>
  </si>
  <si>
    <t xml:space="preserve">ELABORÓ: </t>
  </si>
  <si>
    <t xml:space="preserve">LAURA JILL CORTEZ </t>
  </si>
  <si>
    <t xml:space="preserve">COLABORADORA </t>
  </si>
  <si>
    <t xml:space="preserve">LICDA. BANGIE NINETH HERCULES </t>
  </si>
  <si>
    <t xml:space="preserve">ENCARGADA DE ARCHIVO </t>
  </si>
  <si>
    <t>03/04/2014                         03/06/2014</t>
  </si>
  <si>
    <t xml:space="preserve"> DEPARTAMENTO DE RECURSOS HUMANOS </t>
  </si>
  <si>
    <t>JEFATURA</t>
  </si>
  <si>
    <t>3/2014</t>
  </si>
  <si>
    <t>38/2013</t>
  </si>
  <si>
    <t>27/2014</t>
  </si>
  <si>
    <t>03/2013</t>
  </si>
  <si>
    <t>36/2013</t>
  </si>
  <si>
    <t>37/2013</t>
  </si>
  <si>
    <t>29/2015</t>
  </si>
  <si>
    <t>28/2014</t>
  </si>
  <si>
    <t>29/05/2013                  01/07/2014                              04/02/2015</t>
  </si>
  <si>
    <t>20/05/2013                      23/08/2013</t>
  </si>
  <si>
    <t>13/06/2013             20/05/2013</t>
  </si>
  <si>
    <t xml:space="preserve"> 13/06/2013             23/08/2013</t>
  </si>
  <si>
    <t xml:space="preserve"> 13/06/2013    </t>
  </si>
  <si>
    <t xml:space="preserve">31/07/2013               19/09/2013                     </t>
  </si>
  <si>
    <t xml:space="preserve">26/03/2014                       08/05/2014                   </t>
  </si>
  <si>
    <t>UNIDAD DE GESTIÓN DOCUMENTAL Y ARCHIVO</t>
  </si>
  <si>
    <t>INVENTARIO DE ARCHIVO CENTRAL</t>
  </si>
  <si>
    <t>TABLA DE ORGANIZACIÓN DEL FONDO:</t>
  </si>
  <si>
    <r>
      <t xml:space="preserve">SERIE  DOCUMENTAL                                                  </t>
    </r>
    <r>
      <rPr>
        <b/>
        <sz val="10"/>
        <color theme="1"/>
        <rFont val="Calibri"/>
        <family val="2"/>
        <scheme val="minor"/>
      </rPr>
      <t>(TÍTULO DEL DOCUMENTO)</t>
    </r>
  </si>
  <si>
    <r>
      <t xml:space="preserve">VOLUMEN             </t>
    </r>
    <r>
      <rPr>
        <b/>
        <sz val="10"/>
        <color theme="1"/>
        <rFont val="Calibri"/>
        <family val="2"/>
        <scheme val="minor"/>
      </rPr>
      <t>(METROS LINEALES)</t>
    </r>
  </si>
  <si>
    <r>
      <t xml:space="preserve">SIGNATURA   </t>
    </r>
    <r>
      <rPr>
        <b/>
        <sz val="10"/>
        <color theme="1"/>
        <rFont val="Calibri"/>
        <family val="2"/>
        <scheme val="minor"/>
      </rPr>
      <t>(LOCALIZACIÓN)</t>
    </r>
  </si>
  <si>
    <t>EXPEDIENTES CAMBIO DE DIRECCION Y ABSUELTAS</t>
  </si>
  <si>
    <t>SUPERVISORÍA 4</t>
  </si>
  <si>
    <t>SUPERVISORÍA 2</t>
  </si>
  <si>
    <t>DEPARTAMENTO NACIONAL DE EMPLEO</t>
  </si>
  <si>
    <t>REVISÓ Y APROBÓ:</t>
  </si>
  <si>
    <t>MINISTERIO DE TRABAJO Y PREVISIÓN SOCIAL</t>
  </si>
  <si>
    <t>NECESIDADES INFORMATICAS</t>
  </si>
  <si>
    <t xml:space="preserve">MONITOREO DE NOTICIAS </t>
  </si>
  <si>
    <t>2012-2016</t>
  </si>
  <si>
    <t>22/2015                                                                     20/2016</t>
  </si>
  <si>
    <t>22/06/2015                            20/07/2016</t>
  </si>
  <si>
    <t>K</t>
  </si>
  <si>
    <t>FILA</t>
  </si>
  <si>
    <t>ESTANTE</t>
  </si>
  <si>
    <t>ANAQUEL</t>
  </si>
  <si>
    <t>1-5</t>
  </si>
  <si>
    <t>1-4</t>
  </si>
  <si>
    <t>1-2</t>
  </si>
  <si>
    <t>3-5</t>
  </si>
  <si>
    <t>J</t>
  </si>
  <si>
    <t>3-4</t>
  </si>
  <si>
    <t>2-4</t>
  </si>
  <si>
    <t>4-5</t>
  </si>
  <si>
    <t>1-3</t>
  </si>
  <si>
    <t>I</t>
  </si>
  <si>
    <t>2-5</t>
  </si>
  <si>
    <t>16/2013                  19/2016</t>
  </si>
  <si>
    <t>01/06/2013          20/07/2016</t>
  </si>
  <si>
    <t>22/2015      19/2016</t>
  </si>
  <si>
    <t>02/06/2015               20/07/2016</t>
  </si>
  <si>
    <t xml:space="preserve">AUTORIZACION Y REFRENDA DE PLAZAS / PERMISO SIN GOCE DE SUELDO </t>
  </si>
  <si>
    <t>19/2016</t>
  </si>
  <si>
    <t>22/2015                           19/2016</t>
  </si>
  <si>
    <t>18/2015                17/2016</t>
  </si>
  <si>
    <t>18/2015       17/2016</t>
  </si>
  <si>
    <t>G</t>
  </si>
  <si>
    <t>H</t>
  </si>
  <si>
    <t>REQUISITOS DE MATERIALES</t>
  </si>
  <si>
    <t>2008-2011</t>
  </si>
  <si>
    <t>TALLER</t>
  </si>
  <si>
    <t>EXPEDIENTE VEHICULAR</t>
  </si>
  <si>
    <t>23/2016</t>
  </si>
  <si>
    <t xml:space="preserve">SERVICIOS GENERALES </t>
  </si>
  <si>
    <t>MANTENIMIENTO DE AIRES ACONDICIONADOS</t>
  </si>
  <si>
    <t>MANTENIMIENTO DE PLANTAS DE ENERGIA ELECTRICA</t>
  </si>
  <si>
    <t>28/2016</t>
  </si>
  <si>
    <t>30/2016</t>
  </si>
  <si>
    <t>1/2016</t>
  </si>
  <si>
    <t>30/2013                         1/2016</t>
  </si>
  <si>
    <t>19/09/2013                   26/01/2016</t>
  </si>
  <si>
    <t>21/05/2015                     18/07/2016</t>
  </si>
  <si>
    <t>21/05/2015                  18/07/2016</t>
  </si>
  <si>
    <t>17/07/2013                         21/04/2015</t>
  </si>
  <si>
    <t>F</t>
  </si>
  <si>
    <t>D</t>
  </si>
  <si>
    <t>2000-2015</t>
  </si>
  <si>
    <t>2-3</t>
  </si>
  <si>
    <t>21/2016</t>
  </si>
  <si>
    <t xml:space="preserve">26/2016                 </t>
  </si>
  <si>
    <t>2008-2015</t>
  </si>
  <si>
    <t>EXPEDIENTES DE ESTUDIOS.</t>
  </si>
  <si>
    <t>1993-2000</t>
  </si>
  <si>
    <t>OFICIO DE EXPEDIENTES</t>
  </si>
  <si>
    <t>CONSTITUCION DE SINDICATOS</t>
  </si>
  <si>
    <t>1998-2006</t>
  </si>
  <si>
    <t>5/2016</t>
  </si>
  <si>
    <t>5-6</t>
  </si>
  <si>
    <t>31/2016</t>
  </si>
  <si>
    <t>C</t>
  </si>
  <si>
    <t>14/2016</t>
  </si>
  <si>
    <t>B</t>
  </si>
  <si>
    <t xml:space="preserve">EXPEDIENTES DE MULTAS NO CANCELADAS </t>
  </si>
  <si>
    <t>1999-2007</t>
  </si>
  <si>
    <t>INSPECCIONES PROGRAMADAS</t>
  </si>
  <si>
    <t>INSPECCIONES LIBRERIAS Y COLEGIOS</t>
  </si>
  <si>
    <t>INSPECCIONES LACTANCIA MATERNA</t>
  </si>
  <si>
    <t xml:space="preserve">DERECHO LABORAL </t>
  </si>
  <si>
    <t>31/2013           20/2015               11/2016</t>
  </si>
  <si>
    <t>24/09/2013          21/05/2015              02/06/2016</t>
  </si>
  <si>
    <t>SUPERVISORIA 1</t>
  </si>
  <si>
    <t>EXPEDIENTES DE INSPECCION</t>
  </si>
  <si>
    <t>13/2016        36/2016</t>
  </si>
  <si>
    <t>08/07/2016              15/12/2016</t>
  </si>
  <si>
    <t>INSPECCION AGROPECUARIA</t>
  </si>
  <si>
    <t>EXPEDIENTES</t>
  </si>
  <si>
    <t xml:space="preserve">12/2016    </t>
  </si>
  <si>
    <t>16/2016</t>
  </si>
  <si>
    <t>A</t>
  </si>
  <si>
    <t xml:space="preserve">SECCION DE GRUPOS VULNERABLES </t>
  </si>
  <si>
    <t xml:space="preserve">SECCION DE HIGIENE OCUPACIONAL </t>
  </si>
  <si>
    <t xml:space="preserve">SECCION DE ATENCION A TRABAJADORES MIGRANTES </t>
  </si>
  <si>
    <t xml:space="preserve">EXPEDIENTES DE ALTERACIONES DE PORCENTAJE </t>
  </si>
  <si>
    <t xml:space="preserve">EXPEDIENTES DE TRABAJADORES MIGRANTES </t>
  </si>
  <si>
    <t>2007-2015</t>
  </si>
  <si>
    <t xml:space="preserve">04/2017    </t>
  </si>
  <si>
    <t>32/2016           33/2016         01/2017</t>
  </si>
  <si>
    <t>2006-2013</t>
  </si>
  <si>
    <t>2008-2016</t>
  </si>
  <si>
    <t>18/2016</t>
  </si>
  <si>
    <t xml:space="preserve">15/2016        </t>
  </si>
  <si>
    <t>29/2016</t>
  </si>
  <si>
    <t>11/03/2013                  25/04/2014</t>
  </si>
  <si>
    <t>6/2013              12/2014</t>
  </si>
  <si>
    <t xml:space="preserve">EXPEDIENTES DE PERSONAS CON DISCAPACIDAD Y EXPEDIENTES DE ADOLECENTES </t>
  </si>
  <si>
    <t>ARCHIVO DE MULTAS</t>
  </si>
  <si>
    <t>5</t>
  </si>
  <si>
    <t>CORRESPONDENCIA INTERNA</t>
  </si>
  <si>
    <t>Totales</t>
  </si>
  <si>
    <t>1996-2012</t>
  </si>
  <si>
    <t>17/2014                      37/2015</t>
  </si>
  <si>
    <t>0-5</t>
  </si>
  <si>
    <t>10/2017</t>
  </si>
  <si>
    <t>17/2017</t>
  </si>
  <si>
    <t>0-1</t>
  </si>
  <si>
    <t>4</t>
  </si>
  <si>
    <t>5a. Edición</t>
  </si>
  <si>
    <t>15 Mayo  2019</t>
  </si>
  <si>
    <t xml:space="preserve"> </t>
  </si>
  <si>
    <t>3</t>
  </si>
  <si>
    <t>0-2</t>
  </si>
  <si>
    <t>0-3</t>
  </si>
  <si>
    <t xml:space="preserve">VIATICOS </t>
  </si>
  <si>
    <t>17/2016</t>
  </si>
  <si>
    <t>0-4</t>
  </si>
  <si>
    <t xml:space="preserve">INFORMES MENSUALES </t>
  </si>
  <si>
    <t xml:space="preserve">EXPEDIENTES DE RENUNCIA VOLUNTARIA </t>
  </si>
  <si>
    <t>4/2013</t>
  </si>
  <si>
    <t>16/2017</t>
  </si>
  <si>
    <t>1</t>
  </si>
  <si>
    <t xml:space="preserve">F                    </t>
  </si>
  <si>
    <t xml:space="preserve">24/2016            </t>
  </si>
  <si>
    <t xml:space="preserve"> 27/2016    </t>
  </si>
  <si>
    <t xml:space="preserve"> 22/09/2016</t>
  </si>
  <si>
    <t xml:space="preserve">Totales </t>
  </si>
  <si>
    <t xml:space="preserve">NOTIFICACIONES DE ACCIDENTES DE TABAJO </t>
  </si>
  <si>
    <t>35/2016</t>
  </si>
  <si>
    <t>5/2017</t>
  </si>
  <si>
    <t>MTPS-UGDA-ARCHI-03</t>
  </si>
  <si>
    <t xml:space="preserve">DEPARTAMENTO SEGURIDAD DE  HIGIENE OCUPACIONAL </t>
  </si>
  <si>
    <t>En el piso local dos</t>
  </si>
  <si>
    <t>PRENSA Y RELACIONES PUBLICAS</t>
  </si>
  <si>
    <t>E</t>
  </si>
  <si>
    <t>0</t>
  </si>
  <si>
    <t xml:space="preserve">                     </t>
  </si>
  <si>
    <t>1979-2013</t>
  </si>
  <si>
    <t xml:space="preserve">   19/09/2013 </t>
  </si>
  <si>
    <t xml:space="preserve">                        </t>
  </si>
  <si>
    <t xml:space="preserve">                    </t>
  </si>
  <si>
    <t>1996-2013</t>
  </si>
  <si>
    <t>Final pasillo 6</t>
  </si>
  <si>
    <t>En el piso,  pasillo medio                            local dos</t>
  </si>
  <si>
    <t>25/11/2016            07/12/2016            31/01/2017</t>
  </si>
  <si>
    <t>En el piso, final pasillo 6,                           local dos</t>
  </si>
  <si>
    <t>En el piso, final pasillo 5,                              local dos</t>
  </si>
  <si>
    <t>En el piso,  final pasillo 4,  local dos</t>
  </si>
  <si>
    <t>En el piso,   final pasillo 4 y 5, local dos</t>
  </si>
  <si>
    <t>En el piso, final pasillo 4 y 5, local dos</t>
  </si>
  <si>
    <t>En el piso,  final pasillo 4,                          local dos</t>
  </si>
  <si>
    <t>En el piso, final pasillo 2, local uno</t>
  </si>
  <si>
    <t>En el piso, local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</si>
</sst>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1"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2" borderId="0" xfId="0" applyNumberFormat="1" applyFill="1"/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top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0" fillId="0" borderId="0" xfId="0" applyFill="1"/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4" borderId="7" xfId="0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5" xfId="0" applyFont="1" applyFill="1" applyBorder="1"/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28" xfId="0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49" fontId="0" fillId="2" borderId="33" xfId="0" applyNumberFormat="1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/>
    </xf>
    <xf numFmtId="0" fontId="0" fillId="2" borderId="27" xfId="0" applyFill="1" applyBorder="1"/>
    <xf numFmtId="0" fontId="0" fillId="2" borderId="24" xfId="0" applyFill="1" applyBorder="1"/>
    <xf numFmtId="0" fontId="0" fillId="2" borderId="27" xfId="0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14" fontId="0" fillId="2" borderId="4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34" xfId="0" applyFont="1" applyFill="1" applyBorder="1"/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" fillId="4" borderId="7" xfId="0" applyFont="1" applyFill="1" applyBorder="1"/>
    <xf numFmtId="14" fontId="0" fillId="2" borderId="0" xfId="0" applyNumberForma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0" fontId="1" fillId="2" borderId="3" xfId="0" applyFont="1" applyFill="1" applyBorder="1"/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49" fontId="0" fillId="2" borderId="24" xfId="0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49" fontId="0" fillId="2" borderId="39" xfId="0" applyNumberForma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 wrapText="1"/>
    </xf>
    <xf numFmtId="0" fontId="0" fillId="6" borderId="6" xfId="0" applyFill="1" applyBorder="1"/>
    <xf numFmtId="0" fontId="0" fillId="2" borderId="39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49" fontId="1" fillId="6" borderId="10" xfId="0" applyNumberFormat="1" applyFont="1" applyFill="1" applyBorder="1" applyAlignment="1">
      <alignment horizontal="center" vertical="center" wrapText="1"/>
    </xf>
    <xf numFmtId="49" fontId="0" fillId="2" borderId="37" xfId="0" applyNumberForma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vertical="top"/>
    </xf>
    <xf numFmtId="49" fontId="0" fillId="2" borderId="3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wrapText="1"/>
    </xf>
    <xf numFmtId="17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vertical="center" wrapText="1"/>
    </xf>
    <xf numFmtId="49" fontId="0" fillId="2" borderId="5" xfId="0" applyNumberFormat="1" applyFill="1" applyBorder="1" applyAlignment="1">
      <alignment vertical="center" wrapText="1"/>
    </xf>
    <xf numFmtId="0" fontId="0" fillId="6" borderId="10" xfId="0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14" fontId="0" fillId="2" borderId="33" xfId="0" applyNumberFormat="1" applyFill="1" applyBorder="1" applyAlignment="1">
      <alignment horizontal="center"/>
    </xf>
    <xf numFmtId="14" fontId="0" fillId="2" borderId="24" xfId="0" applyNumberFormat="1" applyFill="1" applyBorder="1" applyAlignment="1">
      <alignment horizontal="center" vertical="top"/>
    </xf>
    <xf numFmtId="14" fontId="0" fillId="2" borderId="37" xfId="0" applyNumberFormat="1" applyFill="1" applyBorder="1" applyAlignment="1">
      <alignment horizontal="center" vertical="top"/>
    </xf>
    <xf numFmtId="0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 vertical="top" wrapText="1"/>
    </xf>
    <xf numFmtId="14" fontId="0" fillId="2" borderId="5" xfId="0" applyNumberFormat="1" applyFill="1" applyBorder="1" applyAlignment="1">
      <alignment horizont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6" xfId="0" applyFill="1" applyBorder="1"/>
    <xf numFmtId="49" fontId="0" fillId="2" borderId="11" xfId="0" applyNumberFormat="1" applyFill="1" applyBorder="1"/>
    <xf numFmtId="0" fontId="1" fillId="4" borderId="19" xfId="0" applyFont="1" applyFill="1" applyBorder="1" applyAlignment="1">
      <alignment horizontal="center" vertical="center"/>
    </xf>
    <xf numFmtId="49" fontId="1" fillId="4" borderId="35" xfId="0" applyNumberFormat="1" applyFont="1" applyFill="1" applyBorder="1" applyAlignment="1">
      <alignment vertical="center" wrapText="1"/>
    </xf>
    <xf numFmtId="0" fontId="1" fillId="4" borderId="42" xfId="0" applyFont="1" applyFill="1" applyBorder="1" applyAlignment="1">
      <alignment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4" borderId="43" xfId="0" applyFont="1" applyFill="1" applyBorder="1" applyAlignment="1">
      <alignment vertical="center" wrapText="1"/>
    </xf>
    <xf numFmtId="14" fontId="0" fillId="2" borderId="6" xfId="0" applyNumberFormat="1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center" vertical="center" wrapText="1"/>
    </xf>
    <xf numFmtId="14" fontId="0" fillId="4" borderId="35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0" fillId="2" borderId="6" xfId="0" applyNumberFormat="1" applyFill="1" applyBorder="1"/>
    <xf numFmtId="0" fontId="1" fillId="3" borderId="19" xfId="0" applyFont="1" applyFill="1" applyBorder="1" applyAlignment="1">
      <alignment horizontal="center" vertical="center"/>
    </xf>
    <xf numFmtId="0" fontId="0" fillId="3" borderId="13" xfId="0" applyFill="1" applyBorder="1"/>
    <xf numFmtId="0" fontId="1" fillId="3" borderId="13" xfId="0" applyFont="1" applyFill="1" applyBorder="1" applyAlignment="1">
      <alignment horizontal="left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0" fillId="3" borderId="36" xfId="0" applyFill="1" applyBorder="1"/>
    <xf numFmtId="0" fontId="9" fillId="3" borderId="4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vertical="center" wrapText="1"/>
    </xf>
    <xf numFmtId="0" fontId="1" fillId="6" borderId="36" xfId="0" applyFont="1" applyFill="1" applyBorder="1" applyAlignment="1">
      <alignment vertical="center" wrapText="1"/>
    </xf>
    <xf numFmtId="0" fontId="1" fillId="6" borderId="43" xfId="0" applyFont="1" applyFill="1" applyBorder="1" applyAlignment="1">
      <alignment horizontal="center"/>
    </xf>
    <xf numFmtId="0" fontId="0" fillId="6" borderId="43" xfId="0" applyFill="1" applyBorder="1" applyAlignment="1">
      <alignment horizontal="center" vertical="center"/>
    </xf>
    <xf numFmtId="0" fontId="0" fillId="6" borderId="36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/>
    </xf>
    <xf numFmtId="49" fontId="0" fillId="6" borderId="36" xfId="0" applyNumberFormat="1" applyFill="1" applyBorder="1" applyAlignment="1">
      <alignment horizontal="center" vertical="center" wrapText="1"/>
    </xf>
    <xf numFmtId="14" fontId="0" fillId="6" borderId="36" xfId="0" applyNumberForma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left" vertical="center" wrapText="1"/>
    </xf>
    <xf numFmtId="0" fontId="0" fillId="6" borderId="36" xfId="0" applyFill="1" applyBorder="1"/>
    <xf numFmtId="0" fontId="1" fillId="6" borderId="43" xfId="0" applyFont="1" applyFill="1" applyBorder="1" applyAlignment="1">
      <alignment vertical="center" wrapText="1"/>
    </xf>
    <xf numFmtId="0" fontId="1" fillId="6" borderId="45" xfId="0" applyFont="1" applyFill="1" applyBorder="1" applyAlignment="1">
      <alignment vertical="center" wrapText="1"/>
    </xf>
    <xf numFmtId="0" fontId="0" fillId="6" borderId="36" xfId="0" applyFill="1" applyBorder="1" applyAlignment="1">
      <alignment horizontal="center" vertical="center"/>
    </xf>
    <xf numFmtId="0" fontId="1" fillId="6" borderId="36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left" vertical="center" wrapText="1"/>
    </xf>
    <xf numFmtId="49" fontId="1" fillId="6" borderId="36" xfId="0" applyNumberFormat="1" applyFont="1" applyFill="1" applyBorder="1" applyAlignment="1">
      <alignment horizontal="center" vertical="center" wrapText="1"/>
    </xf>
    <xf numFmtId="0" fontId="0" fillId="6" borderId="36" xfId="0" applyFill="1" applyBorder="1" applyAlignment="1">
      <alignment horizontal="left"/>
    </xf>
    <xf numFmtId="0" fontId="1" fillId="6" borderId="13" xfId="0" applyFont="1" applyFill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vertical="center" wrapText="1"/>
    </xf>
    <xf numFmtId="0" fontId="1" fillId="6" borderId="43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top"/>
    </xf>
    <xf numFmtId="14" fontId="0" fillId="2" borderId="6" xfId="0" applyNumberFormat="1" applyFill="1" applyBorder="1" applyAlignment="1">
      <alignment horizontal="center" vertical="top"/>
    </xf>
    <xf numFmtId="0" fontId="1" fillId="3" borderId="3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36" xfId="0" applyFont="1" applyFill="1" applyBorder="1" applyAlignment="1">
      <alignment vertical="center"/>
    </xf>
    <xf numFmtId="0" fontId="0" fillId="5" borderId="36" xfId="0" applyFill="1" applyBorder="1"/>
    <xf numFmtId="0" fontId="9" fillId="5" borderId="43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0" fillId="0" borderId="11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49" fontId="1" fillId="4" borderId="28" xfId="0" applyNumberFormat="1" applyFont="1" applyFill="1" applyBorder="1" applyAlignment="1">
      <alignment vertical="center" wrapText="1"/>
    </xf>
    <xf numFmtId="49" fontId="0" fillId="2" borderId="38" xfId="0" applyNumberForma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1" fillId="2" borderId="36" xfId="0" applyFont="1" applyFill="1" applyBorder="1" applyAlignment="1">
      <alignment horizontal="right" vertical="center"/>
    </xf>
    <xf numFmtId="0" fontId="1" fillId="2" borderId="36" xfId="0" applyFon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 wrapText="1"/>
    </xf>
    <xf numFmtId="14" fontId="0" fillId="2" borderId="36" xfId="0" applyNumberFormat="1" applyFill="1" applyBorder="1" applyAlignment="1">
      <alignment horizontal="center" vertical="center" wrapText="1"/>
    </xf>
    <xf numFmtId="0" fontId="0" fillId="2" borderId="44" xfId="0" applyNumberForma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49" fontId="0" fillId="2" borderId="21" xfId="0" applyNumberFormat="1" applyFill="1" applyBorder="1" applyAlignment="1">
      <alignment horizontal="center" vertical="center"/>
    </xf>
    <xf numFmtId="0" fontId="1" fillId="6" borderId="47" xfId="0" applyFont="1" applyFill="1" applyBorder="1" applyAlignment="1">
      <alignment vertical="center" wrapText="1"/>
    </xf>
    <xf numFmtId="0" fontId="1" fillId="6" borderId="31" xfId="0" applyFont="1" applyFill="1" applyBorder="1" applyAlignment="1">
      <alignment horizontal="left" vertical="center" wrapText="1"/>
    </xf>
    <xf numFmtId="0" fontId="1" fillId="6" borderId="41" xfId="0" applyFont="1" applyFill="1" applyBorder="1" applyAlignment="1">
      <alignment vertical="center" wrapText="1"/>
    </xf>
    <xf numFmtId="49" fontId="1" fillId="6" borderId="12" xfId="0" applyNumberFormat="1" applyFont="1" applyFill="1" applyBorder="1" applyAlignment="1">
      <alignment horizontal="center" vertical="center" wrapText="1"/>
    </xf>
    <xf numFmtId="0" fontId="0" fillId="6" borderId="31" xfId="0" applyFill="1" applyBorder="1"/>
    <xf numFmtId="0" fontId="9" fillId="6" borderId="47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4" fontId="0" fillId="6" borderId="29" xfId="0" applyNumberForma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/>
    </xf>
    <xf numFmtId="14" fontId="0" fillId="3" borderId="29" xfId="0" applyNumberForma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vertical="center" wrapText="1"/>
    </xf>
    <xf numFmtId="14" fontId="0" fillId="2" borderId="4" xfId="0" applyNumberFormat="1" applyFill="1" applyBorder="1" applyAlignment="1">
      <alignment horizontal="center" wrapText="1"/>
    </xf>
    <xf numFmtId="14" fontId="0" fillId="2" borderId="3" xfId="0" applyNumberForma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49" fontId="0" fillId="2" borderId="38" xfId="0" applyNumberForma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1" xfId="0" applyFill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5" borderId="36" xfId="0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7" xfId="0" applyNumberFormat="1" applyFill="1" applyBorder="1" applyAlignment="1">
      <alignment horizontal="center"/>
    </xf>
    <xf numFmtId="0" fontId="0" fillId="2" borderId="22" xfId="0" applyNumberForma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Border="1"/>
    <xf numFmtId="49" fontId="1" fillId="4" borderId="5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9" fillId="4" borderId="0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49" fontId="0" fillId="2" borderId="20" xfId="0" applyNumberFormat="1" applyFill="1" applyBorder="1" applyAlignment="1">
      <alignment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top" wrapText="1"/>
    </xf>
    <xf numFmtId="0" fontId="1" fillId="2" borderId="43" xfId="0" applyFont="1" applyFill="1" applyBorder="1"/>
    <xf numFmtId="0" fontId="0" fillId="2" borderId="49" xfId="0" applyFill="1" applyBorder="1" applyAlignment="1">
      <alignment horizontal="center" vertical="center"/>
    </xf>
    <xf numFmtId="0" fontId="0" fillId="2" borderId="49" xfId="0" applyFill="1" applyBorder="1" applyAlignment="1">
      <alignment horizontal="left" vertical="center"/>
    </xf>
    <xf numFmtId="49" fontId="0" fillId="2" borderId="49" xfId="0" applyNumberFormat="1" applyFill="1" applyBorder="1" applyAlignment="1">
      <alignment horizontal="center" vertical="center" wrapText="1"/>
    </xf>
    <xf numFmtId="14" fontId="0" fillId="2" borderId="49" xfId="0" applyNumberFormat="1" applyFill="1" applyBorder="1" applyAlignment="1">
      <alignment horizontal="center" vertical="center" wrapText="1"/>
    </xf>
    <xf numFmtId="0" fontId="0" fillId="2" borderId="50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1" xfId="0" applyFill="1" applyBorder="1" applyAlignment="1">
      <alignment horizontal="left" vertical="center"/>
    </xf>
    <xf numFmtId="49" fontId="0" fillId="2" borderId="51" xfId="0" applyNumberFormat="1" applyFill="1" applyBorder="1" applyAlignment="1">
      <alignment horizontal="center" vertical="center" wrapText="1"/>
    </xf>
    <xf numFmtId="14" fontId="0" fillId="2" borderId="52" xfId="0" applyNumberFormat="1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49" fontId="0" fillId="2" borderId="54" xfId="0" applyNumberFormat="1" applyFill="1" applyBorder="1" applyAlignment="1">
      <alignment horizontal="center" vertical="center"/>
    </xf>
    <xf numFmtId="0" fontId="1" fillId="2" borderId="19" xfId="0" applyFont="1" applyFill="1" applyBorder="1"/>
    <xf numFmtId="0" fontId="0" fillId="2" borderId="13" xfId="0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1" fillId="6" borderId="35" xfId="0" applyFont="1" applyFill="1" applyBorder="1" applyAlignment="1">
      <alignment horizontal="left" vertical="center" wrapText="1"/>
    </xf>
    <xf numFmtId="0" fontId="1" fillId="6" borderId="45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6" borderId="29" xfId="0" applyFont="1" applyFill="1" applyBorder="1" applyAlignment="1">
      <alignment horizontal="left" vertical="center" wrapText="1"/>
    </xf>
    <xf numFmtId="0" fontId="1" fillId="6" borderId="4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6" borderId="36" xfId="0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7" fontId="0" fillId="2" borderId="3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49" fontId="0" fillId="2" borderId="31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49" fontId="0" fillId="2" borderId="22" xfId="0" applyNumberForma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" fillId="4" borderId="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4" borderId="35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49" fontId="1" fillId="5" borderId="40" xfId="0" applyNumberFormat="1" applyFont="1" applyFill="1" applyBorder="1" applyAlignment="1">
      <alignment horizontal="left" vertical="center" wrapText="1"/>
    </xf>
    <xf numFmtId="49" fontId="1" fillId="5" borderId="48" xfId="0" applyNumberFormat="1" applyFont="1" applyFill="1" applyBorder="1" applyAlignment="1">
      <alignment horizontal="left" vertical="center" wrapText="1"/>
    </xf>
    <xf numFmtId="0" fontId="0" fillId="2" borderId="3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28575</xdr:rowOff>
    </xdr:from>
    <xdr:to>
      <xdr:col>2</xdr:col>
      <xdr:colOff>1333499</xdr:colOff>
      <xdr:row>6</xdr:row>
      <xdr:rowOff>150023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219075"/>
          <a:ext cx="1800225" cy="1140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7"/>
  <sheetViews>
    <sheetView tabSelected="1" view="pageBreakPreview" zoomScaleNormal="100" zoomScaleSheetLayoutView="100" workbookViewId="0">
      <pane ySplit="1" topLeftCell="A2" activePane="bottomLeft" state="frozen"/>
      <selection pane="bottomLeft" activeCell="H6" sqref="H6:K6"/>
    </sheetView>
  </sheetViews>
  <sheetFormatPr baseColWidth="10" defaultRowHeight="15" x14ac:dyDescent="0.25"/>
  <cols>
    <col min="1" max="1" width="6.42578125" style="53" customWidth="1"/>
    <col min="2" max="2" width="4.42578125" style="1" customWidth="1"/>
    <col min="3" max="3" width="30.85546875" style="66" customWidth="1"/>
    <col min="4" max="4" width="11.85546875" style="1" customWidth="1"/>
    <col min="5" max="5" width="20.140625" style="1" customWidth="1"/>
    <col min="6" max="6" width="19.85546875" style="1" customWidth="1"/>
    <col min="7" max="7" width="17" style="3" customWidth="1"/>
    <col min="8" max="8" width="24.140625" style="1" customWidth="1"/>
    <col min="9" max="9" width="7.28515625" style="1" customWidth="1"/>
    <col min="10" max="10" width="8.85546875" style="1" customWidth="1"/>
    <col min="11" max="11" width="9" style="51" customWidth="1"/>
    <col min="12" max="16384" width="11.42578125" style="1"/>
  </cols>
  <sheetData>
    <row r="2" spans="1:15" x14ac:dyDescent="0.25">
      <c r="K2" s="1"/>
    </row>
    <row r="3" spans="1:15" x14ac:dyDescent="0.25">
      <c r="A3" s="54"/>
      <c r="H3" s="614" t="s">
        <v>399</v>
      </c>
      <c r="I3" s="614"/>
      <c r="J3" s="614"/>
      <c r="K3" s="614"/>
    </row>
    <row r="4" spans="1:15" x14ac:dyDescent="0.25">
      <c r="A4" s="54"/>
      <c r="H4" s="612" t="s">
        <v>400</v>
      </c>
      <c r="I4" s="612"/>
      <c r="J4" s="612"/>
      <c r="K4" s="612"/>
    </row>
    <row r="5" spans="1:15" ht="20.25" x14ac:dyDescent="0.3">
      <c r="A5" s="54"/>
      <c r="B5" s="620" t="s">
        <v>278</v>
      </c>
      <c r="C5" s="620"/>
      <c r="D5" s="620"/>
      <c r="E5" s="620"/>
      <c r="F5" s="620"/>
      <c r="G5" s="620"/>
      <c r="H5" s="620"/>
      <c r="I5" s="620"/>
      <c r="J5" s="212"/>
      <c r="K5" s="1"/>
    </row>
    <row r="6" spans="1:15" x14ac:dyDescent="0.25">
      <c r="A6" s="54"/>
      <c r="H6" s="613" t="s">
        <v>421</v>
      </c>
      <c r="I6" s="613"/>
      <c r="J6" s="613"/>
      <c r="K6" s="613"/>
    </row>
    <row r="7" spans="1:15" ht="18" x14ac:dyDescent="0.25">
      <c r="B7" s="621" t="s">
        <v>279</v>
      </c>
      <c r="C7" s="621"/>
      <c r="D7" s="621"/>
      <c r="E7" s="621"/>
      <c r="F7" s="621"/>
      <c r="G7" s="621"/>
      <c r="H7" s="621"/>
      <c r="I7" s="621"/>
      <c r="J7" s="213"/>
      <c r="K7" s="1"/>
    </row>
    <row r="8" spans="1:15" ht="18" x14ac:dyDescent="0.25">
      <c r="B8" s="52" t="s">
        <v>280</v>
      </c>
      <c r="D8" s="213"/>
      <c r="E8" s="213"/>
      <c r="F8" s="213"/>
      <c r="G8" s="213"/>
      <c r="H8" s="213"/>
      <c r="I8" s="213"/>
      <c r="J8" s="213"/>
      <c r="K8" s="1"/>
    </row>
    <row r="9" spans="1:15" ht="18" x14ac:dyDescent="0.25">
      <c r="B9" s="621" t="s">
        <v>289</v>
      </c>
      <c r="C9" s="621"/>
      <c r="D9" s="621"/>
      <c r="E9" s="621"/>
      <c r="F9" s="621"/>
      <c r="G9" s="621"/>
      <c r="H9" s="621"/>
      <c r="I9" s="621"/>
      <c r="J9" s="213"/>
      <c r="K9" s="1"/>
    </row>
    <row r="10" spans="1:15" ht="15.75" thickBot="1" x14ac:dyDescent="0.3">
      <c r="E10" s="2"/>
      <c r="K10" s="1"/>
    </row>
    <row r="11" spans="1:15" ht="36.75" customHeight="1" thickBot="1" x14ac:dyDescent="0.3">
      <c r="A11" s="55"/>
      <c r="B11" s="39" t="s">
        <v>0</v>
      </c>
      <c r="C11" s="39" t="s">
        <v>281</v>
      </c>
      <c r="D11" s="39" t="s">
        <v>4</v>
      </c>
      <c r="E11" s="39" t="s">
        <v>282</v>
      </c>
      <c r="F11" s="39" t="s">
        <v>1</v>
      </c>
      <c r="G11" s="92" t="s">
        <v>2</v>
      </c>
      <c r="H11" s="93" t="s">
        <v>3</v>
      </c>
      <c r="I11" s="626" t="s">
        <v>283</v>
      </c>
      <c r="J11" s="627"/>
      <c r="K11" s="628"/>
    </row>
    <row r="12" spans="1:15" ht="29.25" customHeight="1" thickBot="1" x14ac:dyDescent="0.3">
      <c r="A12" s="61">
        <v>1</v>
      </c>
      <c r="B12" s="644" t="s">
        <v>5</v>
      </c>
      <c r="C12" s="645"/>
      <c r="D12" s="645"/>
      <c r="E12" s="645"/>
      <c r="F12" s="646"/>
      <c r="G12" s="397"/>
      <c r="H12" s="94"/>
      <c r="I12" s="95" t="s">
        <v>296</v>
      </c>
      <c r="J12" s="95" t="s">
        <v>297</v>
      </c>
      <c r="K12" s="96" t="s">
        <v>298</v>
      </c>
    </row>
    <row r="13" spans="1:15" ht="24.95" customHeight="1" thickBot="1" x14ac:dyDescent="0.3">
      <c r="A13" s="65"/>
      <c r="B13" s="660">
        <v>1</v>
      </c>
      <c r="C13" s="528" t="s">
        <v>6</v>
      </c>
      <c r="D13" s="615">
        <v>142</v>
      </c>
      <c r="E13" s="545">
        <v>28.4</v>
      </c>
      <c r="F13" s="545" t="s">
        <v>428</v>
      </c>
      <c r="G13" s="394" t="s">
        <v>7</v>
      </c>
      <c r="H13" s="396">
        <v>41284</v>
      </c>
      <c r="I13" s="97" t="s">
        <v>295</v>
      </c>
      <c r="J13" s="98">
        <v>4</v>
      </c>
      <c r="K13" s="99" t="s">
        <v>394</v>
      </c>
      <c r="O13" s="91"/>
    </row>
    <row r="14" spans="1:15" ht="24.95" customHeight="1" x14ac:dyDescent="0.25">
      <c r="A14" s="65"/>
      <c r="B14" s="661"/>
      <c r="C14" s="544"/>
      <c r="D14" s="663"/>
      <c r="E14" s="546"/>
      <c r="F14" s="546"/>
      <c r="G14" s="388" t="s">
        <v>266</v>
      </c>
      <c r="H14" s="396">
        <v>41306</v>
      </c>
      <c r="I14" s="100" t="s">
        <v>295</v>
      </c>
      <c r="J14" s="89">
        <v>5</v>
      </c>
      <c r="K14" s="101" t="s">
        <v>299</v>
      </c>
    </row>
    <row r="15" spans="1:15" ht="24.95" customHeight="1" x14ac:dyDescent="0.25">
      <c r="A15" s="65"/>
      <c r="B15" s="661"/>
      <c r="C15" s="544"/>
      <c r="D15" s="663"/>
      <c r="E15" s="546"/>
      <c r="F15" s="546"/>
      <c r="G15" s="388" t="s">
        <v>9</v>
      </c>
      <c r="H15" s="396">
        <v>41541</v>
      </c>
      <c r="I15" s="100" t="s">
        <v>295</v>
      </c>
      <c r="J15" s="89">
        <v>6</v>
      </c>
      <c r="K15" s="101" t="s">
        <v>299</v>
      </c>
    </row>
    <row r="16" spans="1:15" ht="24.95" customHeight="1" x14ac:dyDescent="0.25">
      <c r="A16" s="65"/>
      <c r="B16" s="661"/>
      <c r="C16" s="544"/>
      <c r="D16" s="663"/>
      <c r="E16" s="546"/>
      <c r="F16" s="546"/>
      <c r="G16" s="388" t="s">
        <v>267</v>
      </c>
      <c r="H16" s="396">
        <v>41591</v>
      </c>
      <c r="I16" s="100" t="s">
        <v>295</v>
      </c>
      <c r="J16" s="89">
        <v>7</v>
      </c>
      <c r="K16" s="101" t="s">
        <v>299</v>
      </c>
    </row>
    <row r="17" spans="1:13" ht="24.95" customHeight="1" x14ac:dyDescent="0.25">
      <c r="A17" s="65"/>
      <c r="B17" s="661"/>
      <c r="C17" s="544"/>
      <c r="D17" s="663"/>
      <c r="E17" s="546"/>
      <c r="F17" s="546"/>
      <c r="G17" s="388" t="s">
        <v>268</v>
      </c>
      <c r="H17" s="396">
        <v>41598</v>
      </c>
      <c r="I17" s="100" t="s">
        <v>295</v>
      </c>
      <c r="J17" s="89">
        <v>8</v>
      </c>
      <c r="K17" s="215" t="s">
        <v>299</v>
      </c>
    </row>
    <row r="18" spans="1:13" ht="24.95" customHeight="1" x14ac:dyDescent="0.25">
      <c r="A18" s="65"/>
      <c r="B18" s="661"/>
      <c r="C18" s="544"/>
      <c r="D18" s="663"/>
      <c r="E18" s="546"/>
      <c r="F18" s="546"/>
      <c r="G18" s="388" t="s">
        <v>265</v>
      </c>
      <c r="H18" s="396">
        <v>41520</v>
      </c>
      <c r="I18" s="100" t="s">
        <v>295</v>
      </c>
      <c r="J18" s="89">
        <v>9</v>
      </c>
      <c r="K18" s="215" t="s">
        <v>299</v>
      </c>
    </row>
    <row r="19" spans="1:13" ht="24.95" customHeight="1" x14ac:dyDescent="0.25">
      <c r="A19" s="65"/>
      <c r="B19" s="661"/>
      <c r="C19" s="544"/>
      <c r="D19" s="663"/>
      <c r="E19" s="546"/>
      <c r="F19" s="546"/>
      <c r="G19" s="388" t="s">
        <v>10</v>
      </c>
      <c r="H19" s="396">
        <v>41939</v>
      </c>
      <c r="I19" s="642"/>
      <c r="J19" s="614"/>
      <c r="K19" s="643"/>
    </row>
    <row r="20" spans="1:13" ht="24.95" customHeight="1" x14ac:dyDescent="0.25">
      <c r="A20" s="65"/>
      <c r="B20" s="661"/>
      <c r="C20" s="544"/>
      <c r="D20" s="663"/>
      <c r="E20" s="546"/>
      <c r="F20" s="546"/>
      <c r="G20" s="388" t="s">
        <v>11</v>
      </c>
      <c r="H20" s="396">
        <v>41985</v>
      </c>
      <c r="I20" s="636" t="s">
        <v>433</v>
      </c>
      <c r="J20" s="637"/>
      <c r="K20" s="638"/>
    </row>
    <row r="21" spans="1:13" ht="24.95" customHeight="1" x14ac:dyDescent="0.25">
      <c r="A21" s="65"/>
      <c r="B21" s="662"/>
      <c r="C21" s="526"/>
      <c r="D21" s="632"/>
      <c r="E21" s="573"/>
      <c r="F21" s="573"/>
      <c r="G21" s="388" t="s">
        <v>12</v>
      </c>
      <c r="H21" s="396">
        <v>42176</v>
      </c>
      <c r="I21" s="639" t="s">
        <v>443</v>
      </c>
      <c r="J21" s="640"/>
      <c r="K21" s="641"/>
    </row>
    <row r="22" spans="1:13" ht="24.95" customHeight="1" x14ac:dyDescent="0.25">
      <c r="A22" s="65"/>
      <c r="B22" s="63"/>
      <c r="C22" s="364"/>
      <c r="D22" s="363"/>
      <c r="E22" s="362"/>
      <c r="F22" s="362"/>
      <c r="G22" s="388" t="s">
        <v>269</v>
      </c>
      <c r="H22" s="396">
        <v>42158</v>
      </c>
      <c r="I22" s="102"/>
      <c r="J22" s="2"/>
      <c r="K22" s="103"/>
    </row>
    <row r="23" spans="1:13" ht="17.25" customHeight="1" x14ac:dyDescent="0.25">
      <c r="A23" s="65"/>
      <c r="B23" s="63"/>
      <c r="C23" s="364"/>
      <c r="D23" s="363"/>
      <c r="E23" s="362"/>
      <c r="F23" s="362"/>
      <c r="G23" s="388" t="s">
        <v>395</v>
      </c>
      <c r="H23" s="396">
        <v>42936</v>
      </c>
      <c r="I23" s="102"/>
      <c r="J23" s="2"/>
      <c r="K23" s="103"/>
    </row>
    <row r="24" spans="1:13" ht="24.75" customHeight="1" thickBot="1" x14ac:dyDescent="0.3">
      <c r="A24" s="65"/>
      <c r="B24" s="63"/>
      <c r="C24" s="67"/>
      <c r="D24" s="64"/>
      <c r="E24" s="48"/>
      <c r="F24" s="48"/>
      <c r="G24" s="492" t="s">
        <v>396</v>
      </c>
      <c r="H24" s="501">
        <v>43003</v>
      </c>
      <c r="I24" s="104"/>
      <c r="J24" s="64"/>
      <c r="K24" s="103"/>
    </row>
    <row r="25" spans="1:13" s="11" customFormat="1" ht="24.95" customHeight="1" thickBot="1" x14ac:dyDescent="0.3">
      <c r="A25" s="61">
        <v>2</v>
      </c>
      <c r="B25" s="664" t="s">
        <v>13</v>
      </c>
      <c r="C25" s="664"/>
      <c r="D25" s="664"/>
      <c r="E25" s="664"/>
      <c r="F25" s="644"/>
      <c r="G25" s="399"/>
      <c r="H25" s="398"/>
      <c r="I25" s="216" t="s">
        <v>296</v>
      </c>
      <c r="J25" s="187" t="s">
        <v>297</v>
      </c>
      <c r="K25" s="188" t="s">
        <v>298</v>
      </c>
      <c r="L25" s="1"/>
      <c r="M25" s="1"/>
    </row>
    <row r="26" spans="1:13" ht="24.95" customHeight="1" x14ac:dyDescent="0.25">
      <c r="A26" s="56"/>
      <c r="B26" s="649">
        <v>1</v>
      </c>
      <c r="C26" s="528" t="s">
        <v>6</v>
      </c>
      <c r="D26" s="545">
        <v>8</v>
      </c>
      <c r="E26" s="545">
        <v>1.6</v>
      </c>
      <c r="F26" s="545" t="s">
        <v>14</v>
      </c>
      <c r="G26" s="617" t="s">
        <v>15</v>
      </c>
      <c r="H26" s="561">
        <v>41288</v>
      </c>
      <c r="I26" s="633" t="s">
        <v>303</v>
      </c>
      <c r="J26" s="550">
        <v>1</v>
      </c>
      <c r="K26" s="608" t="s">
        <v>397</v>
      </c>
    </row>
    <row r="27" spans="1:13" ht="24.95" customHeight="1" x14ac:dyDescent="0.25">
      <c r="A27" s="56"/>
      <c r="B27" s="622"/>
      <c r="C27" s="544"/>
      <c r="D27" s="546"/>
      <c r="E27" s="546"/>
      <c r="F27" s="546"/>
      <c r="G27" s="576"/>
      <c r="H27" s="562"/>
      <c r="I27" s="624"/>
      <c r="J27" s="615"/>
      <c r="K27" s="609"/>
    </row>
    <row r="28" spans="1:13" ht="24.95" customHeight="1" x14ac:dyDescent="0.25">
      <c r="A28" s="56"/>
      <c r="B28" s="622">
        <v>2</v>
      </c>
      <c r="C28" s="544" t="s">
        <v>17</v>
      </c>
      <c r="D28" s="546">
        <v>16</v>
      </c>
      <c r="E28" s="546">
        <v>3.2</v>
      </c>
      <c r="F28" s="546" t="s">
        <v>18</v>
      </c>
      <c r="G28" s="23" t="s">
        <v>15</v>
      </c>
      <c r="H28" s="50">
        <v>41288</v>
      </c>
      <c r="I28" s="625" t="s">
        <v>303</v>
      </c>
      <c r="J28" s="632">
        <v>1</v>
      </c>
      <c r="K28" s="634" t="s">
        <v>309</v>
      </c>
    </row>
    <row r="29" spans="1:13" ht="24.95" customHeight="1" x14ac:dyDescent="0.25">
      <c r="A29" s="56"/>
      <c r="B29" s="648"/>
      <c r="C29" s="526"/>
      <c r="D29" s="573"/>
      <c r="E29" s="573"/>
      <c r="F29" s="573"/>
      <c r="G29" s="24" t="s">
        <v>270</v>
      </c>
      <c r="H29" s="49">
        <v>41904</v>
      </c>
      <c r="I29" s="533"/>
      <c r="J29" s="551"/>
      <c r="K29" s="588"/>
    </row>
    <row r="30" spans="1:13" ht="24.95" customHeight="1" thickBot="1" x14ac:dyDescent="0.3">
      <c r="A30" s="56"/>
      <c r="B30" s="648"/>
      <c r="C30" s="526"/>
      <c r="D30" s="573"/>
      <c r="E30" s="573"/>
      <c r="F30" s="573"/>
      <c r="G30" s="220" t="s">
        <v>16</v>
      </c>
      <c r="H30" s="86">
        <v>42345</v>
      </c>
      <c r="I30" s="666"/>
      <c r="J30" s="552"/>
      <c r="K30" s="635"/>
    </row>
    <row r="31" spans="1:13" ht="24.95" customHeight="1" thickBot="1" x14ac:dyDescent="0.3">
      <c r="A31" s="282"/>
      <c r="B31" s="283"/>
      <c r="C31" s="286" t="s">
        <v>391</v>
      </c>
      <c r="D31" s="221">
        <f>D13+D26+D28</f>
        <v>166</v>
      </c>
      <c r="E31" s="221">
        <f>E13+E26+E28</f>
        <v>33.200000000000003</v>
      </c>
      <c r="F31" s="284"/>
      <c r="G31" s="285"/>
      <c r="H31" s="273"/>
      <c r="I31" s="274"/>
      <c r="J31" s="274"/>
      <c r="K31" s="275"/>
    </row>
    <row r="32" spans="1:13" s="11" customFormat="1" ht="24.95" customHeight="1" thickBot="1" x14ac:dyDescent="0.3">
      <c r="A32" s="276">
        <v>3</v>
      </c>
      <c r="B32" s="652" t="s">
        <v>19</v>
      </c>
      <c r="C32" s="652"/>
      <c r="D32" s="652"/>
      <c r="E32" s="652"/>
      <c r="F32" s="652"/>
      <c r="G32" s="277"/>
      <c r="H32" s="278"/>
      <c r="I32" s="279" t="s">
        <v>296</v>
      </c>
      <c r="J32" s="280" t="s">
        <v>297</v>
      </c>
      <c r="K32" s="281" t="s">
        <v>298</v>
      </c>
      <c r="L32" s="1"/>
      <c r="M32" s="1"/>
    </row>
    <row r="33" spans="1:13" ht="24.95" customHeight="1" x14ac:dyDescent="0.25">
      <c r="A33" s="56"/>
      <c r="B33" s="649">
        <v>1</v>
      </c>
      <c r="C33" s="528" t="s">
        <v>20</v>
      </c>
      <c r="D33" s="545">
        <v>4</v>
      </c>
      <c r="E33" s="545">
        <v>0.8</v>
      </c>
      <c r="F33" s="545" t="s">
        <v>21</v>
      </c>
      <c r="G33" s="575" t="s">
        <v>22</v>
      </c>
      <c r="H33" s="665">
        <v>41858</v>
      </c>
      <c r="I33" s="551" t="s">
        <v>303</v>
      </c>
      <c r="J33" s="551">
        <v>3</v>
      </c>
      <c r="K33" s="560" t="s">
        <v>402</v>
      </c>
    </row>
    <row r="34" spans="1:13" ht="24.95" customHeight="1" x14ac:dyDescent="0.25">
      <c r="A34" s="56"/>
      <c r="B34" s="622"/>
      <c r="C34" s="544"/>
      <c r="D34" s="546"/>
      <c r="E34" s="546"/>
      <c r="F34" s="546"/>
      <c r="G34" s="576"/>
      <c r="H34" s="561"/>
      <c r="I34" s="551"/>
      <c r="J34" s="551"/>
      <c r="K34" s="560"/>
    </row>
    <row r="35" spans="1:13" ht="24.95" customHeight="1" x14ac:dyDescent="0.25">
      <c r="A35" s="56"/>
      <c r="B35" s="622">
        <v>2</v>
      </c>
      <c r="C35" s="544" t="s">
        <v>24</v>
      </c>
      <c r="D35" s="546">
        <v>2</v>
      </c>
      <c r="E35" s="546">
        <v>0.4</v>
      </c>
      <c r="F35" s="546" t="s">
        <v>25</v>
      </c>
      <c r="G35" s="675" t="s">
        <v>22</v>
      </c>
      <c r="H35" s="5">
        <v>41858</v>
      </c>
      <c r="I35" s="625" t="s">
        <v>303</v>
      </c>
      <c r="J35" s="632">
        <v>3</v>
      </c>
      <c r="K35" s="556">
        <v>4</v>
      </c>
    </row>
    <row r="36" spans="1:13" ht="24.95" customHeight="1" x14ac:dyDescent="0.25">
      <c r="A36" s="56"/>
      <c r="B36" s="622"/>
      <c r="C36" s="544"/>
      <c r="D36" s="546"/>
      <c r="E36" s="546"/>
      <c r="F36" s="546"/>
      <c r="G36" s="576"/>
      <c r="H36" s="4">
        <v>41858</v>
      </c>
      <c r="I36" s="623"/>
      <c r="J36" s="615"/>
      <c r="K36" s="558"/>
      <c r="L36" s="2"/>
    </row>
    <row r="37" spans="1:13" ht="30" customHeight="1" x14ac:dyDescent="0.25">
      <c r="A37" s="56"/>
      <c r="B37" s="20">
        <v>3</v>
      </c>
      <c r="C37" s="68" t="s">
        <v>290</v>
      </c>
      <c r="D37" s="16">
        <v>1</v>
      </c>
      <c r="E37" s="16">
        <v>0.2</v>
      </c>
      <c r="F37" s="16" t="s">
        <v>26</v>
      </c>
      <c r="G37" s="19" t="s">
        <v>22</v>
      </c>
      <c r="H37" s="17">
        <v>41858</v>
      </c>
      <c r="I37" s="104" t="s">
        <v>303</v>
      </c>
      <c r="J37" s="64">
        <v>3</v>
      </c>
      <c r="K37" s="106">
        <v>4</v>
      </c>
      <c r="L37" s="2"/>
    </row>
    <row r="38" spans="1:13" ht="30.75" customHeight="1" x14ac:dyDescent="0.25">
      <c r="A38" s="56"/>
      <c r="B38" s="20">
        <v>4</v>
      </c>
      <c r="C38" s="68" t="s">
        <v>27</v>
      </c>
      <c r="D38" s="16">
        <v>1</v>
      </c>
      <c r="E38" s="16">
        <v>0.2</v>
      </c>
      <c r="F38" s="16" t="s">
        <v>28</v>
      </c>
      <c r="G38" s="19" t="s">
        <v>23</v>
      </c>
      <c r="H38" s="17">
        <v>42160</v>
      </c>
      <c r="I38" s="206" t="s">
        <v>303</v>
      </c>
      <c r="J38" s="205">
        <v>3</v>
      </c>
      <c r="K38" s="226">
        <v>5</v>
      </c>
    </row>
    <row r="39" spans="1:13" ht="29.25" customHeight="1" x14ac:dyDescent="0.25">
      <c r="A39" s="56"/>
      <c r="B39" s="20">
        <v>5</v>
      </c>
      <c r="C39" s="68" t="s">
        <v>29</v>
      </c>
      <c r="D39" s="16">
        <v>1</v>
      </c>
      <c r="E39" s="16">
        <v>0.2</v>
      </c>
      <c r="F39" s="16">
        <v>2010</v>
      </c>
      <c r="G39" s="19" t="s">
        <v>22</v>
      </c>
      <c r="H39" s="562">
        <v>41858</v>
      </c>
      <c r="I39" s="206" t="s">
        <v>303</v>
      </c>
      <c r="J39" s="205">
        <v>3</v>
      </c>
      <c r="K39" s="226">
        <v>5</v>
      </c>
    </row>
    <row r="40" spans="1:13" ht="24.95" customHeight="1" thickBot="1" x14ac:dyDescent="0.3">
      <c r="A40" s="56"/>
      <c r="B40" s="37">
        <v>6</v>
      </c>
      <c r="C40" s="69" t="s">
        <v>30</v>
      </c>
      <c r="D40" s="6">
        <v>2</v>
      </c>
      <c r="E40" s="6">
        <v>0.4</v>
      </c>
      <c r="F40" s="6" t="s">
        <v>31</v>
      </c>
      <c r="G40" s="23" t="s">
        <v>22</v>
      </c>
      <c r="H40" s="563"/>
      <c r="I40" s="104" t="s">
        <v>303</v>
      </c>
      <c r="J40" s="64">
        <v>3</v>
      </c>
      <c r="K40" s="108">
        <v>5</v>
      </c>
    </row>
    <row r="41" spans="1:13" ht="24.95" customHeight="1" thickBot="1" x14ac:dyDescent="0.3">
      <c r="A41" s="282"/>
      <c r="B41" s="283"/>
      <c r="C41" s="286" t="s">
        <v>391</v>
      </c>
      <c r="D41" s="221">
        <f>SUM(D33:D40)</f>
        <v>11</v>
      </c>
      <c r="E41" s="221">
        <f>SUM(E33:E40)</f>
        <v>2.2000000000000002</v>
      </c>
      <c r="F41" s="284"/>
      <c r="G41" s="285"/>
      <c r="H41" s="288"/>
      <c r="I41" s="284"/>
      <c r="J41" s="284"/>
      <c r="K41" s="289"/>
    </row>
    <row r="42" spans="1:13" s="11" customFormat="1" ht="24.95" customHeight="1" thickBot="1" x14ac:dyDescent="0.3">
      <c r="A42" s="276">
        <v>4</v>
      </c>
      <c r="B42" s="652" t="s">
        <v>32</v>
      </c>
      <c r="C42" s="652"/>
      <c r="D42" s="652"/>
      <c r="E42" s="652"/>
      <c r="F42" s="652"/>
      <c r="G42" s="277"/>
      <c r="H42" s="287"/>
      <c r="I42" s="279" t="s">
        <v>296</v>
      </c>
      <c r="J42" s="280" t="s">
        <v>297</v>
      </c>
      <c r="K42" s="281" t="s">
        <v>298</v>
      </c>
      <c r="L42" s="1"/>
      <c r="M42" s="1"/>
    </row>
    <row r="43" spans="1:13" s="476" customFormat="1" ht="21.95" customHeight="1" x14ac:dyDescent="0.25">
      <c r="A43" s="56"/>
      <c r="B43" s="649">
        <v>1</v>
      </c>
      <c r="C43" s="528" t="s">
        <v>6</v>
      </c>
      <c r="D43" s="545">
        <v>7</v>
      </c>
      <c r="E43" s="545">
        <v>1.4</v>
      </c>
      <c r="F43" s="545" t="s">
        <v>33</v>
      </c>
      <c r="G43" s="471" t="s">
        <v>34</v>
      </c>
      <c r="H43" s="472">
        <v>42416</v>
      </c>
      <c r="I43" s="623" t="s">
        <v>303</v>
      </c>
      <c r="J43" s="551">
        <v>2</v>
      </c>
      <c r="K43" s="560" t="s">
        <v>403</v>
      </c>
    </row>
    <row r="44" spans="1:13" s="476" customFormat="1" ht="21.75" customHeight="1" x14ac:dyDescent="0.25">
      <c r="A44" s="56"/>
      <c r="B44" s="622"/>
      <c r="C44" s="544"/>
      <c r="D44" s="546"/>
      <c r="E44" s="546"/>
      <c r="F44" s="546"/>
      <c r="G44" s="471" t="s">
        <v>35</v>
      </c>
      <c r="H44" s="472">
        <v>42467</v>
      </c>
      <c r="I44" s="624"/>
      <c r="J44" s="551"/>
      <c r="K44" s="560"/>
    </row>
    <row r="45" spans="1:13" s="476" customFormat="1" ht="21.95" customHeight="1" x14ac:dyDescent="0.25">
      <c r="A45" s="56"/>
      <c r="B45" s="622"/>
      <c r="C45" s="544"/>
      <c r="D45" s="546"/>
      <c r="E45" s="546"/>
      <c r="F45" s="546"/>
      <c r="G45" s="471" t="s">
        <v>36</v>
      </c>
      <c r="H45" s="472">
        <v>42482</v>
      </c>
      <c r="I45" s="624"/>
      <c r="J45" s="551"/>
      <c r="K45" s="560"/>
    </row>
    <row r="46" spans="1:13" s="476" customFormat="1" ht="21.95" customHeight="1" x14ac:dyDescent="0.25">
      <c r="A46" s="56"/>
      <c r="B46" s="622"/>
      <c r="C46" s="544"/>
      <c r="D46" s="546"/>
      <c r="E46" s="546"/>
      <c r="F46" s="546"/>
      <c r="G46" s="465" t="s">
        <v>37</v>
      </c>
      <c r="H46" s="469">
        <v>42513</v>
      </c>
      <c r="I46" s="625"/>
      <c r="J46" s="551"/>
      <c r="K46" s="560"/>
    </row>
    <row r="47" spans="1:13" s="476" customFormat="1" ht="21.95" customHeight="1" x14ac:dyDescent="0.25">
      <c r="A47" s="56"/>
      <c r="B47" s="622">
        <v>2</v>
      </c>
      <c r="C47" s="544" t="s">
        <v>38</v>
      </c>
      <c r="D47" s="546">
        <v>17</v>
      </c>
      <c r="E47" s="546">
        <v>3.4</v>
      </c>
      <c r="F47" s="546" t="s">
        <v>39</v>
      </c>
      <c r="G47" s="473" t="s">
        <v>34</v>
      </c>
      <c r="H47" s="468">
        <v>42416</v>
      </c>
      <c r="I47" s="624" t="s">
        <v>303</v>
      </c>
      <c r="J47" s="632">
        <v>2</v>
      </c>
      <c r="K47" s="611" t="s">
        <v>299</v>
      </c>
      <c r="L47" s="477"/>
    </row>
    <row r="48" spans="1:13" s="476" customFormat="1" ht="21.95" customHeight="1" x14ac:dyDescent="0.25">
      <c r="A48" s="56"/>
      <c r="B48" s="622"/>
      <c r="C48" s="544"/>
      <c r="D48" s="546"/>
      <c r="E48" s="546"/>
      <c r="F48" s="546"/>
      <c r="G48" s="463" t="s">
        <v>35</v>
      </c>
      <c r="H48" s="472">
        <v>42467</v>
      </c>
      <c r="I48" s="624"/>
      <c r="J48" s="551"/>
      <c r="K48" s="557"/>
    </row>
    <row r="49" spans="1:12" s="476" customFormat="1" ht="21.95" customHeight="1" x14ac:dyDescent="0.25">
      <c r="A49" s="56"/>
      <c r="B49" s="622"/>
      <c r="C49" s="544"/>
      <c r="D49" s="546"/>
      <c r="E49" s="546"/>
      <c r="F49" s="546"/>
      <c r="G49" s="463" t="s">
        <v>36</v>
      </c>
      <c r="H49" s="472">
        <v>42482</v>
      </c>
      <c r="I49" s="624"/>
      <c r="J49" s="551"/>
      <c r="K49" s="557"/>
    </row>
    <row r="50" spans="1:12" s="476" customFormat="1" ht="21.95" customHeight="1" x14ac:dyDescent="0.25">
      <c r="A50" s="56"/>
      <c r="B50" s="622"/>
      <c r="C50" s="544"/>
      <c r="D50" s="546"/>
      <c r="E50" s="546"/>
      <c r="F50" s="546"/>
      <c r="G50" s="467" t="s">
        <v>37</v>
      </c>
      <c r="H50" s="469">
        <v>42513</v>
      </c>
      <c r="I50" s="624"/>
      <c r="J50" s="615"/>
      <c r="K50" s="558"/>
      <c r="L50" s="477"/>
    </row>
    <row r="51" spans="1:12" s="476" customFormat="1" ht="21.95" customHeight="1" x14ac:dyDescent="0.25">
      <c r="A51" s="56"/>
      <c r="B51" s="622">
        <v>3</v>
      </c>
      <c r="C51" s="544" t="s">
        <v>40</v>
      </c>
      <c r="D51" s="530">
        <v>5</v>
      </c>
      <c r="E51" s="546">
        <v>1</v>
      </c>
      <c r="F51" s="530" t="s">
        <v>41</v>
      </c>
      <c r="G51" s="473" t="s">
        <v>34</v>
      </c>
      <c r="H51" s="468">
        <v>42416</v>
      </c>
      <c r="I51" s="531" t="s">
        <v>303</v>
      </c>
      <c r="J51" s="553">
        <v>2</v>
      </c>
      <c r="K51" s="634" t="s">
        <v>302</v>
      </c>
      <c r="L51" s="477"/>
    </row>
    <row r="52" spans="1:12" s="476" customFormat="1" ht="21.95" customHeight="1" x14ac:dyDescent="0.25">
      <c r="A52" s="56"/>
      <c r="B52" s="622"/>
      <c r="C52" s="544"/>
      <c r="D52" s="530"/>
      <c r="E52" s="546"/>
      <c r="F52" s="530"/>
      <c r="G52" s="471" t="s">
        <v>35</v>
      </c>
      <c r="H52" s="472">
        <v>42467</v>
      </c>
      <c r="I52" s="532"/>
      <c r="J52" s="554"/>
      <c r="K52" s="588"/>
    </row>
    <row r="53" spans="1:12" s="476" customFormat="1" ht="21.95" customHeight="1" x14ac:dyDescent="0.25">
      <c r="A53" s="56"/>
      <c r="B53" s="622"/>
      <c r="C53" s="544"/>
      <c r="D53" s="530"/>
      <c r="E53" s="546"/>
      <c r="F53" s="530"/>
      <c r="G53" s="471" t="s">
        <v>36</v>
      </c>
      <c r="H53" s="472">
        <v>42482</v>
      </c>
      <c r="I53" s="464" t="s">
        <v>303</v>
      </c>
      <c r="J53" s="466">
        <v>3</v>
      </c>
      <c r="K53" s="470" t="s">
        <v>397</v>
      </c>
    </row>
    <row r="54" spans="1:12" s="476" customFormat="1" ht="21.95" customHeight="1" x14ac:dyDescent="0.25">
      <c r="A54" s="56"/>
      <c r="B54" s="622"/>
      <c r="C54" s="544"/>
      <c r="D54" s="530"/>
      <c r="E54" s="546"/>
      <c r="F54" s="530"/>
      <c r="G54" s="465" t="s">
        <v>37</v>
      </c>
      <c r="H54" s="469">
        <v>42513</v>
      </c>
      <c r="I54" s="497"/>
      <c r="J54" s="498"/>
      <c r="K54" s="499"/>
    </row>
    <row r="55" spans="1:12" s="476" customFormat="1" ht="21.95" customHeight="1" x14ac:dyDescent="0.25">
      <c r="A55" s="56"/>
      <c r="B55" s="622">
        <v>4</v>
      </c>
      <c r="C55" s="542" t="s">
        <v>42</v>
      </c>
      <c r="D55" s="530">
        <v>1</v>
      </c>
      <c r="E55" s="546">
        <v>0.2</v>
      </c>
      <c r="F55" s="530" t="s">
        <v>43</v>
      </c>
      <c r="G55" s="473" t="s">
        <v>34</v>
      </c>
      <c r="H55" s="468">
        <v>42416</v>
      </c>
      <c r="I55" s="531" t="s">
        <v>303</v>
      </c>
      <c r="J55" s="553">
        <v>3</v>
      </c>
      <c r="K55" s="556">
        <v>1</v>
      </c>
    </row>
    <row r="56" spans="1:12" s="476" customFormat="1" ht="21.95" customHeight="1" x14ac:dyDescent="0.25">
      <c r="A56" s="56"/>
      <c r="B56" s="622"/>
      <c r="C56" s="542"/>
      <c r="D56" s="530"/>
      <c r="E56" s="546"/>
      <c r="F56" s="530"/>
      <c r="G56" s="471" t="s">
        <v>35</v>
      </c>
      <c r="H56" s="472">
        <v>42467</v>
      </c>
      <c r="I56" s="532"/>
      <c r="J56" s="554"/>
      <c r="K56" s="557"/>
    </row>
    <row r="57" spans="1:12" s="476" customFormat="1" ht="21.95" customHeight="1" x14ac:dyDescent="0.25">
      <c r="A57" s="56"/>
      <c r="B57" s="622"/>
      <c r="C57" s="542"/>
      <c r="D57" s="530"/>
      <c r="E57" s="546"/>
      <c r="F57" s="530"/>
      <c r="G57" s="471" t="s">
        <v>36</v>
      </c>
      <c r="H57" s="472">
        <v>42482</v>
      </c>
      <c r="I57" s="532"/>
      <c r="J57" s="554"/>
      <c r="K57" s="557"/>
    </row>
    <row r="58" spans="1:12" s="476" customFormat="1" ht="21.95" customHeight="1" x14ac:dyDescent="0.25">
      <c r="A58" s="56"/>
      <c r="B58" s="622"/>
      <c r="C58" s="542"/>
      <c r="D58" s="530"/>
      <c r="E58" s="546"/>
      <c r="F58" s="530"/>
      <c r="G58" s="465" t="s">
        <v>37</v>
      </c>
      <c r="H58" s="469">
        <v>42513</v>
      </c>
      <c r="I58" s="570"/>
      <c r="J58" s="555"/>
      <c r="K58" s="558"/>
    </row>
    <row r="59" spans="1:12" s="476" customFormat="1" ht="21.95" customHeight="1" x14ac:dyDescent="0.25">
      <c r="A59" s="56"/>
      <c r="B59" s="622">
        <v>5</v>
      </c>
      <c r="C59" s="542" t="s">
        <v>44</v>
      </c>
      <c r="D59" s="530">
        <v>1</v>
      </c>
      <c r="E59" s="546">
        <v>0.2</v>
      </c>
      <c r="F59" s="530" t="s">
        <v>43</v>
      </c>
      <c r="G59" s="473" t="s">
        <v>34</v>
      </c>
      <c r="H59" s="468">
        <v>42416</v>
      </c>
      <c r="I59" s="570" t="s">
        <v>303</v>
      </c>
      <c r="J59" s="554">
        <v>3</v>
      </c>
      <c r="K59" s="559">
        <v>2</v>
      </c>
    </row>
    <row r="60" spans="1:12" s="476" customFormat="1" ht="21.95" customHeight="1" x14ac:dyDescent="0.25">
      <c r="A60" s="56"/>
      <c r="B60" s="622"/>
      <c r="C60" s="542"/>
      <c r="D60" s="530"/>
      <c r="E60" s="546"/>
      <c r="F60" s="530"/>
      <c r="G60" s="471" t="s">
        <v>35</v>
      </c>
      <c r="H60" s="472">
        <v>42467</v>
      </c>
      <c r="I60" s="578"/>
      <c r="J60" s="554"/>
      <c r="K60" s="560"/>
    </row>
    <row r="61" spans="1:12" s="476" customFormat="1" ht="21.95" customHeight="1" x14ac:dyDescent="0.25">
      <c r="A61" s="56"/>
      <c r="B61" s="622"/>
      <c r="C61" s="542"/>
      <c r="D61" s="530"/>
      <c r="E61" s="546"/>
      <c r="F61" s="530"/>
      <c r="G61" s="471" t="s">
        <v>36</v>
      </c>
      <c r="H61" s="472">
        <v>42482</v>
      </c>
      <c r="I61" s="578"/>
      <c r="J61" s="554"/>
      <c r="K61" s="560"/>
    </row>
    <row r="62" spans="1:12" s="476" customFormat="1" ht="21.95" customHeight="1" x14ac:dyDescent="0.25">
      <c r="A62" s="56"/>
      <c r="B62" s="622"/>
      <c r="C62" s="542"/>
      <c r="D62" s="530"/>
      <c r="E62" s="546"/>
      <c r="F62" s="530"/>
      <c r="G62" s="465" t="s">
        <v>37</v>
      </c>
      <c r="H62" s="469">
        <v>42513</v>
      </c>
      <c r="I62" s="531"/>
      <c r="J62" s="554"/>
      <c r="K62" s="560"/>
    </row>
    <row r="63" spans="1:12" s="476" customFormat="1" ht="21.95" customHeight="1" x14ac:dyDescent="0.25">
      <c r="A63" s="56"/>
      <c r="B63" s="622">
        <v>6</v>
      </c>
      <c r="C63" s="542" t="s">
        <v>45</v>
      </c>
      <c r="D63" s="530">
        <v>1</v>
      </c>
      <c r="E63" s="530">
        <v>0.2</v>
      </c>
      <c r="F63" s="530" t="s">
        <v>43</v>
      </c>
      <c r="G63" s="473" t="s">
        <v>34</v>
      </c>
      <c r="H63" s="468">
        <v>42416</v>
      </c>
      <c r="I63" s="578" t="s">
        <v>303</v>
      </c>
      <c r="J63" s="553">
        <v>3</v>
      </c>
      <c r="K63" s="556">
        <v>2</v>
      </c>
    </row>
    <row r="64" spans="1:12" s="476" customFormat="1" ht="21.95" customHeight="1" x14ac:dyDescent="0.25">
      <c r="A64" s="56"/>
      <c r="B64" s="622"/>
      <c r="C64" s="542"/>
      <c r="D64" s="530"/>
      <c r="E64" s="530"/>
      <c r="F64" s="530"/>
      <c r="G64" s="471" t="s">
        <v>35</v>
      </c>
      <c r="H64" s="472">
        <v>42467</v>
      </c>
      <c r="I64" s="578"/>
      <c r="J64" s="554"/>
      <c r="K64" s="557"/>
    </row>
    <row r="65" spans="1:12" s="476" customFormat="1" ht="21.95" customHeight="1" x14ac:dyDescent="0.25">
      <c r="A65" s="56"/>
      <c r="B65" s="622"/>
      <c r="C65" s="542"/>
      <c r="D65" s="530"/>
      <c r="E65" s="530"/>
      <c r="F65" s="530"/>
      <c r="G65" s="471" t="s">
        <v>36</v>
      </c>
      <c r="H65" s="472">
        <v>42482</v>
      </c>
      <c r="I65" s="578"/>
      <c r="J65" s="554"/>
      <c r="K65" s="557"/>
    </row>
    <row r="66" spans="1:12" s="476" customFormat="1" ht="21.95" customHeight="1" x14ac:dyDescent="0.25">
      <c r="A66" s="56"/>
      <c r="B66" s="622"/>
      <c r="C66" s="542"/>
      <c r="D66" s="530"/>
      <c r="E66" s="530"/>
      <c r="F66" s="530"/>
      <c r="G66" s="465" t="s">
        <v>37</v>
      </c>
      <c r="H66" s="469">
        <v>42513</v>
      </c>
      <c r="I66" s="578"/>
      <c r="J66" s="555"/>
      <c r="K66" s="558"/>
    </row>
    <row r="67" spans="1:12" s="476" customFormat="1" ht="21.95" customHeight="1" x14ac:dyDescent="0.25">
      <c r="A67" s="56"/>
      <c r="B67" s="622">
        <v>7</v>
      </c>
      <c r="C67" s="542" t="s">
        <v>30</v>
      </c>
      <c r="D67" s="530">
        <v>1</v>
      </c>
      <c r="E67" s="530">
        <v>0.2</v>
      </c>
      <c r="F67" s="530" t="s">
        <v>43</v>
      </c>
      <c r="G67" s="473" t="s">
        <v>34</v>
      </c>
      <c r="H67" s="468">
        <v>42416</v>
      </c>
      <c r="I67" s="578" t="s">
        <v>303</v>
      </c>
      <c r="J67" s="553">
        <v>3</v>
      </c>
      <c r="K67" s="556">
        <v>2</v>
      </c>
    </row>
    <row r="68" spans="1:12" s="476" customFormat="1" ht="21.95" customHeight="1" x14ac:dyDescent="0.25">
      <c r="A68" s="56"/>
      <c r="B68" s="622"/>
      <c r="C68" s="542"/>
      <c r="D68" s="530"/>
      <c r="E68" s="530"/>
      <c r="F68" s="530"/>
      <c r="G68" s="471" t="s">
        <v>35</v>
      </c>
      <c r="H68" s="472">
        <v>42467</v>
      </c>
      <c r="I68" s="578"/>
      <c r="J68" s="554"/>
      <c r="K68" s="557"/>
      <c r="L68" s="477"/>
    </row>
    <row r="69" spans="1:12" s="476" customFormat="1" ht="21.95" customHeight="1" x14ac:dyDescent="0.25">
      <c r="A69" s="56"/>
      <c r="B69" s="622"/>
      <c r="C69" s="542"/>
      <c r="D69" s="530"/>
      <c r="E69" s="530"/>
      <c r="F69" s="530"/>
      <c r="G69" s="471" t="s">
        <v>36</v>
      </c>
      <c r="H69" s="472">
        <v>42482</v>
      </c>
      <c r="I69" s="578"/>
      <c r="J69" s="554"/>
      <c r="K69" s="557"/>
      <c r="L69" s="477"/>
    </row>
    <row r="70" spans="1:12" s="476" customFormat="1" ht="21.95" customHeight="1" x14ac:dyDescent="0.25">
      <c r="A70" s="56"/>
      <c r="B70" s="622"/>
      <c r="C70" s="542"/>
      <c r="D70" s="530"/>
      <c r="E70" s="530"/>
      <c r="F70" s="530"/>
      <c r="G70" s="465" t="s">
        <v>37</v>
      </c>
      <c r="H70" s="469">
        <v>42513</v>
      </c>
      <c r="I70" s="578"/>
      <c r="J70" s="555"/>
      <c r="K70" s="558"/>
    </row>
    <row r="71" spans="1:12" s="476" customFormat="1" ht="21.95" customHeight="1" x14ac:dyDescent="0.25">
      <c r="A71" s="56"/>
      <c r="B71" s="622">
        <v>8</v>
      </c>
      <c r="C71" s="544" t="s">
        <v>46</v>
      </c>
      <c r="D71" s="546">
        <v>1</v>
      </c>
      <c r="E71" s="546">
        <v>0.2</v>
      </c>
      <c r="F71" s="546">
        <v>2010</v>
      </c>
      <c r="G71" s="473" t="s">
        <v>34</v>
      </c>
      <c r="H71" s="468">
        <v>42416</v>
      </c>
      <c r="I71" s="623" t="s">
        <v>303</v>
      </c>
      <c r="J71" s="551">
        <v>3</v>
      </c>
      <c r="K71" s="559">
        <v>2</v>
      </c>
    </row>
    <row r="72" spans="1:12" s="476" customFormat="1" ht="21.95" customHeight="1" x14ac:dyDescent="0.25">
      <c r="A72" s="56"/>
      <c r="B72" s="622"/>
      <c r="C72" s="544"/>
      <c r="D72" s="546"/>
      <c r="E72" s="546"/>
      <c r="F72" s="546"/>
      <c r="G72" s="471" t="s">
        <v>35</v>
      </c>
      <c r="H72" s="472">
        <v>42467</v>
      </c>
      <c r="I72" s="624"/>
      <c r="J72" s="551"/>
      <c r="K72" s="560"/>
    </row>
    <row r="73" spans="1:12" s="476" customFormat="1" ht="21.95" customHeight="1" x14ac:dyDescent="0.25">
      <c r="A73" s="56"/>
      <c r="B73" s="622"/>
      <c r="C73" s="544"/>
      <c r="D73" s="546"/>
      <c r="E73" s="546"/>
      <c r="F73" s="546"/>
      <c r="G73" s="471" t="s">
        <v>36</v>
      </c>
      <c r="H73" s="472">
        <v>42482</v>
      </c>
      <c r="I73" s="624"/>
      <c r="J73" s="551"/>
      <c r="K73" s="560"/>
    </row>
    <row r="74" spans="1:12" s="476" customFormat="1" ht="21.95" customHeight="1" thickBot="1" x14ac:dyDescent="0.3">
      <c r="A74" s="56"/>
      <c r="B74" s="648"/>
      <c r="C74" s="526"/>
      <c r="D74" s="573"/>
      <c r="E74" s="573"/>
      <c r="F74" s="573"/>
      <c r="G74" s="471" t="s">
        <v>37</v>
      </c>
      <c r="H74" s="472">
        <v>42513</v>
      </c>
      <c r="I74" s="625"/>
      <c r="J74" s="551"/>
      <c r="K74" s="560"/>
    </row>
    <row r="75" spans="1:12" ht="24.75" customHeight="1" thickBot="1" x14ac:dyDescent="0.3">
      <c r="A75" s="282"/>
      <c r="B75" s="283"/>
      <c r="C75" s="286" t="s">
        <v>391</v>
      </c>
      <c r="D75" s="221">
        <f>D43+D47+D51+D55+D59+D63+D67+D71</f>
        <v>34</v>
      </c>
      <c r="E75" s="221">
        <f>E43+E47+E51+E55+E59+E63+E67+E71</f>
        <v>6.8000000000000007</v>
      </c>
      <c r="F75" s="284"/>
      <c r="G75" s="285"/>
      <c r="H75" s="273"/>
      <c r="I75" s="284"/>
      <c r="J75" s="284"/>
      <c r="K75" s="294"/>
    </row>
    <row r="76" spans="1:12" ht="24.95" customHeight="1" thickBot="1" x14ac:dyDescent="0.3">
      <c r="A76" s="276">
        <v>5</v>
      </c>
      <c r="B76" s="653" t="s">
        <v>424</v>
      </c>
      <c r="C76" s="654"/>
      <c r="D76" s="291"/>
      <c r="E76" s="291"/>
      <c r="F76" s="291"/>
      <c r="G76" s="292"/>
      <c r="H76" s="293"/>
      <c r="I76" s="279" t="s">
        <v>296</v>
      </c>
      <c r="J76" s="280" t="s">
        <v>297</v>
      </c>
      <c r="K76" s="281" t="s">
        <v>298</v>
      </c>
    </row>
    <row r="77" spans="1:12" ht="15" customHeight="1" x14ac:dyDescent="0.25">
      <c r="A77" s="56"/>
      <c r="B77" s="655">
        <v>1</v>
      </c>
      <c r="C77" s="657" t="s">
        <v>291</v>
      </c>
      <c r="D77" s="568">
        <v>12</v>
      </c>
      <c r="E77" s="568">
        <v>2.4</v>
      </c>
      <c r="F77" s="568" t="s">
        <v>121</v>
      </c>
      <c r="G77" s="617" t="s">
        <v>12</v>
      </c>
      <c r="H77" s="619">
        <v>42626</v>
      </c>
      <c r="I77" s="533" t="s">
        <v>303</v>
      </c>
      <c r="J77" s="64"/>
      <c r="K77" s="3"/>
    </row>
    <row r="78" spans="1:12" ht="15" customHeight="1" x14ac:dyDescent="0.25">
      <c r="A78" s="56"/>
      <c r="B78" s="655"/>
      <c r="C78" s="657"/>
      <c r="D78" s="568"/>
      <c r="E78" s="568"/>
      <c r="F78" s="568"/>
      <c r="G78" s="617"/>
      <c r="H78" s="619"/>
      <c r="I78" s="533"/>
      <c r="J78" s="64">
        <v>4</v>
      </c>
      <c r="K78" s="111" t="s">
        <v>403</v>
      </c>
    </row>
    <row r="79" spans="1:12" ht="15" customHeight="1" thickBot="1" x14ac:dyDescent="0.3">
      <c r="A79" s="56"/>
      <c r="B79" s="656"/>
      <c r="C79" s="658"/>
      <c r="D79" s="616"/>
      <c r="E79" s="616"/>
      <c r="F79" s="616"/>
      <c r="G79" s="618"/>
      <c r="H79" s="619"/>
      <c r="I79" s="533"/>
      <c r="J79" s="64"/>
      <c r="K79" s="3"/>
    </row>
    <row r="80" spans="1:12" s="274" customFormat="1" ht="22.5" customHeight="1" thickBot="1" x14ac:dyDescent="0.3">
      <c r="A80" s="282"/>
      <c r="B80" s="283"/>
      <c r="C80" s="296"/>
      <c r="D80" s="284"/>
      <c r="E80" s="284"/>
      <c r="F80" s="284"/>
      <c r="G80" s="285"/>
      <c r="H80" s="273"/>
      <c r="I80" s="284"/>
      <c r="J80" s="284"/>
      <c r="K80" s="297"/>
    </row>
    <row r="81" spans="1:15" s="11" customFormat="1" ht="24.95" customHeight="1" thickBot="1" x14ac:dyDescent="0.3">
      <c r="A81" s="276">
        <v>6</v>
      </c>
      <c r="B81" s="652" t="s">
        <v>47</v>
      </c>
      <c r="C81" s="652"/>
      <c r="D81" s="652"/>
      <c r="E81" s="652"/>
      <c r="F81" s="652"/>
      <c r="G81" s="277"/>
      <c r="H81" s="295" t="s">
        <v>262</v>
      </c>
      <c r="I81" s="279" t="s">
        <v>296</v>
      </c>
      <c r="J81" s="280" t="s">
        <v>297</v>
      </c>
      <c r="K81" s="281" t="s">
        <v>298</v>
      </c>
      <c r="L81" s="1"/>
      <c r="M81" s="1"/>
    </row>
    <row r="82" spans="1:15" ht="24.95" customHeight="1" x14ac:dyDescent="0.25">
      <c r="A82" s="56"/>
      <c r="B82" s="649">
        <v>1</v>
      </c>
      <c r="C82" s="541" t="s">
        <v>6</v>
      </c>
      <c r="D82" s="525">
        <v>15</v>
      </c>
      <c r="E82" s="525">
        <v>3</v>
      </c>
      <c r="F82" s="525" t="s">
        <v>14</v>
      </c>
      <c r="G82" s="28" t="s">
        <v>48</v>
      </c>
      <c r="H82" s="583" t="s">
        <v>271</v>
      </c>
      <c r="I82" s="631" t="s">
        <v>308</v>
      </c>
      <c r="J82" s="584">
        <v>1</v>
      </c>
      <c r="K82" s="608" t="s">
        <v>404</v>
      </c>
    </row>
    <row r="83" spans="1:15" ht="24.95" customHeight="1" x14ac:dyDescent="0.25">
      <c r="A83" s="56"/>
      <c r="B83" s="622"/>
      <c r="C83" s="542"/>
      <c r="D83" s="530"/>
      <c r="E83" s="530"/>
      <c r="F83" s="530"/>
      <c r="G83" s="28" t="s">
        <v>49</v>
      </c>
      <c r="H83" s="586"/>
      <c r="I83" s="578"/>
      <c r="J83" s="554"/>
      <c r="K83" s="588"/>
    </row>
    <row r="84" spans="1:15" ht="24.95" customHeight="1" x14ac:dyDescent="0.25">
      <c r="A84" s="56"/>
      <c r="B84" s="622"/>
      <c r="C84" s="542"/>
      <c r="D84" s="530"/>
      <c r="E84" s="530"/>
      <c r="F84" s="530"/>
      <c r="G84" s="27" t="s">
        <v>141</v>
      </c>
      <c r="H84" s="586"/>
      <c r="I84" s="578"/>
      <c r="J84" s="555"/>
      <c r="K84" s="609"/>
    </row>
    <row r="85" spans="1:15" s="10" customFormat="1" ht="24.95" customHeight="1" thickBot="1" x14ac:dyDescent="0.3">
      <c r="A85" s="57"/>
      <c r="B85" s="37">
        <v>2</v>
      </c>
      <c r="C85" s="70" t="s">
        <v>51</v>
      </c>
      <c r="D85" s="30">
        <v>4</v>
      </c>
      <c r="E85" s="30">
        <v>0.8</v>
      </c>
      <c r="F85" s="30" t="s">
        <v>52</v>
      </c>
      <c r="G85" s="32" t="s">
        <v>53</v>
      </c>
      <c r="H85" s="5">
        <v>41477</v>
      </c>
      <c r="I85" s="109" t="s">
        <v>308</v>
      </c>
      <c r="J85" s="88">
        <v>1</v>
      </c>
      <c r="K85" s="105" t="s">
        <v>304</v>
      </c>
    </row>
    <row r="86" spans="1:15" s="10" customFormat="1" ht="24.95" customHeight="1" thickBot="1" x14ac:dyDescent="0.3">
      <c r="A86" s="306"/>
      <c r="B86" s="283"/>
      <c r="C86" s="314" t="s">
        <v>391</v>
      </c>
      <c r="D86" s="315">
        <f>D77+D82+D85</f>
        <v>31</v>
      </c>
      <c r="E86" s="315">
        <f>E77+E82+E85</f>
        <v>6.2</v>
      </c>
      <c r="F86" s="307"/>
      <c r="G86" s="308"/>
      <c r="H86" s="288"/>
      <c r="I86" s="307"/>
      <c r="J86" s="307"/>
      <c r="K86" s="294"/>
    </row>
    <row r="87" spans="1:15" s="11" customFormat="1" ht="24.95" customHeight="1" thickBot="1" x14ac:dyDescent="0.3">
      <c r="A87" s="298">
        <v>7</v>
      </c>
      <c r="B87" s="299"/>
      <c r="C87" s="300"/>
      <c r="D87" s="659" t="s">
        <v>261</v>
      </c>
      <c r="E87" s="659"/>
      <c r="F87" s="659"/>
      <c r="G87" s="301" t="s">
        <v>262</v>
      </c>
      <c r="H87" s="302"/>
      <c r="I87" s="303" t="s">
        <v>296</v>
      </c>
      <c r="J87" s="304" t="s">
        <v>297</v>
      </c>
      <c r="K87" s="305" t="s">
        <v>298</v>
      </c>
      <c r="L87" s="1"/>
      <c r="M87" s="1"/>
      <c r="N87" s="1"/>
      <c r="O87" s="1"/>
    </row>
    <row r="88" spans="1:15" s="11" customFormat="1" ht="24.95" customHeight="1" x14ac:dyDescent="0.25">
      <c r="A88" s="87"/>
      <c r="B88" s="524">
        <v>1</v>
      </c>
      <c r="C88" s="527" t="s">
        <v>62</v>
      </c>
      <c r="D88" s="568">
        <v>25</v>
      </c>
      <c r="E88" s="524">
        <v>5</v>
      </c>
      <c r="F88" s="524" t="s">
        <v>292</v>
      </c>
      <c r="G88" s="617" t="s">
        <v>293</v>
      </c>
      <c r="H88" s="619" t="s">
        <v>294</v>
      </c>
      <c r="I88" s="585" t="s">
        <v>308</v>
      </c>
      <c r="J88" s="227">
        <v>7</v>
      </c>
      <c r="K88" s="227" t="s">
        <v>306</v>
      </c>
      <c r="L88" s="1"/>
      <c r="M88" s="1"/>
      <c r="N88" s="1"/>
      <c r="O88" s="1"/>
    </row>
    <row r="89" spans="1:15" ht="24.95" customHeight="1" x14ac:dyDescent="0.25">
      <c r="A89" s="58"/>
      <c r="B89" s="525"/>
      <c r="C89" s="528"/>
      <c r="D89" s="545"/>
      <c r="E89" s="525"/>
      <c r="F89" s="525"/>
      <c r="G89" s="576"/>
      <c r="H89" s="583"/>
      <c r="I89" s="570"/>
      <c r="J89" s="228">
        <v>8</v>
      </c>
      <c r="K89" s="228" t="s">
        <v>299</v>
      </c>
    </row>
    <row r="90" spans="1:15" ht="35.25" customHeight="1" thickBot="1" x14ac:dyDescent="0.3">
      <c r="A90" s="59"/>
      <c r="B90" s="37">
        <v>2</v>
      </c>
      <c r="C90" s="72" t="s">
        <v>64</v>
      </c>
      <c r="D90" s="35">
        <v>1</v>
      </c>
      <c r="E90" s="35">
        <v>0.2</v>
      </c>
      <c r="F90" s="35">
        <v>2013</v>
      </c>
      <c r="G90" s="38" t="s">
        <v>56</v>
      </c>
      <c r="H90" s="5">
        <v>42177</v>
      </c>
      <c r="I90" s="100" t="s">
        <v>308</v>
      </c>
      <c r="J90" s="89">
        <v>5</v>
      </c>
      <c r="K90" s="108">
        <v>2</v>
      </c>
    </row>
    <row r="91" spans="1:15" ht="23.25" customHeight="1" thickBot="1" x14ac:dyDescent="0.3">
      <c r="A91" s="282"/>
      <c r="B91" s="283"/>
      <c r="C91" s="286" t="s">
        <v>391</v>
      </c>
      <c r="D91" s="221">
        <f>SUM(D88:D90)</f>
        <v>26</v>
      </c>
      <c r="E91" s="221">
        <f>SUM(E88:E90)</f>
        <v>5.2</v>
      </c>
      <c r="F91" s="290"/>
      <c r="G91" s="313"/>
      <c r="H91" s="288"/>
      <c r="I91" s="290"/>
      <c r="J91" s="290"/>
      <c r="K91" s="289"/>
    </row>
    <row r="92" spans="1:15" s="11" customFormat="1" ht="24.95" customHeight="1" thickBot="1" x14ac:dyDescent="0.3">
      <c r="A92" s="309">
        <v>8</v>
      </c>
      <c r="B92" s="651"/>
      <c r="C92" s="651"/>
      <c r="D92" s="651"/>
      <c r="E92" s="651"/>
      <c r="F92" s="651"/>
      <c r="G92" s="667" t="s">
        <v>54</v>
      </c>
      <c r="H92" s="579"/>
      <c r="I92" s="310" t="s">
        <v>296</v>
      </c>
      <c r="J92" s="311" t="s">
        <v>297</v>
      </c>
      <c r="K92" s="312" t="s">
        <v>298</v>
      </c>
      <c r="L92" s="1"/>
      <c r="M92" s="1"/>
      <c r="N92" s="2"/>
      <c r="O92" s="1"/>
    </row>
    <row r="93" spans="1:15" ht="24.95" customHeight="1" x14ac:dyDescent="0.25">
      <c r="A93" s="56"/>
      <c r="B93" s="649">
        <v>1</v>
      </c>
      <c r="C93" s="541" t="s">
        <v>55</v>
      </c>
      <c r="D93" s="525">
        <v>60</v>
      </c>
      <c r="E93" s="545">
        <v>12</v>
      </c>
      <c r="F93" s="545" t="s">
        <v>25</v>
      </c>
      <c r="G93" s="576" t="s">
        <v>56</v>
      </c>
      <c r="H93" s="583">
        <v>42157</v>
      </c>
      <c r="I93" s="109" t="s">
        <v>308</v>
      </c>
      <c r="J93" s="110">
        <v>2</v>
      </c>
      <c r="K93" s="108" t="s">
        <v>394</v>
      </c>
    </row>
    <row r="94" spans="1:15" ht="24.95" customHeight="1" x14ac:dyDescent="0.25">
      <c r="A94" s="56"/>
      <c r="B94" s="622"/>
      <c r="C94" s="542"/>
      <c r="D94" s="530"/>
      <c r="E94" s="546"/>
      <c r="F94" s="546"/>
      <c r="G94" s="668"/>
      <c r="H94" s="586"/>
      <c r="I94" s="109" t="s">
        <v>308</v>
      </c>
      <c r="J94" s="88">
        <v>3</v>
      </c>
      <c r="K94" s="210" t="s">
        <v>394</v>
      </c>
      <c r="L94" s="2"/>
    </row>
    <row r="95" spans="1:15" ht="24.95" customHeight="1" x14ac:dyDescent="0.25">
      <c r="A95" s="56"/>
      <c r="B95" s="622"/>
      <c r="C95" s="542"/>
      <c r="D95" s="530"/>
      <c r="E95" s="546"/>
      <c r="F95" s="546"/>
      <c r="G95" s="668"/>
      <c r="H95" s="586"/>
      <c r="I95" s="109" t="s">
        <v>308</v>
      </c>
      <c r="J95" s="88">
        <v>4</v>
      </c>
      <c r="K95" s="210" t="s">
        <v>403</v>
      </c>
      <c r="L95" s="2"/>
    </row>
    <row r="96" spans="1:15" ht="1.5" customHeight="1" x14ac:dyDescent="0.25">
      <c r="A96" s="56"/>
      <c r="B96" s="622"/>
      <c r="C96" s="542"/>
      <c r="D96" s="530"/>
      <c r="E96" s="546"/>
      <c r="F96" s="546"/>
      <c r="G96" s="668"/>
      <c r="H96" s="586"/>
      <c r="I96" s="109"/>
      <c r="J96" s="88"/>
      <c r="K96" s="210"/>
      <c r="L96" s="2"/>
    </row>
    <row r="97" spans="1:15" ht="30" customHeight="1" x14ac:dyDescent="0.25">
      <c r="A97" s="56"/>
      <c r="B97" s="15">
        <v>2</v>
      </c>
      <c r="C97" s="73" t="s">
        <v>57</v>
      </c>
      <c r="D97" s="15">
        <v>3</v>
      </c>
      <c r="E97" s="15">
        <v>0.6</v>
      </c>
      <c r="F97" s="15" t="s">
        <v>90</v>
      </c>
      <c r="G97" s="82" t="s">
        <v>310</v>
      </c>
      <c r="H97" s="83" t="s">
        <v>311</v>
      </c>
      <c r="I97" s="203" t="s">
        <v>308</v>
      </c>
      <c r="J97" s="229">
        <v>4</v>
      </c>
      <c r="K97" s="230" t="s">
        <v>340</v>
      </c>
      <c r="L97" s="2"/>
    </row>
    <row r="98" spans="1:15" ht="24.95" customHeight="1" x14ac:dyDescent="0.25">
      <c r="A98" s="56"/>
      <c r="B98" s="15">
        <v>3</v>
      </c>
      <c r="C98" s="195" t="s">
        <v>58</v>
      </c>
      <c r="D98" s="15">
        <v>1</v>
      </c>
      <c r="E98" s="15">
        <v>0.2</v>
      </c>
      <c r="F98" s="15">
        <v>2011</v>
      </c>
      <c r="G98" s="13" t="s">
        <v>56</v>
      </c>
      <c r="H98" s="17">
        <v>42157</v>
      </c>
      <c r="I98" s="109" t="s">
        <v>308</v>
      </c>
      <c r="J98" s="88">
        <v>4</v>
      </c>
      <c r="K98" s="214">
        <v>3</v>
      </c>
    </row>
    <row r="99" spans="1:15" ht="29.25" customHeight="1" x14ac:dyDescent="0.25">
      <c r="A99" s="56"/>
      <c r="B99" s="15">
        <v>4</v>
      </c>
      <c r="C99" s="73" t="s">
        <v>59</v>
      </c>
      <c r="D99" s="15">
        <v>2</v>
      </c>
      <c r="E99" s="15">
        <v>0.4</v>
      </c>
      <c r="F99" s="15" t="s">
        <v>84</v>
      </c>
      <c r="G99" s="82" t="s">
        <v>312</v>
      </c>
      <c r="H99" s="83" t="s">
        <v>313</v>
      </c>
      <c r="I99" s="203" t="s">
        <v>308</v>
      </c>
      <c r="J99" s="229">
        <v>4</v>
      </c>
      <c r="K99" s="230" t="s">
        <v>304</v>
      </c>
    </row>
    <row r="100" spans="1:15" ht="24.95" customHeight="1" x14ac:dyDescent="0.25">
      <c r="A100" s="56"/>
      <c r="B100" s="523">
        <v>5</v>
      </c>
      <c r="C100" s="543" t="s">
        <v>60</v>
      </c>
      <c r="D100" s="523">
        <v>13</v>
      </c>
      <c r="E100" s="523">
        <v>2.6</v>
      </c>
      <c r="F100" s="523" t="s">
        <v>90</v>
      </c>
      <c r="G100" s="580" t="s">
        <v>144</v>
      </c>
      <c r="H100" s="582">
        <v>41426</v>
      </c>
      <c r="I100" s="109" t="s">
        <v>308</v>
      </c>
      <c r="J100" s="88">
        <v>4</v>
      </c>
      <c r="K100" s="210" t="s">
        <v>306</v>
      </c>
    </row>
    <row r="101" spans="1:15" ht="24.95" customHeight="1" x14ac:dyDescent="0.25">
      <c r="A101" s="56"/>
      <c r="B101" s="525"/>
      <c r="C101" s="541"/>
      <c r="D101" s="525"/>
      <c r="E101" s="525"/>
      <c r="F101" s="525"/>
      <c r="G101" s="581"/>
      <c r="H101" s="583"/>
      <c r="I101" s="369" t="s">
        <v>308</v>
      </c>
      <c r="J101" s="366">
        <v>5</v>
      </c>
      <c r="K101" s="375" t="s">
        <v>301</v>
      </c>
    </row>
    <row r="102" spans="1:15" s="175" customFormat="1" ht="29.25" customHeight="1" x14ac:dyDescent="0.25">
      <c r="A102" s="174"/>
      <c r="B102" s="125">
        <v>6</v>
      </c>
      <c r="C102" s="73" t="s">
        <v>61</v>
      </c>
      <c r="D102" s="125">
        <v>2</v>
      </c>
      <c r="E102" s="125">
        <v>0.4</v>
      </c>
      <c r="F102" s="125">
        <v>2012</v>
      </c>
      <c r="G102" s="129" t="s">
        <v>56</v>
      </c>
      <c r="H102" s="130">
        <v>42157</v>
      </c>
      <c r="I102" s="206" t="s">
        <v>308</v>
      </c>
      <c r="J102" s="205">
        <v>7</v>
      </c>
      <c r="K102" s="400" t="s">
        <v>398</v>
      </c>
    </row>
    <row r="103" spans="1:15" s="175" customFormat="1" ht="29.25" customHeight="1" x14ac:dyDescent="0.25">
      <c r="A103" s="174"/>
      <c r="B103" s="530">
        <v>7</v>
      </c>
      <c r="C103" s="542" t="s">
        <v>65</v>
      </c>
      <c r="D103" s="530">
        <v>44</v>
      </c>
      <c r="E103" s="530">
        <v>8.8000000000000007</v>
      </c>
      <c r="F103" s="530" t="s">
        <v>68</v>
      </c>
      <c r="G103" s="647" t="s">
        <v>66</v>
      </c>
      <c r="H103" s="562">
        <v>41578</v>
      </c>
      <c r="I103" s="115" t="s">
        <v>308</v>
      </c>
      <c r="J103" s="114">
        <v>5</v>
      </c>
      <c r="K103" s="176" t="s">
        <v>302</v>
      </c>
    </row>
    <row r="104" spans="1:15" ht="24.95" customHeight="1" x14ac:dyDescent="0.25">
      <c r="A104" s="56"/>
      <c r="B104" s="530"/>
      <c r="C104" s="542"/>
      <c r="D104" s="530"/>
      <c r="E104" s="530"/>
      <c r="F104" s="530"/>
      <c r="G104" s="647"/>
      <c r="H104" s="562"/>
      <c r="I104" s="109" t="s">
        <v>308</v>
      </c>
      <c r="J104" s="88">
        <v>6</v>
      </c>
      <c r="K104" s="105" t="s">
        <v>299</v>
      </c>
    </row>
    <row r="105" spans="1:15" ht="24.95" customHeight="1" x14ac:dyDescent="0.25">
      <c r="A105" s="56"/>
      <c r="B105" s="530"/>
      <c r="C105" s="542"/>
      <c r="D105" s="530"/>
      <c r="E105" s="530"/>
      <c r="F105" s="530"/>
      <c r="G105" s="647"/>
      <c r="H105" s="562"/>
      <c r="I105" s="109" t="s">
        <v>308</v>
      </c>
      <c r="J105" s="88">
        <v>7</v>
      </c>
      <c r="K105" s="375" t="s">
        <v>307</v>
      </c>
    </row>
    <row r="106" spans="1:15" ht="33.75" customHeight="1" x14ac:dyDescent="0.25">
      <c r="A106" s="56"/>
      <c r="B106" s="79">
        <v>8</v>
      </c>
      <c r="C106" s="80" t="s">
        <v>67</v>
      </c>
      <c r="D106" s="79">
        <v>6</v>
      </c>
      <c r="E106" s="79">
        <v>1.2</v>
      </c>
      <c r="F106" s="79" t="s">
        <v>33</v>
      </c>
      <c r="G106" s="82" t="s">
        <v>316</v>
      </c>
      <c r="H106" s="81">
        <v>42157</v>
      </c>
      <c r="I106" s="203" t="s">
        <v>303</v>
      </c>
      <c r="J106" s="229">
        <v>8</v>
      </c>
      <c r="K106" s="230" t="s">
        <v>301</v>
      </c>
    </row>
    <row r="107" spans="1:15" ht="30.75" customHeight="1" x14ac:dyDescent="0.25">
      <c r="A107" s="56"/>
      <c r="B107" s="79">
        <v>9</v>
      </c>
      <c r="C107" s="73" t="s">
        <v>314</v>
      </c>
      <c r="D107" s="79">
        <v>1</v>
      </c>
      <c r="E107" s="79">
        <v>0.2</v>
      </c>
      <c r="F107" s="79" t="s">
        <v>162</v>
      </c>
      <c r="G107" s="78" t="s">
        <v>315</v>
      </c>
      <c r="H107" s="81">
        <v>42571</v>
      </c>
      <c r="I107" s="203" t="s">
        <v>308</v>
      </c>
      <c r="J107" s="229">
        <v>5</v>
      </c>
      <c r="K107" s="226">
        <v>2</v>
      </c>
    </row>
    <row r="108" spans="1:15" ht="24.95" customHeight="1" thickBot="1" x14ac:dyDescent="0.3">
      <c r="A108" s="56"/>
      <c r="B108" s="31">
        <v>10</v>
      </c>
      <c r="C108" s="207" t="s">
        <v>6</v>
      </c>
      <c r="D108" s="31">
        <v>1</v>
      </c>
      <c r="E108" s="31">
        <v>0.2</v>
      </c>
      <c r="F108" s="31" t="s">
        <v>43</v>
      </c>
      <c r="G108" s="85" t="s">
        <v>315</v>
      </c>
      <c r="H108" s="84">
        <v>42571</v>
      </c>
      <c r="I108" s="109" t="s">
        <v>308</v>
      </c>
      <c r="J108" s="88">
        <v>7</v>
      </c>
      <c r="K108" s="108">
        <v>4</v>
      </c>
    </row>
    <row r="109" spans="1:15" ht="24.95" customHeight="1" thickBot="1" x14ac:dyDescent="0.3">
      <c r="A109" s="282"/>
      <c r="B109" s="307"/>
      <c r="C109" s="286" t="s">
        <v>391</v>
      </c>
      <c r="D109" s="315">
        <f>D93+D97+D98+D99+D100+D102+D103+D106+D107+D108</f>
        <v>133</v>
      </c>
      <c r="E109" s="315">
        <f>E93+E97+E98+E99+E100+E102+E103+E106+E107+E108</f>
        <v>26.599999999999998</v>
      </c>
      <c r="F109" s="307"/>
      <c r="G109" s="308"/>
      <c r="H109" s="288"/>
      <c r="I109" s="307"/>
      <c r="J109" s="307"/>
      <c r="K109" s="289"/>
    </row>
    <row r="110" spans="1:15" s="11" customFormat="1" ht="24.95" customHeight="1" thickBot="1" x14ac:dyDescent="0.3">
      <c r="A110" s="309">
        <v>9</v>
      </c>
      <c r="B110" s="651"/>
      <c r="C110" s="651"/>
      <c r="D110" s="651"/>
      <c r="E110" s="651"/>
      <c r="F110" s="651"/>
      <c r="G110" s="667" t="s">
        <v>69</v>
      </c>
      <c r="H110" s="579"/>
      <c r="I110" s="310" t="s">
        <v>296</v>
      </c>
      <c r="J110" s="311" t="s">
        <v>297</v>
      </c>
      <c r="K110" s="312" t="s">
        <v>298</v>
      </c>
      <c r="L110" s="1"/>
      <c r="M110" s="1"/>
      <c r="N110" s="1"/>
      <c r="O110" s="1"/>
    </row>
    <row r="111" spans="1:15" ht="24.95" customHeight="1" x14ac:dyDescent="0.25">
      <c r="A111" s="56"/>
      <c r="B111" s="29">
        <v>1</v>
      </c>
      <c r="C111" s="197" t="s">
        <v>70</v>
      </c>
      <c r="D111" s="29">
        <v>11</v>
      </c>
      <c r="E111" s="29">
        <v>2.2000000000000002</v>
      </c>
      <c r="F111" s="29" t="s">
        <v>71</v>
      </c>
      <c r="G111" s="587" t="s">
        <v>56</v>
      </c>
      <c r="H111" s="619">
        <v>42177</v>
      </c>
      <c r="I111" s="589" t="s">
        <v>434</v>
      </c>
      <c r="J111" s="590"/>
      <c r="K111" s="591"/>
    </row>
    <row r="112" spans="1:15" ht="24.95" customHeight="1" thickBot="1" x14ac:dyDescent="0.3">
      <c r="A112" s="56"/>
      <c r="B112" s="30">
        <v>2</v>
      </c>
      <c r="C112" s="196" t="s">
        <v>6</v>
      </c>
      <c r="D112" s="30">
        <v>8</v>
      </c>
      <c r="E112" s="30">
        <v>1.6</v>
      </c>
      <c r="F112" s="30" t="s">
        <v>162</v>
      </c>
      <c r="G112" s="587"/>
      <c r="H112" s="619"/>
      <c r="I112" s="592"/>
      <c r="J112" s="593"/>
      <c r="K112" s="594"/>
    </row>
    <row r="113" spans="1:15" ht="24.95" customHeight="1" thickBot="1" x14ac:dyDescent="0.3">
      <c r="A113" s="282"/>
      <c r="B113" s="307"/>
      <c r="C113" s="314" t="s">
        <v>391</v>
      </c>
      <c r="D113" s="315">
        <f>SUM(D111:D112)</f>
        <v>19</v>
      </c>
      <c r="E113" s="315">
        <f>SUM(E111:E112)</f>
        <v>3.8000000000000003</v>
      </c>
      <c r="F113" s="307"/>
      <c r="G113" s="308"/>
      <c r="H113" s="273"/>
      <c r="I113" s="307"/>
      <c r="J113" s="308"/>
      <c r="K113" s="294"/>
    </row>
    <row r="114" spans="1:15" s="11" customFormat="1" ht="24.95" customHeight="1" thickBot="1" x14ac:dyDescent="0.3">
      <c r="A114" s="309">
        <v>10</v>
      </c>
      <c r="B114" s="316"/>
      <c r="C114" s="317"/>
      <c r="D114" s="539" t="s">
        <v>74</v>
      </c>
      <c r="E114" s="579"/>
      <c r="F114" s="540"/>
      <c r="G114" s="539"/>
      <c r="H114" s="540"/>
      <c r="I114" s="310" t="s">
        <v>296</v>
      </c>
      <c r="J114" s="311" t="s">
        <v>297</v>
      </c>
      <c r="K114" s="312" t="s">
        <v>298</v>
      </c>
      <c r="L114" s="1"/>
      <c r="M114" s="1"/>
      <c r="N114" s="1"/>
      <c r="O114" s="1"/>
    </row>
    <row r="115" spans="1:15" ht="24.95" customHeight="1" x14ac:dyDescent="0.25">
      <c r="A115" s="56"/>
      <c r="B115" s="525">
        <v>1</v>
      </c>
      <c r="C115" s="528" t="s">
        <v>75</v>
      </c>
      <c r="D115" s="545">
        <v>5</v>
      </c>
      <c r="E115" s="545">
        <v>1</v>
      </c>
      <c r="F115" s="545" t="s">
        <v>76</v>
      </c>
      <c r="G115" s="252" t="s">
        <v>77</v>
      </c>
      <c r="H115" s="272">
        <v>41516</v>
      </c>
      <c r="I115" s="589" t="s">
        <v>437</v>
      </c>
      <c r="J115" s="590"/>
      <c r="K115" s="590"/>
    </row>
    <row r="116" spans="1:15" ht="19.5" customHeight="1" x14ac:dyDescent="0.25">
      <c r="A116" s="56"/>
      <c r="B116" s="530"/>
      <c r="C116" s="544"/>
      <c r="D116" s="546"/>
      <c r="E116" s="546"/>
      <c r="F116" s="546"/>
      <c r="G116" s="28" t="s">
        <v>82</v>
      </c>
      <c r="H116" s="26">
        <v>41541</v>
      </c>
      <c r="I116" s="592"/>
      <c r="J116" s="593"/>
      <c r="K116" s="593"/>
    </row>
    <row r="117" spans="1:15" ht="21" customHeight="1" x14ac:dyDescent="0.25">
      <c r="A117" s="56"/>
      <c r="B117" s="530"/>
      <c r="C117" s="544"/>
      <c r="D117" s="546"/>
      <c r="E117" s="546"/>
      <c r="F117" s="546"/>
      <c r="G117" s="256" t="s">
        <v>331</v>
      </c>
      <c r="H117" s="502">
        <v>42395</v>
      </c>
      <c r="I117" s="592"/>
      <c r="J117" s="593"/>
      <c r="K117" s="593"/>
    </row>
    <row r="118" spans="1:15" ht="30" customHeight="1" x14ac:dyDescent="0.25">
      <c r="A118" s="56"/>
      <c r="B118" s="15">
        <v>2</v>
      </c>
      <c r="C118" s="68" t="s">
        <v>79</v>
      </c>
      <c r="D118" s="15">
        <v>6</v>
      </c>
      <c r="E118" s="15">
        <v>1.2</v>
      </c>
      <c r="F118" s="15" t="s">
        <v>80</v>
      </c>
      <c r="G118" s="13" t="s">
        <v>78</v>
      </c>
      <c r="H118" s="17">
        <v>42523</v>
      </c>
      <c r="I118" s="592"/>
      <c r="J118" s="593"/>
      <c r="K118" s="593"/>
    </row>
    <row r="119" spans="1:15" ht="24.95" customHeight="1" x14ac:dyDescent="0.25">
      <c r="A119" s="56"/>
      <c r="B119" s="523">
        <v>3</v>
      </c>
      <c r="C119" s="543" t="s">
        <v>6</v>
      </c>
      <c r="D119" s="523">
        <v>16</v>
      </c>
      <c r="E119" s="523">
        <v>3.2</v>
      </c>
      <c r="F119" s="523" t="s">
        <v>81</v>
      </c>
      <c r="G119" s="251" t="s">
        <v>77</v>
      </c>
      <c r="H119" s="427">
        <v>41486</v>
      </c>
      <c r="I119" s="592"/>
      <c r="J119" s="593"/>
      <c r="K119" s="593"/>
    </row>
    <row r="120" spans="1:15" ht="30.75" customHeight="1" thickBot="1" x14ac:dyDescent="0.3">
      <c r="A120" s="56"/>
      <c r="B120" s="524"/>
      <c r="C120" s="610"/>
      <c r="D120" s="524"/>
      <c r="E120" s="524"/>
      <c r="F120" s="524"/>
      <c r="G120" s="117" t="s">
        <v>332</v>
      </c>
      <c r="H120" s="49" t="s">
        <v>333</v>
      </c>
      <c r="I120" s="629"/>
      <c r="J120" s="630"/>
      <c r="K120" s="630"/>
    </row>
    <row r="121" spans="1:15" ht="26.25" customHeight="1" thickBot="1" x14ac:dyDescent="0.3">
      <c r="A121" s="282"/>
      <c r="B121" s="307"/>
      <c r="C121" s="314" t="s">
        <v>391</v>
      </c>
      <c r="D121" s="315">
        <f>D115+D118+D119</f>
        <v>27</v>
      </c>
      <c r="E121" s="315">
        <f>SUM(E115:E120)</f>
        <v>5.4</v>
      </c>
      <c r="F121" s="307"/>
      <c r="G121" s="285"/>
      <c r="H121" s="273"/>
      <c r="I121" s="284"/>
      <c r="J121" s="284"/>
      <c r="K121" s="294"/>
    </row>
    <row r="122" spans="1:15" s="2" customFormat="1" ht="24.95" customHeight="1" thickBot="1" x14ac:dyDescent="0.3">
      <c r="A122" s="318">
        <v>11</v>
      </c>
      <c r="B122" s="319"/>
      <c r="C122" s="320"/>
      <c r="D122" s="650" t="s">
        <v>326</v>
      </c>
      <c r="E122" s="650"/>
      <c r="F122" s="321"/>
      <c r="G122" s="322"/>
      <c r="H122" s="323"/>
      <c r="I122" s="310" t="s">
        <v>296</v>
      </c>
      <c r="J122" s="311" t="s">
        <v>297</v>
      </c>
      <c r="K122" s="312" t="s">
        <v>298</v>
      </c>
    </row>
    <row r="123" spans="1:15" ht="24.95" customHeight="1" x14ac:dyDescent="0.25">
      <c r="A123" s="56"/>
      <c r="B123" s="569">
        <v>1</v>
      </c>
      <c r="C123" s="574" t="s">
        <v>110</v>
      </c>
      <c r="D123" s="569">
        <v>11</v>
      </c>
      <c r="E123" s="569">
        <v>2.2000000000000002</v>
      </c>
      <c r="F123" s="569" t="s">
        <v>63</v>
      </c>
      <c r="G123" s="575" t="s">
        <v>329</v>
      </c>
      <c r="H123" s="577">
        <v>41545</v>
      </c>
      <c r="I123" s="110" t="s">
        <v>319</v>
      </c>
      <c r="J123" s="110">
        <v>7</v>
      </c>
      <c r="K123" s="116" t="s">
        <v>389</v>
      </c>
    </row>
    <row r="124" spans="1:15" ht="24.95" customHeight="1" x14ac:dyDescent="0.25">
      <c r="A124" s="56"/>
      <c r="B124" s="525"/>
      <c r="C124" s="541"/>
      <c r="D124" s="525"/>
      <c r="E124" s="525"/>
      <c r="F124" s="525"/>
      <c r="G124" s="576"/>
      <c r="H124" s="561"/>
      <c r="I124" s="366" t="s">
        <v>319</v>
      </c>
      <c r="J124" s="366">
        <v>8</v>
      </c>
      <c r="K124" s="367" t="s">
        <v>301</v>
      </c>
    </row>
    <row r="125" spans="1:15" ht="30.75" customHeight="1" x14ac:dyDescent="0.25">
      <c r="A125" s="56"/>
      <c r="B125" s="122">
        <v>2</v>
      </c>
      <c r="C125" s="123" t="s">
        <v>327</v>
      </c>
      <c r="D125" s="122">
        <v>1</v>
      </c>
      <c r="E125" s="122">
        <v>0.2</v>
      </c>
      <c r="F125" s="122" t="s">
        <v>63</v>
      </c>
      <c r="G125" s="129" t="s">
        <v>329</v>
      </c>
      <c r="H125" s="128">
        <v>41545</v>
      </c>
      <c r="I125" s="203" t="s">
        <v>319</v>
      </c>
      <c r="J125" s="229">
        <v>8</v>
      </c>
      <c r="K125" s="226">
        <v>3</v>
      </c>
    </row>
    <row r="126" spans="1:15" ht="32.25" customHeight="1" thickBot="1" x14ac:dyDescent="0.3">
      <c r="A126" s="56"/>
      <c r="B126" s="146">
        <v>3</v>
      </c>
      <c r="C126" s="150" t="s">
        <v>328</v>
      </c>
      <c r="D126" s="146">
        <v>1</v>
      </c>
      <c r="E126" s="146">
        <v>0.2</v>
      </c>
      <c r="F126" s="146" t="s">
        <v>63</v>
      </c>
      <c r="G126" s="23" t="s">
        <v>329</v>
      </c>
      <c r="H126" s="154">
        <v>41545</v>
      </c>
      <c r="I126" s="110" t="s">
        <v>319</v>
      </c>
      <c r="J126" s="110">
        <v>8</v>
      </c>
      <c r="K126" s="106">
        <v>3</v>
      </c>
    </row>
    <row r="127" spans="1:15" ht="24" customHeight="1" thickBot="1" x14ac:dyDescent="0.3">
      <c r="A127" s="282"/>
      <c r="B127" s="307"/>
      <c r="C127" s="286" t="s">
        <v>391</v>
      </c>
      <c r="D127" s="315">
        <f>D123+D125+D126</f>
        <v>13</v>
      </c>
      <c r="E127" s="315">
        <f>E123+E125+E126</f>
        <v>2.6000000000000005</v>
      </c>
      <c r="F127" s="307"/>
      <c r="G127" s="285"/>
      <c r="H127" s="288"/>
      <c r="I127" s="307"/>
      <c r="J127" s="307"/>
      <c r="K127" s="289"/>
    </row>
    <row r="128" spans="1:15" s="11" customFormat="1" ht="24.95" customHeight="1" thickBot="1" x14ac:dyDescent="0.3">
      <c r="A128" s="309">
        <v>12</v>
      </c>
      <c r="B128" s="316"/>
      <c r="C128" s="324"/>
      <c r="D128" s="325"/>
      <c r="E128" s="325"/>
      <c r="F128" s="326"/>
      <c r="G128" s="539" t="s">
        <v>72</v>
      </c>
      <c r="H128" s="579"/>
      <c r="I128" s="310" t="s">
        <v>296</v>
      </c>
      <c r="J128" s="311" t="s">
        <v>297</v>
      </c>
      <c r="K128" s="312" t="s">
        <v>298</v>
      </c>
    </row>
    <row r="129" spans="1:11" ht="27" customHeight="1" x14ac:dyDescent="0.25">
      <c r="A129" s="55"/>
      <c r="B129" s="504">
        <v>1</v>
      </c>
      <c r="C129" s="505" t="s">
        <v>6</v>
      </c>
      <c r="D129" s="504">
        <v>1</v>
      </c>
      <c r="E129" s="504">
        <v>0.2</v>
      </c>
      <c r="F129" s="504" t="s">
        <v>63</v>
      </c>
      <c r="G129" s="506" t="s">
        <v>317</v>
      </c>
      <c r="H129" s="507" t="s">
        <v>334</v>
      </c>
      <c r="I129" s="493" t="s">
        <v>319</v>
      </c>
      <c r="J129" s="236">
        <v>8</v>
      </c>
      <c r="K129" s="508">
        <v>4</v>
      </c>
    </row>
    <row r="130" spans="1:11" ht="28.5" customHeight="1" x14ac:dyDescent="0.25">
      <c r="A130" s="56"/>
      <c r="B130" s="491">
        <v>2</v>
      </c>
      <c r="C130" s="490" t="s">
        <v>73</v>
      </c>
      <c r="D130" s="491">
        <v>3</v>
      </c>
      <c r="E130" s="491">
        <v>0.6</v>
      </c>
      <c r="F130" s="491" t="s">
        <v>63</v>
      </c>
      <c r="G130" s="489" t="s">
        <v>318</v>
      </c>
      <c r="H130" s="488" t="s">
        <v>335</v>
      </c>
      <c r="I130" s="486" t="s">
        <v>319</v>
      </c>
      <c r="J130" s="487">
        <v>8</v>
      </c>
      <c r="K130" s="509" t="s">
        <v>304</v>
      </c>
    </row>
    <row r="131" spans="1:11" ht="28.5" customHeight="1" thickBot="1" x14ac:dyDescent="0.3">
      <c r="A131" s="503"/>
      <c r="B131" s="510">
        <v>3</v>
      </c>
      <c r="C131" s="511" t="s">
        <v>405</v>
      </c>
      <c r="D131" s="510">
        <v>1</v>
      </c>
      <c r="E131" s="510">
        <v>0.2</v>
      </c>
      <c r="F131" s="510">
        <v>2013</v>
      </c>
      <c r="G131" s="512" t="s">
        <v>406</v>
      </c>
      <c r="H131" s="513">
        <v>42569</v>
      </c>
      <c r="I131" s="514" t="s">
        <v>319</v>
      </c>
      <c r="J131" s="515">
        <v>8</v>
      </c>
      <c r="K131" s="516" t="s">
        <v>398</v>
      </c>
    </row>
    <row r="132" spans="1:11" ht="26.25" customHeight="1" thickBot="1" x14ac:dyDescent="0.3">
      <c r="A132" s="503"/>
      <c r="B132" s="402"/>
      <c r="C132" s="403" t="s">
        <v>391</v>
      </c>
      <c r="D132" s="404">
        <f>D129+D130+D131</f>
        <v>5</v>
      </c>
      <c r="E132" s="404">
        <f>E129+E130+E131</f>
        <v>1</v>
      </c>
      <c r="F132" s="402"/>
      <c r="G132" s="405"/>
      <c r="H132" s="406"/>
      <c r="I132" s="402"/>
      <c r="J132" s="402"/>
      <c r="K132" s="407"/>
    </row>
    <row r="133" spans="1:11" s="11" customFormat="1" ht="24.95" customHeight="1" thickBot="1" x14ac:dyDescent="0.3">
      <c r="A133" s="309">
        <v>13</v>
      </c>
      <c r="B133" s="316"/>
      <c r="C133" s="324"/>
      <c r="D133" s="325"/>
      <c r="E133" s="325"/>
      <c r="F133" s="327"/>
      <c r="G133" s="539" t="s">
        <v>83</v>
      </c>
      <c r="H133" s="579"/>
      <c r="I133" s="310" t="s">
        <v>296</v>
      </c>
      <c r="J133" s="311" t="s">
        <v>297</v>
      </c>
      <c r="K133" s="312" t="s">
        <v>298</v>
      </c>
    </row>
    <row r="134" spans="1:11" ht="24.95" customHeight="1" x14ac:dyDescent="0.25">
      <c r="A134" s="56"/>
      <c r="B134" s="525">
        <v>1</v>
      </c>
      <c r="C134" s="541" t="s">
        <v>6</v>
      </c>
      <c r="D134" s="525">
        <v>4</v>
      </c>
      <c r="E134" s="525">
        <v>0.8</v>
      </c>
      <c r="F134" s="525" t="s">
        <v>84</v>
      </c>
      <c r="G134" s="28" t="s">
        <v>85</v>
      </c>
      <c r="H134" s="118">
        <v>41472</v>
      </c>
      <c r="I134" s="570" t="s">
        <v>319</v>
      </c>
      <c r="J134" s="554">
        <v>4</v>
      </c>
      <c r="K134" s="559">
        <v>0</v>
      </c>
    </row>
    <row r="135" spans="1:11" ht="24.95" customHeight="1" x14ac:dyDescent="0.25">
      <c r="A135" s="56"/>
      <c r="B135" s="530"/>
      <c r="C135" s="542"/>
      <c r="D135" s="530"/>
      <c r="E135" s="530"/>
      <c r="F135" s="530"/>
      <c r="G135" s="27" t="s">
        <v>86</v>
      </c>
      <c r="H135" s="36">
        <v>42521</v>
      </c>
      <c r="I135" s="531"/>
      <c r="J135" s="554"/>
      <c r="K135" s="588"/>
    </row>
    <row r="136" spans="1:11" ht="24.95" customHeight="1" x14ac:dyDescent="0.25">
      <c r="A136" s="56"/>
      <c r="B136" s="15">
        <v>2</v>
      </c>
      <c r="C136" s="75" t="s">
        <v>87</v>
      </c>
      <c r="D136" s="15">
        <v>3</v>
      </c>
      <c r="E136" s="15">
        <v>0.6</v>
      </c>
      <c r="F136" s="15" t="s">
        <v>207</v>
      </c>
      <c r="G136" s="13" t="s">
        <v>85</v>
      </c>
      <c r="H136" s="18">
        <v>41472</v>
      </c>
      <c r="I136" s="203" t="s">
        <v>319</v>
      </c>
      <c r="J136" s="229">
        <v>4</v>
      </c>
      <c r="K136" s="226">
        <v>1</v>
      </c>
    </row>
    <row r="137" spans="1:11" ht="24.95" customHeight="1" x14ac:dyDescent="0.25">
      <c r="A137" s="56"/>
      <c r="B137" s="15">
        <v>3</v>
      </c>
      <c r="C137" s="75" t="s">
        <v>88</v>
      </c>
      <c r="D137" s="15">
        <v>1</v>
      </c>
      <c r="E137" s="15">
        <v>0.2</v>
      </c>
      <c r="F137" s="15">
        <v>2011</v>
      </c>
      <c r="G137" s="13" t="s">
        <v>85</v>
      </c>
      <c r="H137" s="18">
        <v>41472</v>
      </c>
      <c r="I137" s="112" t="s">
        <v>319</v>
      </c>
      <c r="J137" s="110">
        <v>4</v>
      </c>
      <c r="K137" s="113">
        <v>1</v>
      </c>
    </row>
    <row r="138" spans="1:11" ht="24.95" customHeight="1" x14ac:dyDescent="0.25">
      <c r="A138" s="56"/>
      <c r="B138" s="530">
        <v>4</v>
      </c>
      <c r="C138" s="542" t="s">
        <v>89</v>
      </c>
      <c r="D138" s="530">
        <v>26</v>
      </c>
      <c r="E138" s="530">
        <v>5.2</v>
      </c>
      <c r="F138" s="530" t="s">
        <v>90</v>
      </c>
      <c r="G138" s="32" t="s">
        <v>85</v>
      </c>
      <c r="H138" s="25">
        <v>41472</v>
      </c>
      <c r="I138" s="201" t="s">
        <v>319</v>
      </c>
      <c r="J138" s="241">
        <v>4</v>
      </c>
      <c r="K138" s="244" t="s">
        <v>309</v>
      </c>
    </row>
    <row r="139" spans="1:11" ht="24.95" customHeight="1" x14ac:dyDescent="0.25">
      <c r="A139" s="56"/>
      <c r="B139" s="530"/>
      <c r="C139" s="542"/>
      <c r="D139" s="530"/>
      <c r="E139" s="530"/>
      <c r="F139" s="530"/>
      <c r="G139" s="28" t="s">
        <v>91</v>
      </c>
      <c r="H139" s="26">
        <v>42145</v>
      </c>
      <c r="I139" s="202" t="s">
        <v>319</v>
      </c>
      <c r="J139" s="194">
        <v>5</v>
      </c>
      <c r="K139" s="242" t="s">
        <v>307</v>
      </c>
    </row>
    <row r="140" spans="1:11" ht="24.95" customHeight="1" x14ac:dyDescent="0.25">
      <c r="A140" s="56"/>
      <c r="B140" s="530"/>
      <c r="C140" s="542"/>
      <c r="D140" s="530"/>
      <c r="E140" s="530"/>
      <c r="F140" s="530"/>
      <c r="G140" s="27" t="s">
        <v>86</v>
      </c>
      <c r="H140" s="36">
        <v>42521</v>
      </c>
      <c r="I140" s="570"/>
      <c r="J140" s="555"/>
      <c r="K140" s="690"/>
    </row>
    <row r="141" spans="1:11" ht="24.95" customHeight="1" x14ac:dyDescent="0.25">
      <c r="A141" s="56"/>
      <c r="B141" s="530">
        <v>5</v>
      </c>
      <c r="C141" s="542" t="s">
        <v>92</v>
      </c>
      <c r="D141" s="530">
        <v>20</v>
      </c>
      <c r="E141" s="530">
        <v>4</v>
      </c>
      <c r="F141" s="530" t="s">
        <v>84</v>
      </c>
      <c r="G141" s="32" t="s">
        <v>85</v>
      </c>
      <c r="H141" s="25">
        <v>41472</v>
      </c>
      <c r="I141" s="112" t="s">
        <v>319</v>
      </c>
      <c r="J141" s="110">
        <v>5</v>
      </c>
      <c r="K141" s="116" t="s">
        <v>302</v>
      </c>
    </row>
    <row r="142" spans="1:11" ht="24.95" customHeight="1" x14ac:dyDescent="0.25">
      <c r="A142" s="56"/>
      <c r="B142" s="530"/>
      <c r="C142" s="542"/>
      <c r="D142" s="530"/>
      <c r="E142" s="530"/>
      <c r="F142" s="530"/>
      <c r="G142" s="28" t="s">
        <v>91</v>
      </c>
      <c r="H142" s="26">
        <v>42145</v>
      </c>
      <c r="I142" s="112" t="s">
        <v>319</v>
      </c>
      <c r="J142" s="110">
        <v>6</v>
      </c>
      <c r="K142" s="367" t="s">
        <v>307</v>
      </c>
    </row>
    <row r="143" spans="1:11" ht="24.95" customHeight="1" x14ac:dyDescent="0.25">
      <c r="A143" s="56"/>
      <c r="B143" s="530"/>
      <c r="C143" s="542"/>
      <c r="D143" s="530"/>
      <c r="E143" s="530"/>
      <c r="F143" s="530"/>
      <c r="G143" s="27" t="s">
        <v>86</v>
      </c>
      <c r="H143" s="36">
        <v>42521</v>
      </c>
      <c r="I143" s="570"/>
      <c r="J143" s="555"/>
      <c r="K143" s="555"/>
    </row>
    <row r="144" spans="1:11" ht="24.95" customHeight="1" x14ac:dyDescent="0.25">
      <c r="A144" s="56"/>
      <c r="B144" s="530">
        <v>6</v>
      </c>
      <c r="C144" s="542" t="s">
        <v>93</v>
      </c>
      <c r="D144" s="530">
        <v>16</v>
      </c>
      <c r="E144" s="530">
        <v>3.2</v>
      </c>
      <c r="F144" s="530" t="s">
        <v>84</v>
      </c>
      <c r="G144" s="32" t="s">
        <v>85</v>
      </c>
      <c r="H144" s="573" t="s">
        <v>235</v>
      </c>
      <c r="I144" s="531" t="s">
        <v>319</v>
      </c>
      <c r="J144" s="553">
        <v>6</v>
      </c>
      <c r="K144" s="611" t="s">
        <v>305</v>
      </c>
    </row>
    <row r="145" spans="1:11" ht="24.95" customHeight="1" x14ac:dyDescent="0.25">
      <c r="A145" s="56"/>
      <c r="B145" s="530"/>
      <c r="C145" s="542"/>
      <c r="D145" s="530"/>
      <c r="E145" s="530"/>
      <c r="F145" s="530"/>
      <c r="G145" s="28" t="s">
        <v>91</v>
      </c>
      <c r="H145" s="568"/>
      <c r="I145" s="532"/>
      <c r="J145" s="554"/>
      <c r="K145" s="557"/>
    </row>
    <row r="146" spans="1:11" ht="24.95" customHeight="1" x14ac:dyDescent="0.25">
      <c r="A146" s="56"/>
      <c r="B146" s="530"/>
      <c r="C146" s="542"/>
      <c r="D146" s="530"/>
      <c r="E146" s="530"/>
      <c r="F146" s="530"/>
      <c r="G146" s="27" t="s">
        <v>86</v>
      </c>
      <c r="H146" s="36">
        <v>42521</v>
      </c>
      <c r="I146" s="370" t="s">
        <v>319</v>
      </c>
      <c r="J146" s="376">
        <v>7</v>
      </c>
      <c r="K146" s="381" t="s">
        <v>301</v>
      </c>
    </row>
    <row r="147" spans="1:11" ht="24.95" customHeight="1" x14ac:dyDescent="0.25">
      <c r="A147" s="56"/>
      <c r="B147" s="15">
        <v>7</v>
      </c>
      <c r="C147" s="75" t="s">
        <v>94</v>
      </c>
      <c r="D147" s="15">
        <v>2</v>
      </c>
      <c r="E147" s="15">
        <v>0.4</v>
      </c>
      <c r="F147" s="15">
        <v>2013</v>
      </c>
      <c r="G147" s="13" t="s">
        <v>91</v>
      </c>
      <c r="H147" s="17">
        <v>42145</v>
      </c>
      <c r="I147" s="112" t="s">
        <v>319</v>
      </c>
      <c r="J147" s="110">
        <v>7</v>
      </c>
      <c r="K147" s="375" t="s">
        <v>304</v>
      </c>
    </row>
    <row r="148" spans="1:11" ht="24.95" customHeight="1" x14ac:dyDescent="0.25">
      <c r="A148" s="56"/>
      <c r="B148" s="119">
        <v>8</v>
      </c>
      <c r="C148" s="120" t="s">
        <v>95</v>
      </c>
      <c r="D148" s="119">
        <v>2</v>
      </c>
      <c r="E148" s="119">
        <v>0.4</v>
      </c>
      <c r="F148" s="119" t="s">
        <v>96</v>
      </c>
      <c r="G148" s="132" t="s">
        <v>85</v>
      </c>
      <c r="H148" s="133">
        <v>41472</v>
      </c>
      <c r="I148" s="203" t="s">
        <v>319</v>
      </c>
      <c r="J148" s="229">
        <v>7</v>
      </c>
      <c r="K148" s="226">
        <v>2</v>
      </c>
    </row>
    <row r="149" spans="1:11" ht="24.95" customHeight="1" x14ac:dyDescent="0.25">
      <c r="A149" s="167"/>
      <c r="B149" s="523">
        <v>9</v>
      </c>
      <c r="C149" s="543" t="s">
        <v>97</v>
      </c>
      <c r="D149" s="530">
        <v>3</v>
      </c>
      <c r="E149" s="530">
        <v>0.6</v>
      </c>
      <c r="F149" s="530" t="s">
        <v>98</v>
      </c>
      <c r="G149" s="32" t="s">
        <v>91</v>
      </c>
      <c r="H149" s="34">
        <v>42145</v>
      </c>
      <c r="I149" s="532" t="s">
        <v>319</v>
      </c>
      <c r="J149" s="554">
        <v>7</v>
      </c>
      <c r="K149" s="559">
        <v>3</v>
      </c>
    </row>
    <row r="150" spans="1:11" ht="24.95" customHeight="1" thickBot="1" x14ac:dyDescent="0.3">
      <c r="A150" s="166"/>
      <c r="B150" s="524"/>
      <c r="C150" s="610"/>
      <c r="D150" s="523"/>
      <c r="E150" s="523"/>
      <c r="F150" s="523"/>
      <c r="G150" s="28" t="s">
        <v>86</v>
      </c>
      <c r="H150" s="134">
        <v>42521</v>
      </c>
      <c r="I150" s="532"/>
      <c r="J150" s="554"/>
      <c r="K150" s="559"/>
    </row>
    <row r="151" spans="1:11" ht="24.95" customHeight="1" thickBot="1" x14ac:dyDescent="0.3">
      <c r="A151" s="166"/>
      <c r="B151" s="330"/>
      <c r="C151" s="314" t="s">
        <v>391</v>
      </c>
      <c r="D151" s="315">
        <f>D134+D136+D137+D138+D141+D144+D147+D148+D149</f>
        <v>77</v>
      </c>
      <c r="E151" s="315">
        <f>SUM(E134:E150)</f>
        <v>15.4</v>
      </c>
      <c r="F151" s="307"/>
      <c r="G151" s="308"/>
      <c r="H151" s="288"/>
      <c r="I151" s="307"/>
      <c r="J151" s="307"/>
      <c r="K151" s="289"/>
    </row>
    <row r="152" spans="1:11" ht="24.95" customHeight="1" thickBot="1" x14ac:dyDescent="0.3">
      <c r="A152" s="231">
        <v>14</v>
      </c>
      <c r="B152" s="328"/>
      <c r="C152" s="320"/>
      <c r="D152" s="329"/>
      <c r="E152" s="328"/>
      <c r="F152" s="321"/>
      <c r="G152" s="329" t="s">
        <v>323</v>
      </c>
      <c r="H152" s="323"/>
      <c r="I152" s="310" t="s">
        <v>296</v>
      </c>
      <c r="J152" s="311" t="s">
        <v>297</v>
      </c>
      <c r="K152" s="312" t="s">
        <v>298</v>
      </c>
    </row>
    <row r="153" spans="1:11" ht="24.95" customHeight="1" x14ac:dyDescent="0.25">
      <c r="A153" s="56"/>
      <c r="B153" s="31">
        <v>1</v>
      </c>
      <c r="C153" s="76" t="s">
        <v>324</v>
      </c>
      <c r="D153" s="31">
        <v>1</v>
      </c>
      <c r="E153" s="31">
        <v>0.2</v>
      </c>
      <c r="F153" s="31" t="s">
        <v>43</v>
      </c>
      <c r="G153" s="135" t="s">
        <v>325</v>
      </c>
      <c r="H153" s="134">
        <v>42614</v>
      </c>
      <c r="I153" s="235" t="s">
        <v>319</v>
      </c>
      <c r="J153" s="236">
        <v>7</v>
      </c>
      <c r="K153" s="240">
        <v>4</v>
      </c>
    </row>
    <row r="154" spans="1:11" ht="24.95" customHeight="1" thickBot="1" x14ac:dyDescent="0.3">
      <c r="A154" s="56"/>
      <c r="B154" s="170">
        <v>2</v>
      </c>
      <c r="C154" s="247" t="s">
        <v>38</v>
      </c>
      <c r="D154" s="119">
        <v>2</v>
      </c>
      <c r="E154" s="119">
        <v>0.4</v>
      </c>
      <c r="F154" s="170">
        <v>2014</v>
      </c>
      <c r="G154" s="170" t="s">
        <v>325</v>
      </c>
      <c r="H154" s="171">
        <v>42614</v>
      </c>
      <c r="I154" s="10" t="s">
        <v>319</v>
      </c>
      <c r="J154" s="10">
        <v>7</v>
      </c>
      <c r="K154" s="375" t="s">
        <v>306</v>
      </c>
    </row>
    <row r="155" spans="1:11" ht="24.95" customHeight="1" thickBot="1" x14ac:dyDescent="0.3">
      <c r="A155" s="282"/>
      <c r="B155" s="331"/>
      <c r="C155" s="314" t="s">
        <v>391</v>
      </c>
      <c r="D155" s="315">
        <f>SUM(D153:D154)</f>
        <v>3</v>
      </c>
      <c r="E155" s="315">
        <f>SUM(E153:E154)</f>
        <v>0.60000000000000009</v>
      </c>
      <c r="F155" s="331"/>
      <c r="G155" s="331"/>
      <c r="H155" s="332"/>
      <c r="I155" s="307"/>
      <c r="J155" s="307"/>
      <c r="K155" s="333"/>
    </row>
    <row r="156" spans="1:11" s="11" customFormat="1" ht="24.95" customHeight="1" thickBot="1" x14ac:dyDescent="0.3">
      <c r="A156" s="309">
        <v>15</v>
      </c>
      <c r="B156" s="316"/>
      <c r="C156" s="324"/>
      <c r="D156" s="325"/>
      <c r="E156" s="327"/>
      <c r="F156" s="327"/>
      <c r="G156" s="316" t="s">
        <v>115</v>
      </c>
      <c r="H156" s="317"/>
      <c r="I156" s="310" t="s">
        <v>296</v>
      </c>
      <c r="J156" s="311" t="s">
        <v>297</v>
      </c>
      <c r="K156" s="312" t="s">
        <v>298</v>
      </c>
    </row>
    <row r="157" spans="1:11" ht="24.95" customHeight="1" x14ac:dyDescent="0.25">
      <c r="A157" s="56"/>
      <c r="B157" s="525">
        <v>1</v>
      </c>
      <c r="C157" s="528" t="s">
        <v>116</v>
      </c>
      <c r="D157" s="525">
        <v>2</v>
      </c>
      <c r="E157" s="525">
        <v>0.4</v>
      </c>
      <c r="F157" s="525" t="s">
        <v>156</v>
      </c>
      <c r="G157" s="252" t="s">
        <v>118</v>
      </c>
      <c r="H157" s="583" t="s">
        <v>336</v>
      </c>
      <c r="I157" s="589" t="s">
        <v>438</v>
      </c>
      <c r="J157" s="590"/>
      <c r="K157" s="590"/>
    </row>
    <row r="158" spans="1:11" ht="24.95" customHeight="1" x14ac:dyDescent="0.25">
      <c r="A158" s="56"/>
      <c r="B158" s="530"/>
      <c r="C158" s="544"/>
      <c r="D158" s="530"/>
      <c r="E158" s="530"/>
      <c r="F158" s="530"/>
      <c r="G158" s="256" t="s">
        <v>119</v>
      </c>
      <c r="H158" s="586"/>
      <c r="I158" s="592"/>
      <c r="J158" s="593"/>
      <c r="K158" s="593"/>
    </row>
    <row r="159" spans="1:11" ht="24.95" customHeight="1" x14ac:dyDescent="0.25">
      <c r="A159" s="56"/>
      <c r="B159" s="119">
        <v>2</v>
      </c>
      <c r="C159" s="124" t="s">
        <v>321</v>
      </c>
      <c r="D159" s="119">
        <v>1</v>
      </c>
      <c r="E159" s="119">
        <v>0.2</v>
      </c>
      <c r="F159" s="119" t="s">
        <v>322</v>
      </c>
      <c r="G159" s="135" t="s">
        <v>118</v>
      </c>
      <c r="H159" s="136">
        <v>41472</v>
      </c>
      <c r="I159" s="592"/>
      <c r="J159" s="593"/>
      <c r="K159" s="593"/>
    </row>
    <row r="160" spans="1:11" ht="24.95" customHeight="1" thickBot="1" x14ac:dyDescent="0.3">
      <c r="A160" s="56"/>
      <c r="B160" s="119">
        <v>3</v>
      </c>
      <c r="C160" s="120" t="s">
        <v>6</v>
      </c>
      <c r="D160" s="119">
        <v>3</v>
      </c>
      <c r="E160" s="119">
        <v>0.6</v>
      </c>
      <c r="F160" s="119" t="s">
        <v>71</v>
      </c>
      <c r="G160" s="132" t="s">
        <v>119</v>
      </c>
      <c r="H160" s="136">
        <v>42115</v>
      </c>
      <c r="I160" s="629"/>
      <c r="J160" s="630"/>
      <c r="K160" s="630"/>
    </row>
    <row r="161" spans="1:11" ht="24.95" customHeight="1" thickBot="1" x14ac:dyDescent="0.3">
      <c r="A161" s="282"/>
      <c r="B161" s="307"/>
      <c r="C161" s="314" t="s">
        <v>391</v>
      </c>
      <c r="D161" s="315">
        <f>SUM(D157:D160)</f>
        <v>6</v>
      </c>
      <c r="E161" s="315">
        <f>SUM(E157:E160)</f>
        <v>1.2000000000000002</v>
      </c>
      <c r="F161" s="307"/>
      <c r="G161" s="308"/>
      <c r="H161" s="273"/>
      <c r="I161" s="307"/>
      <c r="J161" s="307"/>
      <c r="K161" s="289"/>
    </row>
    <row r="162" spans="1:11" s="11" customFormat="1" ht="24.95" customHeight="1" thickBot="1" x14ac:dyDescent="0.3">
      <c r="A162" s="334">
        <v>16</v>
      </c>
      <c r="B162" s="316"/>
      <c r="C162" s="335"/>
      <c r="D162" s="579" t="s">
        <v>99</v>
      </c>
      <c r="E162" s="540"/>
      <c r="F162" s="317"/>
      <c r="G162" s="336"/>
      <c r="H162" s="317"/>
      <c r="I162" s="310" t="s">
        <v>296</v>
      </c>
      <c r="J162" s="311" t="s">
        <v>297</v>
      </c>
      <c r="K162" s="312" t="s">
        <v>298</v>
      </c>
    </row>
    <row r="163" spans="1:11" ht="24.95" customHeight="1" x14ac:dyDescent="0.25">
      <c r="A163" s="56"/>
      <c r="B163" s="525">
        <v>1</v>
      </c>
      <c r="C163" s="541" t="s">
        <v>100</v>
      </c>
      <c r="D163" s="525">
        <v>9</v>
      </c>
      <c r="E163" s="525">
        <v>1.8</v>
      </c>
      <c r="F163" s="525" t="s">
        <v>101</v>
      </c>
      <c r="G163" s="135" t="s">
        <v>102</v>
      </c>
      <c r="H163" s="545" t="s">
        <v>272</v>
      </c>
      <c r="I163" s="570" t="s">
        <v>320</v>
      </c>
      <c r="J163" s="554">
        <v>8</v>
      </c>
      <c r="K163" s="560" t="s">
        <v>307</v>
      </c>
    </row>
    <row r="164" spans="1:11" ht="24.95" customHeight="1" x14ac:dyDescent="0.25">
      <c r="A164" s="56"/>
      <c r="B164" s="530"/>
      <c r="C164" s="542"/>
      <c r="D164" s="530"/>
      <c r="E164" s="530"/>
      <c r="F164" s="530"/>
      <c r="G164" s="46" t="s">
        <v>103</v>
      </c>
      <c r="H164" s="546"/>
      <c r="I164" s="531"/>
      <c r="J164" s="554"/>
      <c r="K164" s="560"/>
    </row>
    <row r="165" spans="1:11" ht="24.95" customHeight="1" x14ac:dyDescent="0.25">
      <c r="A165" s="56"/>
      <c r="B165" s="530">
        <v>2</v>
      </c>
      <c r="C165" s="542" t="s">
        <v>104</v>
      </c>
      <c r="D165" s="530">
        <v>7</v>
      </c>
      <c r="E165" s="530">
        <v>1.4</v>
      </c>
      <c r="F165" s="530" t="s">
        <v>105</v>
      </c>
      <c r="G165" s="47" t="s">
        <v>106</v>
      </c>
      <c r="H165" s="546" t="s">
        <v>273</v>
      </c>
      <c r="I165" s="578" t="s">
        <v>320</v>
      </c>
      <c r="J165" s="553">
        <v>8</v>
      </c>
      <c r="K165" s="611" t="s">
        <v>304</v>
      </c>
    </row>
    <row r="166" spans="1:11" ht="24.95" customHeight="1" x14ac:dyDescent="0.25">
      <c r="A166" s="56"/>
      <c r="B166" s="530"/>
      <c r="C166" s="542"/>
      <c r="D166" s="530"/>
      <c r="E166" s="530"/>
      <c r="F166" s="530"/>
      <c r="G166" s="46" t="s">
        <v>102</v>
      </c>
      <c r="H166" s="546"/>
      <c r="I166" s="578"/>
      <c r="J166" s="555"/>
      <c r="K166" s="558"/>
    </row>
    <row r="167" spans="1:11" ht="24.95" customHeight="1" x14ac:dyDescent="0.25">
      <c r="A167" s="56"/>
      <c r="B167" s="530">
        <v>3</v>
      </c>
      <c r="C167" s="542" t="s">
        <v>107</v>
      </c>
      <c r="D167" s="530">
        <v>1</v>
      </c>
      <c r="E167" s="530">
        <v>0.2</v>
      </c>
      <c r="F167" s="530" t="s">
        <v>108</v>
      </c>
      <c r="G167" s="47" t="s">
        <v>106</v>
      </c>
      <c r="H167" s="546" t="s">
        <v>274</v>
      </c>
      <c r="I167" s="578" t="s">
        <v>320</v>
      </c>
      <c r="J167" s="553">
        <v>8</v>
      </c>
      <c r="K167" s="556">
        <v>5</v>
      </c>
    </row>
    <row r="168" spans="1:11" ht="24.95" customHeight="1" x14ac:dyDescent="0.25">
      <c r="A168" s="56"/>
      <c r="B168" s="530"/>
      <c r="C168" s="542"/>
      <c r="D168" s="530"/>
      <c r="E168" s="530"/>
      <c r="F168" s="530"/>
      <c r="G168" s="46" t="s">
        <v>103</v>
      </c>
      <c r="H168" s="546"/>
      <c r="I168" s="578"/>
      <c r="J168" s="555"/>
      <c r="K168" s="558"/>
    </row>
    <row r="169" spans="1:11" ht="24.95" customHeight="1" x14ac:dyDescent="0.25">
      <c r="A169" s="56"/>
      <c r="B169" s="42">
        <v>4</v>
      </c>
      <c r="C169" s="75" t="s">
        <v>109</v>
      </c>
      <c r="D169" s="42">
        <v>3</v>
      </c>
      <c r="E169" s="42">
        <v>0.6</v>
      </c>
      <c r="F169" s="42" t="s">
        <v>108</v>
      </c>
      <c r="G169" s="41" t="s">
        <v>106</v>
      </c>
      <c r="H169" s="43" t="s">
        <v>275</v>
      </c>
      <c r="I169" s="112" t="s">
        <v>320</v>
      </c>
      <c r="J169" s="110">
        <v>8</v>
      </c>
      <c r="K169" s="106">
        <v>5</v>
      </c>
    </row>
    <row r="170" spans="1:11" ht="24.95" customHeight="1" x14ac:dyDescent="0.25">
      <c r="A170" s="56"/>
      <c r="B170" s="530">
        <v>5</v>
      </c>
      <c r="C170" s="544" t="s">
        <v>110</v>
      </c>
      <c r="D170" s="530">
        <v>1</v>
      </c>
      <c r="E170" s="530">
        <v>0.2</v>
      </c>
      <c r="F170" s="530" t="s">
        <v>111</v>
      </c>
      <c r="G170" s="47" t="s">
        <v>106</v>
      </c>
      <c r="H170" s="546" t="s">
        <v>274</v>
      </c>
      <c r="I170" s="578" t="s">
        <v>320</v>
      </c>
      <c r="J170" s="553">
        <v>7</v>
      </c>
      <c r="K170" s="556">
        <v>5</v>
      </c>
    </row>
    <row r="171" spans="1:11" ht="24.95" customHeight="1" x14ac:dyDescent="0.25">
      <c r="A171" s="56"/>
      <c r="B171" s="530"/>
      <c r="C171" s="544"/>
      <c r="D171" s="530"/>
      <c r="E171" s="530"/>
      <c r="F171" s="530"/>
      <c r="G171" s="46" t="s">
        <v>103</v>
      </c>
      <c r="H171" s="546"/>
      <c r="I171" s="578"/>
      <c r="J171" s="555"/>
      <c r="K171" s="597"/>
    </row>
    <row r="172" spans="1:11" ht="30" customHeight="1" x14ac:dyDescent="0.25">
      <c r="A172" s="56"/>
      <c r="B172" s="42">
        <v>6</v>
      </c>
      <c r="C172" s="68" t="s">
        <v>112</v>
      </c>
      <c r="D172" s="42">
        <v>1</v>
      </c>
      <c r="E172" s="42">
        <v>0.2</v>
      </c>
      <c r="F172" s="42" t="s">
        <v>113</v>
      </c>
      <c r="G172" s="41" t="s">
        <v>103</v>
      </c>
      <c r="H172" s="44">
        <v>41509</v>
      </c>
      <c r="I172" s="203" t="s">
        <v>320</v>
      </c>
      <c r="J172" s="229">
        <v>7</v>
      </c>
      <c r="K172" s="226">
        <v>5</v>
      </c>
    </row>
    <row r="173" spans="1:11" ht="24.95" customHeight="1" thickBot="1" x14ac:dyDescent="0.3">
      <c r="A173" s="56"/>
      <c r="B173" s="119">
        <v>7</v>
      </c>
      <c r="C173" s="120" t="s">
        <v>114</v>
      </c>
      <c r="D173" s="119">
        <v>2</v>
      </c>
      <c r="E173" s="119">
        <v>0.4</v>
      </c>
      <c r="F173" s="119" t="s">
        <v>113</v>
      </c>
      <c r="G173" s="132" t="s">
        <v>103</v>
      </c>
      <c r="H173" s="133">
        <v>41509</v>
      </c>
      <c r="I173" s="112" t="s">
        <v>320</v>
      </c>
      <c r="J173" s="110">
        <v>7</v>
      </c>
      <c r="K173" s="113">
        <v>5</v>
      </c>
    </row>
    <row r="174" spans="1:11" ht="24.95" customHeight="1" thickBot="1" x14ac:dyDescent="0.3">
      <c r="A174" s="282"/>
      <c r="B174" s="307"/>
      <c r="C174" s="314" t="s">
        <v>391</v>
      </c>
      <c r="D174" s="315">
        <f>D163+D165+D167+D169+D170+D172+D173</f>
        <v>24</v>
      </c>
      <c r="E174" s="315">
        <f>SUM(E163:E173)</f>
        <v>4.8000000000000007</v>
      </c>
      <c r="F174" s="307"/>
      <c r="G174" s="308"/>
      <c r="H174" s="288"/>
      <c r="I174" s="307"/>
      <c r="J174" s="307"/>
      <c r="K174" s="289"/>
    </row>
    <row r="175" spans="1:11" s="11" customFormat="1" ht="24.95" customHeight="1" thickBot="1" x14ac:dyDescent="0.3">
      <c r="A175" s="309">
        <v>17</v>
      </c>
      <c r="B175" s="325"/>
      <c r="C175" s="337"/>
      <c r="D175" s="539" t="s">
        <v>120</v>
      </c>
      <c r="E175" s="540"/>
      <c r="F175" s="338"/>
      <c r="G175" s="339"/>
      <c r="H175" s="325"/>
      <c r="I175" s="408" t="s">
        <v>296</v>
      </c>
      <c r="J175" s="409" t="s">
        <v>297</v>
      </c>
      <c r="K175" s="410" t="s">
        <v>298</v>
      </c>
    </row>
    <row r="176" spans="1:11" ht="24.95" customHeight="1" x14ac:dyDescent="0.25">
      <c r="A176" s="56"/>
      <c r="B176" s="29">
        <v>1</v>
      </c>
      <c r="C176" s="74" t="s">
        <v>6</v>
      </c>
      <c r="D176" s="29">
        <v>1</v>
      </c>
      <c r="E176" s="29">
        <v>0.2</v>
      </c>
      <c r="F176" s="29" t="s">
        <v>121</v>
      </c>
      <c r="G176" s="27" t="s">
        <v>122</v>
      </c>
      <c r="H176" s="4">
        <v>41498</v>
      </c>
      <c r="I176" s="450" t="s">
        <v>320</v>
      </c>
      <c r="J176" s="461">
        <v>8</v>
      </c>
      <c r="K176" s="226">
        <v>5</v>
      </c>
    </row>
    <row r="177" spans="1:12" ht="24.95" customHeight="1" thickBot="1" x14ac:dyDescent="0.3">
      <c r="A177" s="56"/>
      <c r="B177" s="30">
        <v>2</v>
      </c>
      <c r="C177" s="70" t="s">
        <v>30</v>
      </c>
      <c r="D177" s="30">
        <v>3</v>
      </c>
      <c r="E177" s="30">
        <v>0.6</v>
      </c>
      <c r="F177" s="30" t="s">
        <v>123</v>
      </c>
      <c r="G177" s="32" t="s">
        <v>122</v>
      </c>
      <c r="H177" s="134">
        <v>41498</v>
      </c>
      <c r="I177" s="112" t="s">
        <v>320</v>
      </c>
      <c r="J177" s="88">
        <v>8</v>
      </c>
      <c r="K177" s="113">
        <v>5</v>
      </c>
    </row>
    <row r="178" spans="1:12" ht="24.95" customHeight="1" thickBot="1" x14ac:dyDescent="0.3">
      <c r="A178" s="282"/>
      <c r="B178" s="307"/>
      <c r="C178" s="314" t="s">
        <v>391</v>
      </c>
      <c r="D178" s="315">
        <f>SUM(D176:D177)</f>
        <v>4</v>
      </c>
      <c r="E178" s="315">
        <f>SUM(E176:E177)</f>
        <v>0.8</v>
      </c>
      <c r="F178" s="307"/>
      <c r="G178" s="308"/>
      <c r="H178" s="288"/>
      <c r="I178" s="307"/>
      <c r="J178" s="307"/>
      <c r="K178" s="289"/>
      <c r="L178" s="1" t="s">
        <v>430</v>
      </c>
    </row>
    <row r="179" spans="1:12" s="11" customFormat="1" ht="24.95" customHeight="1" thickBot="1" x14ac:dyDescent="0.3">
      <c r="A179" s="309">
        <v>18</v>
      </c>
      <c r="B179" s="316"/>
      <c r="C179" s="324"/>
      <c r="D179" s="539" t="s">
        <v>254</v>
      </c>
      <c r="E179" s="579"/>
      <c r="F179" s="540"/>
      <c r="G179" s="339"/>
      <c r="H179" s="325"/>
      <c r="I179" s="310" t="s">
        <v>296</v>
      </c>
      <c r="J179" s="311" t="s">
        <v>297</v>
      </c>
      <c r="K179" s="312" t="s">
        <v>298</v>
      </c>
    </row>
    <row r="180" spans="1:12" ht="24.95" customHeight="1" x14ac:dyDescent="0.25">
      <c r="A180" s="56"/>
      <c r="B180" s="525">
        <v>1</v>
      </c>
      <c r="C180" s="541" t="s">
        <v>109</v>
      </c>
      <c r="D180" s="525">
        <v>54</v>
      </c>
      <c r="E180" s="525">
        <v>10.8</v>
      </c>
      <c r="F180" s="525" t="s">
        <v>124</v>
      </c>
      <c r="G180" s="28" t="s">
        <v>125</v>
      </c>
      <c r="H180" s="262">
        <v>41486</v>
      </c>
      <c r="I180" s="112" t="s">
        <v>320</v>
      </c>
      <c r="J180" s="116">
        <v>1</v>
      </c>
      <c r="K180" s="116" t="s">
        <v>394</v>
      </c>
    </row>
    <row r="181" spans="1:12" ht="24.95" customHeight="1" x14ac:dyDescent="0.25">
      <c r="A181" s="56"/>
      <c r="B181" s="530"/>
      <c r="C181" s="542"/>
      <c r="D181" s="530"/>
      <c r="E181" s="530"/>
      <c r="F181" s="530"/>
      <c r="G181" s="28" t="s">
        <v>126</v>
      </c>
      <c r="H181" s="442" t="s">
        <v>429</v>
      </c>
      <c r="I181" s="112" t="s">
        <v>320</v>
      </c>
      <c r="J181" s="110">
        <v>2</v>
      </c>
      <c r="K181" s="111" t="s">
        <v>394</v>
      </c>
    </row>
    <row r="182" spans="1:12" ht="24.95" customHeight="1" x14ac:dyDescent="0.25">
      <c r="A182" s="56"/>
      <c r="B182" s="530"/>
      <c r="C182" s="542"/>
      <c r="D182" s="530"/>
      <c r="E182" s="530"/>
      <c r="F182" s="530"/>
      <c r="G182" s="27" t="s">
        <v>127</v>
      </c>
      <c r="H182" s="445">
        <v>42111</v>
      </c>
      <c r="I182" s="112" t="s">
        <v>320</v>
      </c>
      <c r="J182" s="110">
        <v>3</v>
      </c>
      <c r="K182" s="113" t="s">
        <v>397</v>
      </c>
    </row>
    <row r="183" spans="1:12" ht="24.95" customHeight="1" x14ac:dyDescent="0.25">
      <c r="A183" s="56"/>
      <c r="B183" s="530">
        <v>2</v>
      </c>
      <c r="C183" s="542" t="s">
        <v>128</v>
      </c>
      <c r="D183" s="530">
        <v>62</v>
      </c>
      <c r="E183" s="530">
        <v>12.4</v>
      </c>
      <c r="F183" s="530" t="s">
        <v>129</v>
      </c>
      <c r="G183" s="32" t="s">
        <v>130</v>
      </c>
      <c r="H183" s="444">
        <v>41395</v>
      </c>
      <c r="I183" s="201" t="s">
        <v>320</v>
      </c>
      <c r="J183" s="241">
        <v>3</v>
      </c>
      <c r="K183" s="244" t="s">
        <v>299</v>
      </c>
      <c r="L183" s="1" t="s">
        <v>427</v>
      </c>
    </row>
    <row r="184" spans="1:12" ht="24.95" customHeight="1" x14ac:dyDescent="0.25">
      <c r="A184" s="56"/>
      <c r="B184" s="530"/>
      <c r="C184" s="542"/>
      <c r="D184" s="530"/>
      <c r="E184" s="530"/>
      <c r="F184" s="530"/>
      <c r="G184" s="28" t="s">
        <v>126</v>
      </c>
      <c r="H184" s="447">
        <v>41536</v>
      </c>
      <c r="I184" s="202" t="s">
        <v>320</v>
      </c>
      <c r="J184" s="194">
        <v>4</v>
      </c>
      <c r="K184" s="242" t="s">
        <v>394</v>
      </c>
      <c r="L184" s="1" t="s">
        <v>431</v>
      </c>
    </row>
    <row r="185" spans="1:12" ht="24.95" customHeight="1" x14ac:dyDescent="0.25">
      <c r="A185" s="56"/>
      <c r="B185" s="530"/>
      <c r="C185" s="542"/>
      <c r="D185" s="530"/>
      <c r="E185" s="530"/>
      <c r="F185" s="530"/>
      <c r="G185" s="27" t="s">
        <v>127</v>
      </c>
      <c r="H185" s="445">
        <v>42111</v>
      </c>
      <c r="I185" s="200" t="s">
        <v>320</v>
      </c>
      <c r="J185" s="243">
        <v>5</v>
      </c>
      <c r="K185" s="249" t="s">
        <v>299</v>
      </c>
    </row>
    <row r="186" spans="1:12" ht="24.95" customHeight="1" x14ac:dyDescent="0.25">
      <c r="A186" s="56"/>
      <c r="B186" s="530">
        <v>3</v>
      </c>
      <c r="C186" s="542" t="s">
        <v>6</v>
      </c>
      <c r="D186" s="530">
        <v>9</v>
      </c>
      <c r="E186" s="530">
        <v>1.8</v>
      </c>
      <c r="F186" s="530" t="s">
        <v>124</v>
      </c>
      <c r="G186" s="32" t="s">
        <v>125</v>
      </c>
      <c r="H186" s="444">
        <v>41486</v>
      </c>
      <c r="I186" s="570" t="s">
        <v>320</v>
      </c>
      <c r="J186" s="554">
        <v>6</v>
      </c>
      <c r="K186" s="588" t="s">
        <v>307</v>
      </c>
    </row>
    <row r="187" spans="1:12" ht="24.95" customHeight="1" x14ac:dyDescent="0.25">
      <c r="A187" s="56"/>
      <c r="B187" s="530"/>
      <c r="C187" s="542"/>
      <c r="D187" s="530"/>
      <c r="E187" s="530"/>
      <c r="F187" s="530"/>
      <c r="G187" s="28" t="s">
        <v>126</v>
      </c>
      <c r="H187" s="447">
        <v>41536</v>
      </c>
      <c r="I187" s="578"/>
      <c r="J187" s="554"/>
      <c r="K187" s="588"/>
    </row>
    <row r="188" spans="1:12" ht="24.95" customHeight="1" x14ac:dyDescent="0.25">
      <c r="A188" s="56"/>
      <c r="B188" s="530"/>
      <c r="C188" s="542"/>
      <c r="D188" s="530"/>
      <c r="E188" s="530"/>
      <c r="F188" s="530"/>
      <c r="G188" s="27" t="s">
        <v>127</v>
      </c>
      <c r="H188" s="445">
        <v>42111</v>
      </c>
      <c r="I188" s="531"/>
      <c r="J188" s="554"/>
      <c r="K188" s="588"/>
    </row>
    <row r="189" spans="1:12" ht="24.95" customHeight="1" x14ac:dyDescent="0.25">
      <c r="A189" s="56"/>
      <c r="B189" s="15">
        <v>4</v>
      </c>
      <c r="C189" s="75" t="s">
        <v>131</v>
      </c>
      <c r="D189" s="15">
        <v>1</v>
      </c>
      <c r="E189" s="15">
        <v>0.2</v>
      </c>
      <c r="F189" s="15" t="s">
        <v>132</v>
      </c>
      <c r="G189" s="13" t="s">
        <v>125</v>
      </c>
      <c r="H189" s="17">
        <v>41486</v>
      </c>
      <c r="I189" s="203" t="s">
        <v>320</v>
      </c>
      <c r="J189" s="229">
        <v>6</v>
      </c>
      <c r="K189" s="226">
        <v>3</v>
      </c>
    </row>
    <row r="190" spans="1:12" ht="24.95" customHeight="1" x14ac:dyDescent="0.25">
      <c r="A190" s="56"/>
      <c r="B190" s="530">
        <v>5</v>
      </c>
      <c r="C190" s="542" t="s">
        <v>133</v>
      </c>
      <c r="D190" s="530">
        <v>6</v>
      </c>
      <c r="E190" s="530">
        <v>1.2</v>
      </c>
      <c r="F190" s="530" t="s">
        <v>134</v>
      </c>
      <c r="G190" s="32" t="s">
        <v>125</v>
      </c>
      <c r="H190" s="546" t="s">
        <v>276</v>
      </c>
      <c r="I190" s="570" t="s">
        <v>320</v>
      </c>
      <c r="J190" s="553">
        <v>6</v>
      </c>
      <c r="K190" s="634" t="s">
        <v>304</v>
      </c>
    </row>
    <row r="191" spans="1:12" ht="24.95" customHeight="1" x14ac:dyDescent="0.25">
      <c r="A191" s="56"/>
      <c r="B191" s="530"/>
      <c r="C191" s="542"/>
      <c r="D191" s="530"/>
      <c r="E191" s="530"/>
      <c r="F191" s="530"/>
      <c r="G191" s="27" t="s">
        <v>126</v>
      </c>
      <c r="H191" s="546"/>
      <c r="I191" s="531"/>
      <c r="J191" s="555"/>
      <c r="K191" s="609"/>
    </row>
    <row r="192" spans="1:12" ht="24.95" customHeight="1" x14ac:dyDescent="0.25">
      <c r="A192" s="56"/>
      <c r="B192" s="530">
        <v>6</v>
      </c>
      <c r="C192" s="542" t="s">
        <v>135</v>
      </c>
      <c r="D192" s="530">
        <v>9</v>
      </c>
      <c r="E192" s="530">
        <v>1.8</v>
      </c>
      <c r="F192" s="530" t="s">
        <v>124</v>
      </c>
      <c r="G192" s="32" t="s">
        <v>130</v>
      </c>
      <c r="H192" s="25">
        <v>41395</v>
      </c>
      <c r="I192" s="201" t="s">
        <v>320</v>
      </c>
      <c r="J192" s="241">
        <v>6</v>
      </c>
      <c r="K192" s="244" t="s">
        <v>389</v>
      </c>
    </row>
    <row r="193" spans="1:11" ht="24.95" customHeight="1" x14ac:dyDescent="0.25">
      <c r="A193" s="56"/>
      <c r="B193" s="530"/>
      <c r="C193" s="542"/>
      <c r="D193" s="530"/>
      <c r="E193" s="530"/>
      <c r="F193" s="530"/>
      <c r="G193" s="27" t="s">
        <v>127</v>
      </c>
      <c r="H193" s="36">
        <v>42111</v>
      </c>
      <c r="I193" s="200" t="s">
        <v>320</v>
      </c>
      <c r="J193" s="243">
        <v>7</v>
      </c>
      <c r="K193" s="381" t="s">
        <v>301</v>
      </c>
    </row>
    <row r="194" spans="1:11" ht="24.95" customHeight="1" thickBot="1" x14ac:dyDescent="0.3">
      <c r="A194" s="56"/>
      <c r="B194" s="30">
        <v>7</v>
      </c>
      <c r="C194" s="70" t="s">
        <v>30</v>
      </c>
      <c r="D194" s="30">
        <v>5</v>
      </c>
      <c r="E194" s="30">
        <v>1</v>
      </c>
      <c r="F194" s="30" t="s">
        <v>31</v>
      </c>
      <c r="G194" s="32" t="s">
        <v>130</v>
      </c>
      <c r="H194" s="25">
        <v>41395</v>
      </c>
      <c r="I194" s="112" t="s">
        <v>320</v>
      </c>
      <c r="J194" s="88">
        <v>7</v>
      </c>
      <c r="K194" s="116" t="s">
        <v>340</v>
      </c>
    </row>
    <row r="195" spans="1:11" ht="24.95" customHeight="1" thickBot="1" x14ac:dyDescent="0.3">
      <c r="A195" s="282"/>
      <c r="B195" s="307"/>
      <c r="C195" s="314" t="s">
        <v>391</v>
      </c>
      <c r="D195" s="315">
        <f>D180+D183+D186+D189+D190+D192+D194</f>
        <v>146</v>
      </c>
      <c r="E195" s="315">
        <f>SUM(E180:E194)</f>
        <v>29.200000000000003</v>
      </c>
      <c r="F195" s="307"/>
      <c r="G195" s="308"/>
      <c r="H195" s="273"/>
      <c r="I195" s="307"/>
      <c r="J195" s="307"/>
      <c r="K195" s="294"/>
    </row>
    <row r="196" spans="1:11" s="11" customFormat="1" ht="24.95" customHeight="1" thickBot="1" x14ac:dyDescent="0.3">
      <c r="A196" s="276">
        <v>19</v>
      </c>
      <c r="B196" s="653" t="s">
        <v>136</v>
      </c>
      <c r="C196" s="669"/>
      <c r="D196" s="653" t="s">
        <v>137</v>
      </c>
      <c r="E196" s="669"/>
      <c r="F196" s="340"/>
      <c r="G196" s="478"/>
      <c r="H196" s="479"/>
      <c r="I196" s="480" t="s">
        <v>296</v>
      </c>
      <c r="J196" s="480" t="s">
        <v>297</v>
      </c>
      <c r="K196" s="481" t="s">
        <v>298</v>
      </c>
    </row>
    <row r="197" spans="1:11" ht="24.95" customHeight="1" x14ac:dyDescent="0.25">
      <c r="A197" s="56"/>
      <c r="B197" s="569">
        <v>1</v>
      </c>
      <c r="C197" s="567" t="s">
        <v>138</v>
      </c>
      <c r="D197" s="567">
        <v>193</v>
      </c>
      <c r="E197" s="567">
        <v>38.6</v>
      </c>
      <c r="F197" s="569" t="s">
        <v>432</v>
      </c>
      <c r="G197" s="451" t="s">
        <v>139</v>
      </c>
      <c r="H197" s="443">
        <v>41418</v>
      </c>
      <c r="I197" s="450" t="s">
        <v>425</v>
      </c>
      <c r="J197" s="461">
        <v>2</v>
      </c>
      <c r="K197" s="230" t="s">
        <v>397</v>
      </c>
    </row>
    <row r="198" spans="1:11" ht="24.95" customHeight="1" x14ac:dyDescent="0.25">
      <c r="A198" s="56"/>
      <c r="B198" s="524"/>
      <c r="C198" s="568"/>
      <c r="D198" s="568"/>
      <c r="E198" s="568"/>
      <c r="F198" s="524"/>
      <c r="G198" s="451" t="s">
        <v>140</v>
      </c>
      <c r="H198" s="443">
        <v>41584</v>
      </c>
      <c r="I198" s="450" t="s">
        <v>425</v>
      </c>
      <c r="J198" s="461">
        <v>2</v>
      </c>
      <c r="K198" s="230" t="s">
        <v>307</v>
      </c>
    </row>
    <row r="199" spans="1:11" ht="24.95" customHeight="1" x14ac:dyDescent="0.25">
      <c r="A199" s="56"/>
      <c r="B199" s="524"/>
      <c r="C199" s="568"/>
      <c r="D199" s="568"/>
      <c r="E199" s="568"/>
      <c r="F199" s="524"/>
      <c r="G199" s="451" t="s">
        <v>154</v>
      </c>
      <c r="H199" s="443">
        <v>41348</v>
      </c>
      <c r="I199" s="450" t="s">
        <v>425</v>
      </c>
      <c r="J199" s="461">
        <v>2</v>
      </c>
      <c r="K199" s="230" t="s">
        <v>302</v>
      </c>
    </row>
    <row r="200" spans="1:11" ht="24.95" customHeight="1" x14ac:dyDescent="0.25">
      <c r="A200" s="56"/>
      <c r="B200" s="524"/>
      <c r="C200" s="568"/>
      <c r="D200" s="568"/>
      <c r="E200" s="568"/>
      <c r="F200" s="524"/>
      <c r="G200" s="451" t="s">
        <v>263</v>
      </c>
      <c r="H200" s="443">
        <v>41684</v>
      </c>
      <c r="I200" s="450" t="s">
        <v>425</v>
      </c>
      <c r="J200" s="461">
        <v>2</v>
      </c>
      <c r="K200" s="230" t="s">
        <v>302</v>
      </c>
    </row>
    <row r="201" spans="1:11" ht="24.95" customHeight="1" x14ac:dyDescent="0.25">
      <c r="A201" s="56"/>
      <c r="B201" s="524"/>
      <c r="C201" s="568"/>
      <c r="D201" s="568"/>
      <c r="E201" s="568"/>
      <c r="F201" s="524"/>
      <c r="G201" s="451" t="s">
        <v>141</v>
      </c>
      <c r="H201" s="443">
        <v>41723</v>
      </c>
      <c r="I201" s="450" t="s">
        <v>425</v>
      </c>
      <c r="J201" s="461">
        <v>2</v>
      </c>
      <c r="K201" s="230" t="s">
        <v>302</v>
      </c>
    </row>
    <row r="202" spans="1:11" ht="24.95" customHeight="1" x14ac:dyDescent="0.25">
      <c r="A202" s="56"/>
      <c r="B202" s="524"/>
      <c r="C202" s="568"/>
      <c r="D202" s="568"/>
      <c r="E202" s="568"/>
      <c r="F202" s="524"/>
      <c r="G202" s="580" t="s">
        <v>142</v>
      </c>
      <c r="H202" s="582">
        <v>41739</v>
      </c>
      <c r="I202" s="449" t="s">
        <v>425</v>
      </c>
      <c r="J202" s="440">
        <v>2</v>
      </c>
      <c r="K202" s="457" t="s">
        <v>389</v>
      </c>
    </row>
    <row r="203" spans="1:11" ht="24.95" customHeight="1" x14ac:dyDescent="0.25">
      <c r="A203" s="56"/>
      <c r="B203" s="524"/>
      <c r="C203" s="568"/>
      <c r="D203" s="568"/>
      <c r="E203" s="568"/>
      <c r="F203" s="524"/>
      <c r="G203" s="581"/>
      <c r="H203" s="583"/>
      <c r="I203" s="448" t="s">
        <v>425</v>
      </c>
      <c r="J203" s="441">
        <v>3</v>
      </c>
      <c r="K203" s="456" t="s">
        <v>426</v>
      </c>
    </row>
    <row r="204" spans="1:11" ht="24.95" customHeight="1" x14ac:dyDescent="0.25">
      <c r="A204" s="56"/>
      <c r="B204" s="524"/>
      <c r="C204" s="568"/>
      <c r="D204" s="568"/>
      <c r="E204" s="568"/>
      <c r="F204" s="524"/>
      <c r="G204" s="451" t="s">
        <v>143</v>
      </c>
      <c r="H204" s="443">
        <v>41753</v>
      </c>
      <c r="I204" s="450" t="s">
        <v>425</v>
      </c>
      <c r="J204" s="461">
        <v>3</v>
      </c>
      <c r="K204" s="230" t="s">
        <v>397</v>
      </c>
    </row>
    <row r="205" spans="1:11" ht="24.95" customHeight="1" x14ac:dyDescent="0.25">
      <c r="A205" s="56"/>
      <c r="B205" s="524"/>
      <c r="C205" s="568"/>
      <c r="D205" s="568"/>
      <c r="E205" s="568"/>
      <c r="F205" s="524"/>
      <c r="G205" s="451" t="s">
        <v>144</v>
      </c>
      <c r="H205" s="443">
        <v>41760</v>
      </c>
      <c r="I205" s="450" t="s">
        <v>425</v>
      </c>
      <c r="J205" s="461">
        <v>3</v>
      </c>
      <c r="K205" s="230" t="s">
        <v>309</v>
      </c>
    </row>
    <row r="206" spans="1:11" ht="24.95" customHeight="1" x14ac:dyDescent="0.25">
      <c r="A206" s="56"/>
      <c r="B206" s="524"/>
      <c r="C206" s="568"/>
      <c r="D206" s="568"/>
      <c r="E206" s="568"/>
      <c r="F206" s="524"/>
      <c r="G206" s="580" t="s">
        <v>145</v>
      </c>
      <c r="H206" s="582">
        <v>41803</v>
      </c>
      <c r="I206" s="449" t="s">
        <v>425</v>
      </c>
      <c r="J206" s="440">
        <v>3</v>
      </c>
      <c r="K206" s="455">
        <v>5</v>
      </c>
    </row>
    <row r="207" spans="1:11" ht="24.95" customHeight="1" x14ac:dyDescent="0.25">
      <c r="A207" s="56"/>
      <c r="B207" s="524"/>
      <c r="C207" s="568"/>
      <c r="D207" s="568"/>
      <c r="E207" s="568"/>
      <c r="F207" s="524"/>
      <c r="G207" s="581"/>
      <c r="H207" s="583"/>
      <c r="I207" s="448" t="s">
        <v>425</v>
      </c>
      <c r="J207" s="441">
        <v>4</v>
      </c>
      <c r="K207" s="482" t="s">
        <v>397</v>
      </c>
    </row>
    <row r="208" spans="1:11" ht="24.95" customHeight="1" x14ac:dyDescent="0.25">
      <c r="A208" s="56"/>
      <c r="B208" s="524"/>
      <c r="C208" s="568"/>
      <c r="D208" s="568"/>
      <c r="E208" s="568"/>
      <c r="F208" s="524"/>
      <c r="G208" s="28" t="s">
        <v>146</v>
      </c>
      <c r="H208" s="26">
        <v>42111</v>
      </c>
      <c r="I208" s="454" t="s">
        <v>425</v>
      </c>
      <c r="J208" s="460">
        <v>4</v>
      </c>
      <c r="K208" s="453" t="s">
        <v>300</v>
      </c>
    </row>
    <row r="209" spans="1:12" ht="24.95" customHeight="1" x14ac:dyDescent="0.25">
      <c r="A209" s="56"/>
      <c r="B209" s="524"/>
      <c r="C209" s="568"/>
      <c r="D209" s="568"/>
      <c r="E209" s="568"/>
      <c r="F209" s="524"/>
      <c r="G209" s="580" t="s">
        <v>147</v>
      </c>
      <c r="H209" s="582">
        <v>42111</v>
      </c>
      <c r="I209" s="449" t="s">
        <v>425</v>
      </c>
      <c r="J209" s="440">
        <v>4</v>
      </c>
      <c r="K209" s="457" t="s">
        <v>306</v>
      </c>
    </row>
    <row r="210" spans="1:12" ht="24.95" customHeight="1" x14ac:dyDescent="0.25">
      <c r="A210" s="56"/>
      <c r="B210" s="524"/>
      <c r="C210" s="568"/>
      <c r="D210" s="568"/>
      <c r="E210" s="568"/>
      <c r="F210" s="524"/>
      <c r="G210" s="581"/>
      <c r="H210" s="583"/>
      <c r="I210" s="448" t="s">
        <v>425</v>
      </c>
      <c r="J210" s="441">
        <v>5</v>
      </c>
      <c r="K210" s="456" t="s">
        <v>397</v>
      </c>
    </row>
    <row r="211" spans="1:12" ht="24.95" customHeight="1" x14ac:dyDescent="0.25">
      <c r="A211" s="56"/>
      <c r="B211" s="524"/>
      <c r="C211" s="568"/>
      <c r="D211" s="568"/>
      <c r="E211" s="568"/>
      <c r="F211" s="524"/>
      <c r="G211" s="451" t="s">
        <v>148</v>
      </c>
      <c r="H211" s="443">
        <v>42132</v>
      </c>
      <c r="I211" s="450" t="s">
        <v>425</v>
      </c>
      <c r="J211" s="461">
        <v>5</v>
      </c>
      <c r="K211" s="230" t="s">
        <v>299</v>
      </c>
    </row>
    <row r="212" spans="1:12" ht="24.95" customHeight="1" x14ac:dyDescent="0.25">
      <c r="A212" s="56"/>
      <c r="B212" s="524"/>
      <c r="C212" s="568"/>
      <c r="D212" s="568"/>
      <c r="E212" s="568"/>
      <c r="F212" s="524"/>
      <c r="G212" s="580" t="s">
        <v>149</v>
      </c>
      <c r="H212" s="582">
        <v>42143</v>
      </c>
      <c r="I212" s="449" t="s">
        <v>425</v>
      </c>
      <c r="J212" s="440">
        <v>5</v>
      </c>
      <c r="K212" s="457" t="s">
        <v>389</v>
      </c>
    </row>
    <row r="213" spans="1:12" ht="24.95" customHeight="1" x14ac:dyDescent="0.25">
      <c r="A213" s="56"/>
      <c r="B213" s="524"/>
      <c r="C213" s="568"/>
      <c r="D213" s="568"/>
      <c r="E213" s="568"/>
      <c r="F213" s="524"/>
      <c r="G213" s="581"/>
      <c r="H213" s="583"/>
      <c r="I213" s="448" t="s">
        <v>425</v>
      </c>
      <c r="J213" s="441">
        <v>6</v>
      </c>
      <c r="K213" s="456" t="s">
        <v>300</v>
      </c>
    </row>
    <row r="214" spans="1:12" ht="24.95" customHeight="1" x14ac:dyDescent="0.25">
      <c r="A214" s="56"/>
      <c r="B214" s="524"/>
      <c r="C214" s="568"/>
      <c r="D214" s="568"/>
      <c r="E214" s="568"/>
      <c r="F214" s="524"/>
      <c r="G214" s="462" t="s">
        <v>150</v>
      </c>
      <c r="H214" s="444">
        <v>42174</v>
      </c>
      <c r="I214" s="449" t="s">
        <v>425</v>
      </c>
      <c r="J214" s="440">
        <v>6</v>
      </c>
      <c r="K214" s="457" t="s">
        <v>389</v>
      </c>
    </row>
    <row r="215" spans="1:12" ht="24.95" customHeight="1" x14ac:dyDescent="0.25">
      <c r="A215" s="56"/>
      <c r="B215" s="524"/>
      <c r="C215" s="568"/>
      <c r="D215" s="568"/>
      <c r="E215" s="568"/>
      <c r="F215" s="524"/>
      <c r="G215" s="446"/>
      <c r="H215" s="447"/>
      <c r="I215" s="454" t="s">
        <v>425</v>
      </c>
      <c r="J215" s="460">
        <v>7</v>
      </c>
      <c r="K215" s="458" t="s">
        <v>300</v>
      </c>
    </row>
    <row r="216" spans="1:12" ht="24.95" customHeight="1" x14ac:dyDescent="0.25">
      <c r="A216" s="56"/>
      <c r="B216" s="524"/>
      <c r="C216" s="568"/>
      <c r="D216" s="568"/>
      <c r="E216" s="568"/>
      <c r="F216" s="524"/>
      <c r="G216" s="452"/>
      <c r="H216" s="445"/>
      <c r="I216" s="448" t="s">
        <v>295</v>
      </c>
      <c r="J216" s="441">
        <v>2</v>
      </c>
      <c r="K216" s="456" t="s">
        <v>402</v>
      </c>
      <c r="L216" s="1" t="s">
        <v>427</v>
      </c>
    </row>
    <row r="217" spans="1:12" ht="24.95" customHeight="1" x14ac:dyDescent="0.25">
      <c r="A217" s="56"/>
      <c r="B217" s="524"/>
      <c r="C217" s="568"/>
      <c r="D217" s="568"/>
      <c r="E217" s="568"/>
      <c r="F217" s="524"/>
      <c r="G217" s="462" t="s">
        <v>151</v>
      </c>
      <c r="H217" s="444">
        <v>42205</v>
      </c>
      <c r="I217" s="449" t="s">
        <v>425</v>
      </c>
      <c r="J217" s="440">
        <v>7</v>
      </c>
      <c r="K217" s="457" t="s">
        <v>306</v>
      </c>
    </row>
    <row r="218" spans="1:12" ht="24.95" customHeight="1" x14ac:dyDescent="0.25">
      <c r="A218" s="56"/>
      <c r="B218" s="524"/>
      <c r="C218" s="568"/>
      <c r="D218" s="568"/>
      <c r="E218" s="568"/>
      <c r="F218" s="524"/>
      <c r="G218" s="452"/>
      <c r="H218" s="445"/>
      <c r="I218" s="448" t="s">
        <v>425</v>
      </c>
      <c r="J218" s="441">
        <v>8</v>
      </c>
      <c r="K218" s="474" t="s">
        <v>307</v>
      </c>
    </row>
    <row r="219" spans="1:12" ht="24.95" customHeight="1" x14ac:dyDescent="0.25">
      <c r="A219" s="56"/>
      <c r="B219" s="524"/>
      <c r="C219" s="568"/>
      <c r="D219" s="568"/>
      <c r="E219" s="568"/>
      <c r="F219" s="524"/>
      <c r="G219" s="116" t="s">
        <v>330</v>
      </c>
      <c r="H219" s="118">
        <v>42647</v>
      </c>
      <c r="I219" s="112" t="s">
        <v>425</v>
      </c>
      <c r="J219" s="110">
        <v>8</v>
      </c>
      <c r="K219" s="453" t="s">
        <v>302</v>
      </c>
    </row>
    <row r="220" spans="1:12" ht="24.95" customHeight="1" x14ac:dyDescent="0.25">
      <c r="A220" s="56"/>
      <c r="B220" s="525"/>
      <c r="C220" s="545"/>
      <c r="D220" s="545"/>
      <c r="E220" s="545"/>
      <c r="F220" s="525"/>
      <c r="G220" s="459"/>
      <c r="H220" s="447"/>
      <c r="I220" s="454" t="s">
        <v>295</v>
      </c>
      <c r="J220" s="460">
        <v>1</v>
      </c>
      <c r="K220" s="453" t="s">
        <v>397</v>
      </c>
    </row>
    <row r="221" spans="1:12" ht="24.95" customHeight="1" x14ac:dyDescent="0.25">
      <c r="A221" s="56"/>
      <c r="B221" s="530">
        <v>2</v>
      </c>
      <c r="C221" s="542" t="s">
        <v>153</v>
      </c>
      <c r="D221" s="530">
        <v>21</v>
      </c>
      <c r="E221" s="530">
        <v>4.2</v>
      </c>
      <c r="F221" s="530">
        <v>2010</v>
      </c>
      <c r="G221" s="132" t="s">
        <v>154</v>
      </c>
      <c r="H221" s="443">
        <v>41348</v>
      </c>
      <c r="I221" s="450" t="s">
        <v>338</v>
      </c>
      <c r="J221" s="461">
        <v>7</v>
      </c>
      <c r="K221" s="484">
        <v>1</v>
      </c>
    </row>
    <row r="222" spans="1:12" ht="24.95" customHeight="1" x14ac:dyDescent="0.25">
      <c r="A222" s="56"/>
      <c r="B222" s="530"/>
      <c r="C222" s="542"/>
      <c r="D222" s="530"/>
      <c r="E222" s="530"/>
      <c r="F222" s="530"/>
      <c r="G222" s="135" t="s">
        <v>155</v>
      </c>
      <c r="H222" s="443">
        <v>41344</v>
      </c>
      <c r="I222" s="450" t="s">
        <v>338</v>
      </c>
      <c r="J222" s="461">
        <v>7</v>
      </c>
      <c r="K222" s="230" t="s">
        <v>340</v>
      </c>
    </row>
    <row r="223" spans="1:12" ht="24.95" customHeight="1" x14ac:dyDescent="0.25">
      <c r="A223" s="56"/>
      <c r="B223" s="530"/>
      <c r="C223" s="542"/>
      <c r="D223" s="530"/>
      <c r="E223" s="530"/>
      <c r="F223" s="530"/>
      <c r="G223" s="131" t="s">
        <v>152</v>
      </c>
      <c r="H223" s="500">
        <v>42269</v>
      </c>
      <c r="I223" s="448" t="s">
        <v>338</v>
      </c>
      <c r="J223" s="441">
        <v>7</v>
      </c>
      <c r="K223" s="456" t="s">
        <v>389</v>
      </c>
    </row>
    <row r="224" spans="1:12" ht="24.95" customHeight="1" x14ac:dyDescent="0.25">
      <c r="A224" s="56"/>
      <c r="B224" s="530">
        <v>3</v>
      </c>
      <c r="C224" s="542" t="s">
        <v>6</v>
      </c>
      <c r="D224" s="530">
        <v>3</v>
      </c>
      <c r="E224" s="530">
        <v>0.6</v>
      </c>
      <c r="F224" s="530" t="s">
        <v>156</v>
      </c>
      <c r="G224" s="32" t="s">
        <v>154</v>
      </c>
      <c r="H224" s="444">
        <v>41348</v>
      </c>
      <c r="I224" s="449" t="s">
        <v>295</v>
      </c>
      <c r="J224" s="440">
        <v>2</v>
      </c>
      <c r="K224" s="475">
        <v>3</v>
      </c>
    </row>
    <row r="225" spans="1:11" ht="24.95" customHeight="1" x14ac:dyDescent="0.25">
      <c r="A225" s="56"/>
      <c r="B225" s="530"/>
      <c r="C225" s="542"/>
      <c r="D225" s="530"/>
      <c r="E225" s="530"/>
      <c r="F225" s="530"/>
      <c r="G225" s="28" t="s">
        <v>8</v>
      </c>
      <c r="H225" s="447">
        <v>41344</v>
      </c>
      <c r="I225" s="454" t="s">
        <v>295</v>
      </c>
      <c r="J225" s="460">
        <v>2</v>
      </c>
      <c r="K225" s="453" t="s">
        <v>402</v>
      </c>
    </row>
    <row r="226" spans="1:11" ht="24.95" customHeight="1" thickBot="1" x14ac:dyDescent="0.3">
      <c r="A226" s="56"/>
      <c r="B226" s="523"/>
      <c r="C226" s="543"/>
      <c r="D226" s="523"/>
      <c r="E226" s="523"/>
      <c r="F226" s="523"/>
      <c r="G226" s="28" t="s">
        <v>150</v>
      </c>
      <c r="H226" s="483">
        <v>42269</v>
      </c>
      <c r="I226" s="454" t="s">
        <v>295</v>
      </c>
      <c r="J226" s="460">
        <v>2</v>
      </c>
      <c r="K226" s="453" t="s">
        <v>402</v>
      </c>
    </row>
    <row r="227" spans="1:11" ht="24.95" customHeight="1" thickBot="1" x14ac:dyDescent="0.3">
      <c r="A227" s="282"/>
      <c r="B227" s="307"/>
      <c r="C227" s="314" t="s">
        <v>391</v>
      </c>
      <c r="D227" s="315">
        <f>D197+D221+D224</f>
        <v>217</v>
      </c>
      <c r="E227" s="315">
        <v>43.4</v>
      </c>
      <c r="F227" s="307"/>
      <c r="G227" s="308"/>
      <c r="H227" s="284"/>
      <c r="I227" s="307"/>
      <c r="J227" s="307"/>
      <c r="K227" s="294"/>
    </row>
    <row r="228" spans="1:11" s="11" customFormat="1" ht="24.95" customHeight="1" thickBot="1" x14ac:dyDescent="0.3">
      <c r="A228" s="309">
        <v>20</v>
      </c>
      <c r="B228" s="316"/>
      <c r="C228" s="324"/>
      <c r="D228" s="539" t="s">
        <v>157</v>
      </c>
      <c r="E228" s="540"/>
      <c r="F228" s="327"/>
      <c r="G228" s="339"/>
      <c r="H228" s="325"/>
      <c r="I228" s="310" t="s">
        <v>296</v>
      </c>
      <c r="J228" s="311" t="s">
        <v>297</v>
      </c>
      <c r="K228" s="312" t="s">
        <v>298</v>
      </c>
    </row>
    <row r="229" spans="1:11" ht="24.95" customHeight="1" thickBot="1" x14ac:dyDescent="0.3">
      <c r="A229" s="56"/>
      <c r="B229" s="569">
        <v>1</v>
      </c>
      <c r="C229" s="574" t="s">
        <v>158</v>
      </c>
      <c r="D229" s="569">
        <v>29</v>
      </c>
      <c r="E229" s="569">
        <v>5.8</v>
      </c>
      <c r="F229" s="569" t="s">
        <v>339</v>
      </c>
      <c r="G229" s="28" t="s">
        <v>159</v>
      </c>
      <c r="H229" s="7">
        <v>41732</v>
      </c>
      <c r="I229" s="112" t="s">
        <v>338</v>
      </c>
      <c r="J229" s="110">
        <v>6</v>
      </c>
      <c r="K229" s="111" t="s">
        <v>306</v>
      </c>
    </row>
    <row r="230" spans="1:11" ht="24.95" customHeight="1" x14ac:dyDescent="0.25">
      <c r="A230" s="56"/>
      <c r="B230" s="524"/>
      <c r="C230" s="610"/>
      <c r="D230" s="524"/>
      <c r="E230" s="524"/>
      <c r="F230" s="524"/>
      <c r="G230" s="135" t="s">
        <v>160</v>
      </c>
      <c r="H230" s="134">
        <v>42244</v>
      </c>
      <c r="I230" s="589" t="s">
        <v>439</v>
      </c>
      <c r="J230" s="590"/>
      <c r="K230" s="591"/>
    </row>
    <row r="231" spans="1:11" ht="24.95" customHeight="1" x14ac:dyDescent="0.25">
      <c r="A231" s="56"/>
      <c r="B231" s="525"/>
      <c r="C231" s="541"/>
      <c r="D231" s="525"/>
      <c r="E231" s="525"/>
      <c r="F231" s="525"/>
      <c r="G231" s="269" t="s">
        <v>342</v>
      </c>
      <c r="H231" s="204">
        <v>42635</v>
      </c>
      <c r="I231" s="592"/>
      <c r="J231" s="593"/>
      <c r="K231" s="594"/>
    </row>
    <row r="232" spans="1:11" ht="24.95" customHeight="1" x14ac:dyDescent="0.25">
      <c r="A232" s="56"/>
      <c r="B232" s="530">
        <v>2</v>
      </c>
      <c r="C232" s="542" t="s">
        <v>161</v>
      </c>
      <c r="D232" s="530">
        <v>16</v>
      </c>
      <c r="E232" s="530">
        <v>3.2</v>
      </c>
      <c r="F232" s="578" t="s">
        <v>343</v>
      </c>
      <c r="G232" s="251" t="s">
        <v>159</v>
      </c>
      <c r="H232" s="266"/>
      <c r="I232" s="598" t="s">
        <v>440</v>
      </c>
      <c r="J232" s="599"/>
      <c r="K232" s="600"/>
    </row>
    <row r="233" spans="1:11" ht="24.95" customHeight="1" x14ac:dyDescent="0.25">
      <c r="A233" s="56"/>
      <c r="B233" s="530"/>
      <c r="C233" s="542"/>
      <c r="D233" s="530"/>
      <c r="E233" s="530"/>
      <c r="F233" s="578"/>
      <c r="G233" s="252" t="s">
        <v>159</v>
      </c>
      <c r="H233" s="267">
        <v>41732</v>
      </c>
      <c r="I233" s="592"/>
      <c r="J233" s="593"/>
      <c r="K233" s="594"/>
    </row>
    <row r="234" spans="1:11" ht="24.95" customHeight="1" x14ac:dyDescent="0.25">
      <c r="A234" s="56"/>
      <c r="B234" s="530"/>
      <c r="C234" s="542"/>
      <c r="D234" s="530"/>
      <c r="E234" s="530"/>
      <c r="F234" s="578"/>
      <c r="G234" s="270" t="s">
        <v>341</v>
      </c>
      <c r="H234" s="268">
        <v>42601</v>
      </c>
      <c r="I234" s="601"/>
      <c r="J234" s="602"/>
      <c r="K234" s="603"/>
    </row>
    <row r="235" spans="1:11" ht="24.95" customHeight="1" x14ac:dyDescent="0.25">
      <c r="A235" s="56"/>
      <c r="B235" s="15">
        <v>3</v>
      </c>
      <c r="C235" s="75" t="s">
        <v>344</v>
      </c>
      <c r="D235" s="15">
        <v>5</v>
      </c>
      <c r="E235" s="15">
        <v>1</v>
      </c>
      <c r="F235" s="15" t="s">
        <v>345</v>
      </c>
      <c r="G235" s="581" t="s">
        <v>159</v>
      </c>
      <c r="H235" s="665">
        <v>41732</v>
      </c>
      <c r="I235" s="203" t="s">
        <v>338</v>
      </c>
      <c r="J235" s="229">
        <v>6</v>
      </c>
      <c r="K235" s="230" t="s">
        <v>340</v>
      </c>
    </row>
    <row r="236" spans="1:11" ht="24.95" customHeight="1" x14ac:dyDescent="0.25">
      <c r="A236" s="56"/>
      <c r="B236" s="15">
        <v>4</v>
      </c>
      <c r="C236" s="75" t="s">
        <v>166</v>
      </c>
      <c r="D236" s="15">
        <v>7</v>
      </c>
      <c r="E236" s="15">
        <v>1.4</v>
      </c>
      <c r="F236" s="15" t="s">
        <v>163</v>
      </c>
      <c r="G236" s="647"/>
      <c r="H236" s="561"/>
      <c r="I236" s="604" t="s">
        <v>440</v>
      </c>
      <c r="J236" s="605"/>
      <c r="K236" s="605"/>
    </row>
    <row r="237" spans="1:11" ht="24.95" customHeight="1" x14ac:dyDescent="0.25">
      <c r="A237" s="56"/>
      <c r="B237" s="15">
        <v>5</v>
      </c>
      <c r="C237" s="68" t="s">
        <v>167</v>
      </c>
      <c r="D237" s="15">
        <v>5</v>
      </c>
      <c r="E237" s="15">
        <v>1</v>
      </c>
      <c r="F237" s="15" t="s">
        <v>33</v>
      </c>
      <c r="G237" s="13" t="s">
        <v>160</v>
      </c>
      <c r="H237" s="17">
        <v>42245</v>
      </c>
      <c r="I237" s="203" t="s">
        <v>337</v>
      </c>
      <c r="J237" s="229">
        <v>9</v>
      </c>
      <c r="K237" s="230" t="s">
        <v>306</v>
      </c>
    </row>
    <row r="238" spans="1:11" ht="24.95" customHeight="1" x14ac:dyDescent="0.25">
      <c r="A238" s="56"/>
      <c r="B238" s="30">
        <v>6</v>
      </c>
      <c r="C238" s="69" t="s">
        <v>346</v>
      </c>
      <c r="D238" s="30">
        <v>1</v>
      </c>
      <c r="E238" s="30">
        <v>0.2</v>
      </c>
      <c r="F238" s="30" t="s">
        <v>43</v>
      </c>
      <c r="G238" s="32" t="s">
        <v>168</v>
      </c>
      <c r="H238" s="5">
        <v>42153</v>
      </c>
      <c r="I238" s="203" t="s">
        <v>337</v>
      </c>
      <c r="J238" s="229">
        <v>9</v>
      </c>
      <c r="K238" s="226">
        <v>5</v>
      </c>
    </row>
    <row r="239" spans="1:11" ht="24.95" customHeight="1" thickBot="1" x14ac:dyDescent="0.3">
      <c r="A239" s="56"/>
      <c r="B239" s="119">
        <v>7</v>
      </c>
      <c r="C239" s="124" t="s">
        <v>347</v>
      </c>
      <c r="D239" s="119">
        <v>1</v>
      </c>
      <c r="E239" s="119">
        <v>0.2</v>
      </c>
      <c r="F239" s="119" t="s">
        <v>348</v>
      </c>
      <c r="G239" s="132" t="s">
        <v>160</v>
      </c>
      <c r="H239" s="133">
        <v>42611</v>
      </c>
      <c r="I239" s="112" t="s">
        <v>337</v>
      </c>
      <c r="J239" s="110">
        <v>9</v>
      </c>
      <c r="K239" s="214">
        <v>5</v>
      </c>
    </row>
    <row r="240" spans="1:11" ht="24.95" customHeight="1" thickBot="1" x14ac:dyDescent="0.3">
      <c r="A240" s="282"/>
      <c r="B240" s="307"/>
      <c r="C240" s="286" t="s">
        <v>391</v>
      </c>
      <c r="D240" s="315">
        <f>SUM(D229:D239)</f>
        <v>64</v>
      </c>
      <c r="E240" s="315">
        <f>E229+E232+E235+E236+E237+E238+E239</f>
        <v>12.799999999999999</v>
      </c>
      <c r="F240" s="307"/>
      <c r="G240" s="308"/>
      <c r="H240" s="288"/>
      <c r="I240" s="307"/>
      <c r="J240" s="307"/>
      <c r="K240" s="289"/>
    </row>
    <row r="241" spans="1:12" s="11" customFormat="1" ht="24.95" customHeight="1" thickBot="1" x14ac:dyDescent="0.3">
      <c r="A241" s="309">
        <v>21</v>
      </c>
      <c r="B241" s="316"/>
      <c r="C241" s="324"/>
      <c r="D241" s="539" t="s">
        <v>169</v>
      </c>
      <c r="E241" s="579"/>
      <c r="F241" s="540"/>
      <c r="G241" s="339"/>
      <c r="H241" s="325"/>
      <c r="I241" s="408" t="s">
        <v>296</v>
      </c>
      <c r="J241" s="409" t="s">
        <v>297</v>
      </c>
      <c r="K241" s="410" t="s">
        <v>298</v>
      </c>
    </row>
    <row r="242" spans="1:12" ht="24.95" customHeight="1" x14ac:dyDescent="0.25">
      <c r="A242" s="56"/>
      <c r="B242" s="525">
        <v>1</v>
      </c>
      <c r="C242" s="528" t="s">
        <v>171</v>
      </c>
      <c r="D242" s="545">
        <v>45</v>
      </c>
      <c r="E242" s="545">
        <v>9</v>
      </c>
      <c r="F242" s="606" t="s">
        <v>392</v>
      </c>
      <c r="G242" s="252" t="s">
        <v>172</v>
      </c>
      <c r="H242" s="545" t="s">
        <v>260</v>
      </c>
      <c r="I242" s="385" t="s">
        <v>338</v>
      </c>
      <c r="J242" s="392">
        <v>5</v>
      </c>
      <c r="K242" s="230" t="s">
        <v>309</v>
      </c>
    </row>
    <row r="243" spans="1:12" ht="33.75" customHeight="1" x14ac:dyDescent="0.25">
      <c r="A243" s="56"/>
      <c r="B243" s="530"/>
      <c r="C243" s="544"/>
      <c r="D243" s="546"/>
      <c r="E243" s="546"/>
      <c r="F243" s="607"/>
      <c r="G243" s="365" t="s">
        <v>393</v>
      </c>
      <c r="H243" s="546"/>
      <c r="I243" s="387" t="s">
        <v>320</v>
      </c>
      <c r="J243" s="373">
        <v>3</v>
      </c>
      <c r="K243" s="374" t="s">
        <v>407</v>
      </c>
    </row>
    <row r="244" spans="1:12" ht="24.95" customHeight="1" x14ac:dyDescent="0.25">
      <c r="A244" s="56"/>
      <c r="B244" s="531">
        <v>2</v>
      </c>
      <c r="C244" s="526" t="s">
        <v>170</v>
      </c>
      <c r="D244" s="531">
        <v>30</v>
      </c>
      <c r="E244" s="523">
        <v>6</v>
      </c>
      <c r="F244" s="523" t="s">
        <v>380</v>
      </c>
      <c r="G244" s="251" t="s">
        <v>164</v>
      </c>
      <c r="H244" s="171">
        <v>41793</v>
      </c>
      <c r="I244" s="386" t="s">
        <v>338</v>
      </c>
      <c r="J244" s="413" t="s">
        <v>350</v>
      </c>
      <c r="K244" s="230" t="s">
        <v>306</v>
      </c>
    </row>
    <row r="245" spans="1:12" ht="24.95" customHeight="1" x14ac:dyDescent="0.25">
      <c r="A245" s="56"/>
      <c r="B245" s="532"/>
      <c r="C245" s="527"/>
      <c r="D245" s="532"/>
      <c r="E245" s="524"/>
      <c r="F245" s="524"/>
      <c r="G245" s="255" t="s">
        <v>349</v>
      </c>
      <c r="H245" s="254">
        <v>42430</v>
      </c>
      <c r="I245" s="386" t="s">
        <v>319</v>
      </c>
      <c r="J245" s="395">
        <v>1</v>
      </c>
      <c r="K245" s="230" t="s">
        <v>394</v>
      </c>
    </row>
    <row r="246" spans="1:12" ht="24.95" customHeight="1" x14ac:dyDescent="0.25">
      <c r="A246" s="167"/>
      <c r="B246" s="377">
        <v>3</v>
      </c>
      <c r="C246" s="378" t="s">
        <v>408</v>
      </c>
      <c r="D246" s="377">
        <v>1</v>
      </c>
      <c r="E246" s="377">
        <v>0.2</v>
      </c>
      <c r="F246" s="377" t="s">
        <v>322</v>
      </c>
      <c r="G246" s="411" t="s">
        <v>410</v>
      </c>
      <c r="H246" s="412">
        <v>41334</v>
      </c>
      <c r="I246" s="386" t="s">
        <v>338</v>
      </c>
      <c r="J246" s="395">
        <v>6</v>
      </c>
      <c r="K246" s="230" t="s">
        <v>412</v>
      </c>
    </row>
    <row r="247" spans="1:12" ht="24.95" customHeight="1" thickBot="1" x14ac:dyDescent="0.3">
      <c r="A247" s="167"/>
      <c r="B247" s="377">
        <v>4</v>
      </c>
      <c r="C247" s="378" t="s">
        <v>409</v>
      </c>
      <c r="D247" s="377">
        <v>10</v>
      </c>
      <c r="E247" s="377">
        <v>2</v>
      </c>
      <c r="F247" s="377">
        <v>2015</v>
      </c>
      <c r="G247" s="411" t="s">
        <v>411</v>
      </c>
      <c r="H247" s="412">
        <v>42986</v>
      </c>
      <c r="I247" s="386" t="s">
        <v>319</v>
      </c>
      <c r="J247" s="395">
        <v>2</v>
      </c>
      <c r="K247" s="230" t="s">
        <v>403</v>
      </c>
    </row>
    <row r="248" spans="1:12" ht="24.95" customHeight="1" thickBot="1" x14ac:dyDescent="0.3">
      <c r="A248" s="282"/>
      <c r="B248" s="307"/>
      <c r="C248" s="286" t="s">
        <v>391</v>
      </c>
      <c r="D248" s="315">
        <f>D242+D244+D246+D247</f>
        <v>86</v>
      </c>
      <c r="E248" s="315">
        <f>E242+E244+E246+E247</f>
        <v>17.2</v>
      </c>
      <c r="F248" s="307"/>
      <c r="G248" s="342"/>
      <c r="H248" s="343"/>
      <c r="I248" s="307"/>
      <c r="J248" s="307"/>
      <c r="K248" s="294"/>
    </row>
    <row r="249" spans="1:12" s="11" customFormat="1" ht="24.95" customHeight="1" thickBot="1" x14ac:dyDescent="0.3">
      <c r="A249" s="341">
        <v>22</v>
      </c>
      <c r="B249" s="326"/>
      <c r="C249" s="324"/>
      <c r="D249" s="539" t="s">
        <v>173</v>
      </c>
      <c r="E249" s="540"/>
      <c r="F249" s="327"/>
      <c r="G249" s="339"/>
      <c r="H249" s="325"/>
      <c r="I249" s="310" t="s">
        <v>296</v>
      </c>
      <c r="J249" s="311" t="s">
        <v>297</v>
      </c>
      <c r="K249" s="312" t="s">
        <v>298</v>
      </c>
    </row>
    <row r="250" spans="1:12" ht="21" customHeight="1" x14ac:dyDescent="0.25">
      <c r="A250" s="56"/>
      <c r="B250" s="524">
        <v>1</v>
      </c>
      <c r="C250" s="524" t="s">
        <v>174</v>
      </c>
      <c r="D250" s="533">
        <v>509</v>
      </c>
      <c r="E250" s="524">
        <v>101.8</v>
      </c>
      <c r="F250" s="524" t="s">
        <v>381</v>
      </c>
      <c r="G250" s="252" t="s">
        <v>236</v>
      </c>
      <c r="H250" s="258">
        <v>42156</v>
      </c>
      <c r="I250" s="209" t="s">
        <v>337</v>
      </c>
      <c r="J250" s="209">
        <v>1</v>
      </c>
      <c r="K250" s="107" t="s">
        <v>397</v>
      </c>
      <c r="L250" s="10"/>
    </row>
    <row r="251" spans="1:12" ht="18" customHeight="1" x14ac:dyDescent="0.25">
      <c r="A251" s="56"/>
      <c r="B251" s="524"/>
      <c r="C251" s="524"/>
      <c r="D251" s="533"/>
      <c r="E251" s="524"/>
      <c r="F251" s="524"/>
      <c r="G251" s="198" t="s">
        <v>237</v>
      </c>
      <c r="H251" s="33">
        <v>42186</v>
      </c>
      <c r="I251" s="110" t="s">
        <v>337</v>
      </c>
      <c r="J251" s="88">
        <v>2</v>
      </c>
      <c r="K251" s="111" t="s">
        <v>397</v>
      </c>
      <c r="L251" s="10"/>
    </row>
    <row r="252" spans="1:12" ht="19.5" customHeight="1" x14ac:dyDescent="0.25">
      <c r="A252" s="56"/>
      <c r="B252" s="524"/>
      <c r="C252" s="524"/>
      <c r="D252" s="533"/>
      <c r="E252" s="524"/>
      <c r="F252" s="524"/>
      <c r="G252" s="135" t="s">
        <v>238</v>
      </c>
      <c r="H252" s="33">
        <v>42217</v>
      </c>
      <c r="I252" s="110" t="s">
        <v>337</v>
      </c>
      <c r="J252" s="88">
        <v>3</v>
      </c>
      <c r="K252" s="111" t="s">
        <v>397</v>
      </c>
      <c r="L252" s="10"/>
    </row>
    <row r="253" spans="1:12" ht="18.75" customHeight="1" x14ac:dyDescent="0.25">
      <c r="A253" s="56"/>
      <c r="B253" s="524"/>
      <c r="C253" s="524"/>
      <c r="D253" s="533"/>
      <c r="E253" s="524"/>
      <c r="F253" s="524"/>
      <c r="G253" s="135" t="s">
        <v>239</v>
      </c>
      <c r="H253" s="33">
        <v>42248</v>
      </c>
      <c r="I253" s="110" t="s">
        <v>337</v>
      </c>
      <c r="J253" s="88">
        <v>4</v>
      </c>
      <c r="K253" s="111" t="s">
        <v>397</v>
      </c>
      <c r="L253" s="10"/>
    </row>
    <row r="254" spans="1:12" ht="19.5" customHeight="1" x14ac:dyDescent="0.25">
      <c r="A254" s="56"/>
      <c r="B254" s="524"/>
      <c r="C254" s="524"/>
      <c r="D254" s="533"/>
      <c r="E254" s="524"/>
      <c r="F254" s="524"/>
      <c r="G254" s="117" t="s">
        <v>383</v>
      </c>
      <c r="H254" s="118">
        <v>42562</v>
      </c>
      <c r="I254" s="194" t="s">
        <v>337</v>
      </c>
      <c r="J254" s="194">
        <v>5</v>
      </c>
      <c r="K254" s="210" t="s">
        <v>397</v>
      </c>
      <c r="L254" s="10"/>
    </row>
    <row r="255" spans="1:12" ht="21.75" customHeight="1" x14ac:dyDescent="0.25">
      <c r="A255" s="56"/>
      <c r="B255" s="524"/>
      <c r="C255" s="524"/>
      <c r="D255" s="533"/>
      <c r="E255" s="524"/>
      <c r="F255" s="524"/>
      <c r="G255" s="208" t="s">
        <v>382</v>
      </c>
      <c r="H255" s="199">
        <v>42570</v>
      </c>
      <c r="I255" s="366" t="s">
        <v>337</v>
      </c>
      <c r="J255" s="194">
        <v>6</v>
      </c>
      <c r="K255" s="210" t="s">
        <v>299</v>
      </c>
      <c r="L255" s="10"/>
    </row>
    <row r="256" spans="1:12" ht="19.5" customHeight="1" x14ac:dyDescent="0.25">
      <c r="A256" s="56"/>
      <c r="B256" s="524"/>
      <c r="C256" s="524"/>
      <c r="D256" s="533"/>
      <c r="E256" s="524"/>
      <c r="F256" s="524"/>
      <c r="G256" s="208" t="s">
        <v>414</v>
      </c>
      <c r="H256" s="389">
        <v>42619</v>
      </c>
      <c r="I256" s="382" t="s">
        <v>413</v>
      </c>
      <c r="J256" s="211">
        <v>7</v>
      </c>
      <c r="K256" s="176" t="s">
        <v>299</v>
      </c>
      <c r="L256" s="10"/>
    </row>
    <row r="257" spans="1:12" ht="16.5" customHeight="1" x14ac:dyDescent="0.25">
      <c r="A257" s="56"/>
      <c r="B257" s="524"/>
      <c r="C257" s="524"/>
      <c r="D257" s="533"/>
      <c r="E257" s="524"/>
      <c r="F257" s="524"/>
      <c r="G257" s="383" t="s">
        <v>415</v>
      </c>
      <c r="H257" s="372" t="s">
        <v>416</v>
      </c>
      <c r="I257" s="382" t="s">
        <v>337</v>
      </c>
      <c r="J257" s="382">
        <v>8</v>
      </c>
      <c r="K257" s="176" t="s">
        <v>299</v>
      </c>
      <c r="L257" s="10"/>
    </row>
    <row r="258" spans="1:12" ht="16.5" customHeight="1" thickBot="1" x14ac:dyDescent="0.3">
      <c r="A258" s="56"/>
      <c r="B258" s="524"/>
      <c r="C258" s="524"/>
      <c r="D258" s="533"/>
      <c r="E258" s="524"/>
      <c r="F258" s="524"/>
      <c r="G258" s="168" t="s">
        <v>384</v>
      </c>
      <c r="H258" s="253">
        <v>42646</v>
      </c>
      <c r="I258" s="366" t="s">
        <v>337</v>
      </c>
      <c r="J258" s="194">
        <v>9</v>
      </c>
      <c r="K258" s="210" t="s">
        <v>299</v>
      </c>
      <c r="L258" s="10"/>
    </row>
    <row r="259" spans="1:12" ht="14.25" customHeight="1" x14ac:dyDescent="0.25">
      <c r="A259" s="56"/>
      <c r="B259" s="524"/>
      <c r="C259" s="524"/>
      <c r="D259" s="533"/>
      <c r="E259" s="524"/>
      <c r="F259" s="524"/>
      <c r="G259" s="208" t="s">
        <v>351</v>
      </c>
      <c r="H259" s="199">
        <v>42675</v>
      </c>
      <c r="I259" s="589" t="s">
        <v>441</v>
      </c>
      <c r="J259" s="590"/>
      <c r="K259" s="591"/>
      <c r="L259" s="10"/>
    </row>
    <row r="260" spans="1:12" ht="21.75" customHeight="1" thickBot="1" x14ac:dyDescent="0.3">
      <c r="A260" s="56"/>
      <c r="B260" s="524"/>
      <c r="C260" s="524"/>
      <c r="D260" s="533"/>
      <c r="E260" s="524"/>
      <c r="F260" s="524"/>
      <c r="G260" s="260"/>
      <c r="H260" s="259"/>
      <c r="I260" s="592"/>
      <c r="J260" s="593"/>
      <c r="K260" s="594"/>
      <c r="L260" s="10"/>
    </row>
    <row r="261" spans="1:12" s="11" customFormat="1" ht="24.95" customHeight="1" thickBot="1" x14ac:dyDescent="0.3">
      <c r="A261" s="250">
        <v>23</v>
      </c>
      <c r="B261" s="414"/>
      <c r="C261" s="415"/>
      <c r="D261" s="571" t="s">
        <v>175</v>
      </c>
      <c r="E261" s="572"/>
      <c r="F261" s="416"/>
      <c r="G261" s="417"/>
      <c r="H261" s="418"/>
      <c r="I261" s="419" t="s">
        <v>296</v>
      </c>
      <c r="J261" s="420" t="s">
        <v>297</v>
      </c>
      <c r="K261" s="421" t="s">
        <v>298</v>
      </c>
      <c r="L261" s="11" t="s">
        <v>401</v>
      </c>
    </row>
    <row r="262" spans="1:12" ht="20.100000000000001" customHeight="1" x14ac:dyDescent="0.25">
      <c r="A262" s="56"/>
      <c r="B262" s="530">
        <v>1</v>
      </c>
      <c r="C262" s="542" t="s">
        <v>176</v>
      </c>
      <c r="D262" s="530">
        <v>82</v>
      </c>
      <c r="E262" s="530">
        <v>16.399999999999999</v>
      </c>
      <c r="F262" s="530" t="s">
        <v>177</v>
      </c>
      <c r="G262" s="675" t="s">
        <v>386</v>
      </c>
      <c r="H262" s="573" t="s">
        <v>385</v>
      </c>
      <c r="I262" s="368" t="s">
        <v>338</v>
      </c>
      <c r="J262" s="379">
        <v>1</v>
      </c>
      <c r="K262" s="380" t="s">
        <v>394</v>
      </c>
    </row>
    <row r="263" spans="1:12" ht="20.100000000000001" customHeight="1" x14ac:dyDescent="0.25">
      <c r="A263" s="56"/>
      <c r="B263" s="530"/>
      <c r="C263" s="542"/>
      <c r="D263" s="530"/>
      <c r="E263" s="530"/>
      <c r="F263" s="530"/>
      <c r="G263" s="617"/>
      <c r="H263" s="568"/>
      <c r="I263" s="369" t="s">
        <v>338</v>
      </c>
      <c r="J263" s="366">
        <v>2</v>
      </c>
      <c r="K263" s="384" t="s">
        <v>394</v>
      </c>
    </row>
    <row r="264" spans="1:12" ht="20.100000000000001" customHeight="1" x14ac:dyDescent="0.25">
      <c r="A264" s="56"/>
      <c r="B264" s="530"/>
      <c r="C264" s="542"/>
      <c r="D264" s="530"/>
      <c r="E264" s="530"/>
      <c r="F264" s="530"/>
      <c r="G264" s="617"/>
      <c r="H264" s="568"/>
      <c r="I264" s="369" t="s">
        <v>338</v>
      </c>
      <c r="J264" s="366">
        <v>3</v>
      </c>
      <c r="K264" s="384" t="s">
        <v>394</v>
      </c>
    </row>
    <row r="265" spans="1:12" ht="20.100000000000001" customHeight="1" x14ac:dyDescent="0.25">
      <c r="A265" s="56"/>
      <c r="B265" s="530"/>
      <c r="C265" s="542"/>
      <c r="D265" s="530"/>
      <c r="E265" s="530"/>
      <c r="F265" s="530"/>
      <c r="G265" s="576"/>
      <c r="H265" s="545"/>
      <c r="I265" s="370" t="s">
        <v>338</v>
      </c>
      <c r="J265" s="376">
        <v>4</v>
      </c>
      <c r="K265" s="381" t="s">
        <v>403</v>
      </c>
    </row>
    <row r="266" spans="1:12" ht="20.100000000000001" customHeight="1" thickBot="1" x14ac:dyDescent="0.3">
      <c r="A266" s="56"/>
      <c r="B266" s="377"/>
      <c r="C266" s="422" t="s">
        <v>417</v>
      </c>
      <c r="D266" s="8">
        <f>D250+D262</f>
        <v>591</v>
      </c>
      <c r="E266" s="366">
        <f>E250+E262</f>
        <v>118.19999999999999</v>
      </c>
      <c r="F266" s="366"/>
      <c r="G266" s="405"/>
      <c r="H266" s="401"/>
      <c r="I266" s="366"/>
      <c r="J266" s="366"/>
      <c r="K266" s="375"/>
    </row>
    <row r="267" spans="1:12" ht="30" customHeight="1" thickBot="1" x14ac:dyDescent="0.3">
      <c r="A267" s="184"/>
      <c r="B267" s="682" t="s">
        <v>178</v>
      </c>
      <c r="C267" s="683"/>
      <c r="D267" s="169"/>
      <c r="E267" s="169"/>
      <c r="F267" s="169"/>
      <c r="G267" s="190"/>
      <c r="H267" s="191"/>
      <c r="I267" s="169"/>
      <c r="J267" s="169"/>
      <c r="K267" s="179"/>
    </row>
    <row r="268" spans="1:12" ht="24.75" customHeight="1" thickBot="1" x14ac:dyDescent="0.3">
      <c r="A268" s="246">
        <v>24</v>
      </c>
      <c r="B268" s="418"/>
      <c r="C268" s="239"/>
      <c r="D268" s="670" t="s">
        <v>363</v>
      </c>
      <c r="E268" s="671"/>
      <c r="F268" s="424"/>
      <c r="G268" s="261"/>
      <c r="H268" s="423"/>
      <c r="I268" s="234" t="s">
        <v>296</v>
      </c>
      <c r="J268" s="232" t="s">
        <v>297</v>
      </c>
      <c r="K268" s="233" t="s">
        <v>298</v>
      </c>
      <c r="L268" s="8"/>
    </row>
    <row r="269" spans="1:12" ht="22.5" customHeight="1" x14ac:dyDescent="0.25">
      <c r="A269" s="56"/>
      <c r="B269" s="547">
        <v>1</v>
      </c>
      <c r="C269" s="550" t="s">
        <v>364</v>
      </c>
      <c r="D269" s="523">
        <v>53</v>
      </c>
      <c r="E269" s="523">
        <v>10.6</v>
      </c>
      <c r="F269" s="523" t="s">
        <v>96</v>
      </c>
      <c r="G269" s="568" t="s">
        <v>365</v>
      </c>
      <c r="H269" s="586" t="s">
        <v>366</v>
      </c>
      <c r="I269" s="684" t="s">
        <v>352</v>
      </c>
      <c r="J269" s="180">
        <v>1</v>
      </c>
      <c r="K269" s="181" t="s">
        <v>299</v>
      </c>
      <c r="L269" s="8"/>
    </row>
    <row r="270" spans="1:12" ht="24.75" customHeight="1" x14ac:dyDescent="0.25">
      <c r="A270" s="56"/>
      <c r="B270" s="548"/>
      <c r="C270" s="551"/>
      <c r="D270" s="524"/>
      <c r="E270" s="524"/>
      <c r="F270" s="524"/>
      <c r="G270" s="568"/>
      <c r="H270" s="582"/>
      <c r="I270" s="684"/>
      <c r="J270" s="180">
        <v>2</v>
      </c>
      <c r="K270" s="181" t="s">
        <v>301</v>
      </c>
      <c r="L270" s="8"/>
    </row>
    <row r="271" spans="1:12" ht="24.75" customHeight="1" thickBot="1" x14ac:dyDescent="0.3">
      <c r="A271" s="56"/>
      <c r="B271" s="549"/>
      <c r="C271" s="552"/>
      <c r="D271" s="525"/>
      <c r="E271" s="525"/>
      <c r="F271" s="525"/>
      <c r="G271" s="372"/>
      <c r="H271" s="390"/>
      <c r="I271" s="595" t="s">
        <v>442</v>
      </c>
      <c r="J271" s="596"/>
      <c r="K271" s="596"/>
      <c r="L271" s="8"/>
    </row>
    <row r="272" spans="1:12" s="11" customFormat="1" ht="24.95" customHeight="1" thickBot="1" x14ac:dyDescent="0.3">
      <c r="A272" s="231">
        <v>25</v>
      </c>
      <c r="B272" s="316"/>
      <c r="C272" s="238"/>
      <c r="D272" s="579" t="s">
        <v>286</v>
      </c>
      <c r="E272" s="579"/>
      <c r="F272" s="317"/>
      <c r="G272" s="248"/>
      <c r="H272" s="316"/>
      <c r="I272" s="234" t="s">
        <v>296</v>
      </c>
      <c r="J272" s="232" t="s">
        <v>297</v>
      </c>
      <c r="K272" s="233" t="s">
        <v>298</v>
      </c>
    </row>
    <row r="273" spans="1:12" ht="24" customHeight="1" x14ac:dyDescent="0.25">
      <c r="A273" s="56"/>
      <c r="B273" s="525">
        <v>1</v>
      </c>
      <c r="C273" s="528" t="s">
        <v>179</v>
      </c>
      <c r="D273" s="525">
        <v>32</v>
      </c>
      <c r="E273" s="525">
        <v>6.4</v>
      </c>
      <c r="F273" s="525" t="s">
        <v>244</v>
      </c>
      <c r="G273" s="28" t="s">
        <v>180</v>
      </c>
      <c r="H273" s="262">
        <v>41810</v>
      </c>
      <c r="I273" s="371" t="s">
        <v>352</v>
      </c>
      <c r="J273" s="366">
        <v>2</v>
      </c>
      <c r="K273" s="375" t="s">
        <v>302</v>
      </c>
    </row>
    <row r="274" spans="1:12" ht="19.5" customHeight="1" x14ac:dyDescent="0.25">
      <c r="A274" s="56"/>
      <c r="B274" s="530"/>
      <c r="C274" s="544"/>
      <c r="D274" s="530"/>
      <c r="E274" s="530"/>
      <c r="F274" s="530"/>
      <c r="G274" s="28" t="s">
        <v>181</v>
      </c>
      <c r="H274" s="199">
        <v>41841</v>
      </c>
      <c r="I274" s="369" t="s">
        <v>352</v>
      </c>
      <c r="J274" s="366">
        <v>3</v>
      </c>
      <c r="K274" s="367" t="s">
        <v>307</v>
      </c>
    </row>
    <row r="275" spans="1:12" ht="29.25" customHeight="1" thickBot="1" x14ac:dyDescent="0.3">
      <c r="A275" s="56"/>
      <c r="B275" s="523"/>
      <c r="C275" s="526"/>
      <c r="D275" s="523"/>
      <c r="E275" s="523"/>
      <c r="F275" s="523"/>
      <c r="G275" s="28" t="s">
        <v>182</v>
      </c>
      <c r="H275" s="118">
        <v>42160</v>
      </c>
      <c r="I275" s="595" t="s">
        <v>442</v>
      </c>
      <c r="J275" s="596"/>
      <c r="K275" s="596"/>
    </row>
    <row r="276" spans="1:12" ht="24.95" customHeight="1" thickBot="1" x14ac:dyDescent="0.3">
      <c r="A276" s="56"/>
      <c r="B276" s="119">
        <v>2</v>
      </c>
      <c r="C276" s="124" t="s">
        <v>38</v>
      </c>
      <c r="D276" s="119">
        <v>1</v>
      </c>
      <c r="E276" s="119">
        <v>0.2</v>
      </c>
      <c r="F276" s="119" t="s">
        <v>63</v>
      </c>
      <c r="G276" s="132" t="s">
        <v>181</v>
      </c>
      <c r="H276" s="136">
        <v>41841</v>
      </c>
      <c r="I276" s="110" t="s">
        <v>352</v>
      </c>
      <c r="J276" s="110">
        <v>3</v>
      </c>
      <c r="K276" s="113">
        <v>3</v>
      </c>
    </row>
    <row r="277" spans="1:12" ht="24.95" customHeight="1" thickBot="1" x14ac:dyDescent="0.3">
      <c r="A277" s="282"/>
      <c r="B277" s="307"/>
      <c r="C277" s="286" t="s">
        <v>391</v>
      </c>
      <c r="D277" s="315">
        <f>D269+D273+D276</f>
        <v>86</v>
      </c>
      <c r="E277" s="315">
        <f>E269+E273+E276</f>
        <v>17.2</v>
      </c>
      <c r="F277" s="307"/>
      <c r="G277" s="308"/>
      <c r="H277" s="273"/>
      <c r="I277" s="307"/>
      <c r="J277" s="307"/>
      <c r="K277" s="289"/>
    </row>
    <row r="278" spans="1:12" s="11" customFormat="1" ht="24.95" customHeight="1" thickBot="1" x14ac:dyDescent="0.3">
      <c r="A278" s="309">
        <v>26</v>
      </c>
      <c r="B278" s="316"/>
      <c r="C278" s="324"/>
      <c r="D278" s="539" t="s">
        <v>229</v>
      </c>
      <c r="E278" s="579"/>
      <c r="F278" s="327"/>
      <c r="G278" s="339"/>
      <c r="H278" s="316"/>
      <c r="I278" s="310" t="s">
        <v>296</v>
      </c>
      <c r="J278" s="311" t="s">
        <v>297</v>
      </c>
      <c r="K278" s="312" t="s">
        <v>298</v>
      </c>
    </row>
    <row r="279" spans="1:12" ht="24.95" customHeight="1" x14ac:dyDescent="0.25">
      <c r="A279" s="56"/>
      <c r="B279" s="525">
        <v>1</v>
      </c>
      <c r="C279" s="528" t="s">
        <v>230</v>
      </c>
      <c r="D279" s="545">
        <v>33</v>
      </c>
      <c r="E279" s="545">
        <v>6.6</v>
      </c>
      <c r="F279" s="545" t="s">
        <v>81</v>
      </c>
      <c r="G279" s="28" t="s">
        <v>231</v>
      </c>
      <c r="H279" s="26">
        <v>41541</v>
      </c>
      <c r="I279" s="161" t="s">
        <v>352</v>
      </c>
      <c r="J279" s="110">
        <v>3</v>
      </c>
      <c r="K279" s="111" t="s">
        <v>306</v>
      </c>
    </row>
    <row r="280" spans="1:12" ht="24.95" customHeight="1" x14ac:dyDescent="0.25">
      <c r="A280" s="56"/>
      <c r="B280" s="530"/>
      <c r="C280" s="544"/>
      <c r="D280" s="546"/>
      <c r="E280" s="546"/>
      <c r="F280" s="546"/>
      <c r="G280" s="28" t="s">
        <v>232</v>
      </c>
      <c r="H280" s="26" t="s">
        <v>248</v>
      </c>
      <c r="I280" s="112" t="s">
        <v>352</v>
      </c>
      <c r="J280" s="110">
        <v>4</v>
      </c>
      <c r="K280" s="111" t="s">
        <v>299</v>
      </c>
    </row>
    <row r="281" spans="1:12" ht="24.95" customHeight="1" x14ac:dyDescent="0.25">
      <c r="A281" s="56"/>
      <c r="B281" s="530"/>
      <c r="C281" s="544"/>
      <c r="D281" s="546"/>
      <c r="E281" s="546"/>
      <c r="F281" s="546"/>
      <c r="G281" s="28" t="s">
        <v>233</v>
      </c>
      <c r="H281" s="26">
        <v>42145</v>
      </c>
      <c r="I281" s="112" t="s">
        <v>352</v>
      </c>
      <c r="J281" s="110">
        <v>5</v>
      </c>
      <c r="K281" s="116" t="s">
        <v>301</v>
      </c>
    </row>
    <row r="282" spans="1:12" ht="24.95" customHeight="1" x14ac:dyDescent="0.25">
      <c r="A282" s="56"/>
      <c r="B282" s="530"/>
      <c r="C282" s="544"/>
      <c r="D282" s="546"/>
      <c r="E282" s="546"/>
      <c r="F282" s="546"/>
      <c r="G282" s="27" t="s">
        <v>234</v>
      </c>
      <c r="H282" s="4">
        <v>42523</v>
      </c>
      <c r="I282" s="112"/>
      <c r="J282" s="110"/>
      <c r="K282" s="116"/>
      <c r="L282" s="2"/>
    </row>
    <row r="283" spans="1:12" ht="32.25" customHeight="1" x14ac:dyDescent="0.25">
      <c r="A283" s="56"/>
      <c r="B283" s="21">
        <v>2</v>
      </c>
      <c r="C283" s="68" t="s">
        <v>242</v>
      </c>
      <c r="D283" s="15">
        <v>3</v>
      </c>
      <c r="E283" s="15">
        <v>0.6</v>
      </c>
      <c r="F283" s="15" t="s">
        <v>84</v>
      </c>
      <c r="G283" s="16" t="s">
        <v>243</v>
      </c>
      <c r="H283" s="14" t="s">
        <v>249</v>
      </c>
      <c r="I283" s="263" t="s">
        <v>352</v>
      </c>
      <c r="J283" s="264">
        <v>5</v>
      </c>
      <c r="K283" s="265">
        <v>4</v>
      </c>
      <c r="L283" s="8"/>
    </row>
    <row r="284" spans="1:12" ht="30" customHeight="1" x14ac:dyDescent="0.25">
      <c r="A284" s="56"/>
      <c r="B284" s="21">
        <v>3</v>
      </c>
      <c r="C284" s="68" t="s">
        <v>6</v>
      </c>
      <c r="D284" s="15">
        <v>3</v>
      </c>
      <c r="E284" s="15">
        <v>0.6</v>
      </c>
      <c r="F284" s="15" t="s">
        <v>90</v>
      </c>
      <c r="G284" s="16" t="s">
        <v>245</v>
      </c>
      <c r="H284" s="22" t="s">
        <v>250</v>
      </c>
      <c r="I284" s="162" t="s">
        <v>352</v>
      </c>
      <c r="J284" s="90">
        <v>5</v>
      </c>
      <c r="K284" s="180">
        <v>5</v>
      </c>
      <c r="L284" s="8"/>
    </row>
    <row r="285" spans="1:12" ht="24.95" customHeight="1" x14ac:dyDescent="0.25">
      <c r="A285" s="56"/>
      <c r="B285" s="21">
        <v>4</v>
      </c>
      <c r="C285" s="68" t="s">
        <v>246</v>
      </c>
      <c r="D285" s="15">
        <v>1</v>
      </c>
      <c r="E285" s="15">
        <v>0.2</v>
      </c>
      <c r="F285" s="15">
        <v>2011</v>
      </c>
      <c r="G285" s="15" t="s">
        <v>231</v>
      </c>
      <c r="H285" s="17">
        <v>41541</v>
      </c>
      <c r="I285" s="263" t="s">
        <v>352</v>
      </c>
      <c r="J285" s="264">
        <v>5</v>
      </c>
      <c r="K285" s="265">
        <v>3</v>
      </c>
      <c r="L285" s="8"/>
    </row>
    <row r="286" spans="1:12" ht="29.25" customHeight="1" x14ac:dyDescent="0.25">
      <c r="A286" s="56"/>
      <c r="B286" s="21">
        <v>5</v>
      </c>
      <c r="C286" s="123" t="s">
        <v>247</v>
      </c>
      <c r="D286" s="122">
        <v>2</v>
      </c>
      <c r="E286" s="122">
        <v>0.4</v>
      </c>
      <c r="F286" s="122" t="s">
        <v>207</v>
      </c>
      <c r="G286" s="122" t="s">
        <v>231</v>
      </c>
      <c r="H286" s="128">
        <v>41541</v>
      </c>
      <c r="I286" s="162" t="s">
        <v>352</v>
      </c>
      <c r="J286" s="90">
        <v>5</v>
      </c>
      <c r="K286" s="180">
        <v>3</v>
      </c>
      <c r="L286" s="8"/>
    </row>
    <row r="287" spans="1:12" ht="24.95" customHeight="1" x14ac:dyDescent="0.25">
      <c r="A287" s="56"/>
      <c r="B287" s="21">
        <v>6</v>
      </c>
      <c r="C287" s="123" t="s">
        <v>357</v>
      </c>
      <c r="D287" s="122">
        <v>1</v>
      </c>
      <c r="E287" s="122">
        <v>0.2</v>
      </c>
      <c r="F287" s="122">
        <v>2013</v>
      </c>
      <c r="G287" s="121" t="s">
        <v>234</v>
      </c>
      <c r="H287" s="128">
        <v>42523</v>
      </c>
      <c r="I287" s="263" t="s">
        <v>352</v>
      </c>
      <c r="J287" s="264">
        <v>5</v>
      </c>
      <c r="K287" s="265">
        <v>2</v>
      </c>
      <c r="L287" s="8"/>
    </row>
    <row r="288" spans="1:12" ht="32.25" customHeight="1" x14ac:dyDescent="0.25">
      <c r="A288" s="56"/>
      <c r="B288" s="21">
        <v>7</v>
      </c>
      <c r="C288" s="123" t="s">
        <v>358</v>
      </c>
      <c r="D288" s="122">
        <v>1</v>
      </c>
      <c r="E288" s="122">
        <v>0.2</v>
      </c>
      <c r="F288" s="122">
        <v>2014</v>
      </c>
      <c r="G288" s="121" t="s">
        <v>234</v>
      </c>
      <c r="H288" s="128">
        <v>42523</v>
      </c>
      <c r="I288" s="162" t="s">
        <v>352</v>
      </c>
      <c r="J288" s="90">
        <v>5</v>
      </c>
      <c r="K288" s="180">
        <v>2</v>
      </c>
      <c r="L288" s="8"/>
    </row>
    <row r="289" spans="1:12" ht="29.25" customHeight="1" x14ac:dyDescent="0.25">
      <c r="A289" s="56"/>
      <c r="B289" s="21">
        <v>8</v>
      </c>
      <c r="C289" s="123" t="s">
        <v>359</v>
      </c>
      <c r="D289" s="122">
        <v>1</v>
      </c>
      <c r="E289" s="122">
        <v>0.2</v>
      </c>
      <c r="F289" s="122">
        <v>2014</v>
      </c>
      <c r="G289" s="121" t="s">
        <v>234</v>
      </c>
      <c r="H289" s="128">
        <v>42523</v>
      </c>
      <c r="I289" s="263" t="s">
        <v>352</v>
      </c>
      <c r="J289" s="264">
        <v>5</v>
      </c>
      <c r="K289" s="265">
        <v>2</v>
      </c>
      <c r="L289" s="8"/>
    </row>
    <row r="290" spans="1:12" ht="24.95" customHeight="1" x14ac:dyDescent="0.25">
      <c r="A290" s="56"/>
      <c r="B290" s="21">
        <v>9</v>
      </c>
      <c r="C290" s="123" t="s">
        <v>360</v>
      </c>
      <c r="D290" s="122">
        <v>1</v>
      </c>
      <c r="E290" s="122">
        <v>0.2</v>
      </c>
      <c r="F290" s="122">
        <v>2014</v>
      </c>
      <c r="G290" s="121" t="s">
        <v>234</v>
      </c>
      <c r="H290" s="128">
        <v>42523</v>
      </c>
      <c r="I290" s="263" t="s">
        <v>352</v>
      </c>
      <c r="J290" s="264">
        <v>5</v>
      </c>
      <c r="K290" s="265">
        <v>3</v>
      </c>
      <c r="L290" s="8"/>
    </row>
    <row r="291" spans="1:12" ht="48.75" customHeight="1" thickBot="1" x14ac:dyDescent="0.3">
      <c r="A291" s="56"/>
      <c r="B291" s="182">
        <v>10</v>
      </c>
      <c r="C291" s="150" t="s">
        <v>387</v>
      </c>
      <c r="D291" s="146">
        <v>1</v>
      </c>
      <c r="E291" s="146">
        <v>0.2</v>
      </c>
      <c r="F291" s="146" t="s">
        <v>84</v>
      </c>
      <c r="G291" s="152" t="s">
        <v>361</v>
      </c>
      <c r="H291" s="144" t="s">
        <v>362</v>
      </c>
      <c r="I291" s="162" t="s">
        <v>352</v>
      </c>
      <c r="J291" s="90">
        <v>5</v>
      </c>
      <c r="K291" s="180">
        <v>3</v>
      </c>
      <c r="L291" s="8"/>
    </row>
    <row r="292" spans="1:12" ht="24.75" customHeight="1" thickBot="1" x14ac:dyDescent="0.3">
      <c r="A292" s="282"/>
      <c r="B292" s="348"/>
      <c r="C292" s="286" t="s">
        <v>391</v>
      </c>
      <c r="D292" s="315">
        <f>SUM(D279:D291)</f>
        <v>47</v>
      </c>
      <c r="E292" s="315">
        <f>SUM(E279:E291)</f>
        <v>9.399999999999995</v>
      </c>
      <c r="F292" s="307"/>
      <c r="G292" s="284"/>
      <c r="H292" s="273"/>
      <c r="I292" s="349"/>
      <c r="J292" s="349"/>
      <c r="K292" s="350"/>
      <c r="L292" s="8"/>
    </row>
    <row r="293" spans="1:12" s="11" customFormat="1" ht="24.95" customHeight="1" thickBot="1" x14ac:dyDescent="0.3">
      <c r="A293" s="298">
        <v>27</v>
      </c>
      <c r="B293" s="344"/>
      <c r="C293" s="345"/>
      <c r="D293" s="534" t="s">
        <v>285</v>
      </c>
      <c r="E293" s="536"/>
      <c r="F293" s="346"/>
      <c r="G293" s="347"/>
      <c r="H293" s="302"/>
      <c r="I293" s="303" t="s">
        <v>296</v>
      </c>
      <c r="J293" s="304" t="s">
        <v>297</v>
      </c>
      <c r="K293" s="305" t="s">
        <v>298</v>
      </c>
    </row>
    <row r="294" spans="1:12" ht="24.95" customHeight="1" x14ac:dyDescent="0.25">
      <c r="A294" s="56"/>
      <c r="B294" s="525">
        <v>1</v>
      </c>
      <c r="C294" s="528" t="s">
        <v>194</v>
      </c>
      <c r="D294" s="525">
        <v>10</v>
      </c>
      <c r="E294" s="525">
        <v>2</v>
      </c>
      <c r="F294" s="525" t="s">
        <v>195</v>
      </c>
      <c r="G294" s="151" t="s">
        <v>196</v>
      </c>
      <c r="H294" s="545" t="s">
        <v>240</v>
      </c>
      <c r="I294" s="585" t="s">
        <v>352</v>
      </c>
      <c r="J294" s="584">
        <v>6</v>
      </c>
      <c r="K294" s="608" t="s">
        <v>307</v>
      </c>
    </row>
    <row r="295" spans="1:12" ht="24.95" customHeight="1" x14ac:dyDescent="0.25">
      <c r="A295" s="56"/>
      <c r="B295" s="530"/>
      <c r="C295" s="544"/>
      <c r="D295" s="530"/>
      <c r="E295" s="530"/>
      <c r="F295" s="530"/>
      <c r="G295" s="40" t="s">
        <v>197</v>
      </c>
      <c r="H295" s="573"/>
      <c r="I295" s="532"/>
      <c r="J295" s="554"/>
      <c r="K295" s="588"/>
    </row>
    <row r="296" spans="1:12" ht="24.95" customHeight="1" x14ac:dyDescent="0.25">
      <c r="A296" s="56"/>
      <c r="B296" s="530"/>
      <c r="C296" s="544"/>
      <c r="D296" s="530"/>
      <c r="E296" s="530"/>
      <c r="F296" s="530"/>
      <c r="G296" s="40" t="s">
        <v>198</v>
      </c>
      <c r="H296" s="49">
        <v>42017</v>
      </c>
      <c r="I296" s="532"/>
      <c r="J296" s="554"/>
      <c r="K296" s="588"/>
    </row>
    <row r="297" spans="1:12" ht="24.95" customHeight="1" x14ac:dyDescent="0.25">
      <c r="A297" s="56"/>
      <c r="B297" s="530"/>
      <c r="C297" s="544"/>
      <c r="D297" s="530"/>
      <c r="E297" s="530"/>
      <c r="F297" s="530"/>
      <c r="G297" s="40" t="s">
        <v>199</v>
      </c>
      <c r="H297" s="49">
        <v>42025</v>
      </c>
      <c r="I297" s="532"/>
      <c r="J297" s="554"/>
      <c r="K297" s="588"/>
    </row>
    <row r="298" spans="1:12" ht="24.95" customHeight="1" x14ac:dyDescent="0.25">
      <c r="A298" s="56"/>
      <c r="B298" s="530"/>
      <c r="C298" s="544"/>
      <c r="D298" s="530"/>
      <c r="E298" s="530"/>
      <c r="F298" s="530"/>
      <c r="G298" s="40" t="s">
        <v>200</v>
      </c>
      <c r="H298" s="49">
        <v>42034</v>
      </c>
      <c r="I298" s="532"/>
      <c r="J298" s="554"/>
      <c r="K298" s="588"/>
    </row>
    <row r="299" spans="1:12" ht="24.95" customHeight="1" x14ac:dyDescent="0.25">
      <c r="A299" s="56"/>
      <c r="B299" s="530"/>
      <c r="C299" s="544"/>
      <c r="D299" s="530"/>
      <c r="E299" s="530"/>
      <c r="F299" s="530"/>
      <c r="G299" s="40" t="s">
        <v>201</v>
      </c>
      <c r="H299" s="49">
        <v>42040</v>
      </c>
      <c r="I299" s="532"/>
      <c r="J299" s="554"/>
      <c r="K299" s="588"/>
    </row>
    <row r="300" spans="1:12" ht="24.95" customHeight="1" x14ac:dyDescent="0.25">
      <c r="A300" s="56"/>
      <c r="B300" s="530"/>
      <c r="C300" s="544"/>
      <c r="D300" s="530"/>
      <c r="E300" s="530"/>
      <c r="F300" s="530"/>
      <c r="G300" s="40" t="s">
        <v>202</v>
      </c>
      <c r="H300" s="49">
        <v>42045</v>
      </c>
      <c r="I300" s="532"/>
      <c r="J300" s="554"/>
      <c r="K300" s="588"/>
    </row>
    <row r="301" spans="1:12" ht="24.95" customHeight="1" x14ac:dyDescent="0.25">
      <c r="A301" s="56"/>
      <c r="B301" s="530"/>
      <c r="C301" s="544"/>
      <c r="D301" s="530"/>
      <c r="E301" s="530"/>
      <c r="F301" s="530"/>
      <c r="G301" s="40" t="s">
        <v>203</v>
      </c>
      <c r="H301" s="49">
        <v>42054</v>
      </c>
      <c r="I301" s="532"/>
      <c r="J301" s="554"/>
      <c r="K301" s="588"/>
    </row>
    <row r="302" spans="1:12" ht="24.95" customHeight="1" x14ac:dyDescent="0.25">
      <c r="A302" s="56"/>
      <c r="B302" s="530"/>
      <c r="C302" s="544"/>
      <c r="D302" s="530"/>
      <c r="E302" s="530"/>
      <c r="F302" s="530"/>
      <c r="G302" s="40" t="s">
        <v>204</v>
      </c>
      <c r="H302" s="49">
        <v>42062</v>
      </c>
      <c r="I302" s="532"/>
      <c r="J302" s="554"/>
      <c r="K302" s="588"/>
    </row>
    <row r="303" spans="1:12" ht="24.95" customHeight="1" x14ac:dyDescent="0.25">
      <c r="A303" s="56"/>
      <c r="B303" s="530"/>
      <c r="C303" s="544"/>
      <c r="D303" s="530"/>
      <c r="E303" s="530"/>
      <c r="F303" s="530"/>
      <c r="G303" s="46" t="s">
        <v>205</v>
      </c>
      <c r="H303" s="45">
        <v>42082</v>
      </c>
      <c r="I303" s="570"/>
      <c r="J303" s="555"/>
      <c r="K303" s="609"/>
    </row>
    <row r="304" spans="1:12" ht="24.95" customHeight="1" x14ac:dyDescent="0.25">
      <c r="A304" s="56"/>
      <c r="B304" s="530">
        <v>2</v>
      </c>
      <c r="C304" s="544" t="s">
        <v>6</v>
      </c>
      <c r="D304" s="530">
        <v>2</v>
      </c>
      <c r="E304" s="530">
        <v>0.4</v>
      </c>
      <c r="F304" s="530" t="s">
        <v>43</v>
      </c>
      <c r="G304" s="580" t="s">
        <v>205</v>
      </c>
      <c r="H304" s="562">
        <v>42082</v>
      </c>
      <c r="I304" s="570" t="s">
        <v>352</v>
      </c>
      <c r="J304" s="554">
        <v>6</v>
      </c>
      <c r="K304" s="559">
        <v>3</v>
      </c>
    </row>
    <row r="305" spans="1:11" ht="24.95" customHeight="1" thickBot="1" x14ac:dyDescent="0.3">
      <c r="A305" s="56"/>
      <c r="B305" s="523"/>
      <c r="C305" s="526"/>
      <c r="D305" s="523"/>
      <c r="E305" s="523"/>
      <c r="F305" s="523"/>
      <c r="G305" s="587"/>
      <c r="H305" s="563"/>
      <c r="I305" s="531"/>
      <c r="J305" s="554"/>
      <c r="K305" s="560"/>
    </row>
    <row r="306" spans="1:11" ht="24.95" customHeight="1" thickBot="1" x14ac:dyDescent="0.3">
      <c r="A306" s="282"/>
      <c r="B306" s="307"/>
      <c r="C306" s="286" t="s">
        <v>391</v>
      </c>
      <c r="D306" s="315">
        <f>SUM(D294:D305)</f>
        <v>12</v>
      </c>
      <c r="E306" s="315">
        <f>SUM(E294:E305)</f>
        <v>2.4</v>
      </c>
      <c r="F306" s="307"/>
      <c r="G306" s="308"/>
      <c r="H306" s="288"/>
      <c r="I306" s="307"/>
      <c r="J306" s="307"/>
      <c r="K306" s="294"/>
    </row>
    <row r="307" spans="1:11" s="11" customFormat="1" ht="24.95" customHeight="1" thickBot="1" x14ac:dyDescent="0.3">
      <c r="A307" s="298">
        <v>28</v>
      </c>
      <c r="B307" s="344"/>
      <c r="C307" s="345"/>
      <c r="D307" s="537" t="s">
        <v>187</v>
      </c>
      <c r="E307" s="538"/>
      <c r="F307" s="538"/>
      <c r="G307" s="538"/>
      <c r="H307" s="351"/>
      <c r="I307" s="303" t="s">
        <v>296</v>
      </c>
      <c r="J307" s="304" t="s">
        <v>297</v>
      </c>
      <c r="K307" s="305" t="s">
        <v>298</v>
      </c>
    </row>
    <row r="308" spans="1:11" ht="24.95" customHeight="1" x14ac:dyDescent="0.25">
      <c r="A308" s="56"/>
      <c r="B308" s="525">
        <v>1</v>
      </c>
      <c r="C308" s="541" t="s">
        <v>176</v>
      </c>
      <c r="D308" s="525">
        <v>45</v>
      </c>
      <c r="E308" s="525">
        <v>9</v>
      </c>
      <c r="F308" s="525" t="s">
        <v>183</v>
      </c>
      <c r="G308" s="28" t="s">
        <v>184</v>
      </c>
      <c r="H308" s="568" t="s">
        <v>277</v>
      </c>
      <c r="I308" s="112" t="s">
        <v>354</v>
      </c>
      <c r="J308" s="110">
        <v>5</v>
      </c>
      <c r="K308" s="111" t="s">
        <v>299</v>
      </c>
    </row>
    <row r="309" spans="1:11" ht="24.95" customHeight="1" x14ac:dyDescent="0.25">
      <c r="A309" s="56"/>
      <c r="B309" s="530"/>
      <c r="C309" s="542"/>
      <c r="D309" s="530"/>
      <c r="E309" s="530"/>
      <c r="F309" s="530"/>
      <c r="G309" s="28" t="s">
        <v>185</v>
      </c>
      <c r="H309" s="568"/>
      <c r="I309" s="112" t="s">
        <v>354</v>
      </c>
      <c r="J309" s="110">
        <v>6</v>
      </c>
      <c r="K309" s="116" t="s">
        <v>299</v>
      </c>
    </row>
    <row r="310" spans="1:11" ht="24.95" customHeight="1" x14ac:dyDescent="0.25">
      <c r="A310" s="56"/>
      <c r="B310" s="523"/>
      <c r="C310" s="543"/>
      <c r="D310" s="523"/>
      <c r="E310" s="523"/>
      <c r="F310" s="523"/>
      <c r="G310" s="28" t="s">
        <v>186</v>
      </c>
      <c r="H310" s="118">
        <v>42166</v>
      </c>
      <c r="I310" s="112" t="s">
        <v>354</v>
      </c>
      <c r="J310" s="110">
        <v>7</v>
      </c>
      <c r="K310" s="111" t="s">
        <v>301</v>
      </c>
    </row>
    <row r="311" spans="1:11" ht="24.95" customHeight="1" x14ac:dyDescent="0.25">
      <c r="A311" s="56"/>
      <c r="B311" s="122">
        <v>2</v>
      </c>
      <c r="C311" s="126" t="s">
        <v>165</v>
      </c>
      <c r="D311" s="122">
        <v>2</v>
      </c>
      <c r="E311" s="122">
        <v>0.4</v>
      </c>
      <c r="F311" s="122" t="s">
        <v>117</v>
      </c>
      <c r="G311" s="121" t="s">
        <v>353</v>
      </c>
      <c r="H311" s="130">
        <v>42559</v>
      </c>
      <c r="I311" s="203" t="s">
        <v>354</v>
      </c>
      <c r="J311" s="229">
        <v>7</v>
      </c>
      <c r="K311" s="226">
        <v>2</v>
      </c>
    </row>
    <row r="312" spans="1:11" ht="24.95" customHeight="1" thickBot="1" x14ac:dyDescent="0.3">
      <c r="A312" s="56"/>
      <c r="B312" s="146">
        <v>3</v>
      </c>
      <c r="C312" s="147" t="s">
        <v>6</v>
      </c>
      <c r="D312" s="146">
        <v>3</v>
      </c>
      <c r="E312" s="146">
        <v>0.6</v>
      </c>
      <c r="F312" s="146" t="s">
        <v>14</v>
      </c>
      <c r="G312" s="153" t="s">
        <v>353</v>
      </c>
      <c r="H312" s="144">
        <v>42559</v>
      </c>
      <c r="I312" s="110" t="s">
        <v>354</v>
      </c>
      <c r="J312" s="110">
        <v>7</v>
      </c>
      <c r="K312" s="111" t="s">
        <v>340</v>
      </c>
    </row>
    <row r="313" spans="1:11" ht="24.95" customHeight="1" thickBot="1" x14ac:dyDescent="0.3">
      <c r="A313" s="282"/>
      <c r="B313" s="307"/>
      <c r="C313" s="314" t="s">
        <v>391</v>
      </c>
      <c r="D313" s="315">
        <f>SUM(D308:D312)</f>
        <v>50</v>
      </c>
      <c r="E313" s="315">
        <f>SUM(E308:E312)</f>
        <v>10</v>
      </c>
      <c r="F313" s="307"/>
      <c r="G313" s="308"/>
      <c r="H313" s="273"/>
      <c r="I313" s="307"/>
      <c r="J313" s="307"/>
      <c r="K313" s="294"/>
    </row>
    <row r="314" spans="1:11" s="11" customFormat="1" ht="24.95" customHeight="1" thickBot="1" x14ac:dyDescent="0.3">
      <c r="A314" s="298">
        <v>29</v>
      </c>
      <c r="B314" s="344"/>
      <c r="C314" s="345"/>
      <c r="D314" s="534" t="s">
        <v>188</v>
      </c>
      <c r="E314" s="535"/>
      <c r="F314" s="346"/>
      <c r="G314" s="347"/>
      <c r="H314" s="302"/>
      <c r="I314" s="310" t="s">
        <v>296</v>
      </c>
      <c r="J314" s="311" t="s">
        <v>297</v>
      </c>
      <c r="K314" s="312" t="s">
        <v>298</v>
      </c>
    </row>
    <row r="315" spans="1:11" ht="24.95" customHeight="1" thickBot="1" x14ac:dyDescent="0.3">
      <c r="A315" s="56"/>
      <c r="B315" s="31">
        <v>1</v>
      </c>
      <c r="C315" s="76" t="s">
        <v>6</v>
      </c>
      <c r="D315" s="31">
        <v>1</v>
      </c>
      <c r="E315" s="31">
        <v>0.2</v>
      </c>
      <c r="F315" s="31">
        <v>2008</v>
      </c>
      <c r="G315" s="28" t="s">
        <v>189</v>
      </c>
      <c r="H315" s="7">
        <v>41644</v>
      </c>
      <c r="I315" s="112" t="s">
        <v>303</v>
      </c>
      <c r="J315" s="110">
        <v>5</v>
      </c>
      <c r="K315" s="113">
        <v>3</v>
      </c>
    </row>
    <row r="316" spans="1:11" s="11" customFormat="1" ht="24.95" customHeight="1" thickBot="1" x14ac:dyDescent="0.3">
      <c r="A316" s="137">
        <v>30</v>
      </c>
      <c r="B316" s="139"/>
      <c r="C316" s="140"/>
      <c r="D316" s="564" t="s">
        <v>190</v>
      </c>
      <c r="E316" s="565"/>
      <c r="F316" s="141" t="s">
        <v>388</v>
      </c>
      <c r="G316" s="142"/>
      <c r="H316" s="143"/>
      <c r="I316" s="234" t="s">
        <v>296</v>
      </c>
      <c r="J316" s="232" t="s">
        <v>297</v>
      </c>
      <c r="K316" s="233" t="s">
        <v>298</v>
      </c>
    </row>
    <row r="317" spans="1:11" ht="28.5" customHeight="1" x14ac:dyDescent="0.25">
      <c r="A317" s="58"/>
      <c r="B317" s="29">
        <v>1</v>
      </c>
      <c r="C317" s="71" t="s">
        <v>191</v>
      </c>
      <c r="D317" s="29">
        <v>8</v>
      </c>
      <c r="E317" s="29">
        <v>1.6</v>
      </c>
      <c r="F317" s="29" t="s">
        <v>193</v>
      </c>
      <c r="G317" s="27" t="s">
        <v>192</v>
      </c>
      <c r="H317" s="4">
        <v>41541</v>
      </c>
      <c r="I317" s="202" t="s">
        <v>354</v>
      </c>
      <c r="J317" s="110">
        <v>4</v>
      </c>
      <c r="K317" s="111" t="s">
        <v>301</v>
      </c>
    </row>
    <row r="318" spans="1:11" ht="30.75" customHeight="1" x14ac:dyDescent="0.25">
      <c r="A318" s="59"/>
      <c r="B318" s="30">
        <v>2</v>
      </c>
      <c r="C318" s="72" t="s">
        <v>284</v>
      </c>
      <c r="D318" s="30">
        <v>8</v>
      </c>
      <c r="E318" s="30">
        <v>1.6</v>
      </c>
      <c r="F318" s="30" t="s">
        <v>193</v>
      </c>
      <c r="G318" s="32" t="s">
        <v>192</v>
      </c>
      <c r="H318" s="5">
        <v>41541</v>
      </c>
      <c r="I318" s="203" t="s">
        <v>354</v>
      </c>
      <c r="J318" s="229">
        <v>4</v>
      </c>
      <c r="K318" s="230" t="s">
        <v>304</v>
      </c>
    </row>
    <row r="319" spans="1:11" ht="30.75" customHeight="1" thickBot="1" x14ac:dyDescent="0.3">
      <c r="A319" s="56"/>
      <c r="B319" s="146">
        <v>3</v>
      </c>
      <c r="C319" s="72" t="s">
        <v>355</v>
      </c>
      <c r="D319" s="146">
        <v>1</v>
      </c>
      <c r="E319" s="146">
        <v>0.2</v>
      </c>
      <c r="F319" s="146" t="s">
        <v>356</v>
      </c>
      <c r="G319" s="153" t="s">
        <v>192</v>
      </c>
      <c r="H319" s="154">
        <v>41541</v>
      </c>
      <c r="I319" s="110" t="s">
        <v>354</v>
      </c>
      <c r="J319" s="110">
        <v>4</v>
      </c>
      <c r="K319" s="111" t="s">
        <v>389</v>
      </c>
    </row>
    <row r="320" spans="1:11" ht="26.25" customHeight="1" thickBot="1" x14ac:dyDescent="0.3">
      <c r="A320" s="282"/>
      <c r="B320" s="307"/>
      <c r="C320" s="286" t="s">
        <v>391</v>
      </c>
      <c r="D320" s="315">
        <f>D315+D317+D318+D319</f>
        <v>18</v>
      </c>
      <c r="E320" s="315">
        <f>E315+E317+E318+E319</f>
        <v>3.6000000000000005</v>
      </c>
      <c r="F320" s="307"/>
      <c r="G320" s="308"/>
      <c r="H320" s="288"/>
      <c r="I320" s="307"/>
      <c r="J320" s="307"/>
      <c r="K320" s="294"/>
    </row>
    <row r="321" spans="1:12" s="11" customFormat="1" ht="24.95" customHeight="1" thickBot="1" x14ac:dyDescent="0.3">
      <c r="A321" s="298">
        <v>31</v>
      </c>
      <c r="B321" s="344"/>
      <c r="C321" s="345"/>
      <c r="D321" s="534" t="s">
        <v>206</v>
      </c>
      <c r="E321" s="535"/>
      <c r="F321" s="346"/>
      <c r="G321" s="347"/>
      <c r="H321" s="344"/>
      <c r="I321" s="310" t="s">
        <v>296</v>
      </c>
      <c r="J321" s="311" t="s">
        <v>297</v>
      </c>
      <c r="K321" s="312" t="s">
        <v>298</v>
      </c>
    </row>
    <row r="322" spans="1:12" ht="24.95" customHeight="1" x14ac:dyDescent="0.25">
      <c r="A322" s="56"/>
      <c r="B322" s="525">
        <v>1</v>
      </c>
      <c r="C322" s="541" t="s">
        <v>176</v>
      </c>
      <c r="D322" s="525">
        <v>53</v>
      </c>
      <c r="E322" s="525">
        <v>10.6</v>
      </c>
      <c r="F322" s="525" t="s">
        <v>207</v>
      </c>
      <c r="G322" s="28" t="s">
        <v>22</v>
      </c>
      <c r="H322" s="545" t="s">
        <v>241</v>
      </c>
      <c r="I322" s="112" t="s">
        <v>354</v>
      </c>
      <c r="J322" s="110">
        <v>1</v>
      </c>
      <c r="K322" s="111" t="s">
        <v>299</v>
      </c>
    </row>
    <row r="323" spans="1:12" ht="24.95" customHeight="1" x14ac:dyDescent="0.25">
      <c r="A323" s="56"/>
      <c r="B323" s="530"/>
      <c r="C323" s="542"/>
      <c r="D323" s="530"/>
      <c r="E323" s="530"/>
      <c r="F323" s="530"/>
      <c r="G323" s="28" t="s">
        <v>208</v>
      </c>
      <c r="H323" s="546"/>
      <c r="I323" s="164" t="s">
        <v>354</v>
      </c>
      <c r="J323" s="222">
        <v>2</v>
      </c>
      <c r="K323" s="107" t="s">
        <v>299</v>
      </c>
    </row>
    <row r="324" spans="1:12" ht="24.95" customHeight="1" x14ac:dyDescent="0.25">
      <c r="A324" s="56"/>
      <c r="B324" s="530"/>
      <c r="C324" s="542"/>
      <c r="D324" s="530"/>
      <c r="E324" s="530"/>
      <c r="F324" s="530"/>
      <c r="G324" s="28" t="s">
        <v>209</v>
      </c>
      <c r="H324" s="573"/>
      <c r="I324" s="570" t="s">
        <v>354</v>
      </c>
      <c r="J324" s="554">
        <v>3</v>
      </c>
      <c r="K324" s="588" t="s">
        <v>300</v>
      </c>
    </row>
    <row r="325" spans="1:12" ht="24.95" customHeight="1" thickBot="1" x14ac:dyDescent="0.3">
      <c r="A325" s="56"/>
      <c r="B325" s="523"/>
      <c r="C325" s="543"/>
      <c r="D325" s="523"/>
      <c r="E325" s="523"/>
      <c r="F325" s="523"/>
      <c r="G325" s="28" t="s">
        <v>210</v>
      </c>
      <c r="H325" s="271">
        <v>42429</v>
      </c>
      <c r="I325" s="531"/>
      <c r="J325" s="554"/>
      <c r="K325" s="588"/>
    </row>
    <row r="326" spans="1:12" ht="24.95" customHeight="1" thickBot="1" x14ac:dyDescent="0.3">
      <c r="A326" s="165">
        <v>32</v>
      </c>
      <c r="B326" s="678"/>
      <c r="C326" s="679"/>
      <c r="D326" s="680" t="s">
        <v>367</v>
      </c>
      <c r="E326" s="681"/>
      <c r="F326" s="189"/>
      <c r="G326" s="192"/>
      <c r="H326" s="425"/>
      <c r="I326" s="429" t="s">
        <v>296</v>
      </c>
      <c r="J326" s="430" t="s">
        <v>297</v>
      </c>
      <c r="K326" s="431" t="s">
        <v>298</v>
      </c>
    </row>
    <row r="327" spans="1:12" ht="24.95" customHeight="1" x14ac:dyDescent="0.25">
      <c r="A327" s="56"/>
      <c r="B327" s="569">
        <v>1</v>
      </c>
      <c r="C327" s="569" t="s">
        <v>368</v>
      </c>
      <c r="D327" s="569">
        <v>38</v>
      </c>
      <c r="E327" s="569">
        <v>7.6</v>
      </c>
      <c r="F327" s="569" t="s">
        <v>156</v>
      </c>
      <c r="G327" s="257" t="s">
        <v>369</v>
      </c>
      <c r="H327" s="427">
        <v>42549</v>
      </c>
      <c r="I327" s="432" t="s">
        <v>352</v>
      </c>
      <c r="J327" s="433">
        <v>6</v>
      </c>
      <c r="K327" s="434" t="s">
        <v>306</v>
      </c>
    </row>
    <row r="328" spans="1:12" ht="24.95" customHeight="1" x14ac:dyDescent="0.25">
      <c r="A328" s="56"/>
      <c r="B328" s="524"/>
      <c r="C328" s="524"/>
      <c r="D328" s="524"/>
      <c r="E328" s="524"/>
      <c r="F328" s="524"/>
      <c r="G328" s="252" t="s">
        <v>370</v>
      </c>
      <c r="H328" s="272">
        <v>42564</v>
      </c>
      <c r="I328" s="386" t="s">
        <v>352</v>
      </c>
      <c r="J328" s="395">
        <v>7</v>
      </c>
      <c r="K328" s="230" t="s">
        <v>299</v>
      </c>
    </row>
    <row r="329" spans="1:12" ht="24.95" customHeight="1" thickBot="1" x14ac:dyDescent="0.3">
      <c r="A329" s="56"/>
      <c r="B329" s="529"/>
      <c r="C329" s="529"/>
      <c r="D329" s="529"/>
      <c r="E329" s="529"/>
      <c r="F329" s="529"/>
      <c r="G329" s="252"/>
      <c r="H329" s="428"/>
      <c r="I329" s="566" t="s">
        <v>423</v>
      </c>
      <c r="J329" s="566"/>
      <c r="K329" s="566"/>
    </row>
    <row r="330" spans="1:12" s="11" customFormat="1" ht="24.95" customHeight="1" thickBot="1" x14ac:dyDescent="0.3">
      <c r="A330" s="61">
        <v>33</v>
      </c>
      <c r="B330" s="664" t="s">
        <v>221</v>
      </c>
      <c r="C330" s="664"/>
      <c r="D330" s="664"/>
      <c r="E330" s="664"/>
      <c r="F330" s="664"/>
      <c r="G330" s="62"/>
      <c r="H330" s="426"/>
      <c r="I330" s="216" t="s">
        <v>296</v>
      </c>
      <c r="J330" s="187" t="s">
        <v>297</v>
      </c>
      <c r="K330" s="188" t="s">
        <v>298</v>
      </c>
      <c r="L330" s="12"/>
    </row>
    <row r="331" spans="1:12" ht="24.95" customHeight="1" x14ac:dyDescent="0.25">
      <c r="A331" s="56"/>
      <c r="B331" s="525">
        <v>1</v>
      </c>
      <c r="C331" s="541" t="s">
        <v>224</v>
      </c>
      <c r="D331" s="525">
        <v>47</v>
      </c>
      <c r="E331" s="525">
        <v>9.4</v>
      </c>
      <c r="F331" s="525" t="s">
        <v>71</v>
      </c>
      <c r="G331" s="28" t="s">
        <v>225</v>
      </c>
      <c r="H331" s="118">
        <v>41726</v>
      </c>
      <c r="I331" s="585" t="s">
        <v>371</v>
      </c>
      <c r="J331" s="584">
        <v>1</v>
      </c>
      <c r="K331" s="608" t="s">
        <v>299</v>
      </c>
      <c r="L331" s="2"/>
    </row>
    <row r="332" spans="1:12" ht="24.95" customHeight="1" x14ac:dyDescent="0.25">
      <c r="A332" s="56"/>
      <c r="B332" s="530"/>
      <c r="C332" s="542"/>
      <c r="D332" s="530"/>
      <c r="E332" s="530"/>
      <c r="F332" s="530"/>
      <c r="G332" s="28" t="s">
        <v>264</v>
      </c>
      <c r="H332" s="118">
        <v>41609</v>
      </c>
      <c r="I332" s="532"/>
      <c r="J332" s="554"/>
      <c r="K332" s="588"/>
      <c r="L332" s="2"/>
    </row>
    <row r="333" spans="1:12" ht="24.95" customHeight="1" x14ac:dyDescent="0.25">
      <c r="A333" s="56"/>
      <c r="B333" s="530"/>
      <c r="C333" s="542"/>
      <c r="D333" s="530"/>
      <c r="E333" s="530"/>
      <c r="F333" s="530"/>
      <c r="G333" s="28" t="s">
        <v>226</v>
      </c>
      <c r="H333" s="443">
        <v>42016</v>
      </c>
      <c r="I333" s="450" t="s">
        <v>371</v>
      </c>
      <c r="J333" s="461">
        <v>2</v>
      </c>
      <c r="K333" s="230" t="s">
        <v>299</v>
      </c>
      <c r="L333" s="2"/>
    </row>
    <row r="334" spans="1:12" ht="24.95" customHeight="1" x14ac:dyDescent="0.25">
      <c r="A334" s="56"/>
      <c r="B334" s="530"/>
      <c r="C334" s="542"/>
      <c r="D334" s="530"/>
      <c r="E334" s="530"/>
      <c r="F334" s="530"/>
      <c r="G334" s="27" t="s">
        <v>227</v>
      </c>
      <c r="H334" s="127">
        <v>42429</v>
      </c>
      <c r="I334" s="370" t="s">
        <v>371</v>
      </c>
      <c r="J334" s="376">
        <v>3</v>
      </c>
      <c r="K334" s="374" t="s">
        <v>301</v>
      </c>
      <c r="L334" s="2"/>
    </row>
    <row r="335" spans="1:12" ht="24.95" customHeight="1" x14ac:dyDescent="0.25">
      <c r="A335" s="56"/>
      <c r="B335" s="530"/>
      <c r="C335" s="543" t="s">
        <v>228</v>
      </c>
      <c r="D335" s="530">
        <v>14</v>
      </c>
      <c r="E335" s="530">
        <v>2.8</v>
      </c>
      <c r="F335" s="530" t="s">
        <v>156</v>
      </c>
      <c r="G335" s="198" t="s">
        <v>225</v>
      </c>
      <c r="H335" s="199">
        <v>41726</v>
      </c>
      <c r="I335" s="161" t="s">
        <v>371</v>
      </c>
      <c r="J335" s="160">
        <v>3</v>
      </c>
      <c r="K335" s="159" t="s">
        <v>309</v>
      </c>
      <c r="L335" s="2"/>
    </row>
    <row r="336" spans="1:12" ht="24.95" customHeight="1" thickBot="1" x14ac:dyDescent="0.3">
      <c r="A336" s="56"/>
      <c r="B336" s="523"/>
      <c r="C336" s="610"/>
      <c r="D336" s="523"/>
      <c r="E336" s="523"/>
      <c r="F336" s="523"/>
      <c r="G336" s="28" t="s">
        <v>226</v>
      </c>
      <c r="H336" s="26">
        <v>42016</v>
      </c>
      <c r="I336" s="161" t="s">
        <v>371</v>
      </c>
      <c r="J336" s="160">
        <v>4</v>
      </c>
      <c r="K336" s="159" t="s">
        <v>412</v>
      </c>
      <c r="L336" s="2"/>
    </row>
    <row r="337" spans="1:12" ht="24.95" customHeight="1" thickBot="1" x14ac:dyDescent="0.3">
      <c r="A337" s="282"/>
      <c r="B337" s="307"/>
      <c r="C337" s="314" t="s">
        <v>391</v>
      </c>
      <c r="D337" s="315">
        <f>D322+D327+D331+D335</f>
        <v>152</v>
      </c>
      <c r="E337" s="315">
        <f>E322+E327+E331+E335</f>
        <v>30.400000000000002</v>
      </c>
      <c r="F337" s="307"/>
      <c r="G337" s="308"/>
      <c r="H337" s="273"/>
      <c r="I337" s="307"/>
      <c r="J337" s="307"/>
      <c r="K337" s="294"/>
      <c r="L337" s="2"/>
    </row>
    <row r="338" spans="1:12" s="11" customFormat="1" ht="24.95" customHeight="1" thickBot="1" x14ac:dyDescent="0.3">
      <c r="A338" s="298">
        <v>34</v>
      </c>
      <c r="B338" s="344"/>
      <c r="C338" s="345"/>
      <c r="D338" s="534" t="s">
        <v>222</v>
      </c>
      <c r="E338" s="535"/>
      <c r="F338" s="346"/>
      <c r="G338" s="347"/>
      <c r="H338" s="344"/>
      <c r="I338" s="303" t="s">
        <v>296</v>
      </c>
      <c r="J338" s="304" t="s">
        <v>297</v>
      </c>
      <c r="K338" s="305" t="s">
        <v>298</v>
      </c>
      <c r="L338" s="12"/>
    </row>
    <row r="339" spans="1:12" ht="24.95" customHeight="1" x14ac:dyDescent="0.25">
      <c r="A339" s="58"/>
      <c r="B339" s="29">
        <v>1</v>
      </c>
      <c r="C339" s="74" t="s">
        <v>110</v>
      </c>
      <c r="D339" s="29">
        <v>5</v>
      </c>
      <c r="E339" s="29">
        <v>1</v>
      </c>
      <c r="F339" s="29" t="s">
        <v>163</v>
      </c>
      <c r="G339" s="27" t="s">
        <v>223</v>
      </c>
      <c r="H339" s="4">
        <v>41815</v>
      </c>
      <c r="I339" s="235" t="s">
        <v>371</v>
      </c>
      <c r="J339" s="236">
        <v>4</v>
      </c>
      <c r="K339" s="237" t="s">
        <v>301</v>
      </c>
      <c r="L339" s="2"/>
    </row>
    <row r="340" spans="1:12" ht="24.95" customHeight="1" thickBot="1" x14ac:dyDescent="0.3">
      <c r="A340" s="59"/>
      <c r="B340" s="30">
        <v>2</v>
      </c>
      <c r="C340" s="70" t="s">
        <v>38</v>
      </c>
      <c r="D340" s="30">
        <v>2</v>
      </c>
      <c r="E340" s="30">
        <v>0.4</v>
      </c>
      <c r="F340" s="30" t="s">
        <v>96</v>
      </c>
      <c r="G340" s="32" t="s">
        <v>223</v>
      </c>
      <c r="H340" s="5">
        <v>41815</v>
      </c>
      <c r="I340" s="161" t="s">
        <v>371</v>
      </c>
      <c r="J340" s="160">
        <v>4</v>
      </c>
      <c r="K340" s="163">
        <v>1</v>
      </c>
      <c r="L340" s="2"/>
    </row>
    <row r="341" spans="1:12" ht="24.95" customHeight="1" thickBot="1" x14ac:dyDescent="0.3">
      <c r="A341" s="282"/>
      <c r="B341" s="307"/>
      <c r="C341" s="314" t="s">
        <v>391</v>
      </c>
      <c r="D341" s="315">
        <f>SUM(D339:D340)</f>
        <v>7</v>
      </c>
      <c r="E341" s="315">
        <f>SUM(E339:E340)</f>
        <v>1.4</v>
      </c>
      <c r="F341" s="307"/>
      <c r="G341" s="308"/>
      <c r="H341" s="288"/>
      <c r="I341" s="307"/>
      <c r="J341" s="307"/>
      <c r="K341" s="289"/>
      <c r="L341" s="2"/>
    </row>
    <row r="342" spans="1:12" ht="24.95" customHeight="1" thickBot="1" x14ac:dyDescent="0.3">
      <c r="A342" s="439">
        <v>35</v>
      </c>
      <c r="B342" s="437"/>
      <c r="C342" s="436"/>
      <c r="D342" s="435"/>
      <c r="E342" s="435"/>
      <c r="F342" s="435"/>
      <c r="G342" s="688" t="s">
        <v>422</v>
      </c>
      <c r="H342" s="689"/>
      <c r="I342" s="177" t="s">
        <v>296</v>
      </c>
      <c r="J342" s="177" t="s">
        <v>297</v>
      </c>
      <c r="K342" s="178" t="s">
        <v>298</v>
      </c>
    </row>
    <row r="343" spans="1:12" ht="24.95" customHeight="1" x14ac:dyDescent="0.25">
      <c r="A343" s="56"/>
      <c r="B343" s="523">
        <v>1</v>
      </c>
      <c r="C343" s="526" t="s">
        <v>418</v>
      </c>
      <c r="D343" s="523">
        <v>13</v>
      </c>
      <c r="E343" s="523">
        <v>2.6</v>
      </c>
      <c r="F343" s="523" t="s">
        <v>43</v>
      </c>
      <c r="G343" s="580" t="s">
        <v>419</v>
      </c>
      <c r="H343" s="563">
        <v>42718</v>
      </c>
      <c r="I343" s="366" t="s">
        <v>371</v>
      </c>
      <c r="J343" s="366">
        <v>5</v>
      </c>
      <c r="K343" s="367" t="s">
        <v>306</v>
      </c>
    </row>
    <row r="344" spans="1:12" ht="16.5" customHeight="1" x14ac:dyDescent="0.25">
      <c r="A344" s="56"/>
      <c r="B344" s="524"/>
      <c r="C344" s="527"/>
      <c r="D344" s="524"/>
      <c r="E344" s="524"/>
      <c r="F344" s="524"/>
      <c r="G344" s="587"/>
      <c r="H344" s="665"/>
      <c r="I344" s="532" t="s">
        <v>371</v>
      </c>
      <c r="J344" s="554">
        <v>6</v>
      </c>
      <c r="K344" s="588" t="s">
        <v>301</v>
      </c>
    </row>
    <row r="345" spans="1:12" ht="20.25" customHeight="1" thickBot="1" x14ac:dyDescent="0.3">
      <c r="A345" s="56"/>
      <c r="B345" s="529"/>
      <c r="C345" s="528"/>
      <c r="D345" s="525"/>
      <c r="E345" s="525"/>
      <c r="F345" s="525"/>
      <c r="G345" s="391" t="s">
        <v>420</v>
      </c>
      <c r="H345" s="393">
        <v>42852</v>
      </c>
      <c r="I345" s="532"/>
      <c r="J345" s="554"/>
      <c r="K345" s="588"/>
    </row>
    <row r="346" spans="1:12" s="11" customFormat="1" ht="24.95" customHeight="1" thickBot="1" x14ac:dyDescent="0.3">
      <c r="A346" s="352">
        <v>36</v>
      </c>
      <c r="B346" s="353"/>
      <c r="C346" s="354"/>
      <c r="D346" s="672"/>
      <c r="E346" s="673"/>
      <c r="F346" s="674"/>
      <c r="G346" s="355" t="s">
        <v>373</v>
      </c>
      <c r="H346" s="356"/>
      <c r="I346" s="357" t="s">
        <v>296</v>
      </c>
      <c r="J346" s="358" t="s">
        <v>297</v>
      </c>
      <c r="K346" s="359" t="s">
        <v>298</v>
      </c>
      <c r="L346" s="12"/>
    </row>
    <row r="347" spans="1:12" ht="25.5" customHeight="1" x14ac:dyDescent="0.25">
      <c r="A347" s="58"/>
      <c r="B347" s="29">
        <v>1</v>
      </c>
      <c r="C347" s="74" t="s">
        <v>390</v>
      </c>
      <c r="D347" s="29">
        <v>1</v>
      </c>
      <c r="E347" s="29">
        <v>0.2</v>
      </c>
      <c r="F347" s="29" t="s">
        <v>211</v>
      </c>
      <c r="G347" s="27" t="s">
        <v>212</v>
      </c>
      <c r="H347" s="561">
        <v>42150</v>
      </c>
      <c r="I347" s="161" t="s">
        <v>371</v>
      </c>
      <c r="J347" s="88">
        <v>5</v>
      </c>
      <c r="K347" s="163">
        <v>2</v>
      </c>
      <c r="L347" s="2"/>
    </row>
    <row r="348" spans="1:12" ht="27.75" customHeight="1" x14ac:dyDescent="0.25">
      <c r="A348" s="60"/>
      <c r="B348" s="15">
        <v>2</v>
      </c>
      <c r="C348" s="75" t="s">
        <v>228</v>
      </c>
      <c r="D348" s="15">
        <v>1</v>
      </c>
      <c r="E348" s="15">
        <v>0.2</v>
      </c>
      <c r="F348" s="15" t="s">
        <v>211</v>
      </c>
      <c r="G348" s="13" t="s">
        <v>212</v>
      </c>
      <c r="H348" s="562"/>
      <c r="I348" s="203" t="s">
        <v>371</v>
      </c>
      <c r="J348" s="229">
        <v>5</v>
      </c>
      <c r="K348" s="226">
        <v>2</v>
      </c>
      <c r="L348" s="2"/>
    </row>
    <row r="349" spans="1:12" ht="32.25" customHeight="1" thickBot="1" x14ac:dyDescent="0.3">
      <c r="A349" s="59"/>
      <c r="B349" s="30">
        <v>3</v>
      </c>
      <c r="C349" s="69" t="s">
        <v>213</v>
      </c>
      <c r="D349" s="30">
        <v>7</v>
      </c>
      <c r="E349" s="30">
        <v>1.4</v>
      </c>
      <c r="F349" s="30" t="s">
        <v>123</v>
      </c>
      <c r="G349" s="32" t="s">
        <v>212</v>
      </c>
      <c r="H349" s="563"/>
      <c r="I349" s="112" t="s">
        <v>371</v>
      </c>
      <c r="J349" s="88">
        <v>5</v>
      </c>
      <c r="K349" s="159" t="s">
        <v>304</v>
      </c>
      <c r="L349" s="2"/>
    </row>
    <row r="350" spans="1:12" ht="27" customHeight="1" thickBot="1" x14ac:dyDescent="0.3">
      <c r="A350" s="282"/>
      <c r="B350" s="307"/>
      <c r="C350" s="286" t="s">
        <v>391</v>
      </c>
      <c r="D350" s="315">
        <f>SUM(D347:D349)</f>
        <v>9</v>
      </c>
      <c r="E350" s="315">
        <f>SUM(E347:E349)</f>
        <v>1.7999999999999998</v>
      </c>
      <c r="F350" s="307"/>
      <c r="G350" s="308"/>
      <c r="H350" s="288"/>
      <c r="I350" s="307"/>
      <c r="J350" s="307"/>
      <c r="K350" s="294"/>
      <c r="L350" s="2"/>
    </row>
    <row r="351" spans="1:12" s="11" customFormat="1" ht="24.95" customHeight="1" thickBot="1" x14ac:dyDescent="0.3">
      <c r="A351" s="352">
        <v>37</v>
      </c>
      <c r="B351" s="353"/>
      <c r="C351" s="354"/>
      <c r="D351" s="672"/>
      <c r="E351" s="673"/>
      <c r="F351" s="674"/>
      <c r="G351" s="672" t="s">
        <v>216</v>
      </c>
      <c r="H351" s="687"/>
      <c r="I351" s="357" t="s">
        <v>296</v>
      </c>
      <c r="J351" s="358" t="s">
        <v>297</v>
      </c>
      <c r="K351" s="359" t="s">
        <v>298</v>
      </c>
    </row>
    <row r="352" spans="1:12" ht="32.25" customHeight="1" x14ac:dyDescent="0.25">
      <c r="A352" s="58"/>
      <c r="B352" s="29">
        <v>1</v>
      </c>
      <c r="C352" s="71" t="s">
        <v>217</v>
      </c>
      <c r="D352" s="29">
        <v>6</v>
      </c>
      <c r="E352" s="29">
        <v>1.2</v>
      </c>
      <c r="F352" s="29" t="s">
        <v>218</v>
      </c>
      <c r="G352" s="27" t="s">
        <v>50</v>
      </c>
      <c r="H352" s="7">
        <v>41823</v>
      </c>
      <c r="I352" s="235" t="s">
        <v>371</v>
      </c>
      <c r="J352" s="236">
        <v>4</v>
      </c>
      <c r="K352" s="237" t="s">
        <v>306</v>
      </c>
    </row>
    <row r="353" spans="1:12" ht="24.95" customHeight="1" thickBot="1" x14ac:dyDescent="0.3">
      <c r="A353" s="59"/>
      <c r="B353" s="156">
        <v>2</v>
      </c>
      <c r="C353" s="72" t="s">
        <v>219</v>
      </c>
      <c r="D353" s="35">
        <v>5</v>
      </c>
      <c r="E353" s="146">
        <v>1</v>
      </c>
      <c r="F353" s="146">
        <v>2009</v>
      </c>
      <c r="G353" s="153" t="s">
        <v>220</v>
      </c>
      <c r="H353" s="154">
        <v>41779</v>
      </c>
      <c r="I353" s="219" t="s">
        <v>371</v>
      </c>
      <c r="J353" s="217">
        <v>5</v>
      </c>
      <c r="K353" s="157" t="s">
        <v>301</v>
      </c>
    </row>
    <row r="354" spans="1:12" ht="24.95" customHeight="1" thickBot="1" x14ac:dyDescent="0.3">
      <c r="A354" s="282"/>
      <c r="B354" s="283"/>
      <c r="C354" s="286" t="s">
        <v>391</v>
      </c>
      <c r="D354" s="221">
        <f>SUM(D352:D353)</f>
        <v>11</v>
      </c>
      <c r="E354" s="315">
        <f>SUM(E352:E353)</f>
        <v>2.2000000000000002</v>
      </c>
      <c r="F354" s="307"/>
      <c r="G354" s="308"/>
      <c r="H354" s="288"/>
      <c r="I354" s="307"/>
      <c r="J354" s="307"/>
      <c r="K354" s="294"/>
    </row>
    <row r="355" spans="1:12" s="11" customFormat="1" ht="24.95" customHeight="1" thickBot="1" x14ac:dyDescent="0.3">
      <c r="A355" s="298">
        <v>38</v>
      </c>
      <c r="B355" s="344"/>
      <c r="C355" s="345"/>
      <c r="D355" s="534" t="s">
        <v>287</v>
      </c>
      <c r="E355" s="536"/>
      <c r="F355" s="535"/>
      <c r="G355" s="347"/>
      <c r="H355" s="344"/>
      <c r="I355" s="303" t="s">
        <v>296</v>
      </c>
      <c r="J355" s="304" t="s">
        <v>297</v>
      </c>
      <c r="K355" s="305" t="s">
        <v>298</v>
      </c>
      <c r="L355" s="12"/>
    </row>
    <row r="356" spans="1:12" ht="24.95" customHeight="1" thickBot="1" x14ac:dyDescent="0.3">
      <c r="A356" s="56"/>
      <c r="B356" s="31">
        <v>1</v>
      </c>
      <c r="C356" s="76" t="s">
        <v>6</v>
      </c>
      <c r="D356" s="31">
        <v>5</v>
      </c>
      <c r="E356" s="31">
        <v>1</v>
      </c>
      <c r="F356" s="31" t="s">
        <v>163</v>
      </c>
      <c r="G356" s="28" t="s">
        <v>214</v>
      </c>
      <c r="H356" s="7">
        <v>41449</v>
      </c>
      <c r="I356" s="486" t="s">
        <v>371</v>
      </c>
      <c r="J356" s="487">
        <v>4</v>
      </c>
      <c r="K356" s="485" t="s">
        <v>340</v>
      </c>
    </row>
    <row r="357" spans="1:12" s="11" customFormat="1" ht="24.95" customHeight="1" thickBot="1" x14ac:dyDescent="0.3">
      <c r="A357" s="138">
        <v>39</v>
      </c>
      <c r="B357" s="172"/>
      <c r="C357" s="173"/>
      <c r="D357" s="172"/>
      <c r="E357" s="186"/>
      <c r="F357" s="186"/>
      <c r="G357" s="685" t="s">
        <v>372</v>
      </c>
      <c r="H357" s="686"/>
      <c r="I357" s="245" t="s">
        <v>296</v>
      </c>
      <c r="J357" s="177" t="s">
        <v>297</v>
      </c>
      <c r="K357" s="178" t="s">
        <v>298</v>
      </c>
    </row>
    <row r="358" spans="1:12" ht="24.95" customHeight="1" thickBot="1" x14ac:dyDescent="0.3">
      <c r="A358" s="517"/>
      <c r="B358" s="496">
        <v>1</v>
      </c>
      <c r="C358" s="518" t="s">
        <v>6</v>
      </c>
      <c r="D358" s="496">
        <v>2</v>
      </c>
      <c r="E358" s="496">
        <v>0.4</v>
      </c>
      <c r="F358" s="496" t="s">
        <v>183</v>
      </c>
      <c r="G358" s="519" t="s">
        <v>215</v>
      </c>
      <c r="H358" s="520">
        <v>41375</v>
      </c>
      <c r="I358" s="494" t="s">
        <v>371</v>
      </c>
      <c r="J358" s="495">
        <v>4</v>
      </c>
      <c r="K358" s="407">
        <v>3</v>
      </c>
    </row>
    <row r="359" spans="1:12" ht="31.5" customHeight="1" thickBot="1" x14ac:dyDescent="0.3">
      <c r="A359" s="352">
        <v>40</v>
      </c>
      <c r="B359" s="356"/>
      <c r="C359" s="438"/>
      <c r="D359" s="356"/>
      <c r="E359" s="356"/>
      <c r="F359" s="356"/>
      <c r="G359" s="676" t="s">
        <v>374</v>
      </c>
      <c r="H359" s="677"/>
      <c r="I359" s="357" t="s">
        <v>296</v>
      </c>
      <c r="J359" s="358" t="s">
        <v>297</v>
      </c>
      <c r="K359" s="359" t="s">
        <v>298</v>
      </c>
    </row>
    <row r="360" spans="1:12" ht="45" x14ac:dyDescent="0.25">
      <c r="A360" s="193"/>
      <c r="B360" s="145">
        <v>1</v>
      </c>
      <c r="C360" s="148" t="s">
        <v>376</v>
      </c>
      <c r="D360" s="145">
        <v>173</v>
      </c>
      <c r="E360" s="145">
        <v>34.6</v>
      </c>
      <c r="F360" s="145" t="s">
        <v>377</v>
      </c>
      <c r="G360" s="155" t="s">
        <v>379</v>
      </c>
      <c r="H360" s="149" t="s">
        <v>435</v>
      </c>
      <c r="I360" s="589" t="s">
        <v>436</v>
      </c>
      <c r="J360" s="590"/>
      <c r="K360" s="591"/>
    </row>
    <row r="361" spans="1:12" ht="30.75" thickBot="1" x14ac:dyDescent="0.3">
      <c r="A361" s="360"/>
      <c r="B361" s="218">
        <v>2</v>
      </c>
      <c r="C361" s="223" t="s">
        <v>375</v>
      </c>
      <c r="D361" s="218">
        <v>1</v>
      </c>
      <c r="E361" s="218">
        <v>0.2</v>
      </c>
      <c r="F361" s="218">
        <v>2015</v>
      </c>
      <c r="G361" s="224" t="s">
        <v>378</v>
      </c>
      <c r="H361" s="225">
        <v>42829</v>
      </c>
      <c r="I361" s="592"/>
      <c r="J361" s="593"/>
      <c r="K361" s="594"/>
    </row>
    <row r="362" spans="1:12" ht="26.25" customHeight="1" thickBot="1" x14ac:dyDescent="0.3">
      <c r="A362" s="282"/>
      <c r="B362" s="274"/>
      <c r="C362" s="314" t="s">
        <v>391</v>
      </c>
      <c r="D362" s="315">
        <f>D356+D358+D343+D360+D361</f>
        <v>194</v>
      </c>
      <c r="E362" s="315">
        <f>E356+E358+E343+E360+E361</f>
        <v>38.800000000000004</v>
      </c>
      <c r="F362" s="274"/>
      <c r="G362" s="297"/>
      <c r="H362" s="274"/>
      <c r="I362" s="274"/>
      <c r="J362" s="274"/>
      <c r="K362" s="361"/>
    </row>
    <row r="363" spans="1:12" ht="36" customHeight="1" thickBot="1" x14ac:dyDescent="0.3">
      <c r="B363" s="160"/>
      <c r="C363" s="183"/>
      <c r="D363" s="160"/>
      <c r="E363" s="160"/>
      <c r="F363" s="160"/>
      <c r="G363" s="159"/>
      <c r="H363" s="185"/>
      <c r="I363" s="160"/>
      <c r="J363" s="160"/>
      <c r="K363" s="158"/>
    </row>
    <row r="364" spans="1:12" ht="24.95" customHeight="1" thickTop="1" thickBot="1" x14ac:dyDescent="0.3">
      <c r="C364" s="77" t="s">
        <v>252</v>
      </c>
      <c r="D364" s="521">
        <f>D31+D41+D75+D86+D91+D109+D113+D121+D127+D132+D151+D155+D161+D174+D178+D195+D227+D240+D248+D266+D277+D292+D306+D313+D320+D337+D341+D350+D354+D362</f>
        <v>2269</v>
      </c>
      <c r="E364" s="522">
        <f>E31+E41+E75+E86+E91+E109+E113+E121+E127+E132+E151+E155+E161+E174+E178+E195+E227+E240+E248+E266+E277+E292+E306+E313+E320+E337+E341+E350+E354+E362</f>
        <v>453.79999999999995</v>
      </c>
      <c r="F364" s="9" t="s">
        <v>251</v>
      </c>
      <c r="K364" s="1"/>
    </row>
    <row r="365" spans="1:12" ht="14.25" customHeight="1" thickTop="1" thickBot="1" x14ac:dyDescent="0.3">
      <c r="K365" s="1"/>
    </row>
    <row r="366" spans="1:12" ht="24.95" customHeight="1" thickTop="1" thickBot="1" x14ac:dyDescent="0.3">
      <c r="C366" s="77" t="s">
        <v>253</v>
      </c>
      <c r="D366" s="9">
        <v>40</v>
      </c>
      <c r="K366" s="1"/>
    </row>
    <row r="367" spans="1:12" ht="47.25" customHeight="1" thickTop="1" x14ac:dyDescent="0.25">
      <c r="K367" s="1"/>
    </row>
    <row r="368" spans="1:12" ht="24.75" customHeight="1" x14ac:dyDescent="0.25">
      <c r="A368" s="1"/>
      <c r="C368" s="66" t="s">
        <v>255</v>
      </c>
      <c r="E368" s="1" t="s">
        <v>288</v>
      </c>
      <c r="K368" s="2"/>
    </row>
    <row r="369" spans="1:11" ht="15.75" customHeight="1" x14ac:dyDescent="0.25">
      <c r="A369" s="1"/>
      <c r="C369" s="66" t="s">
        <v>256</v>
      </c>
      <c r="E369" s="1" t="s">
        <v>258</v>
      </c>
      <c r="K369" s="1"/>
    </row>
    <row r="370" spans="1:11" ht="13.5" customHeight="1" x14ac:dyDescent="0.25">
      <c r="A370" s="1"/>
      <c r="C370" s="66" t="s">
        <v>257</v>
      </c>
      <c r="E370" s="1" t="s">
        <v>259</v>
      </c>
      <c r="K370" s="1"/>
    </row>
    <row r="371" spans="1:11" ht="24.95" customHeight="1" x14ac:dyDescent="0.25">
      <c r="A371" s="1"/>
      <c r="K371" s="1"/>
    </row>
    <row r="372" spans="1:11" x14ac:dyDescent="0.25">
      <c r="A372" s="1"/>
      <c r="K372" s="1"/>
    </row>
    <row r="373" spans="1:11" x14ac:dyDescent="0.25">
      <c r="A373" s="1"/>
      <c r="K373" s="1"/>
    </row>
    <row r="374" spans="1:11" x14ac:dyDescent="0.25">
      <c r="A374" s="1"/>
      <c r="K374" s="1"/>
    </row>
    <row r="375" spans="1:11" x14ac:dyDescent="0.25">
      <c r="A375" s="1"/>
      <c r="K375" s="1"/>
    </row>
    <row r="376" spans="1:11" x14ac:dyDescent="0.25">
      <c r="A376" s="1"/>
      <c r="K376" s="1"/>
    </row>
    <row r="377" spans="1:11" x14ac:dyDescent="0.25">
      <c r="A377" s="1"/>
      <c r="K377" s="1"/>
    </row>
  </sheetData>
  <mergeCells count="488">
    <mergeCell ref="K149:K150"/>
    <mergeCell ref="I134:I135"/>
    <mergeCell ref="I140:K140"/>
    <mergeCell ref="I143:K143"/>
    <mergeCell ref="I144:I145"/>
    <mergeCell ref="J144:J145"/>
    <mergeCell ref="K144:K145"/>
    <mergeCell ref="J304:J305"/>
    <mergeCell ref="K304:K305"/>
    <mergeCell ref="J294:J303"/>
    <mergeCell ref="K294:K303"/>
    <mergeCell ref="I167:I168"/>
    <mergeCell ref="I165:I166"/>
    <mergeCell ref="I331:I332"/>
    <mergeCell ref="J331:J332"/>
    <mergeCell ref="K331:K332"/>
    <mergeCell ref="I344:I345"/>
    <mergeCell ref="J344:J345"/>
    <mergeCell ref="K344:K345"/>
    <mergeCell ref="H202:H203"/>
    <mergeCell ref="H206:H207"/>
    <mergeCell ref="H209:H210"/>
    <mergeCell ref="H212:H213"/>
    <mergeCell ref="J324:J325"/>
    <mergeCell ref="K324:K325"/>
    <mergeCell ref="I324:I325"/>
    <mergeCell ref="H294:H295"/>
    <mergeCell ref="I294:I303"/>
    <mergeCell ref="H308:H309"/>
    <mergeCell ref="G342:H342"/>
    <mergeCell ref="G343:G344"/>
    <mergeCell ref="H343:H344"/>
    <mergeCell ref="I360:K361"/>
    <mergeCell ref="G35:G36"/>
    <mergeCell ref="G114:H114"/>
    <mergeCell ref="D114:F114"/>
    <mergeCell ref="J190:J191"/>
    <mergeCell ref="K190:K191"/>
    <mergeCell ref="G262:G265"/>
    <mergeCell ref="C335:C336"/>
    <mergeCell ref="G359:H359"/>
    <mergeCell ref="B326:C326"/>
    <mergeCell ref="D326:E326"/>
    <mergeCell ref="G110:H110"/>
    <mergeCell ref="E279:E282"/>
    <mergeCell ref="B267:C267"/>
    <mergeCell ref="I269:I270"/>
    <mergeCell ref="G357:H357"/>
    <mergeCell ref="D351:F351"/>
    <mergeCell ref="G351:H351"/>
    <mergeCell ref="F331:F334"/>
    <mergeCell ref="F279:F282"/>
    <mergeCell ref="H322:H324"/>
    <mergeCell ref="H165:H166"/>
    <mergeCell ref="B110:F110"/>
    <mergeCell ref="B330:F330"/>
    <mergeCell ref="D346:F346"/>
    <mergeCell ref="D232:D234"/>
    <mergeCell ref="E232:E234"/>
    <mergeCell ref="E170:E171"/>
    <mergeCell ref="F192:F193"/>
    <mergeCell ref="F186:F188"/>
    <mergeCell ref="D167:D168"/>
    <mergeCell ref="E167:E168"/>
    <mergeCell ref="F167:F168"/>
    <mergeCell ref="F221:F223"/>
    <mergeCell ref="D224:D226"/>
    <mergeCell ref="E224:E226"/>
    <mergeCell ref="D183:D185"/>
    <mergeCell ref="E183:E185"/>
    <mergeCell ref="D272:E272"/>
    <mergeCell ref="D273:D275"/>
    <mergeCell ref="E273:E275"/>
    <mergeCell ref="F273:F275"/>
    <mergeCell ref="D308:D310"/>
    <mergeCell ref="E308:E310"/>
    <mergeCell ref="F308:F310"/>
    <mergeCell ref="D331:D334"/>
    <mergeCell ref="E294:E303"/>
    <mergeCell ref="F294:F303"/>
    <mergeCell ref="B192:B193"/>
    <mergeCell ref="C192:C193"/>
    <mergeCell ref="D192:D193"/>
    <mergeCell ref="E192:E193"/>
    <mergeCell ref="B221:B223"/>
    <mergeCell ref="B224:B226"/>
    <mergeCell ref="H167:H168"/>
    <mergeCell ref="H170:H171"/>
    <mergeCell ref="G269:G270"/>
    <mergeCell ref="H269:H270"/>
    <mergeCell ref="B196:C196"/>
    <mergeCell ref="D268:E268"/>
    <mergeCell ref="D196:E196"/>
    <mergeCell ref="B262:B265"/>
    <mergeCell ref="C262:C265"/>
    <mergeCell ref="F183:F185"/>
    <mergeCell ref="D180:D182"/>
    <mergeCell ref="E180:E182"/>
    <mergeCell ref="F180:F182"/>
    <mergeCell ref="C170:C171"/>
    <mergeCell ref="B183:B185"/>
    <mergeCell ref="C183:C185"/>
    <mergeCell ref="B180:B182"/>
    <mergeCell ref="B232:B234"/>
    <mergeCell ref="C304:C305"/>
    <mergeCell ref="B304:B305"/>
    <mergeCell ref="B331:B334"/>
    <mergeCell ref="C331:C334"/>
    <mergeCell ref="E331:E334"/>
    <mergeCell ref="F322:F325"/>
    <mergeCell ref="B322:B325"/>
    <mergeCell ref="C322:C325"/>
    <mergeCell ref="B327:B329"/>
    <mergeCell ref="C327:C329"/>
    <mergeCell ref="D327:D329"/>
    <mergeCell ref="E327:E329"/>
    <mergeCell ref="F327:F329"/>
    <mergeCell ref="H103:H105"/>
    <mergeCell ref="G111:G112"/>
    <mergeCell ref="H111:H112"/>
    <mergeCell ref="H144:H145"/>
    <mergeCell ref="G133:H133"/>
    <mergeCell ref="G92:H92"/>
    <mergeCell ref="G93:G96"/>
    <mergeCell ref="G88:G89"/>
    <mergeCell ref="H88:H89"/>
    <mergeCell ref="G128:H128"/>
    <mergeCell ref="B186:B188"/>
    <mergeCell ref="C186:C188"/>
    <mergeCell ref="D186:D188"/>
    <mergeCell ref="E186:E188"/>
    <mergeCell ref="H190:H191"/>
    <mergeCell ref="B138:B140"/>
    <mergeCell ref="B134:B135"/>
    <mergeCell ref="C134:C135"/>
    <mergeCell ref="D134:D135"/>
    <mergeCell ref="E134:E135"/>
    <mergeCell ref="F134:F135"/>
    <mergeCell ref="C144:C146"/>
    <mergeCell ref="C138:C140"/>
    <mergeCell ref="E141:E143"/>
    <mergeCell ref="F141:F143"/>
    <mergeCell ref="F149:F150"/>
    <mergeCell ref="F170:F171"/>
    <mergeCell ref="H157:H158"/>
    <mergeCell ref="D157:D158"/>
    <mergeCell ref="B170:B171"/>
    <mergeCell ref="B157:B158"/>
    <mergeCell ref="C157:C158"/>
    <mergeCell ref="D175:E175"/>
    <mergeCell ref="C180:C182"/>
    <mergeCell ref="H26:H27"/>
    <mergeCell ref="B25:F25"/>
    <mergeCell ref="I33:I34"/>
    <mergeCell ref="G26:G27"/>
    <mergeCell ref="H33:H34"/>
    <mergeCell ref="G33:G34"/>
    <mergeCell ref="C43:C46"/>
    <mergeCell ref="D43:D46"/>
    <mergeCell ref="E43:E46"/>
    <mergeCell ref="F43:F46"/>
    <mergeCell ref="B43:B46"/>
    <mergeCell ref="B42:F42"/>
    <mergeCell ref="H39:H40"/>
    <mergeCell ref="C35:C36"/>
    <mergeCell ref="D35:D36"/>
    <mergeCell ref="E35:E36"/>
    <mergeCell ref="F35:F36"/>
    <mergeCell ref="B35:B36"/>
    <mergeCell ref="I28:I30"/>
    <mergeCell ref="B63:B66"/>
    <mergeCell ref="C59:C62"/>
    <mergeCell ref="D59:D62"/>
    <mergeCell ref="B13:B21"/>
    <mergeCell ref="C13:C21"/>
    <mergeCell ref="D13:D21"/>
    <mergeCell ref="E13:E21"/>
    <mergeCell ref="F13:F21"/>
    <mergeCell ref="C33:C34"/>
    <mergeCell ref="D33:D34"/>
    <mergeCell ref="E33:E34"/>
    <mergeCell ref="F33:F34"/>
    <mergeCell ref="B32:F32"/>
    <mergeCell ref="B26:B27"/>
    <mergeCell ref="C26:C27"/>
    <mergeCell ref="D26:D27"/>
    <mergeCell ref="E26:E27"/>
    <mergeCell ref="F26:F27"/>
    <mergeCell ref="B88:B89"/>
    <mergeCell ref="C88:C89"/>
    <mergeCell ref="C100:C101"/>
    <mergeCell ref="B51:B54"/>
    <mergeCell ref="C47:C50"/>
    <mergeCell ref="D47:D50"/>
    <mergeCell ref="E47:E50"/>
    <mergeCell ref="F47:F50"/>
    <mergeCell ref="B47:B50"/>
    <mergeCell ref="E93:E96"/>
    <mergeCell ref="F93:F96"/>
    <mergeCell ref="D87:F87"/>
    <mergeCell ref="D88:D89"/>
    <mergeCell ref="E88:E89"/>
    <mergeCell ref="F88:F89"/>
    <mergeCell ref="C51:C54"/>
    <mergeCell ref="D51:D54"/>
    <mergeCell ref="B55:B58"/>
    <mergeCell ref="C55:C58"/>
    <mergeCell ref="D55:D58"/>
    <mergeCell ref="E55:E58"/>
    <mergeCell ref="F55:F58"/>
    <mergeCell ref="B59:B62"/>
    <mergeCell ref="C63:C66"/>
    <mergeCell ref="B167:B168"/>
    <mergeCell ref="C163:C164"/>
    <mergeCell ref="D163:D164"/>
    <mergeCell ref="E163:E164"/>
    <mergeCell ref="E59:E62"/>
    <mergeCell ref="F63:F66"/>
    <mergeCell ref="G103:G105"/>
    <mergeCell ref="B92:F92"/>
    <mergeCell ref="C93:C96"/>
    <mergeCell ref="B93:B96"/>
    <mergeCell ref="D93:D96"/>
    <mergeCell ref="E71:E74"/>
    <mergeCell ref="F71:F74"/>
    <mergeCell ref="B81:F81"/>
    <mergeCell ref="B76:C76"/>
    <mergeCell ref="B77:B79"/>
    <mergeCell ref="C77:C79"/>
    <mergeCell ref="D77:D79"/>
    <mergeCell ref="B103:B105"/>
    <mergeCell ref="C103:C105"/>
    <mergeCell ref="D103:D105"/>
    <mergeCell ref="E103:E105"/>
    <mergeCell ref="F103:F105"/>
    <mergeCell ref="B100:B101"/>
    <mergeCell ref="B144:B146"/>
    <mergeCell ref="B141:B143"/>
    <mergeCell ref="B123:B124"/>
    <mergeCell ref="D122:E122"/>
    <mergeCell ref="D115:D117"/>
    <mergeCell ref="E115:E117"/>
    <mergeCell ref="F115:F117"/>
    <mergeCell ref="E144:E146"/>
    <mergeCell ref="F144:F146"/>
    <mergeCell ref="C141:C143"/>
    <mergeCell ref="D141:D143"/>
    <mergeCell ref="B12:F12"/>
    <mergeCell ref="G235:G236"/>
    <mergeCell ref="F59:F62"/>
    <mergeCell ref="B28:B30"/>
    <mergeCell ref="C28:C30"/>
    <mergeCell ref="D28:D30"/>
    <mergeCell ref="E28:E30"/>
    <mergeCell ref="F28:F30"/>
    <mergeCell ref="B33:B34"/>
    <mergeCell ref="B163:B164"/>
    <mergeCell ref="D179:F179"/>
    <mergeCell ref="C82:C84"/>
    <mergeCell ref="B82:B84"/>
    <mergeCell ref="D82:D84"/>
    <mergeCell ref="E82:E84"/>
    <mergeCell ref="F82:F84"/>
    <mergeCell ref="C71:C74"/>
    <mergeCell ref="B71:B74"/>
    <mergeCell ref="D71:D74"/>
    <mergeCell ref="B115:B117"/>
    <mergeCell ref="B119:B120"/>
    <mergeCell ref="C119:C120"/>
    <mergeCell ref="D119:D120"/>
    <mergeCell ref="E119:E120"/>
    <mergeCell ref="C115:C117"/>
    <mergeCell ref="B165:B166"/>
    <mergeCell ref="I11:K11"/>
    <mergeCell ref="I115:K120"/>
    <mergeCell ref="I82:I84"/>
    <mergeCell ref="J35:J36"/>
    <mergeCell ref="K35:K36"/>
    <mergeCell ref="I35:I36"/>
    <mergeCell ref="K43:K46"/>
    <mergeCell ref="J43:J46"/>
    <mergeCell ref="J47:J50"/>
    <mergeCell ref="K47:K50"/>
    <mergeCell ref="I47:I50"/>
    <mergeCell ref="I43:I46"/>
    <mergeCell ref="I26:I27"/>
    <mergeCell ref="J28:J30"/>
    <mergeCell ref="K28:K30"/>
    <mergeCell ref="K51:K52"/>
    <mergeCell ref="I20:K20"/>
    <mergeCell ref="I21:K21"/>
    <mergeCell ref="B149:B150"/>
    <mergeCell ref="C149:C150"/>
    <mergeCell ref="I157:K160"/>
    <mergeCell ref="I19:K19"/>
    <mergeCell ref="H4:K4"/>
    <mergeCell ref="H6:K6"/>
    <mergeCell ref="H3:K3"/>
    <mergeCell ref="K26:K27"/>
    <mergeCell ref="J26:J27"/>
    <mergeCell ref="J33:J34"/>
    <mergeCell ref="K33:K34"/>
    <mergeCell ref="E77:E79"/>
    <mergeCell ref="F77:F79"/>
    <mergeCell ref="G77:G79"/>
    <mergeCell ref="H77:H79"/>
    <mergeCell ref="I77:I79"/>
    <mergeCell ref="B5:I5"/>
    <mergeCell ref="B7:I7"/>
    <mergeCell ref="B9:I9"/>
    <mergeCell ref="C67:C70"/>
    <mergeCell ref="B67:B70"/>
    <mergeCell ref="D67:D70"/>
    <mergeCell ref="E67:E70"/>
    <mergeCell ref="I67:I70"/>
    <mergeCell ref="I71:I74"/>
    <mergeCell ref="F67:F70"/>
    <mergeCell ref="I59:I62"/>
    <mergeCell ref="I55:I58"/>
    <mergeCell ref="B229:B231"/>
    <mergeCell ref="D229:D231"/>
    <mergeCell ref="E229:E231"/>
    <mergeCell ref="F229:F231"/>
    <mergeCell ref="J163:J164"/>
    <mergeCell ref="K163:K164"/>
    <mergeCell ref="J165:J166"/>
    <mergeCell ref="K165:K166"/>
    <mergeCell ref="J167:J168"/>
    <mergeCell ref="K167:K168"/>
    <mergeCell ref="J170:J171"/>
    <mergeCell ref="I163:I164"/>
    <mergeCell ref="H163:H164"/>
    <mergeCell ref="I170:I171"/>
    <mergeCell ref="B190:B191"/>
    <mergeCell ref="C190:C191"/>
    <mergeCell ref="D190:D191"/>
    <mergeCell ref="C221:C223"/>
    <mergeCell ref="D221:D223"/>
    <mergeCell ref="B197:B220"/>
    <mergeCell ref="F163:F164"/>
    <mergeCell ref="C165:C166"/>
    <mergeCell ref="C167:C168"/>
    <mergeCell ref="F165:F166"/>
    <mergeCell ref="I111:K112"/>
    <mergeCell ref="J67:J70"/>
    <mergeCell ref="K67:K70"/>
    <mergeCell ref="J71:J74"/>
    <mergeCell ref="K71:K74"/>
    <mergeCell ref="I230:K231"/>
    <mergeCell ref="I232:K234"/>
    <mergeCell ref="I236:K236"/>
    <mergeCell ref="F242:F243"/>
    <mergeCell ref="J186:J188"/>
    <mergeCell ref="K186:K188"/>
    <mergeCell ref="K82:K84"/>
    <mergeCell ref="F138:F140"/>
    <mergeCell ref="F119:F120"/>
    <mergeCell ref="F157:F158"/>
    <mergeCell ref="F224:F226"/>
    <mergeCell ref="F190:F191"/>
    <mergeCell ref="I190:I191"/>
    <mergeCell ref="I186:I188"/>
    <mergeCell ref="D241:F241"/>
    <mergeCell ref="G206:G207"/>
    <mergeCell ref="G209:G210"/>
    <mergeCell ref="G212:G213"/>
    <mergeCell ref="D228:E228"/>
    <mergeCell ref="G304:G305"/>
    <mergeCell ref="K134:K135"/>
    <mergeCell ref="J134:J135"/>
    <mergeCell ref="I149:I150"/>
    <mergeCell ref="J149:J150"/>
    <mergeCell ref="I259:K260"/>
    <mergeCell ref="I271:K271"/>
    <mergeCell ref="D269:D271"/>
    <mergeCell ref="E269:E271"/>
    <mergeCell ref="F269:F271"/>
    <mergeCell ref="D262:D265"/>
    <mergeCell ref="I275:K275"/>
    <mergeCell ref="D278:E278"/>
    <mergeCell ref="F244:F245"/>
    <mergeCell ref="K170:K171"/>
    <mergeCell ref="D138:D140"/>
    <mergeCell ref="E138:E140"/>
    <mergeCell ref="E190:E191"/>
    <mergeCell ref="H235:H236"/>
    <mergeCell ref="G202:G203"/>
    <mergeCell ref="E221:E223"/>
    <mergeCell ref="F304:F305"/>
    <mergeCell ref="E304:E305"/>
    <mergeCell ref="D304:D305"/>
    <mergeCell ref="I63:I66"/>
    <mergeCell ref="I51:I52"/>
    <mergeCell ref="J51:J52"/>
    <mergeCell ref="E157:E158"/>
    <mergeCell ref="D149:D150"/>
    <mergeCell ref="E149:E150"/>
    <mergeCell ref="D170:D171"/>
    <mergeCell ref="D144:D146"/>
    <mergeCell ref="D162:E162"/>
    <mergeCell ref="D165:D166"/>
    <mergeCell ref="E165:E166"/>
    <mergeCell ref="D63:D66"/>
    <mergeCell ref="E63:E66"/>
    <mergeCell ref="E51:E54"/>
    <mergeCell ref="F51:F54"/>
    <mergeCell ref="D100:D101"/>
    <mergeCell ref="E100:E101"/>
    <mergeCell ref="F100:F101"/>
    <mergeCell ref="G100:G101"/>
    <mergeCell ref="H100:H101"/>
    <mergeCell ref="J82:J84"/>
    <mergeCell ref="I88:I89"/>
    <mergeCell ref="H82:H84"/>
    <mergeCell ref="H93:H96"/>
    <mergeCell ref="C123:C124"/>
    <mergeCell ref="D123:D124"/>
    <mergeCell ref="E123:E124"/>
    <mergeCell ref="F123:F124"/>
    <mergeCell ref="G123:G124"/>
    <mergeCell ref="H123:H124"/>
    <mergeCell ref="C242:C243"/>
    <mergeCell ref="C244:C245"/>
    <mergeCell ref="C197:C220"/>
    <mergeCell ref="F232:F234"/>
    <mergeCell ref="D242:D243"/>
    <mergeCell ref="E242:E243"/>
    <mergeCell ref="C232:C234"/>
    <mergeCell ref="H242:H243"/>
    <mergeCell ref="C224:C226"/>
    <mergeCell ref="C229:C231"/>
    <mergeCell ref="J55:J58"/>
    <mergeCell ref="K55:K58"/>
    <mergeCell ref="J59:J62"/>
    <mergeCell ref="K59:K62"/>
    <mergeCell ref="J63:J66"/>
    <mergeCell ref="K63:K66"/>
    <mergeCell ref="D355:F355"/>
    <mergeCell ref="D338:E338"/>
    <mergeCell ref="H347:H349"/>
    <mergeCell ref="D316:E316"/>
    <mergeCell ref="I329:K329"/>
    <mergeCell ref="D197:D220"/>
    <mergeCell ref="E197:E220"/>
    <mergeCell ref="F197:F220"/>
    <mergeCell ref="D322:D325"/>
    <mergeCell ref="E322:E325"/>
    <mergeCell ref="H304:H305"/>
    <mergeCell ref="I304:I305"/>
    <mergeCell ref="D261:E261"/>
    <mergeCell ref="E262:E265"/>
    <mergeCell ref="F262:F265"/>
    <mergeCell ref="D294:D303"/>
    <mergeCell ref="D321:E321"/>
    <mergeCell ref="H262:H265"/>
    <mergeCell ref="B244:B245"/>
    <mergeCell ref="B242:B243"/>
    <mergeCell ref="D250:D260"/>
    <mergeCell ref="E250:E260"/>
    <mergeCell ref="F250:F260"/>
    <mergeCell ref="B250:B260"/>
    <mergeCell ref="D244:D245"/>
    <mergeCell ref="E244:E245"/>
    <mergeCell ref="D314:E314"/>
    <mergeCell ref="D293:E293"/>
    <mergeCell ref="D307:G307"/>
    <mergeCell ref="D249:E249"/>
    <mergeCell ref="B308:B310"/>
    <mergeCell ref="C308:C310"/>
    <mergeCell ref="B294:B303"/>
    <mergeCell ref="C294:C303"/>
    <mergeCell ref="B273:B275"/>
    <mergeCell ref="B279:B282"/>
    <mergeCell ref="C279:C282"/>
    <mergeCell ref="D279:D282"/>
    <mergeCell ref="B269:B271"/>
    <mergeCell ref="C269:C271"/>
    <mergeCell ref="C250:C260"/>
    <mergeCell ref="C273:C275"/>
    <mergeCell ref="D343:D345"/>
    <mergeCell ref="E343:E345"/>
    <mergeCell ref="F343:F345"/>
    <mergeCell ref="C343:C345"/>
    <mergeCell ref="B343:B345"/>
    <mergeCell ref="B335:B336"/>
    <mergeCell ref="D335:D336"/>
    <mergeCell ref="E335:E336"/>
    <mergeCell ref="F335:F336"/>
  </mergeCells>
  <pageMargins left="0" right="0" top="0" bottom="0" header="0.31496062992125984" footer="0.31496062992125984"/>
  <pageSetup scale="76" orientation="landscape" r:id="rId1"/>
  <rowBreaks count="15" manualBreakCount="15">
    <brk id="41" min="3" max="10" man="1"/>
    <brk id="74" min="3" max="10" man="1"/>
    <brk id="86" min="3" max="10" man="1"/>
    <brk id="121" min="3" max="10" man="1"/>
    <brk id="132" min="3" max="10" man="1"/>
    <brk id="161" min="3" max="10" man="1"/>
    <brk id="178" min="3" max="10" man="1"/>
    <brk id="195" min="3" max="10" man="1"/>
    <brk id="227" min="3" max="10" man="1"/>
    <brk id="248" min="3" max="10" man="1"/>
    <brk id="277" min="3" max="10" man="1"/>
    <brk id="303" min="3" max="10" man="1"/>
    <brk id="306" min="3" max="10" man="1"/>
    <brk id="329" min="3" max="10" man="1"/>
    <brk id="35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Bangie Hercules</dc:creator>
  <cp:lastModifiedBy>Yeny García</cp:lastModifiedBy>
  <cp:lastPrinted>2019-04-30T13:33:46Z</cp:lastPrinted>
  <dcterms:created xsi:type="dcterms:W3CDTF">2013-03-04T16:21:19Z</dcterms:created>
  <dcterms:modified xsi:type="dcterms:W3CDTF">2019-07-31T23:48:02Z</dcterms:modified>
</cp:coreProperties>
</file>