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os\Documentos 1\2022\OIR\III TRIM\"/>
    </mc:Choice>
  </mc:AlternateContent>
  <bookViews>
    <workbookView xWindow="0" yWindow="0" windowWidth="21600" windowHeight="91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1" l="1"/>
  <c r="F36" i="1" l="1"/>
  <c r="E28" i="1" l="1"/>
  <c r="E27" i="1"/>
  <c r="E26" i="1"/>
  <c r="E19" i="1"/>
  <c r="E15" i="1"/>
  <c r="E16" i="1"/>
  <c r="E17" i="1"/>
  <c r="E18" i="1"/>
  <c r="E14" i="1"/>
  <c r="E13" i="1"/>
  <c r="E29" i="1" l="1"/>
  <c r="E20" i="1"/>
  <c r="D29" i="1" l="1"/>
  <c r="F34" i="1" s="1"/>
  <c r="F41" i="1" s="1"/>
  <c r="D20" i="1"/>
  <c r="F29" i="1" l="1"/>
  <c r="F20" i="1"/>
  <c r="H20" i="1" s="1"/>
</calcChain>
</file>

<file path=xl/sharedStrings.xml><?xml version="1.0" encoding="utf-8"?>
<sst xmlns="http://schemas.openxmlformats.org/spreadsheetml/2006/main" count="44" uniqueCount="42">
  <si>
    <t>MINISTERIO DE OBRAS PUBLICAS Y DE TRANSPORTE</t>
  </si>
  <si>
    <t>GERENCIA FINANCIERA INSTITUCIONAL</t>
  </si>
  <si>
    <t xml:space="preserve"> Institución</t>
  </si>
  <si>
    <t xml:space="preserve"> Rubro de Gasto  </t>
  </si>
  <si>
    <t xml:space="preserve">(1) Presupuesto Votado </t>
  </si>
  <si>
    <t>(2) Modificaciones</t>
  </si>
  <si>
    <t xml:space="preserve">(3)  Presupuesto Modificado </t>
  </si>
  <si>
    <t>51  Remuneraciones</t>
  </si>
  <si>
    <t>54  Adquisiciones de bienes y servicios</t>
  </si>
  <si>
    <t>55  Gastos financieros y otros</t>
  </si>
  <si>
    <t>56  Transferencias corrientes</t>
  </si>
  <si>
    <t>61  Inversiones en activos fijos</t>
  </si>
  <si>
    <t>62  Transferencias de capital</t>
  </si>
  <si>
    <t>81  Transf. de contribuciones especiales</t>
  </si>
  <si>
    <t>Egresos</t>
  </si>
  <si>
    <t>Fuentes de Financiamiento</t>
  </si>
  <si>
    <t xml:space="preserve">Presupuesto Votado </t>
  </si>
  <si>
    <t xml:space="preserve"> Presupuesto Modificado </t>
  </si>
  <si>
    <t>Fondo general</t>
  </si>
  <si>
    <t>Préstamos Externos</t>
  </si>
  <si>
    <t>Donaciones</t>
  </si>
  <si>
    <t>Total</t>
  </si>
  <si>
    <t>Base Legal</t>
  </si>
  <si>
    <t>(US$ DOLARES)</t>
  </si>
  <si>
    <t>RESUMEN DE PRESUPUESTO ORDINARIO Y SUS MODIFICACIONES POR RUBRO DE GASTO</t>
  </si>
  <si>
    <t xml:space="preserve">DETALLE DE DOCUMENTOS DE RESPALDO DEL PRESUPUESTO APROBADO Y SUS MODIFICACIONES  </t>
  </si>
  <si>
    <t xml:space="preserve"> RESUMEN DE PRESUPUESTO ORDINARIO Y SUS MODIFICACIONES POR FUENTE DE FINANCIAMIENTO</t>
  </si>
  <si>
    <t>Modificaciones</t>
  </si>
  <si>
    <t>Presupuesto Modificado</t>
  </si>
  <si>
    <t>Total Presupuesto modificado al 30 de junio de 2022</t>
  </si>
  <si>
    <t>Decreto Legislativo No. 255, DO No. 246, Tomo 433, de fecha 27/12/2021 (Aprobación de la Ley de Presupuesto año 2022)</t>
  </si>
  <si>
    <t>CONTRANS, correspondiente al mes de enero de 2022 …..….</t>
  </si>
  <si>
    <t>CONTRANS, correspondiente al mes de febrero de 2022 ……...</t>
  </si>
  <si>
    <t xml:space="preserve">Decreto Legislativo No. 430, DO No. 116, Tomo 435, de fecha 21/06/2022; incremento al presupuesto del MOPT de $12,000,000.00, para financiar la elaboración de la Etapa 1 del Aeropuerto del Pacífico, en la zona oriental de El Salvador. </t>
  </si>
  <si>
    <t>Decreto Legislativo No. 324, DO No. 58, Tomo 434, de fecha 22/03/2022; incremento al presupuesto del MOPT en $8,705,289.00, por ingresos percibidos de la Contribución Especial para la Estabilización de las Tarifas del Servicio Público de Transporte Colectivo de Pasajeros (COTRANS), por la venta de gasolina regular, gasolina especial y diésel a granel, así:</t>
  </si>
  <si>
    <t xml:space="preserve">Decreto Legislativo No. 329, DO No. 59, Tomo 434, de fecha 23/03/2022; incremento al presupuesto del MOPT de $5,053,413.00, por ingresos percibidos de la Contribución Especial para la Estabilización de las Tarifas del Servicio Público de Transporte Colectivo de Pasajeros (COTRANS), por la venta de gasolina regular, gasolina especial y diésel a granel, durante el  mes de diciembre de 2021. </t>
  </si>
  <si>
    <t>Decreto Legislativo No. 330, DO No. 59, Tomo 434, de fecha 23/03/2022; incremento al presupuesto del MOPT de $16,000,000.00, para transferirlos a la Unidad Presupuestaria 04 Apoyo a Instituciones Adscritas y Otras Entidades, a la Línea de Trabajo 03 Administración Nacional de Acueductos y Alcantarillados (ANDA), para cubrir déficit de los ingresos propios de dicha institución.</t>
  </si>
  <si>
    <t>DEL 01 DE ENERO AL 30 DE  SEPTIEMBRE DE 2022</t>
  </si>
  <si>
    <t>Decreto Legislativo No. 470,  de fecha 9/08/2022; incremento al presupuesto del MOPT por $6,194,930.00, para la incorporación de 3 Proyectos de Inversión.</t>
  </si>
  <si>
    <t>Acuerdo Ejecutivo No. 1143, de fecha 15/07/2022; incremento al presupuesto del MOPT en $1,993,217.00, por ingresos percibidos de la Contribución Especial para la Estabilización de las Tarifas del Servicio Público de Transporte Colectivo de Pasajeros (COTRANS), por la venta de gasolina regular, durante el período del 1 al 13 de marzo de 2022.</t>
  </si>
  <si>
    <t>Total Presupuesto modificado al 30 de septiembre de 2022</t>
  </si>
  <si>
    <t xml:space="preserve">MOPT:  MODIFICACIONES A LAS ASIGNACIONES PRESUPUESTARIAS DEL  1 DE ENERO AL 30 SEPTIEMBRE DE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</si>
</sst>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_);_(&quot;$&quot;* \(#,##0\);_(&quot;$&quot;* &quot;-&quot;??_);_(@_)"/>
    <numFmt numFmtId="168" formatCode="_(* #,##0_);_(* \(#,##0\);_(* &quot;-&quot;??_);_(@_)"/>
  </numFmts>
  <fonts count="18" x14ac:knownFonts="1">
    <font>
      <sz val="11"/>
      <color theme="1"/>
      <name val="Calibri"/>
      <family val="2"/>
      <scheme val="minor"/>
    </font>
    <font>
      <sz val="11"/>
      <color theme="1"/>
      <name val="Calibri"/>
      <family val="2"/>
      <scheme val="minor"/>
    </font>
    <font>
      <b/>
      <sz val="11"/>
      <color theme="1"/>
      <name val="Tahoma"/>
      <family val="2"/>
    </font>
    <font>
      <b/>
      <sz val="8"/>
      <color theme="1"/>
      <name val="Tahoma"/>
      <family val="2"/>
    </font>
    <font>
      <sz val="9"/>
      <color theme="1"/>
      <name val="Tahoma"/>
      <family val="2"/>
    </font>
    <font>
      <b/>
      <sz val="9"/>
      <color theme="1"/>
      <name val="Tahoma"/>
      <family val="2"/>
    </font>
    <font>
      <sz val="11"/>
      <color theme="1"/>
      <name val="Wingdings"/>
      <charset val="2"/>
    </font>
    <font>
      <sz val="8"/>
      <color theme="1"/>
      <name val="Calibri"/>
      <family val="2"/>
      <scheme val="minor"/>
    </font>
    <font>
      <sz val="9"/>
      <color theme="1"/>
      <name val="Calibri"/>
      <family val="2"/>
      <scheme val="minor"/>
    </font>
    <font>
      <b/>
      <sz val="11"/>
      <color rgb="FF0070C0"/>
      <name val="Tahoma"/>
      <family val="2"/>
    </font>
    <font>
      <b/>
      <sz val="9"/>
      <color theme="1"/>
      <name val="Century Gothic"/>
      <family val="2"/>
    </font>
    <font>
      <sz val="9"/>
      <color theme="1"/>
      <name val="Century Gothic"/>
      <family val="2"/>
    </font>
    <font>
      <b/>
      <sz val="9"/>
      <color theme="1"/>
      <name val="Calibri"/>
      <family val="2"/>
      <scheme val="minor"/>
    </font>
    <font>
      <sz val="12"/>
      <color theme="1"/>
      <name val="Tw Cen MT Condensed Extra Bold"/>
      <family val="2"/>
    </font>
    <font>
      <sz val="11"/>
      <color theme="1"/>
      <name val="Verdana"/>
      <family val="2"/>
    </font>
    <font>
      <b/>
      <sz val="12"/>
      <color theme="1"/>
      <name val="Tahoma"/>
      <family val="2"/>
    </font>
    <font>
      <sz val="12"/>
      <color theme="1"/>
      <name val="Tahoma"/>
      <family val="2"/>
    </font>
    <font>
      <sz val="13"/>
      <color rgb="FF352CE8"/>
      <name val="Tw Cen MT Condensed Extra Bold"/>
      <family val="2"/>
    </font>
  </fonts>
  <fills count="8">
    <fill>
      <patternFill patternType="none"/>
    </fill>
    <fill>
      <patternFill patternType="gray125"/>
    </fill>
    <fill>
      <patternFill patternType="solid">
        <fgColor theme="4" tint="0.79998168889431442"/>
        <bgColor auto="1"/>
      </patternFill>
    </fill>
    <fill>
      <patternFill patternType="solid">
        <fgColor theme="0"/>
        <bgColor indexed="64"/>
      </patternFill>
    </fill>
    <fill>
      <patternFill patternType="solid">
        <fgColor rgb="FFFFFF00"/>
        <bgColor auto="1"/>
      </patternFill>
    </fill>
    <fill>
      <patternFill patternType="solid">
        <fgColor theme="4" tint="0.79998168889431442"/>
        <bgColor indexed="64"/>
      </patternFill>
    </fill>
    <fill>
      <patternFill patternType="solid">
        <fgColor theme="0"/>
        <bgColor auto="1"/>
      </patternFill>
    </fill>
    <fill>
      <patternFill patternType="solid">
        <fgColor rgb="FFFFFF00"/>
        <bgColor indexed="64"/>
      </patternFill>
    </fill>
  </fills>
  <borders count="61">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theme="2" tint="-0.499984740745262"/>
      </bottom>
      <diagonal/>
    </border>
    <border>
      <left style="medium">
        <color indexed="64"/>
      </left>
      <right/>
      <top style="thin">
        <color theme="2" tint="-0.499984740745262"/>
      </top>
      <bottom style="thin">
        <color theme="2" tint="-0.499984740745262"/>
      </bottom>
      <diagonal/>
    </border>
    <border>
      <left/>
      <right style="medium">
        <color indexed="64"/>
      </right>
      <top/>
      <bottom style="thin">
        <color theme="2" tint="-0.499984740745262"/>
      </bottom>
      <diagonal/>
    </border>
    <border>
      <left/>
      <right style="medium">
        <color indexed="64"/>
      </right>
      <top style="thin">
        <color theme="2" tint="-0.499984740745262"/>
      </top>
      <bottom style="thin">
        <color theme="2" tint="-0.499984740745262"/>
      </bottom>
      <diagonal/>
    </border>
    <border>
      <left style="medium">
        <color indexed="64"/>
      </left>
      <right style="medium">
        <color indexed="64"/>
      </right>
      <top/>
      <bottom style="thin">
        <color theme="2" tint="-0.499984740745262"/>
      </bottom>
      <diagonal/>
    </border>
    <border>
      <left style="medium">
        <color indexed="64"/>
      </left>
      <right style="medium">
        <color indexed="64"/>
      </right>
      <top style="thin">
        <color theme="2" tint="-0.499984740745262"/>
      </top>
      <bottom style="thin">
        <color theme="2" tint="-0.499984740745262"/>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theme="1"/>
      </left>
      <right/>
      <top/>
      <bottom style="thin">
        <color theme="2" tint="-0.499984740745262"/>
      </bottom>
      <diagonal/>
    </border>
    <border>
      <left style="medium">
        <color theme="1"/>
      </left>
      <right/>
      <top style="thin">
        <color theme="2" tint="-0.499984740745262"/>
      </top>
      <bottom style="thin">
        <color theme="2" tint="-0.499984740745262"/>
      </bottom>
      <diagonal/>
    </border>
    <border>
      <left style="medium">
        <color theme="1"/>
      </left>
      <right/>
      <top/>
      <bottom/>
      <diagonal/>
    </border>
    <border>
      <left style="medium">
        <color theme="1"/>
      </left>
      <right style="medium">
        <color theme="1"/>
      </right>
      <top/>
      <bottom style="thin">
        <color theme="2" tint="-0.499984740745262"/>
      </bottom>
      <diagonal/>
    </border>
    <border>
      <left/>
      <right/>
      <top style="medium">
        <color theme="1"/>
      </top>
      <bottom style="medium">
        <color theme="1"/>
      </bottom>
      <diagonal/>
    </border>
    <border>
      <left/>
      <right/>
      <top/>
      <bottom style="thin">
        <color theme="2" tint="-0.499984740745262"/>
      </bottom>
      <diagonal/>
    </border>
    <border>
      <left style="medium">
        <color theme="1"/>
      </left>
      <right/>
      <top style="thin">
        <color theme="2" tint="-0.499984740745262"/>
      </top>
      <bottom/>
      <diagonal/>
    </border>
    <border>
      <left style="medium">
        <color theme="1"/>
      </left>
      <right style="medium">
        <color theme="1"/>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double">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medium">
        <color indexed="64"/>
      </top>
      <bottom style="double">
        <color theme="1"/>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medium">
        <color indexed="64"/>
      </left>
      <right style="medium">
        <color indexed="64"/>
      </right>
      <top/>
      <bottom style="medium">
        <color indexed="64"/>
      </bottom>
      <diagonal/>
    </border>
    <border>
      <left style="medium">
        <color indexed="64"/>
      </left>
      <right/>
      <top/>
      <bottom style="double">
        <color theme="1"/>
      </bottom>
      <diagonal/>
    </border>
    <border>
      <left style="medium">
        <color indexed="64"/>
      </left>
      <right/>
      <top style="thin">
        <color theme="2" tint="-0.499984740745262"/>
      </top>
      <bottom style="double">
        <color theme="1"/>
      </bottom>
      <diagonal/>
    </border>
    <border>
      <left style="medium">
        <color indexed="64"/>
      </left>
      <right style="medium">
        <color indexed="64"/>
      </right>
      <top style="thin">
        <color theme="2" tint="-0.499984740745262"/>
      </top>
      <bottom style="double">
        <color theme="1"/>
      </bottom>
      <diagonal/>
    </border>
    <border>
      <left/>
      <right style="medium">
        <color indexed="64"/>
      </right>
      <top style="thin">
        <color theme="2" tint="-0.499984740745262"/>
      </top>
      <bottom style="double">
        <color theme="1"/>
      </bottom>
      <diagonal/>
    </border>
    <border>
      <left style="medium">
        <color rgb="FF93B1CD"/>
      </left>
      <right style="medium">
        <color theme="4" tint="0.39997558519241921"/>
      </right>
      <top/>
      <bottom style="thin">
        <color theme="2" tint="-0.499984740745262"/>
      </bottom>
      <diagonal/>
    </border>
    <border>
      <left style="medium">
        <color rgb="FF93B1CD"/>
      </left>
      <right style="medium">
        <color theme="4" tint="0.39997558519241921"/>
      </right>
      <top style="thin">
        <color theme="2" tint="-0.499984740745262"/>
      </top>
      <bottom style="thin">
        <color theme="2" tint="-0.499984740745262"/>
      </bottom>
      <diagonal/>
    </border>
    <border>
      <left/>
      <right/>
      <top/>
      <bottom style="thin">
        <color indexed="64"/>
      </bottom>
      <diagonal/>
    </border>
    <border>
      <left/>
      <right style="medium">
        <color indexed="64"/>
      </right>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right/>
      <top style="thin">
        <color indexed="64"/>
      </top>
      <bottom style="thin">
        <color indexed="64"/>
      </bottom>
      <diagonal/>
    </border>
    <border>
      <left/>
      <right/>
      <top style="thin">
        <color theme="1"/>
      </top>
      <bottom style="thin">
        <color indexed="64"/>
      </bottom>
      <diagonal/>
    </border>
    <border>
      <left style="medium">
        <color indexed="64"/>
      </left>
      <right style="medium">
        <color indexed="64"/>
      </right>
      <top style="medium">
        <color indexed="64"/>
      </top>
      <bottom style="medium">
        <color theme="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top/>
      <bottom style="thin">
        <color indexed="64"/>
      </bottom>
      <diagonal/>
    </border>
    <border>
      <left style="medium">
        <color indexed="64"/>
      </left>
      <right/>
      <top style="thin">
        <color theme="1"/>
      </top>
      <bottom style="thin">
        <color indexed="64"/>
      </bottom>
      <diagonal/>
    </border>
    <border>
      <left style="medium">
        <color indexed="64"/>
      </left>
      <right style="medium">
        <color indexed="64"/>
      </right>
      <top style="medium">
        <color theme="1"/>
      </top>
      <bottom style="thin">
        <color indexed="64"/>
      </bottom>
      <diagonal/>
    </border>
    <border>
      <left style="medium">
        <color indexed="64"/>
      </left>
      <right/>
      <top style="medium">
        <color theme="1"/>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16">
    <xf numFmtId="0" fontId="0" fillId="0" borderId="0" xfId="0"/>
    <xf numFmtId="0" fontId="0" fillId="0" borderId="0" xfId="0" applyFill="1"/>
    <xf numFmtId="3" fontId="0" fillId="0" borderId="0" xfId="0" applyNumberFormat="1"/>
    <xf numFmtId="4" fontId="0" fillId="0" borderId="0" xfId="0" applyNumberFormat="1"/>
    <xf numFmtId="0" fontId="0" fillId="3" borderId="0" xfId="0" applyFill="1"/>
    <xf numFmtId="165" fontId="0" fillId="3" borderId="0" xfId="0" applyNumberFormat="1" applyFill="1"/>
    <xf numFmtId="0" fontId="6" fillId="3" borderId="0" xfId="0" applyFont="1" applyFill="1" applyBorder="1" applyAlignment="1">
      <alignment horizontal="right" vertical="top"/>
    </xf>
    <xf numFmtId="164" fontId="7" fillId="3" borderId="0" xfId="2" applyFont="1" applyFill="1" applyBorder="1"/>
    <xf numFmtId="0" fontId="9" fillId="0" borderId="0" xfId="0" applyFont="1" applyFill="1" applyBorder="1" applyAlignment="1">
      <alignment horizontal="center" wrapText="1"/>
    </xf>
    <xf numFmtId="165" fontId="0" fillId="3" borderId="0" xfId="1" applyFont="1" applyFill="1"/>
    <xf numFmtId="0" fontId="5" fillId="3" borderId="0" xfId="0" applyFont="1" applyFill="1" applyBorder="1" applyAlignment="1">
      <alignment horizontal="center" vertical="center" wrapText="1"/>
    </xf>
    <xf numFmtId="166" fontId="3" fillId="3" borderId="0" xfId="2" applyNumberFormat="1" applyFont="1" applyFill="1" applyBorder="1" applyAlignment="1">
      <alignment horizontal="center" vertical="center" wrapText="1"/>
    </xf>
    <xf numFmtId="165" fontId="3" fillId="3" borderId="0" xfId="1" applyFont="1" applyFill="1" applyBorder="1" applyAlignment="1">
      <alignment horizontal="center" vertical="center" wrapText="1"/>
    </xf>
    <xf numFmtId="0" fontId="0" fillId="3" borderId="0" xfId="0" applyFill="1" applyBorder="1" applyAlignment="1">
      <alignment vertical="center" wrapText="1"/>
    </xf>
    <xf numFmtId="166" fontId="3" fillId="3" borderId="0" xfId="2" applyNumberFormat="1" applyFont="1" applyFill="1" applyBorder="1" applyAlignment="1">
      <alignment horizontal="right" vertical="center"/>
    </xf>
    <xf numFmtId="164" fontId="3" fillId="3" borderId="0" xfId="2" applyFont="1" applyFill="1" applyBorder="1" applyAlignment="1">
      <alignment horizontal="right" vertical="center"/>
    </xf>
    <xf numFmtId="0" fontId="3" fillId="3" borderId="0" xfId="0" applyFont="1" applyFill="1" applyBorder="1" applyAlignment="1">
      <alignment vertical="center"/>
    </xf>
    <xf numFmtId="166" fontId="3" fillId="3" borderId="10" xfId="2" applyNumberFormat="1" applyFont="1" applyFill="1" applyBorder="1" applyAlignment="1">
      <alignment horizontal="right" vertical="center"/>
    </xf>
    <xf numFmtId="166" fontId="3" fillId="3" borderId="11" xfId="2" applyNumberFormat="1" applyFont="1" applyFill="1" applyBorder="1" applyAlignment="1">
      <alignment horizontal="right" vertical="center"/>
    </xf>
    <xf numFmtId="165" fontId="4" fillId="3" borderId="19" xfId="1" applyFont="1" applyFill="1" applyBorder="1" applyAlignment="1">
      <alignment horizontal="right" vertical="center"/>
    </xf>
    <xf numFmtId="165" fontId="4" fillId="0" borderId="19" xfId="1" applyFont="1" applyBorder="1" applyAlignment="1">
      <alignment horizontal="right" vertical="center"/>
    </xf>
    <xf numFmtId="165" fontId="4" fillId="0" borderId="0" xfId="1" applyFont="1" applyBorder="1" applyAlignment="1">
      <alignment horizontal="right" vertical="center"/>
    </xf>
    <xf numFmtId="0" fontId="5" fillId="2"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20" xfId="0" applyFont="1" applyFill="1" applyBorder="1" applyAlignment="1">
      <alignment vertical="center"/>
    </xf>
    <xf numFmtId="166" fontId="5" fillId="4" borderId="12" xfId="2" applyNumberFormat="1" applyFont="1" applyFill="1" applyBorder="1" applyAlignment="1">
      <alignment horizontal="right" vertical="center"/>
    </xf>
    <xf numFmtId="164" fontId="5" fillId="4" borderId="18" xfId="2" applyFont="1" applyFill="1" applyBorder="1" applyAlignment="1">
      <alignment horizontal="right" vertical="center"/>
    </xf>
    <xf numFmtId="165" fontId="4" fillId="0" borderId="4" xfId="1" applyFont="1" applyBorder="1" applyAlignment="1">
      <alignment horizontal="right"/>
    </xf>
    <xf numFmtId="165" fontId="4" fillId="0" borderId="8" xfId="1" applyFont="1" applyBorder="1" applyAlignment="1">
      <alignment horizontal="right"/>
    </xf>
    <xf numFmtId="165" fontId="4" fillId="0" borderId="6" xfId="1" applyFont="1" applyBorder="1" applyAlignment="1">
      <alignment horizontal="right"/>
    </xf>
    <xf numFmtId="165" fontId="4" fillId="0" borderId="5" xfId="1" applyFont="1" applyBorder="1" applyAlignment="1">
      <alignment horizontal="right"/>
    </xf>
    <xf numFmtId="165" fontId="4" fillId="0" borderId="9" xfId="1" applyFont="1" applyBorder="1" applyAlignment="1">
      <alignment horizontal="right"/>
    </xf>
    <xf numFmtId="165" fontId="4" fillId="0" borderId="7" xfId="1" applyFont="1" applyBorder="1" applyAlignment="1">
      <alignment horizontal="right"/>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166" fontId="5" fillId="7" borderId="2" xfId="2" applyNumberFormat="1" applyFont="1" applyFill="1" applyBorder="1" applyAlignment="1">
      <alignment horizontal="center" vertical="center" wrapText="1"/>
    </xf>
    <xf numFmtId="165" fontId="5" fillId="7" borderId="32" xfId="1" applyFont="1" applyFill="1" applyBorder="1" applyAlignment="1">
      <alignment horizontal="center" vertical="center" wrapText="1"/>
    </xf>
    <xf numFmtId="165" fontId="5" fillId="7" borderId="24" xfId="1" applyFont="1" applyFill="1" applyBorder="1" applyAlignment="1">
      <alignment horizontal="center" vertical="center" wrapText="1"/>
    </xf>
    <xf numFmtId="165" fontId="4" fillId="0" borderId="34" xfId="1" applyFont="1" applyBorder="1" applyAlignment="1">
      <alignment horizontal="right"/>
    </xf>
    <xf numFmtId="165" fontId="4" fillId="0" borderId="35" xfId="1" applyFont="1" applyBorder="1" applyAlignment="1">
      <alignment horizontal="right"/>
    </xf>
    <xf numFmtId="165" fontId="4" fillId="0" borderId="36" xfId="1" applyFont="1" applyBorder="1" applyAlignment="1">
      <alignment horizontal="right"/>
    </xf>
    <xf numFmtId="0" fontId="5" fillId="3" borderId="13" xfId="0" applyFont="1" applyFill="1" applyBorder="1" applyAlignment="1">
      <alignment vertical="center"/>
    </xf>
    <xf numFmtId="3" fontId="4" fillId="0" borderId="37" xfId="0" applyNumberFormat="1" applyFont="1" applyBorder="1" applyAlignment="1">
      <alignment horizontal="right" vertical="center"/>
    </xf>
    <xf numFmtId="3" fontId="4" fillId="0" borderId="38" xfId="0" applyNumberFormat="1" applyFont="1" applyBorder="1" applyAlignment="1">
      <alignment horizontal="right" vertical="center"/>
    </xf>
    <xf numFmtId="0" fontId="5" fillId="2" borderId="45" xfId="0" applyFont="1" applyFill="1" applyBorder="1" applyAlignment="1">
      <alignment horizontal="center" vertical="center" wrapText="1"/>
    </xf>
    <xf numFmtId="164" fontId="11" fillId="6" borderId="46" xfId="2" applyFont="1" applyFill="1" applyBorder="1" applyAlignment="1">
      <alignment horizontal="left" vertical="top" wrapText="1"/>
    </xf>
    <xf numFmtId="164" fontId="11" fillId="6" borderId="47" xfId="2" applyFont="1" applyFill="1" applyBorder="1" applyAlignment="1">
      <alignment horizontal="left" vertical="top" wrapText="1"/>
    </xf>
    <xf numFmtId="164" fontId="12" fillId="7" borderId="32" xfId="2" applyFont="1" applyFill="1" applyBorder="1"/>
    <xf numFmtId="0" fontId="11" fillId="6" borderId="40" xfId="0" applyFont="1" applyFill="1" applyBorder="1" applyAlignment="1">
      <alignment vertical="top" wrapText="1"/>
    </xf>
    <xf numFmtId="165" fontId="11" fillId="6" borderId="40" xfId="1" applyFont="1" applyFill="1" applyBorder="1" applyAlignment="1">
      <alignment vertical="top" wrapText="1"/>
    </xf>
    <xf numFmtId="165" fontId="11" fillId="6" borderId="22" xfId="1" applyFont="1" applyFill="1" applyBorder="1" applyAlignment="1">
      <alignment wrapText="1"/>
    </xf>
    <xf numFmtId="164" fontId="11" fillId="6" borderId="54" xfId="2" applyFont="1" applyFill="1" applyBorder="1" applyAlignment="1">
      <alignment horizontal="left" vertical="top" wrapText="1"/>
    </xf>
    <xf numFmtId="164" fontId="11" fillId="6" borderId="48" xfId="2" applyFont="1" applyFill="1" applyBorder="1" applyAlignment="1">
      <alignment horizontal="left" vertical="top" wrapText="1"/>
    </xf>
    <xf numFmtId="164" fontId="11" fillId="6" borderId="46" xfId="2" applyFont="1" applyFill="1" applyBorder="1" applyAlignment="1">
      <alignment horizontal="center" vertical="center" wrapText="1"/>
    </xf>
    <xf numFmtId="164" fontId="11" fillId="6" borderId="47" xfId="2" applyFont="1" applyFill="1" applyBorder="1" applyAlignment="1">
      <alignment horizontal="center" vertical="center" wrapText="1"/>
    </xf>
    <xf numFmtId="0" fontId="11" fillId="6" borderId="53" xfId="0" applyFont="1" applyFill="1" applyBorder="1" applyAlignment="1">
      <alignment horizontal="left" vertical="top" wrapText="1"/>
    </xf>
    <xf numFmtId="0" fontId="11" fillId="6" borderId="44" xfId="0" applyFont="1" applyFill="1" applyBorder="1" applyAlignment="1">
      <alignment horizontal="left" vertical="top" wrapText="1"/>
    </xf>
    <xf numFmtId="0" fontId="11" fillId="6" borderId="3" xfId="0" applyFont="1" applyFill="1" applyBorder="1" applyAlignment="1">
      <alignment horizontal="left" wrapText="1"/>
    </xf>
    <xf numFmtId="0" fontId="11" fillId="6" borderId="0" xfId="0" applyFont="1" applyFill="1" applyBorder="1" applyAlignment="1">
      <alignment horizontal="left" wrapText="1"/>
    </xf>
    <xf numFmtId="0" fontId="11" fillId="6" borderId="52" xfId="0" applyFont="1" applyFill="1" applyBorder="1" applyAlignment="1">
      <alignment horizontal="left" vertical="top" wrapText="1"/>
    </xf>
    <xf numFmtId="0" fontId="11" fillId="6" borderId="39" xfId="0" applyFont="1" applyFill="1" applyBorder="1" applyAlignment="1">
      <alignment horizontal="left" vertical="top" wrapText="1"/>
    </xf>
    <xf numFmtId="0" fontId="11" fillId="6" borderId="3" xfId="0" applyFont="1" applyFill="1" applyBorder="1" applyAlignment="1">
      <alignment horizontal="left" vertical="top" wrapText="1"/>
    </xf>
    <xf numFmtId="0" fontId="11" fillId="6" borderId="0" xfId="0" applyFont="1" applyFill="1" applyBorder="1" applyAlignment="1">
      <alignment horizontal="left" vertical="top" wrapText="1"/>
    </xf>
    <xf numFmtId="0" fontId="11" fillId="6" borderId="22" xfId="0" applyFont="1" applyFill="1" applyBorder="1" applyAlignment="1">
      <alignment horizontal="left" vertical="top" wrapText="1"/>
    </xf>
    <xf numFmtId="0" fontId="11" fillId="6" borderId="55" xfId="0" applyFont="1" applyFill="1" applyBorder="1" applyAlignment="1">
      <alignment horizontal="left" vertical="top" wrapText="1"/>
    </xf>
    <xf numFmtId="0" fontId="11" fillId="6" borderId="41" xfId="0" applyFont="1" applyFill="1" applyBorder="1" applyAlignment="1">
      <alignment horizontal="left" vertical="top" wrapText="1"/>
    </xf>
    <xf numFmtId="0" fontId="11" fillId="6" borderId="42" xfId="0" applyFont="1" applyFill="1" applyBorder="1" applyAlignment="1">
      <alignment horizontal="left" vertical="top" wrapText="1"/>
    </xf>
    <xf numFmtId="0" fontId="7" fillId="3" borderId="0" xfId="0" applyFont="1" applyFill="1" applyBorder="1" applyAlignment="1">
      <alignment horizontal="left" wrapText="1"/>
    </xf>
    <xf numFmtId="0" fontId="17" fillId="0" borderId="0" xfId="0" applyFont="1" applyFill="1" applyBorder="1" applyAlignment="1">
      <alignment horizont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0" borderId="3" xfId="0" applyFont="1" applyFill="1" applyBorder="1" applyAlignment="1">
      <alignment horizontal="left"/>
    </xf>
    <xf numFmtId="0" fontId="5" fillId="0" borderId="0" xfId="0" applyFont="1" applyFill="1" applyBorder="1" applyAlignment="1">
      <alignment horizontal="left"/>
    </xf>
    <xf numFmtId="0" fontId="5" fillId="0" borderId="26" xfId="0" applyFont="1" applyFill="1" applyBorder="1" applyAlignment="1">
      <alignment horizontal="left"/>
    </xf>
    <xf numFmtId="0" fontId="5" fillId="0" borderId="27" xfId="0" applyFont="1" applyFill="1" applyBorder="1" applyAlignment="1">
      <alignment horizontal="left"/>
    </xf>
    <xf numFmtId="0" fontId="5" fillId="3" borderId="33" xfId="0" applyFont="1" applyFill="1" applyBorder="1" applyAlignment="1">
      <alignment horizontal="left"/>
    </xf>
    <xf numFmtId="0" fontId="5" fillId="3" borderId="25" xfId="0" applyFont="1" applyFill="1" applyBorder="1" applyAlignment="1">
      <alignment horizontal="left"/>
    </xf>
    <xf numFmtId="0" fontId="11" fillId="6" borderId="56" xfId="0" applyFont="1" applyFill="1" applyBorder="1" applyAlignment="1">
      <alignment horizontal="left" vertical="top" wrapText="1"/>
    </xf>
    <xf numFmtId="0" fontId="11" fillId="6" borderId="43" xfId="0" applyFont="1" applyFill="1" applyBorder="1" applyAlignment="1">
      <alignment horizontal="left" vertical="top" wrapText="1"/>
    </xf>
    <xf numFmtId="0" fontId="11" fillId="6" borderId="23" xfId="0" applyFont="1" applyFill="1" applyBorder="1" applyAlignment="1">
      <alignment horizontal="left" vertical="top" wrapText="1"/>
    </xf>
    <xf numFmtId="0" fontId="10" fillId="7" borderId="2" xfId="0" applyFont="1" applyFill="1" applyBorder="1" applyAlignment="1">
      <alignment horizontal="center" wrapText="1"/>
    </xf>
    <xf numFmtId="0" fontId="10" fillId="7" borderId="1" xfId="0" applyFont="1" applyFill="1" applyBorder="1" applyAlignment="1">
      <alignment horizontal="center" wrapText="1"/>
    </xf>
    <xf numFmtId="0" fontId="10" fillId="7" borderId="24" xfId="0" applyFont="1" applyFill="1" applyBorder="1" applyAlignment="1">
      <alignment horizontal="center" wrapText="1"/>
    </xf>
    <xf numFmtId="0" fontId="13" fillId="0" borderId="0"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3" fillId="0" borderId="0" xfId="0" applyFont="1" applyBorder="1" applyAlignment="1">
      <alignment horizontal="center"/>
    </xf>
    <xf numFmtId="0" fontId="5" fillId="5" borderId="49"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51" xfId="0" applyFont="1" applyFill="1" applyBorder="1" applyAlignment="1">
      <alignment horizontal="center" vertical="center" wrapText="1"/>
    </xf>
    <xf numFmtId="0" fontId="15" fillId="0" borderId="0" xfId="0" applyFont="1" applyFill="1" applyAlignment="1">
      <alignment horizontal="center"/>
    </xf>
    <xf numFmtId="0" fontId="16" fillId="0" borderId="0" xfId="0" applyFont="1" applyFill="1" applyAlignment="1">
      <alignment horizontal="center"/>
    </xf>
    <xf numFmtId="0" fontId="2" fillId="0" borderId="0" xfId="0" applyFont="1" applyFill="1" applyAlignment="1">
      <alignment horizontal="center"/>
    </xf>
    <xf numFmtId="14" fontId="14" fillId="0" borderId="0" xfId="0" applyNumberFormat="1" applyFont="1" applyFill="1" applyBorder="1" applyAlignment="1">
      <alignment horizontal="right" wrapText="1"/>
    </xf>
    <xf numFmtId="0" fontId="14" fillId="0" borderId="0" xfId="0" applyFont="1" applyFill="1" applyBorder="1" applyAlignment="1">
      <alignment horizontal="right" wrapText="1"/>
    </xf>
    <xf numFmtId="0" fontId="5" fillId="0" borderId="3"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166" fontId="0" fillId="0" borderId="0" xfId="0" applyNumberFormat="1"/>
    <xf numFmtId="168" fontId="4" fillId="0" borderId="17" xfId="1" applyNumberFormat="1" applyFont="1" applyBorder="1" applyAlignment="1">
      <alignment horizontal="right" vertical="center"/>
    </xf>
    <xf numFmtId="168" fontId="4" fillId="0" borderId="21" xfId="1" applyNumberFormat="1" applyFont="1" applyBorder="1" applyAlignment="1">
      <alignment horizontal="right" vertical="center"/>
    </xf>
    <xf numFmtId="44" fontId="0" fillId="0" borderId="0" xfId="0" applyNumberFormat="1"/>
    <xf numFmtId="43" fontId="0" fillId="0" borderId="0" xfId="0" applyNumberFormat="1"/>
    <xf numFmtId="0" fontId="11" fillId="6" borderId="57" xfId="0" applyFont="1" applyFill="1" applyBorder="1" applyAlignment="1">
      <alignment horizontal="left" vertical="top" wrapText="1"/>
    </xf>
    <xf numFmtId="0" fontId="11" fillId="6" borderId="58" xfId="0" applyFont="1" applyFill="1" applyBorder="1" applyAlignment="1">
      <alignment horizontal="left" vertical="top" wrapText="1"/>
    </xf>
    <xf numFmtId="0" fontId="11" fillId="6" borderId="59"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24" xfId="0" applyFont="1" applyFill="1" applyBorder="1" applyAlignment="1">
      <alignment horizontal="left" vertical="top" wrapText="1"/>
    </xf>
    <xf numFmtId="164" fontId="8" fillId="3" borderId="24" xfId="2" applyFont="1" applyFill="1" applyBorder="1"/>
    <xf numFmtId="164" fontId="8" fillId="3" borderId="60" xfId="2" applyFont="1" applyFill="1" applyBorder="1" applyAlignment="1">
      <alignment vertical="center"/>
    </xf>
  </cellXfs>
  <cellStyles count="3">
    <cellStyle name="Millares" xfId="1" builtinId="3"/>
    <cellStyle name="Moneda" xfId="2" builtinId="4"/>
    <cellStyle name="Normal" xfId="0" builtinId="0"/>
  </cellStyles>
  <dxfs count="0"/>
  <tableStyles count="0" defaultTableStyle="TableStyleMedium2" defaultPivotStyle="PivotStyleLight16"/>
  <colors>
    <mruColors>
      <color rgb="FF352CE8"/>
      <color rgb="FF1B80DB"/>
      <color rgb="FF2F8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1</xdr:col>
      <xdr:colOff>9525</xdr:colOff>
      <xdr:row>24</xdr:row>
      <xdr:rowOff>9525</xdr:rowOff>
    </xdr:to>
    <xdr:pic>
      <xdr:nvPicPr>
        <xdr:cNvPr id="2" name="Picture 5" descr="http://mhsig.mh.gob.sv/bi/explore/images/black_dot.gif"/>
        <xdr:cNvPicPr>
          <a:picLocks noChangeAspect="1" noChangeArrowheads="1"/>
        </xdr:cNvPicPr>
      </xdr:nvPicPr>
      <xdr:blipFill>
        <a:blip xmlns:r="http://schemas.openxmlformats.org/officeDocument/2006/relationships" r:embed="rId1"/>
        <a:srcRect/>
        <a:stretch>
          <a:fillRect/>
        </a:stretch>
      </xdr:blipFill>
      <xdr:spPr bwMode="auto">
        <a:xfrm>
          <a:off x="1971675" y="3876675"/>
          <a:ext cx="9525" cy="952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tabSelected="1" topLeftCell="A34" zoomScaleNormal="100" workbookViewId="0">
      <selection activeCell="H38" sqref="H38"/>
    </sheetView>
  </sheetViews>
  <sheetFormatPr baseColWidth="10" defaultRowHeight="15" x14ac:dyDescent="0.25"/>
  <cols>
    <col min="1" max="1" width="4.140625" customWidth="1"/>
    <col min="2" max="2" width="19.85546875" customWidth="1"/>
    <col min="3" max="3" width="34.28515625" customWidth="1"/>
    <col min="4" max="5" width="17.7109375" customWidth="1"/>
    <col min="6" max="6" width="19.5703125" customWidth="1"/>
    <col min="8" max="8" width="16.28515625" bestFit="1" customWidth="1"/>
    <col min="9" max="9" width="35.85546875" customWidth="1"/>
    <col min="12" max="12" width="5.7109375" customWidth="1"/>
    <col min="13" max="13" width="13.42578125" customWidth="1"/>
    <col min="14" max="14" width="14.140625" bestFit="1" customWidth="1"/>
  </cols>
  <sheetData>
    <row r="1" spans="2:16" ht="26.25" customHeight="1" x14ac:dyDescent="0.25"/>
    <row r="2" spans="2:16" ht="15.75" x14ac:dyDescent="0.25">
      <c r="B2" s="95" t="s">
        <v>0</v>
      </c>
      <c r="C2" s="95"/>
      <c r="D2" s="95"/>
      <c r="E2" s="95"/>
      <c r="F2" s="95"/>
    </row>
    <row r="3" spans="2:16" ht="6" customHeight="1" x14ac:dyDescent="0.25">
      <c r="B3" s="96"/>
      <c r="C3" s="96"/>
      <c r="D3" s="96"/>
      <c r="E3" s="96"/>
      <c r="F3" s="96"/>
    </row>
    <row r="4" spans="2:16" x14ac:dyDescent="0.25">
      <c r="B4" s="97" t="s">
        <v>1</v>
      </c>
      <c r="C4" s="97"/>
      <c r="D4" s="97"/>
      <c r="E4" s="97"/>
      <c r="F4" s="97"/>
    </row>
    <row r="5" spans="2:16" x14ac:dyDescent="0.25">
      <c r="B5" s="1"/>
      <c r="C5" s="1"/>
      <c r="D5" s="2"/>
      <c r="E5" s="2"/>
      <c r="F5" s="3"/>
    </row>
    <row r="6" spans="2:16" ht="21" customHeight="1" x14ac:dyDescent="0.3">
      <c r="B6" s="73" t="s">
        <v>41</v>
      </c>
      <c r="C6" s="73"/>
      <c r="D6" s="73"/>
      <c r="E6" s="73"/>
      <c r="F6" s="73"/>
    </row>
    <row r="7" spans="2:16" ht="20.25" customHeight="1" x14ac:dyDescent="0.3">
      <c r="B7" s="73" t="s">
        <v>23</v>
      </c>
      <c r="C7" s="73"/>
      <c r="D7" s="73"/>
      <c r="E7" s="73"/>
      <c r="F7" s="73"/>
    </row>
    <row r="8" spans="2:16" ht="9.75" customHeight="1" x14ac:dyDescent="0.25">
      <c r="B8" s="8"/>
      <c r="C8" s="8"/>
      <c r="D8" s="8"/>
      <c r="E8" s="8"/>
      <c r="F8" s="8"/>
    </row>
    <row r="9" spans="2:16" ht="16.5" x14ac:dyDescent="0.25">
      <c r="B9" s="88" t="s">
        <v>24</v>
      </c>
      <c r="C9" s="88"/>
      <c r="D9" s="88"/>
      <c r="E9" s="88"/>
      <c r="F9" s="88"/>
    </row>
    <row r="10" spans="2:16" ht="16.5" x14ac:dyDescent="0.3">
      <c r="B10" s="91" t="s">
        <v>37</v>
      </c>
      <c r="C10" s="91"/>
      <c r="D10" s="91"/>
      <c r="E10" s="91"/>
      <c r="F10" s="91"/>
    </row>
    <row r="11" spans="2:16" ht="19.5" customHeight="1" thickBot="1" x14ac:dyDescent="0.3">
      <c r="B11" s="98">
        <v>44838</v>
      </c>
      <c r="C11" s="99"/>
      <c r="D11" s="99"/>
      <c r="E11" s="99"/>
      <c r="F11" s="99"/>
    </row>
    <row r="12" spans="2:16" ht="23.25" thickBot="1" x14ac:dyDescent="0.3">
      <c r="B12" s="22" t="s">
        <v>2</v>
      </c>
      <c r="C12" s="22" t="s">
        <v>3</v>
      </c>
      <c r="D12" s="23" t="s">
        <v>4</v>
      </c>
      <c r="E12" s="24" t="s">
        <v>5</v>
      </c>
      <c r="F12" s="23" t="s">
        <v>6</v>
      </c>
      <c r="M12" s="4"/>
      <c r="N12" s="4"/>
      <c r="O12" s="4"/>
      <c r="P12" s="4"/>
    </row>
    <row r="13" spans="2:16" ht="17.100000000000001" customHeight="1" x14ac:dyDescent="0.25">
      <c r="B13" s="100" t="s">
        <v>0</v>
      </c>
      <c r="C13" s="25" t="s">
        <v>7</v>
      </c>
      <c r="D13" s="47">
        <v>15209722</v>
      </c>
      <c r="E13" s="20">
        <f>+F13-D13</f>
        <v>1526538.8999999892</v>
      </c>
      <c r="F13" s="104">
        <v>16736260.899999989</v>
      </c>
      <c r="M13" s="5"/>
      <c r="N13" s="5"/>
      <c r="O13" s="4"/>
      <c r="P13" s="4"/>
    </row>
    <row r="14" spans="2:16" ht="17.100000000000001" customHeight="1" x14ac:dyDescent="0.25">
      <c r="B14" s="101"/>
      <c r="C14" s="26" t="s">
        <v>8</v>
      </c>
      <c r="D14" s="48">
        <v>4418718</v>
      </c>
      <c r="E14" s="19">
        <f>+F14-D14</f>
        <v>4497753.770000007</v>
      </c>
      <c r="F14" s="104">
        <v>8916471.770000007</v>
      </c>
      <c r="M14" s="5"/>
      <c r="N14" s="4"/>
      <c r="O14" s="4"/>
      <c r="P14" s="4"/>
    </row>
    <row r="15" spans="2:16" ht="17.100000000000001" customHeight="1" x14ac:dyDescent="0.25">
      <c r="B15" s="101"/>
      <c r="C15" s="27" t="s">
        <v>9</v>
      </c>
      <c r="D15" s="48">
        <v>288120</v>
      </c>
      <c r="E15" s="19">
        <f t="shared" ref="E15:E18" si="0">+F15-D15</f>
        <v>-34011.369999999966</v>
      </c>
      <c r="F15" s="104">
        <v>254108.63000000003</v>
      </c>
      <c r="M15" s="5"/>
      <c r="N15" s="4"/>
      <c r="O15" s="4"/>
      <c r="P15" s="4"/>
    </row>
    <row r="16" spans="2:16" ht="17.100000000000001" customHeight="1" x14ac:dyDescent="0.25">
      <c r="B16" s="101"/>
      <c r="C16" s="26" t="s">
        <v>10</v>
      </c>
      <c r="D16" s="48">
        <v>82758756</v>
      </c>
      <c r="E16" s="19">
        <f t="shared" si="0"/>
        <v>15762862.530000001</v>
      </c>
      <c r="F16" s="104">
        <v>98521618.530000001</v>
      </c>
      <c r="M16" s="5"/>
      <c r="N16" s="4"/>
      <c r="O16" s="4"/>
      <c r="P16" s="4"/>
    </row>
    <row r="17" spans="2:16" ht="17.100000000000001" customHeight="1" x14ac:dyDescent="0.25">
      <c r="B17" s="101"/>
      <c r="C17" s="26" t="s">
        <v>11</v>
      </c>
      <c r="D17" s="48">
        <v>112822805</v>
      </c>
      <c r="E17" s="19">
        <f t="shared" si="0"/>
        <v>15703059.169999987</v>
      </c>
      <c r="F17" s="104">
        <v>128525864.16999999</v>
      </c>
      <c r="M17" s="5"/>
      <c r="N17" s="4"/>
      <c r="O17" s="4"/>
      <c r="P17" s="4"/>
    </row>
    <row r="18" spans="2:16" ht="17.100000000000001" customHeight="1" x14ac:dyDescent="0.25">
      <c r="B18" s="101"/>
      <c r="C18" s="26" t="s">
        <v>12</v>
      </c>
      <c r="D18" s="48">
        <v>16381330</v>
      </c>
      <c r="E18" s="19">
        <f t="shared" si="0"/>
        <v>1467</v>
      </c>
      <c r="F18" s="104">
        <v>16382797</v>
      </c>
      <c r="M18" s="5"/>
      <c r="N18" s="4"/>
      <c r="O18" s="4"/>
      <c r="P18" s="4"/>
    </row>
    <row r="19" spans="2:16" ht="17.100000000000001" customHeight="1" thickBot="1" x14ac:dyDescent="0.3">
      <c r="B19" s="101"/>
      <c r="C19" s="28" t="s">
        <v>13</v>
      </c>
      <c r="D19" s="48">
        <v>100379743</v>
      </c>
      <c r="E19" s="21">
        <f>+F19-D19</f>
        <v>12489179</v>
      </c>
      <c r="F19" s="105">
        <v>112868922</v>
      </c>
      <c r="M19" s="5"/>
      <c r="N19" s="4"/>
      <c r="O19" s="4"/>
      <c r="P19" s="4"/>
    </row>
    <row r="20" spans="2:16" ht="17.100000000000001" customHeight="1" thickBot="1" x14ac:dyDescent="0.3">
      <c r="B20" s="102"/>
      <c r="C20" s="46" t="s">
        <v>14</v>
      </c>
      <c r="D20" s="29">
        <f>SUM(D13:D19)</f>
        <v>332259194</v>
      </c>
      <c r="E20" s="30">
        <f>SUM(E13:E19)</f>
        <v>49946848.999999985</v>
      </c>
      <c r="F20" s="29">
        <f>SUM(F13:F19)</f>
        <v>382206043</v>
      </c>
      <c r="H20" s="103">
        <f>+F20-382206043</f>
        <v>0</v>
      </c>
      <c r="M20" s="4"/>
      <c r="N20" s="4"/>
      <c r="O20" s="4"/>
      <c r="P20" s="4"/>
    </row>
    <row r="21" spans="2:16" s="4" customFormat="1" x14ac:dyDescent="0.25">
      <c r="B21" s="13"/>
      <c r="C21" s="16"/>
      <c r="D21" s="18"/>
      <c r="E21" s="15"/>
      <c r="F21" s="14"/>
    </row>
    <row r="22" spans="2:16" s="4" customFormat="1" x14ac:dyDescent="0.25">
      <c r="B22" s="13"/>
      <c r="C22" s="16"/>
      <c r="D22" s="17"/>
      <c r="E22" s="15"/>
      <c r="F22" s="14"/>
    </row>
    <row r="23" spans="2:16" s="4" customFormat="1" ht="16.5" x14ac:dyDescent="0.25">
      <c r="B23" s="88" t="s">
        <v>26</v>
      </c>
      <c r="C23" s="88"/>
      <c r="D23" s="88"/>
      <c r="E23" s="88"/>
      <c r="F23" s="88"/>
    </row>
    <row r="24" spans="2:16" ht="18" customHeight="1" thickBot="1" x14ac:dyDescent="0.35">
      <c r="B24" s="91" t="s">
        <v>37</v>
      </c>
      <c r="C24" s="91"/>
      <c r="D24" s="91"/>
      <c r="E24" s="91"/>
      <c r="F24" s="91"/>
      <c r="M24" s="4"/>
      <c r="N24" s="4"/>
      <c r="O24" s="4"/>
      <c r="P24" s="4"/>
    </row>
    <row r="25" spans="2:16" ht="33.75" customHeight="1" thickBot="1" x14ac:dyDescent="0.3">
      <c r="B25" s="74" t="s">
        <v>15</v>
      </c>
      <c r="C25" s="75"/>
      <c r="D25" s="37" t="s">
        <v>16</v>
      </c>
      <c r="E25" s="38" t="s">
        <v>27</v>
      </c>
      <c r="F25" s="39" t="s">
        <v>17</v>
      </c>
      <c r="M25" s="4"/>
      <c r="N25" s="4"/>
      <c r="O25" s="4"/>
      <c r="P25" s="4"/>
    </row>
    <row r="26" spans="2:16" ht="17.100000000000001" customHeight="1" thickTop="1" x14ac:dyDescent="0.25">
      <c r="B26" s="76" t="s">
        <v>18</v>
      </c>
      <c r="C26" s="77"/>
      <c r="D26" s="31">
        <v>236499729</v>
      </c>
      <c r="E26" s="32">
        <f>+F26-D26</f>
        <v>43751919.000000477</v>
      </c>
      <c r="F26" s="33">
        <v>280251648.00000048</v>
      </c>
      <c r="M26" s="4"/>
      <c r="N26" s="4"/>
      <c r="O26" s="4"/>
      <c r="P26" s="4"/>
    </row>
    <row r="27" spans="2:16" ht="17.100000000000001" customHeight="1" x14ac:dyDescent="0.25">
      <c r="B27" s="78" t="s">
        <v>19</v>
      </c>
      <c r="C27" s="79"/>
      <c r="D27" s="34">
        <v>94615215</v>
      </c>
      <c r="E27" s="35">
        <f>+F27-D27</f>
        <v>6194930</v>
      </c>
      <c r="F27" s="36">
        <v>100810145</v>
      </c>
    </row>
    <row r="28" spans="2:16" ht="17.100000000000001" customHeight="1" thickBot="1" x14ac:dyDescent="0.3">
      <c r="B28" s="80" t="s">
        <v>20</v>
      </c>
      <c r="C28" s="81"/>
      <c r="D28" s="43">
        <v>1144250</v>
      </c>
      <c r="E28" s="44">
        <f>+F28-D28</f>
        <v>0</v>
      </c>
      <c r="F28" s="45">
        <v>1144250</v>
      </c>
    </row>
    <row r="29" spans="2:16" ht="17.100000000000001" customHeight="1" thickTop="1" thickBot="1" x14ac:dyDescent="0.3">
      <c r="B29" s="89" t="s">
        <v>21</v>
      </c>
      <c r="C29" s="90"/>
      <c r="D29" s="40">
        <f>SUM(D26:D28)</f>
        <v>332259194</v>
      </c>
      <c r="E29" s="41">
        <f>SUM(E26:E28)</f>
        <v>49946849.000000477</v>
      </c>
      <c r="F29" s="42">
        <f t="shared" ref="F29" si="1">SUM(F26:F28)</f>
        <v>382206043.00000048</v>
      </c>
    </row>
    <row r="30" spans="2:16" x14ac:dyDescent="0.25">
      <c r="B30" s="9"/>
      <c r="C30" s="10"/>
      <c r="D30" s="11"/>
      <c r="E30" s="12"/>
      <c r="F30" s="12"/>
      <c r="G30" s="4"/>
    </row>
    <row r="31" spans="2:16" x14ac:dyDescent="0.25">
      <c r="B31" s="9"/>
      <c r="C31" s="10"/>
      <c r="D31" s="11"/>
      <c r="E31" s="12"/>
      <c r="F31" s="12"/>
      <c r="G31" s="4"/>
    </row>
    <row r="32" spans="2:16" ht="17.25" thickBot="1" x14ac:dyDescent="0.3">
      <c r="B32" s="88" t="s">
        <v>25</v>
      </c>
      <c r="C32" s="88"/>
      <c r="D32" s="88"/>
      <c r="E32" s="88"/>
      <c r="F32" s="4"/>
      <c r="G32" s="4"/>
      <c r="H32" s="107"/>
    </row>
    <row r="33" spans="1:8" ht="42.75" customHeight="1" thickBot="1" x14ac:dyDescent="0.3">
      <c r="B33" s="92" t="s">
        <v>22</v>
      </c>
      <c r="C33" s="93"/>
      <c r="D33" s="93"/>
      <c r="E33" s="94"/>
      <c r="F33" s="49" t="s">
        <v>28</v>
      </c>
    </row>
    <row r="34" spans="1:8" ht="33.75" customHeight="1" x14ac:dyDescent="0.25">
      <c r="A34" s="6"/>
      <c r="B34" s="69" t="s">
        <v>30</v>
      </c>
      <c r="C34" s="70"/>
      <c r="D34" s="70"/>
      <c r="E34" s="71"/>
      <c r="F34" s="56">
        <f>+D29</f>
        <v>332259194</v>
      </c>
    </row>
    <row r="35" spans="1:8" ht="63" customHeight="1" x14ac:dyDescent="0.25">
      <c r="A35" s="6"/>
      <c r="B35" s="66" t="s">
        <v>34</v>
      </c>
      <c r="C35" s="67"/>
      <c r="D35" s="67"/>
      <c r="E35" s="68"/>
      <c r="F35" s="50"/>
    </row>
    <row r="36" spans="1:8" ht="15.75" customHeight="1" x14ac:dyDescent="0.3">
      <c r="A36" s="6"/>
      <c r="B36" s="62" t="s">
        <v>31</v>
      </c>
      <c r="C36" s="63"/>
      <c r="D36" s="63"/>
      <c r="E36" s="55">
        <v>4473205</v>
      </c>
      <c r="F36" s="58">
        <f>+E36+E37</f>
        <v>8705289</v>
      </c>
    </row>
    <row r="37" spans="1:8" ht="18" customHeight="1" x14ac:dyDescent="0.25">
      <c r="A37" s="6"/>
      <c r="B37" s="64" t="s">
        <v>32</v>
      </c>
      <c r="C37" s="65"/>
      <c r="D37" s="65"/>
      <c r="E37" s="54">
        <v>4232084</v>
      </c>
      <c r="F37" s="59"/>
    </row>
    <row r="38" spans="1:8" ht="68.25" customHeight="1" x14ac:dyDescent="0.25">
      <c r="A38" s="6"/>
      <c r="B38" s="82" t="s">
        <v>35</v>
      </c>
      <c r="C38" s="83"/>
      <c r="D38" s="83"/>
      <c r="E38" s="84"/>
      <c r="F38" s="57">
        <v>5053413</v>
      </c>
    </row>
    <row r="39" spans="1:8" ht="63.75" customHeight="1" x14ac:dyDescent="0.25">
      <c r="A39" s="6"/>
      <c r="B39" s="82" t="s">
        <v>36</v>
      </c>
      <c r="C39" s="83"/>
      <c r="D39" s="83"/>
      <c r="E39" s="84"/>
      <c r="F39" s="57">
        <v>16000000</v>
      </c>
    </row>
    <row r="40" spans="1:8" ht="60" customHeight="1" x14ac:dyDescent="0.25">
      <c r="A40" s="6"/>
      <c r="B40" s="60" t="s">
        <v>33</v>
      </c>
      <c r="C40" s="61"/>
      <c r="D40" s="61"/>
      <c r="E40" s="53"/>
      <c r="F40" s="51">
        <v>12000000</v>
      </c>
    </row>
    <row r="41" spans="1:8" ht="18.75" customHeight="1" thickBot="1" x14ac:dyDescent="0.3">
      <c r="A41" s="6"/>
      <c r="B41" s="85" t="s">
        <v>29</v>
      </c>
      <c r="C41" s="86"/>
      <c r="D41" s="86"/>
      <c r="E41" s="87"/>
      <c r="F41" s="52">
        <f>SUM(F34:F40)</f>
        <v>374017896</v>
      </c>
      <c r="H41" s="106"/>
    </row>
    <row r="42" spans="1:8" ht="15.75" thickBot="1" x14ac:dyDescent="0.3">
      <c r="A42" s="6"/>
      <c r="B42" s="72"/>
      <c r="C42" s="72"/>
      <c r="D42" s="72"/>
      <c r="E42" s="72"/>
      <c r="F42" s="7"/>
    </row>
    <row r="43" spans="1:8" ht="34.5" customHeight="1" x14ac:dyDescent="0.25">
      <c r="A43" s="6"/>
      <c r="B43" s="108" t="s">
        <v>38</v>
      </c>
      <c r="C43" s="109"/>
      <c r="D43" s="109"/>
      <c r="E43" s="110"/>
      <c r="F43" s="115">
        <v>6194930</v>
      </c>
    </row>
    <row r="44" spans="1:8" ht="58.5" customHeight="1" thickBot="1" x14ac:dyDescent="0.3">
      <c r="A44" s="6"/>
      <c r="B44" s="111" t="s">
        <v>39</v>
      </c>
      <c r="C44" s="112"/>
      <c r="D44" s="112"/>
      <c r="E44" s="113"/>
      <c r="F44" s="114">
        <v>1993217</v>
      </c>
    </row>
    <row r="45" spans="1:8" ht="24.75" customHeight="1" thickBot="1" x14ac:dyDescent="0.3">
      <c r="A45" s="4"/>
      <c r="B45" s="85" t="s">
        <v>40</v>
      </c>
      <c r="C45" s="86"/>
      <c r="D45" s="86"/>
      <c r="E45" s="87"/>
      <c r="F45" s="52">
        <f>SUM(F41:F44)</f>
        <v>382206043</v>
      </c>
    </row>
    <row r="46" spans="1:8" x14ac:dyDescent="0.25">
      <c r="A46" s="4"/>
      <c r="B46" s="4"/>
      <c r="C46" s="4"/>
      <c r="D46" s="4"/>
      <c r="E46" s="4"/>
    </row>
  </sheetData>
  <mergeCells count="31">
    <mergeCell ref="B45:E45"/>
    <mergeCell ref="B24:F24"/>
    <mergeCell ref="B33:E33"/>
    <mergeCell ref="B2:F2"/>
    <mergeCell ref="B3:F3"/>
    <mergeCell ref="B4:F4"/>
    <mergeCell ref="B11:F11"/>
    <mergeCell ref="B13:B20"/>
    <mergeCell ref="B9:F9"/>
    <mergeCell ref="B10:F10"/>
    <mergeCell ref="B34:E34"/>
    <mergeCell ref="B44:E44"/>
    <mergeCell ref="B6:F6"/>
    <mergeCell ref="B7:F7"/>
    <mergeCell ref="B42:E42"/>
    <mergeCell ref="B43:E43"/>
    <mergeCell ref="B25:C25"/>
    <mergeCell ref="B26:C26"/>
    <mergeCell ref="B27:C27"/>
    <mergeCell ref="B28:C28"/>
    <mergeCell ref="B38:E38"/>
    <mergeCell ref="B39:E39"/>
    <mergeCell ref="B41:E41"/>
    <mergeCell ref="B32:E32"/>
    <mergeCell ref="B29:C29"/>
    <mergeCell ref="B23:F23"/>
    <mergeCell ref="F36:F37"/>
    <mergeCell ref="B40:D40"/>
    <mergeCell ref="B36:D36"/>
    <mergeCell ref="B37:D37"/>
    <mergeCell ref="B35:E35"/>
  </mergeCells>
  <printOptions horizontalCentered="1" verticalCentered="1"/>
  <pageMargins left="0.51181102362204722" right="0.51181102362204722" top="0.74803149606299213" bottom="0.35433070866141736" header="0.31496062992125984" footer="0.31496062992125984"/>
  <pageSetup scale="37" orientation="portrait" r:id="rId1"/>
  <ignoredErrors>
    <ignoredError sqref="F29"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Hortensia Sanchez de Rodriguez</dc:creator>
  <cp:lastModifiedBy>Jorge Pasasi</cp:lastModifiedBy>
  <cp:lastPrinted>2022-10-04T19:34:31Z</cp:lastPrinted>
  <dcterms:created xsi:type="dcterms:W3CDTF">2019-07-09T20:41:36Z</dcterms:created>
  <dcterms:modified xsi:type="dcterms:W3CDTF">2022-10-04T19:34:43Z</dcterms:modified>
</cp:coreProperties>
</file>