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rtensia.sanchez\AppData\Local\Microsoft\Windows\Temporary Internet Files\Content.Outlook\YH7KDUPF\"/>
    </mc:Choice>
  </mc:AlternateContent>
  <bookViews>
    <workbookView xWindow="0" yWindow="0" windowWidth="21600" windowHeight="76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E24" i="1" l="1"/>
  <c r="E18" i="1"/>
  <c r="E16" i="1"/>
  <c r="E15" i="1"/>
  <c r="E14" i="1"/>
  <c r="E13" i="1"/>
  <c r="E12" i="1"/>
  <c r="E11" i="1"/>
  <c r="D24" i="1" l="1"/>
  <c r="F23" i="1"/>
  <c r="F22" i="1"/>
  <c r="F21" i="1"/>
  <c r="D18" i="1"/>
  <c r="F17" i="1"/>
  <c r="F16" i="1"/>
  <c r="F15" i="1"/>
  <c r="F14" i="1"/>
  <c r="F13" i="1"/>
  <c r="F12" i="1"/>
  <c r="F11" i="1"/>
  <c r="F24" i="1" l="1"/>
  <c r="F18" i="1"/>
</calcChain>
</file>

<file path=xl/sharedStrings.xml><?xml version="1.0" encoding="utf-8"?>
<sst xmlns="http://schemas.openxmlformats.org/spreadsheetml/2006/main" count="35" uniqueCount="35">
  <si>
    <t>MINISTERIO DE OBRAS PUBLICAS Y DE TRANSPORTE</t>
  </si>
  <si>
    <t>(Anterior MINISTERIO DE OBRAS PUBLICAS,TRANSPORTE Y DE VIVIENDA Y DESARROLLO URBANO-MOPTVDU)</t>
  </si>
  <si>
    <t>GERENCIA FINANCIERA INSTITUCIONAL</t>
  </si>
  <si>
    <t xml:space="preserve"> Institución</t>
  </si>
  <si>
    <t xml:space="preserve"> Rubro de Gasto  </t>
  </si>
  <si>
    <t xml:space="preserve">(1) Presupuesto Votado </t>
  </si>
  <si>
    <t>(2) Modificaciones</t>
  </si>
  <si>
    <t xml:space="preserve">(3)  Presupuesto Modificado </t>
  </si>
  <si>
    <t>MINISTERIO DE OBRAS PUBLICAS, TRANSPORTE Y DE VIVIENDA Y DESARROLLO URBANO</t>
  </si>
  <si>
    <t>51  Remuneraciones</t>
  </si>
  <si>
    <t>54  Adquisiciones de bienes y servicios</t>
  </si>
  <si>
    <t>55  Gastos financieros y otros</t>
  </si>
  <si>
    <t>56  Transferencias corrientes</t>
  </si>
  <si>
    <t>61  Inversiones en activos fijos</t>
  </si>
  <si>
    <t>62  Transferencias de capital</t>
  </si>
  <si>
    <t>81  Transf. de contribuciones especiales</t>
  </si>
  <si>
    <t>Egresos</t>
  </si>
  <si>
    <t>Fuentes de Financiamiento</t>
  </si>
  <si>
    <t xml:space="preserve">Presupuesto Votado </t>
  </si>
  <si>
    <t xml:space="preserve"> Presupuesto Modificado </t>
  </si>
  <si>
    <t>Fondo general</t>
  </si>
  <si>
    <t>Préstamos Externos</t>
  </si>
  <si>
    <t>Donaciones</t>
  </si>
  <si>
    <t>Total</t>
  </si>
  <si>
    <t>Base Legal</t>
  </si>
  <si>
    <t>Monto</t>
  </si>
  <si>
    <t>(US$ DOLARES)</t>
  </si>
  <si>
    <t>01/14/2020</t>
  </si>
  <si>
    <t xml:space="preserve">MOPTVDU:  MODIFICACIONES A LAS ASIGNACIONES PRESUPUESTARIAS AL 31 DICIEMBRE DE 2019  </t>
  </si>
  <si>
    <t>Proyecto agua caliente solo el préstamo externo</t>
  </si>
  <si>
    <t>Acuerdo Ejecutivo del Ministerio de Hacienda No. 1892, del 18/12/19, para ampliacion automatica por ingresos mayores a los presupuestados a favor del FOVIAL</t>
  </si>
  <si>
    <t>Total Presupuesto modificado al 31 diciembre 2019</t>
  </si>
  <si>
    <t>Acuerdo Ejecutivo del Ministerio de Hacienda No. 1932, del 23/12/19, por ampliación automatica por excedente de ingresos mayores a los presupuestados para el subsidio de transporte publico de pasajeros</t>
  </si>
  <si>
    <t>Decreto Legislativo No. 218, DO No. 240, Tomo 421, de fecha 21/12/2018 (Aprobación de la Ley de Presupuesto año 2019)</t>
  </si>
  <si>
    <t>Decreto Legislativo  No. 425 de fecha 26 de septiembre de 2019, del cual se emitio el Acuerdo Ejecutivo No. 1621 del 05/11/19, relacionado con el refuerzo al presupuesto/19 del Ministerio, con recuso de Prestamos Externos BCIE 2015, para complementar la finalización del proyecto código 6663- " Construcción de Puente Agua Caliente, Sobre Rio Acelhuate, Ruta RN02E, Municipio de San Salvador"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</si>
</sst>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11"/>
      <color theme="1"/>
      <name val="Wingdings"/>
      <charset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1"/>
      <color rgb="FF0070C0"/>
      <name val="Tahoma"/>
      <family val="2"/>
    </font>
    <font>
      <b/>
      <sz val="9"/>
      <color theme="1"/>
      <name val="Century Gothic"/>
      <family val="2"/>
    </font>
    <font>
      <b/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auto="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theme="3" tint="0.39997558519241921"/>
      </right>
      <top style="medium">
        <color indexed="64"/>
      </top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indexed="64"/>
      </top>
      <bottom style="medium">
        <color theme="3" tint="0.39997558519241921"/>
      </bottom>
      <diagonal/>
    </border>
    <border>
      <left style="medium">
        <color indexed="64"/>
      </left>
      <right style="medium">
        <color rgb="FF93B1CD"/>
      </right>
      <top/>
      <bottom/>
      <diagonal/>
    </border>
    <border>
      <left style="medium">
        <color rgb="FF93B1CD"/>
      </left>
      <right style="medium">
        <color rgb="FF93B1CD"/>
      </right>
      <top/>
      <bottom style="thin">
        <color theme="2" tint="-0.499984740745262"/>
      </bottom>
      <diagonal/>
    </border>
    <border>
      <left style="medium">
        <color rgb="FF93B1CD"/>
      </left>
      <right style="medium">
        <color theme="4" tint="0.39997558519241921"/>
      </right>
      <top/>
      <bottom style="thin">
        <color theme="2" tint="-0.499984740745262"/>
      </bottom>
      <diagonal/>
    </border>
    <border>
      <left style="medium">
        <color rgb="FF93B1CD"/>
      </left>
      <right style="medium">
        <color rgb="FF93B1CD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rgb="FF93B1CD"/>
      </left>
      <right style="medium">
        <color theme="4" tint="0.39997558519241921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rgb="FF93B1CD"/>
      </left>
      <right style="medium">
        <color rgb="FF93B1CD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8" tint="0.39997558519241921"/>
      </left>
      <right style="medium">
        <color rgb="FF93B1CD"/>
      </right>
      <top style="medium">
        <color rgb="FF93B1CD"/>
      </top>
      <bottom style="medium">
        <color indexed="64"/>
      </bottom>
      <diagonal/>
    </border>
    <border>
      <left style="medium">
        <color rgb="FF93B1CD"/>
      </left>
      <right style="medium">
        <color theme="8" tint="0.39997558519241921"/>
      </right>
      <top style="medium">
        <color theme="8" tint="0.39997558519241921"/>
      </top>
      <bottom style="medium">
        <color indexed="64"/>
      </bottom>
      <diagonal/>
    </border>
    <border>
      <left/>
      <right style="medium">
        <color rgb="FF93B1CD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theme="3" tint="0.39997558519241921"/>
      </left>
      <right style="medium">
        <color indexed="64"/>
      </right>
      <top style="medium">
        <color indexed="64"/>
      </top>
      <bottom style="medium">
        <color theme="3" tint="0.39997558519241921"/>
      </bottom>
      <diagonal/>
    </border>
    <border>
      <left style="medium">
        <color indexed="64"/>
      </left>
      <right/>
      <top/>
      <bottom/>
      <diagonal/>
    </border>
    <border>
      <left style="medium">
        <color rgb="FF93B1CD"/>
      </left>
      <right style="medium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indexed="64"/>
      </left>
      <right style="medium">
        <color theme="3" tint="0.39997558519241921"/>
      </right>
      <top style="medium">
        <color indexed="64"/>
      </top>
      <bottom style="medium">
        <color indexed="64"/>
      </bottom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indexed="64"/>
      </top>
      <bottom style="medium">
        <color indexed="64"/>
      </bottom>
      <diagonal/>
    </border>
    <border>
      <left style="medium">
        <color theme="3" tint="0.3999755851924192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Fill="1"/>
    <xf numFmtId="3" fontId="0" fillId="0" borderId="0" xfId="0" applyNumberFormat="1"/>
    <xf numFmtId="4" fontId="0" fillId="0" borderId="0" xfId="0" applyNumberFormat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3" borderId="0" xfId="0" applyFill="1"/>
    <xf numFmtId="0" fontId="6" fillId="0" borderId="5" xfId="0" applyFont="1" applyFill="1" applyBorder="1" applyAlignment="1">
      <alignment vertical="center"/>
    </xf>
    <xf numFmtId="43" fontId="6" fillId="0" borderId="6" xfId="1" applyFont="1" applyBorder="1" applyAlignment="1">
      <alignment horizontal="right" vertical="center"/>
    </xf>
    <xf numFmtId="43" fontId="0" fillId="3" borderId="0" xfId="0" applyNumberFormat="1" applyFill="1"/>
    <xf numFmtId="0" fontId="6" fillId="0" borderId="7" xfId="0" applyFont="1" applyFill="1" applyBorder="1" applyAlignment="1">
      <alignment vertical="center"/>
    </xf>
    <xf numFmtId="43" fontId="6" fillId="0" borderId="8" xfId="1" applyFont="1" applyBorder="1" applyAlignment="1">
      <alignment horizontal="right" vertical="center"/>
    </xf>
    <xf numFmtId="43" fontId="7" fillId="0" borderId="6" xfId="1" applyFont="1" applyBorder="1" applyAlignment="1">
      <alignment horizontal="right" vertical="center"/>
    </xf>
    <xf numFmtId="0" fontId="6" fillId="0" borderId="9" xfId="0" applyFont="1" applyFill="1" applyBorder="1" applyAlignment="1">
      <alignment vertical="center"/>
    </xf>
    <xf numFmtId="0" fontId="5" fillId="4" borderId="11" xfId="0" applyFont="1" applyFill="1" applyBorder="1" applyAlignment="1">
      <alignment vertical="center"/>
    </xf>
    <xf numFmtId="164" fontId="5" fillId="4" borderId="12" xfId="2" applyNumberFormat="1" applyFont="1" applyFill="1" applyBorder="1" applyAlignment="1">
      <alignment horizontal="right" vertical="center"/>
    </xf>
    <xf numFmtId="44" fontId="5" fillId="4" borderId="12" xfId="2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/>
    </xf>
    <xf numFmtId="0" fontId="6" fillId="0" borderId="13" xfId="0" applyFont="1" applyFill="1" applyBorder="1" applyAlignment="1">
      <alignment vertical="top"/>
    </xf>
    <xf numFmtId="44" fontId="6" fillId="0" borderId="0" xfId="0" applyNumberFormat="1" applyFont="1"/>
    <xf numFmtId="43" fontId="6" fillId="0" borderId="8" xfId="1" applyFont="1" applyBorder="1" applyAlignment="1">
      <alignment horizontal="right"/>
    </xf>
    <xf numFmtId="43" fontId="0" fillId="0" borderId="0" xfId="1" applyFont="1" applyFill="1"/>
    <xf numFmtId="43" fontId="0" fillId="0" borderId="0" xfId="0" applyNumberFormat="1" applyFill="1"/>
    <xf numFmtId="0" fontId="0" fillId="3" borderId="0" xfId="0" applyFill="1" applyBorder="1"/>
    <xf numFmtId="0" fontId="9" fillId="3" borderId="0" xfId="0" applyFont="1" applyFill="1" applyBorder="1" applyAlignment="1">
      <alignment horizontal="right" vertical="top"/>
    </xf>
    <xf numFmtId="44" fontId="10" fillId="3" borderId="0" xfId="2" applyFont="1" applyFill="1" applyBorder="1"/>
    <xf numFmtId="0" fontId="10" fillId="3" borderId="0" xfId="0" applyFont="1" applyFill="1" applyBorder="1"/>
    <xf numFmtId="43" fontId="10" fillId="3" borderId="0" xfId="1" applyFont="1" applyFill="1" applyBorder="1"/>
    <xf numFmtId="0" fontId="11" fillId="0" borderId="0" xfId="0" applyFont="1"/>
    <xf numFmtId="43" fontId="11" fillId="0" borderId="0" xfId="0" applyNumberFormat="1" applyFont="1"/>
    <xf numFmtId="0" fontId="10" fillId="3" borderId="0" xfId="0" applyFont="1" applyFill="1"/>
    <xf numFmtId="0" fontId="11" fillId="3" borderId="0" xfId="0" applyFont="1" applyFill="1"/>
    <xf numFmtId="43" fontId="11" fillId="3" borderId="0" xfId="1" applyFont="1" applyFill="1"/>
    <xf numFmtId="43" fontId="7" fillId="3" borderId="6" xfId="1" applyFont="1" applyFill="1" applyBorder="1" applyAlignment="1">
      <alignment horizontal="right" vertical="center"/>
    </xf>
    <xf numFmtId="0" fontId="10" fillId="3" borderId="0" xfId="0" applyFont="1" applyFill="1" applyBorder="1" applyAlignment="1">
      <alignment wrapText="1"/>
    </xf>
    <xf numFmtId="0" fontId="12" fillId="0" borderId="0" xfId="0" applyFont="1" applyAlignment="1">
      <alignment horizontal="right" vertical="top"/>
    </xf>
    <xf numFmtId="0" fontId="12" fillId="6" borderId="0" xfId="0" applyFont="1" applyFill="1" applyBorder="1" applyAlignment="1">
      <alignment horizontal="right" vertical="top" wrapText="1"/>
    </xf>
    <xf numFmtId="0" fontId="12" fillId="3" borderId="0" xfId="0" applyFont="1" applyFill="1" applyBorder="1" applyAlignment="1">
      <alignment horizontal="right" vertical="top" wrapText="1"/>
    </xf>
    <xf numFmtId="0" fontId="8" fillId="5" borderId="15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left"/>
    </xf>
    <xf numFmtId="43" fontId="6" fillId="0" borderId="24" xfId="1" applyFont="1" applyBorder="1" applyAlignment="1">
      <alignment horizontal="right"/>
    </xf>
    <xf numFmtId="0" fontId="8" fillId="2" borderId="28" xfId="0" applyFont="1" applyFill="1" applyBorder="1" applyAlignment="1">
      <alignment horizontal="center" vertical="center" wrapText="1"/>
    </xf>
    <xf numFmtId="0" fontId="8" fillId="7" borderId="25" xfId="0" applyFont="1" applyFill="1" applyBorder="1" applyAlignment="1">
      <alignment horizontal="center" vertical="center" wrapText="1"/>
    </xf>
    <xf numFmtId="164" fontId="5" fillId="7" borderId="26" xfId="2" applyNumberFormat="1" applyFont="1" applyFill="1" applyBorder="1" applyAlignment="1">
      <alignment horizontal="center" vertical="center" wrapText="1"/>
    </xf>
    <xf numFmtId="43" fontId="5" fillId="7" borderId="26" xfId="1" applyFont="1" applyFill="1" applyBorder="1" applyAlignment="1">
      <alignment horizontal="center" vertical="center" wrapText="1"/>
    </xf>
    <xf numFmtId="43" fontId="5" fillId="7" borderId="27" xfId="1" applyFont="1" applyFill="1" applyBorder="1" applyAlignment="1">
      <alignment horizontal="center" vertical="center" wrapText="1"/>
    </xf>
    <xf numFmtId="44" fontId="17" fillId="6" borderId="30" xfId="2" applyFont="1" applyFill="1" applyBorder="1" applyAlignment="1">
      <alignment horizontal="left" vertical="top" wrapText="1"/>
    </xf>
    <xf numFmtId="44" fontId="17" fillId="6" borderId="32" xfId="2" applyFont="1" applyFill="1" applyBorder="1" applyAlignment="1">
      <alignment horizontal="center" vertical="top" wrapText="1"/>
    </xf>
    <xf numFmtId="44" fontId="17" fillId="3" borderId="34" xfId="2" applyFont="1" applyFill="1" applyBorder="1" applyAlignment="1">
      <alignment vertical="top"/>
    </xf>
    <xf numFmtId="44" fontId="17" fillId="3" borderId="42" xfId="2" applyFont="1" applyFill="1" applyBorder="1" applyAlignment="1">
      <alignment vertical="top"/>
    </xf>
    <xf numFmtId="44" fontId="15" fillId="7" borderId="38" xfId="2" applyFont="1" applyFill="1" applyBorder="1"/>
    <xf numFmtId="0" fontId="10" fillId="3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 wrapText="1"/>
    </xf>
    <xf numFmtId="0" fontId="16" fillId="6" borderId="29" xfId="0" applyFont="1" applyFill="1" applyBorder="1" applyAlignment="1">
      <alignment horizontal="left" vertical="top" wrapText="1"/>
    </xf>
    <xf numFmtId="0" fontId="16" fillId="6" borderId="16" xfId="0" applyFont="1" applyFill="1" applyBorder="1" applyAlignment="1">
      <alignment horizontal="left" vertical="top" wrapText="1"/>
    </xf>
    <xf numFmtId="0" fontId="16" fillId="6" borderId="17" xfId="0" applyFont="1" applyFill="1" applyBorder="1" applyAlignment="1">
      <alignment horizontal="left" vertical="top" wrapText="1"/>
    </xf>
    <xf numFmtId="0" fontId="16" fillId="6" borderId="31" xfId="0" applyFont="1" applyFill="1" applyBorder="1" applyAlignment="1">
      <alignment horizontal="left" vertical="top" wrapText="1"/>
    </xf>
    <xf numFmtId="0" fontId="16" fillId="6" borderId="18" xfId="0" applyFont="1" applyFill="1" applyBorder="1" applyAlignment="1">
      <alignment horizontal="left" vertical="top" wrapText="1"/>
    </xf>
    <xf numFmtId="0" fontId="16" fillId="6" borderId="19" xfId="0" applyFont="1" applyFill="1" applyBorder="1" applyAlignment="1">
      <alignment horizontal="left" vertical="top" wrapText="1"/>
    </xf>
    <xf numFmtId="0" fontId="16" fillId="3" borderId="33" xfId="0" applyFont="1" applyFill="1" applyBorder="1" applyAlignment="1">
      <alignment horizontal="left" vertical="top" wrapText="1"/>
    </xf>
    <xf numFmtId="0" fontId="16" fillId="3" borderId="20" xfId="0" applyFont="1" applyFill="1" applyBorder="1" applyAlignment="1">
      <alignment horizontal="left" vertical="top" wrapText="1"/>
    </xf>
    <xf numFmtId="0" fontId="16" fillId="3" borderId="21" xfId="0" applyFont="1" applyFill="1" applyBorder="1" applyAlignment="1">
      <alignment horizontal="left" vertical="top" wrapText="1"/>
    </xf>
    <xf numFmtId="0" fontId="14" fillId="7" borderId="35" xfId="0" applyFont="1" applyFill="1" applyBorder="1" applyAlignment="1">
      <alignment horizontal="right" wrapText="1"/>
    </xf>
    <xf numFmtId="0" fontId="14" fillId="7" borderId="36" xfId="0" applyFont="1" applyFill="1" applyBorder="1" applyAlignment="1">
      <alignment horizontal="right" wrapText="1"/>
    </xf>
    <xf numFmtId="0" fontId="14" fillId="7" borderId="37" xfId="0" applyFont="1" applyFill="1" applyBorder="1" applyAlignment="1">
      <alignment horizontal="right" wrapText="1"/>
    </xf>
    <xf numFmtId="0" fontId="16" fillId="3" borderId="39" xfId="0" applyFont="1" applyFill="1" applyBorder="1" applyAlignment="1">
      <alignment horizontal="left" vertical="top" wrapText="1"/>
    </xf>
    <xf numFmtId="0" fontId="16" fillId="3" borderId="40" xfId="0" applyFont="1" applyFill="1" applyBorder="1" applyAlignment="1">
      <alignment horizontal="left" vertical="top" wrapText="1"/>
    </xf>
    <xf numFmtId="0" fontId="16" fillId="3" borderId="41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4" fontId="3" fillId="0" borderId="1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right" wrapText="1"/>
    </xf>
    <xf numFmtId="0" fontId="5" fillId="0" borderId="4" xfId="0" applyFont="1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19</xdr:row>
      <xdr:rowOff>0</xdr:rowOff>
    </xdr:from>
    <xdr:to>
      <xdr:col>2</xdr:col>
      <xdr:colOff>9525</xdr:colOff>
      <xdr:row>19</xdr:row>
      <xdr:rowOff>9525</xdr:rowOff>
    </xdr:to>
    <xdr:pic>
      <xdr:nvPicPr>
        <xdr:cNvPr id="2" name="Picture 5" descr="http://mhsig.mh.gob.sv/bi/explore/images/black_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71675" y="3876675"/>
          <a:ext cx="9525" cy="9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44"/>
  <sheetViews>
    <sheetView tabSelected="1" topLeftCell="A25" workbookViewId="0">
      <selection activeCell="I29" sqref="I29"/>
    </sheetView>
  </sheetViews>
  <sheetFormatPr baseColWidth="10" defaultRowHeight="15" x14ac:dyDescent="0.25"/>
  <cols>
    <col min="1" max="1" width="4.140625" customWidth="1"/>
    <col min="2" max="2" width="25.42578125" customWidth="1"/>
    <col min="3" max="3" width="33.7109375" customWidth="1"/>
    <col min="4" max="4" width="13.5703125" customWidth="1"/>
    <col min="5" max="5" width="14.42578125" customWidth="1"/>
    <col min="6" max="6" width="24.28515625" customWidth="1"/>
    <col min="9" max="9" width="35.85546875" customWidth="1"/>
    <col min="12" max="12" width="5.7109375" customWidth="1"/>
    <col min="13" max="13" width="13.42578125" customWidth="1"/>
    <col min="14" max="14" width="14.140625" bestFit="1" customWidth="1"/>
  </cols>
  <sheetData>
    <row r="3" spans="2:16" x14ac:dyDescent="0.25">
      <c r="B3" s="71" t="s">
        <v>0</v>
      </c>
      <c r="C3" s="71"/>
      <c r="D3" s="71"/>
      <c r="E3" s="71"/>
      <c r="F3" s="71"/>
    </row>
    <row r="4" spans="2:16" x14ac:dyDescent="0.25">
      <c r="B4" s="72" t="s">
        <v>1</v>
      </c>
      <c r="C4" s="72"/>
      <c r="D4" s="72"/>
      <c r="E4" s="72"/>
      <c r="F4" s="72"/>
    </row>
    <row r="5" spans="2:16" x14ac:dyDescent="0.25">
      <c r="B5" s="73" t="s">
        <v>2</v>
      </c>
      <c r="C5" s="73"/>
      <c r="D5" s="73"/>
      <c r="E5" s="73"/>
      <c r="F5" s="73"/>
    </row>
    <row r="6" spans="2:16" x14ac:dyDescent="0.25">
      <c r="B6" s="1"/>
      <c r="C6" s="1"/>
      <c r="D6" s="2"/>
      <c r="E6" s="2"/>
      <c r="F6" s="3"/>
    </row>
    <row r="7" spans="2:16" ht="15" customHeight="1" x14ac:dyDescent="0.25">
      <c r="B7" s="55" t="s">
        <v>28</v>
      </c>
      <c r="C7" s="55"/>
      <c r="D7" s="55"/>
      <c r="E7" s="55"/>
      <c r="F7" s="55"/>
    </row>
    <row r="8" spans="2:16" x14ac:dyDescent="0.25">
      <c r="B8" s="55" t="s">
        <v>26</v>
      </c>
      <c r="C8" s="55"/>
      <c r="D8" s="55"/>
      <c r="E8" s="55"/>
      <c r="F8" s="55"/>
    </row>
    <row r="9" spans="2:16" ht="15.75" thickBot="1" x14ac:dyDescent="0.3">
      <c r="B9" s="74" t="s">
        <v>27</v>
      </c>
      <c r="C9" s="75"/>
      <c r="D9" s="75"/>
      <c r="E9" s="75"/>
      <c r="F9" s="75"/>
    </row>
    <row r="10" spans="2:16" ht="32.25" thickBot="1" x14ac:dyDescent="0.3">
      <c r="B10" s="4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M10" s="6"/>
      <c r="N10" s="6"/>
      <c r="O10" s="6"/>
      <c r="P10" s="6"/>
    </row>
    <row r="11" spans="2:16" x14ac:dyDescent="0.25">
      <c r="B11" s="76" t="s">
        <v>8</v>
      </c>
      <c r="C11" s="7" t="s">
        <v>9</v>
      </c>
      <c r="D11" s="8">
        <v>15517910</v>
      </c>
      <c r="E11" s="8">
        <f>-761427.37-272804.21</f>
        <v>-1034231.5800000001</v>
      </c>
      <c r="F11" s="8">
        <f>SUM(D11:E11)</f>
        <v>14483678.42</v>
      </c>
      <c r="M11" s="9"/>
      <c r="N11" s="9"/>
      <c r="O11" s="6"/>
      <c r="P11" s="6"/>
    </row>
    <row r="12" spans="2:16" x14ac:dyDescent="0.25">
      <c r="B12" s="77"/>
      <c r="C12" s="10" t="s">
        <v>10</v>
      </c>
      <c r="D12" s="11">
        <v>5538682</v>
      </c>
      <c r="E12" s="33">
        <f>1873508.98+2326869.67+1335407.8</f>
        <v>5535786.4500000002</v>
      </c>
      <c r="F12" s="8">
        <f t="shared" ref="F12:F17" si="0">SUM(D12:E12)</f>
        <v>11074468.449999999</v>
      </c>
      <c r="M12" s="9"/>
      <c r="N12" s="6"/>
      <c r="O12" s="6"/>
      <c r="P12" s="6"/>
    </row>
    <row r="13" spans="2:16" x14ac:dyDescent="0.25">
      <c r="B13" s="77"/>
      <c r="C13" s="13" t="s">
        <v>11</v>
      </c>
      <c r="D13" s="11">
        <v>4340460</v>
      </c>
      <c r="E13" s="12">
        <f>34869.71+73861.25+0+0</f>
        <v>108730.95999999999</v>
      </c>
      <c r="F13" s="8">
        <f t="shared" si="0"/>
        <v>4449190.96</v>
      </c>
      <c r="M13" s="9"/>
      <c r="N13" s="6"/>
      <c r="O13" s="6"/>
      <c r="P13" s="6"/>
    </row>
    <row r="14" spans="2:16" x14ac:dyDescent="0.25">
      <c r="B14" s="77"/>
      <c r="C14" s="10" t="s">
        <v>12</v>
      </c>
      <c r="D14" s="11">
        <v>55921577</v>
      </c>
      <c r="E14" s="12">
        <f>-1148836.32+3460+0+0</f>
        <v>-1145376.32</v>
      </c>
      <c r="F14" s="8">
        <f t="shared" si="0"/>
        <v>54776200.68</v>
      </c>
      <c r="M14" s="9"/>
      <c r="N14" s="6"/>
      <c r="O14" s="6"/>
      <c r="P14" s="6"/>
    </row>
    <row r="15" spans="2:16" x14ac:dyDescent="0.25">
      <c r="B15" s="77"/>
      <c r="C15" s="10" t="s">
        <v>13</v>
      </c>
      <c r="D15" s="11">
        <v>112832525</v>
      </c>
      <c r="E15" s="12">
        <f>-3564677.17+1220076.36+0</f>
        <v>-2344600.8099999996</v>
      </c>
      <c r="F15" s="8">
        <f t="shared" si="0"/>
        <v>110487924.19</v>
      </c>
      <c r="M15" s="9"/>
      <c r="N15" s="6"/>
      <c r="O15" s="6"/>
      <c r="P15" s="6"/>
    </row>
    <row r="16" spans="2:16" x14ac:dyDescent="0.25">
      <c r="B16" s="77"/>
      <c r="C16" s="10" t="s">
        <v>14</v>
      </c>
      <c r="D16" s="11">
        <v>23966215</v>
      </c>
      <c r="E16" s="12">
        <f>-350588.54-400630.16-0</f>
        <v>-751218.7</v>
      </c>
      <c r="F16" s="8">
        <f t="shared" si="0"/>
        <v>23214996.300000001</v>
      </c>
      <c r="M16" s="9"/>
      <c r="N16" s="6"/>
      <c r="O16" s="6"/>
      <c r="P16" s="6"/>
    </row>
    <row r="17" spans="1:16" ht="15.75" thickBot="1" x14ac:dyDescent="0.3">
      <c r="B17" s="77"/>
      <c r="C17" s="10" t="s">
        <v>15</v>
      </c>
      <c r="D17" s="11">
        <v>139085996</v>
      </c>
      <c r="E17" s="12">
        <v>5276790</v>
      </c>
      <c r="F17" s="8">
        <f t="shared" si="0"/>
        <v>144362786</v>
      </c>
      <c r="M17" s="9"/>
      <c r="N17" s="6"/>
      <c r="O17" s="6"/>
      <c r="P17" s="6"/>
    </row>
    <row r="18" spans="1:16" ht="15.75" thickBot="1" x14ac:dyDescent="0.3">
      <c r="B18" s="78"/>
      <c r="C18" s="14" t="s">
        <v>16</v>
      </c>
      <c r="D18" s="15">
        <f>SUM(D11:D17)</f>
        <v>357203365</v>
      </c>
      <c r="E18" s="16">
        <f>SUM(E11:E17)</f>
        <v>5645880</v>
      </c>
      <c r="F18" s="15">
        <f>SUM(F11:F17)</f>
        <v>362849245</v>
      </c>
      <c r="M18" s="6"/>
      <c r="N18" s="6"/>
      <c r="O18" s="6"/>
      <c r="P18" s="6"/>
    </row>
    <row r="19" spans="1:16" ht="15.75" thickBot="1" x14ac:dyDescent="0.3">
      <c r="B19" s="17"/>
      <c r="C19" s="18"/>
      <c r="D19" s="3"/>
      <c r="E19" s="3"/>
      <c r="F19" s="19"/>
      <c r="M19" s="6"/>
      <c r="N19" s="6"/>
      <c r="O19" s="6"/>
      <c r="P19" s="6"/>
    </row>
    <row r="20" spans="1:16" ht="51.75" customHeight="1" thickBot="1" x14ac:dyDescent="0.3">
      <c r="B20" s="1"/>
      <c r="C20" s="40" t="s">
        <v>17</v>
      </c>
      <c r="D20" s="5" t="s">
        <v>18</v>
      </c>
      <c r="E20" s="5" t="s">
        <v>29</v>
      </c>
      <c r="F20" s="41" t="s">
        <v>19</v>
      </c>
      <c r="M20" s="6"/>
      <c r="N20" s="6"/>
      <c r="O20" s="6"/>
      <c r="P20" s="6"/>
    </row>
    <row r="21" spans="1:16" x14ac:dyDescent="0.25">
      <c r="B21" s="1"/>
      <c r="C21" s="42" t="s">
        <v>20</v>
      </c>
      <c r="D21" s="20">
        <v>238431740</v>
      </c>
      <c r="E21" s="20">
        <v>3491026</v>
      </c>
      <c r="F21" s="43">
        <f>+D21+E21</f>
        <v>241922766</v>
      </c>
      <c r="M21" s="6"/>
      <c r="N21" s="6"/>
      <c r="O21" s="6"/>
      <c r="P21" s="6"/>
    </row>
    <row r="22" spans="1:16" x14ac:dyDescent="0.25">
      <c r="B22" s="21"/>
      <c r="C22" s="42" t="s">
        <v>21</v>
      </c>
      <c r="D22" s="20">
        <v>116786250</v>
      </c>
      <c r="E22" s="20">
        <v>2154854</v>
      </c>
      <c r="F22" s="43">
        <f t="shared" ref="F22:F23" si="1">+D22+E22</f>
        <v>118941104</v>
      </c>
    </row>
    <row r="23" spans="1:16" ht="15.75" thickBot="1" x14ac:dyDescent="0.3">
      <c r="B23" s="21"/>
      <c r="C23" s="42" t="s">
        <v>22</v>
      </c>
      <c r="D23" s="20">
        <v>1985375</v>
      </c>
      <c r="E23" s="20">
        <v>0</v>
      </c>
      <c r="F23" s="43">
        <f t="shared" si="1"/>
        <v>1985375</v>
      </c>
    </row>
    <row r="24" spans="1:16" ht="15.75" thickBot="1" x14ac:dyDescent="0.3">
      <c r="B24" s="21"/>
      <c r="C24" s="45" t="s">
        <v>23</v>
      </c>
      <c r="D24" s="46">
        <f>SUM(D21:D23)</f>
        <v>357203365</v>
      </c>
      <c r="E24" s="47">
        <f>SUM(E21:E23)</f>
        <v>5645880</v>
      </c>
      <c r="F24" s="48">
        <f t="shared" ref="F24" si="2">SUM(F21:F23)</f>
        <v>362849245</v>
      </c>
    </row>
    <row r="25" spans="1:16" ht="15.75" thickBot="1" x14ac:dyDescent="0.3">
      <c r="B25" s="22"/>
      <c r="C25" s="1"/>
    </row>
    <row r="26" spans="1:16" x14ac:dyDescent="0.25">
      <c r="B26" s="23"/>
      <c r="C26" s="38" t="s">
        <v>24</v>
      </c>
      <c r="D26" s="39"/>
      <c r="E26" s="39"/>
      <c r="F26" s="44" t="s">
        <v>25</v>
      </c>
    </row>
    <row r="27" spans="1:16" ht="31.5" customHeight="1" x14ac:dyDescent="0.25">
      <c r="A27" s="24"/>
      <c r="B27" s="35"/>
      <c r="C27" s="56" t="s">
        <v>33</v>
      </c>
      <c r="D27" s="57"/>
      <c r="E27" s="58"/>
      <c r="F27" s="49">
        <v>357203365</v>
      </c>
    </row>
    <row r="28" spans="1:16" ht="46.5" customHeight="1" x14ac:dyDescent="0.25">
      <c r="A28" s="24"/>
      <c r="B28" s="36"/>
      <c r="C28" s="59" t="s">
        <v>30</v>
      </c>
      <c r="D28" s="60"/>
      <c r="E28" s="61"/>
      <c r="F28" s="50">
        <v>3383495</v>
      </c>
    </row>
    <row r="29" spans="1:16" ht="52.5" customHeight="1" thickBot="1" x14ac:dyDescent="0.3">
      <c r="A29" s="24"/>
      <c r="B29" s="37"/>
      <c r="C29" s="62" t="s">
        <v>32</v>
      </c>
      <c r="D29" s="63"/>
      <c r="E29" s="64"/>
      <c r="F29" s="51">
        <v>1893295</v>
      </c>
    </row>
    <row r="30" spans="1:16" ht="84" customHeight="1" thickTop="1" thickBot="1" x14ac:dyDescent="0.3">
      <c r="A30" s="24"/>
      <c r="B30" s="37"/>
      <c r="C30" s="68" t="s">
        <v>34</v>
      </c>
      <c r="D30" s="69"/>
      <c r="E30" s="70"/>
      <c r="F30" s="52">
        <v>369090</v>
      </c>
    </row>
    <row r="31" spans="1:16" ht="24" customHeight="1" thickTop="1" thickBot="1" x14ac:dyDescent="0.3">
      <c r="A31" s="24"/>
      <c r="B31" s="34"/>
      <c r="C31" s="65" t="s">
        <v>31</v>
      </c>
      <c r="D31" s="66"/>
      <c r="E31" s="67"/>
      <c r="F31" s="53">
        <f>SUM(F27:F30)</f>
        <v>362849245</v>
      </c>
    </row>
    <row r="32" spans="1:16" x14ac:dyDescent="0.25">
      <c r="A32" s="24"/>
      <c r="B32" s="54"/>
      <c r="C32" s="54"/>
      <c r="D32" s="54"/>
      <c r="E32" s="54"/>
      <c r="F32" s="25"/>
    </row>
    <row r="33" spans="1:6" x14ac:dyDescent="0.25">
      <c r="A33" s="24"/>
      <c r="B33" s="54"/>
      <c r="C33" s="54"/>
      <c r="D33" s="54"/>
      <c r="E33" s="54"/>
      <c r="F33" s="25"/>
    </row>
    <row r="34" spans="1:6" x14ac:dyDescent="0.25">
      <c r="A34" s="24"/>
      <c r="B34" s="54"/>
      <c r="C34" s="54"/>
      <c r="D34" s="54"/>
      <c r="E34" s="54"/>
      <c r="F34" s="25"/>
    </row>
    <row r="35" spans="1:6" x14ac:dyDescent="0.25">
      <c r="A35" s="24"/>
      <c r="B35" s="54"/>
      <c r="C35" s="54"/>
      <c r="D35" s="54"/>
      <c r="E35" s="54"/>
      <c r="F35" s="25"/>
    </row>
    <row r="36" spans="1:6" x14ac:dyDescent="0.25">
      <c r="A36" s="6"/>
      <c r="B36" s="23"/>
      <c r="C36" s="26"/>
      <c r="D36" s="26"/>
      <c r="E36" s="30"/>
      <c r="F36" s="27"/>
    </row>
    <row r="37" spans="1:6" x14ac:dyDescent="0.25">
      <c r="A37" s="6"/>
      <c r="B37" s="6"/>
      <c r="C37" s="31"/>
      <c r="D37" s="31"/>
      <c r="E37" s="32"/>
      <c r="F37" s="29"/>
    </row>
    <row r="38" spans="1:6" x14ac:dyDescent="0.25">
      <c r="A38" s="6"/>
      <c r="B38" s="6"/>
      <c r="C38" s="31"/>
      <c r="D38" s="31"/>
      <c r="E38" s="31"/>
      <c r="F38" s="28"/>
    </row>
    <row r="39" spans="1:6" x14ac:dyDescent="0.25">
      <c r="A39" s="6"/>
      <c r="B39" s="6"/>
      <c r="C39" s="31"/>
      <c r="D39" s="31"/>
      <c r="E39" s="31"/>
      <c r="F39" s="28"/>
    </row>
    <row r="40" spans="1:6" x14ac:dyDescent="0.25">
      <c r="A40" s="6"/>
      <c r="B40" s="6"/>
      <c r="C40" s="6"/>
      <c r="D40" s="6"/>
      <c r="E40" s="6"/>
    </row>
    <row r="41" spans="1:6" x14ac:dyDescent="0.25">
      <c r="A41" s="6"/>
      <c r="B41" s="6"/>
      <c r="C41" s="6"/>
      <c r="D41" s="6"/>
      <c r="E41" s="6"/>
    </row>
    <row r="42" spans="1:6" x14ac:dyDescent="0.25">
      <c r="A42" s="6"/>
      <c r="B42" s="6"/>
      <c r="C42" s="6"/>
      <c r="D42" s="6"/>
      <c r="E42" s="6"/>
    </row>
    <row r="43" spans="1:6" x14ac:dyDescent="0.25">
      <c r="A43" s="6"/>
      <c r="B43" s="6"/>
      <c r="C43" s="6"/>
      <c r="D43" s="6"/>
      <c r="E43" s="6"/>
    </row>
    <row r="44" spans="1:6" x14ac:dyDescent="0.25">
      <c r="A44" s="6"/>
      <c r="B44" s="6"/>
      <c r="C44" s="6"/>
      <c r="D44" s="6"/>
      <c r="E44" s="6"/>
    </row>
  </sheetData>
  <mergeCells count="16">
    <mergeCell ref="B3:F3"/>
    <mergeCell ref="B4:F4"/>
    <mergeCell ref="B5:F5"/>
    <mergeCell ref="B9:F9"/>
    <mergeCell ref="B11:B18"/>
    <mergeCell ref="B34:E34"/>
    <mergeCell ref="B35:E35"/>
    <mergeCell ref="B7:F7"/>
    <mergeCell ref="B8:F8"/>
    <mergeCell ref="C27:E27"/>
    <mergeCell ref="B32:E32"/>
    <mergeCell ref="B33:E33"/>
    <mergeCell ref="C28:E28"/>
    <mergeCell ref="C29:E29"/>
    <mergeCell ref="C31:E31"/>
    <mergeCell ref="C30:E30"/>
  </mergeCells>
  <pageMargins left="0.70866141732283472" right="0.70866141732283472" top="0.74803149606299213" bottom="0.74803149606299213" header="0.31496062992125984" footer="0.31496062992125984"/>
  <pageSetup scale="80" orientation="portrait" r:id="rId1"/>
  <ignoredErrors>
    <ignoredError sqref="F22:F24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Hortensia Sanchez de Rodriguez</dc:creator>
  <cp:lastModifiedBy>Hortensia Sanchez de Rodriguez</cp:lastModifiedBy>
  <cp:lastPrinted>2019-07-09T20:45:57Z</cp:lastPrinted>
  <dcterms:created xsi:type="dcterms:W3CDTF">2019-07-09T20:41:36Z</dcterms:created>
  <dcterms:modified xsi:type="dcterms:W3CDTF">2020-02-10T18:02:52Z</dcterms:modified>
</cp:coreProperties>
</file>