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25" yWindow="-90" windowWidth="10650" windowHeight="7665" activeTab="2"/>
  </bookViews>
  <sheets>
    <sheet name="Nacimientos y fecundidad" sheetId="3" r:id="rId1"/>
    <sheet name="Muertes Maternas" sheetId="4" r:id="rId2"/>
    <sheet name="Mortalidad &lt; 5 años y cob-vacun" sheetId="1" r:id="rId3"/>
    <sheet name="Mortalidad General" sheetId="2" r:id="rId4"/>
  </sheets>
  <calcPr calcId="125725"/>
</workbook>
</file>

<file path=xl/calcChain.xml><?xml version="1.0" encoding="utf-8"?>
<calcChain xmlns="http://schemas.openxmlformats.org/spreadsheetml/2006/main">
  <c r="J86" i="1"/>
  <c r="J85"/>
  <c r="J84"/>
  <c r="J83"/>
  <c r="J82"/>
  <c r="J81"/>
  <c r="J80"/>
  <c r="J79"/>
  <c r="J78"/>
  <c r="J77"/>
  <c r="J76"/>
  <c r="J75"/>
  <c r="J74"/>
  <c r="J73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J92"/>
  <c r="G92"/>
  <c r="D92"/>
  <c r="J91"/>
  <c r="G91"/>
  <c r="D91"/>
  <c r="G86"/>
  <c r="D86"/>
  <c r="G85"/>
  <c r="D85"/>
  <c r="G84"/>
  <c r="D84"/>
  <c r="G83"/>
  <c r="D83"/>
  <c r="G82"/>
  <c r="D82"/>
  <c r="G81"/>
  <c r="D81"/>
  <c r="G80"/>
  <c r="D80"/>
  <c r="G79"/>
  <c r="D79"/>
  <c r="G78"/>
  <c r="D78"/>
  <c r="G77"/>
  <c r="D77"/>
  <c r="G76"/>
  <c r="D76"/>
  <c r="G75"/>
  <c r="D75"/>
  <c r="G74"/>
  <c r="D74"/>
  <c r="G73"/>
  <c r="D73"/>
  <c r="L74" i="3"/>
  <c r="M74" s="1"/>
  <c r="M73"/>
  <c r="M72"/>
  <c r="M71"/>
  <c r="M70"/>
  <c r="M69"/>
  <c r="M68"/>
  <c r="M67"/>
  <c r="M66"/>
  <c r="M65"/>
  <c r="M64"/>
  <c r="M63"/>
  <c r="M62"/>
  <c r="M61"/>
  <c r="M60"/>
  <c r="D8" i="2"/>
  <c r="G8"/>
  <c r="J8"/>
  <c r="M8"/>
  <c r="P8"/>
  <c r="S8"/>
  <c r="D9"/>
  <c r="G9"/>
  <c r="J9"/>
  <c r="M9"/>
  <c r="P9"/>
  <c r="S9"/>
  <c r="D10"/>
  <c r="G10"/>
  <c r="J10"/>
  <c r="M10"/>
  <c r="P10"/>
  <c r="S10"/>
  <c r="D11"/>
  <c r="G11"/>
  <c r="J11"/>
  <c r="M11"/>
  <c r="P11"/>
  <c r="S11"/>
  <c r="D12"/>
  <c r="G12"/>
  <c r="J12"/>
  <c r="M12"/>
  <c r="P12"/>
  <c r="S12"/>
  <c r="D13"/>
  <c r="G13"/>
  <c r="J13"/>
  <c r="M13"/>
  <c r="P13"/>
  <c r="S13"/>
  <c r="D14"/>
  <c r="G14"/>
  <c r="J14"/>
  <c r="M14"/>
  <c r="P14"/>
  <c r="S14"/>
  <c r="D15"/>
  <c r="G15"/>
  <c r="J15"/>
  <c r="M15"/>
  <c r="P15"/>
  <c r="S15"/>
  <c r="D16"/>
  <c r="G16"/>
  <c r="J16"/>
  <c r="M16"/>
  <c r="P16"/>
  <c r="S16"/>
  <c r="D17"/>
  <c r="G17"/>
  <c r="J17"/>
  <c r="M17"/>
  <c r="P17"/>
  <c r="S17"/>
  <c r="D18"/>
  <c r="G18"/>
  <c r="J18"/>
  <c r="M18"/>
  <c r="P18"/>
  <c r="S18"/>
  <c r="D19"/>
  <c r="G19"/>
  <c r="J19"/>
  <c r="M19"/>
  <c r="P19"/>
  <c r="S19"/>
  <c r="D20"/>
  <c r="G20"/>
  <c r="J20"/>
  <c r="M20"/>
  <c r="P20"/>
  <c r="S20"/>
  <c r="D21"/>
  <c r="G21"/>
  <c r="J21"/>
  <c r="M21"/>
  <c r="P21"/>
  <c r="S21"/>
  <c r="K59" i="1"/>
  <c r="H59"/>
  <c r="E59"/>
  <c r="K58"/>
  <c r="H58"/>
  <c r="E58"/>
  <c r="K57"/>
  <c r="H57"/>
  <c r="E57"/>
  <c r="K56"/>
  <c r="H56"/>
  <c r="E56"/>
  <c r="K55"/>
  <c r="H55"/>
  <c r="E55"/>
  <c r="K54"/>
  <c r="H54"/>
  <c r="E54"/>
  <c r="K53"/>
  <c r="H53"/>
  <c r="E53"/>
  <c r="K52"/>
  <c r="H52"/>
  <c r="E52"/>
  <c r="K51"/>
  <c r="H51"/>
  <c r="E51"/>
  <c r="K50"/>
  <c r="H50"/>
  <c r="E50"/>
  <c r="K49"/>
  <c r="H49"/>
  <c r="E49"/>
  <c r="K48"/>
  <c r="H48"/>
  <c r="E48"/>
  <c r="K47"/>
  <c r="H47"/>
  <c r="E47"/>
  <c r="K46"/>
  <c r="H46"/>
  <c r="E46"/>
  <c r="H36"/>
  <c r="H35"/>
  <c r="H34"/>
  <c r="H33"/>
  <c r="H32"/>
  <c r="K41"/>
  <c r="K40"/>
  <c r="K39"/>
  <c r="K38"/>
  <c r="K37"/>
  <c r="K36"/>
  <c r="K35"/>
  <c r="K34"/>
  <c r="K33"/>
  <c r="K32"/>
  <c r="K31"/>
  <c r="K30"/>
  <c r="K29"/>
  <c r="K28"/>
  <c r="H41"/>
  <c r="H40"/>
  <c r="H39"/>
  <c r="H38"/>
  <c r="H37"/>
  <c r="H31"/>
  <c r="H30"/>
  <c r="H29"/>
  <c r="H28"/>
  <c r="E41"/>
  <c r="E40"/>
  <c r="E39"/>
  <c r="E38"/>
  <c r="E37"/>
  <c r="E36"/>
  <c r="E35"/>
  <c r="E34"/>
  <c r="E33"/>
  <c r="E32"/>
  <c r="E31"/>
  <c r="E30"/>
  <c r="E29"/>
  <c r="E28"/>
  <c r="K10"/>
  <c r="K11"/>
  <c r="K12"/>
  <c r="K13"/>
  <c r="K14"/>
  <c r="K15"/>
  <c r="K16"/>
  <c r="K17"/>
  <c r="K18"/>
  <c r="K19"/>
  <c r="K20"/>
  <c r="K21"/>
  <c r="K22"/>
  <c r="K9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</calcChain>
</file>

<file path=xl/sharedStrings.xml><?xml version="1.0" encoding="utf-8"?>
<sst xmlns="http://schemas.openxmlformats.org/spreadsheetml/2006/main" count="387" uniqueCount="104">
  <si>
    <t>Ministerio de Salud</t>
  </si>
  <si>
    <t>Municipos</t>
  </si>
  <si>
    <t>Muertos menor 1 año</t>
  </si>
  <si>
    <t>Muertos menor 5 años</t>
  </si>
  <si>
    <t>Proyección Nacido Vivo</t>
  </si>
  <si>
    <t>San Salvador</t>
  </si>
  <si>
    <t>Soyapango</t>
  </si>
  <si>
    <t>Apopa</t>
  </si>
  <si>
    <t>Ilopango</t>
  </si>
  <si>
    <t>Mejicanos</t>
  </si>
  <si>
    <t>Delgado</t>
  </si>
  <si>
    <t>Tonacatepeque</t>
  </si>
  <si>
    <t>San Martín</t>
  </si>
  <si>
    <t>Cuscatancingo</t>
  </si>
  <si>
    <t>San Marcos</t>
  </si>
  <si>
    <t>Ayutuxtepeque</t>
  </si>
  <si>
    <t>Nejapa</t>
  </si>
  <si>
    <t>Santa Tecla</t>
  </si>
  <si>
    <t>Antiguo Cuscatlan</t>
  </si>
  <si>
    <t>Tasa de Mortalidad</t>
  </si>
  <si>
    <t>Tasa de mortalidad infantil</t>
  </si>
  <si>
    <t>Tasa de mortalidad menor 5 años</t>
  </si>
  <si>
    <t>Porcentaje de bajo peso al nacer</t>
  </si>
  <si>
    <t>Porcentaje de bajo peso</t>
  </si>
  <si>
    <t>Nacido vivo con bajo peso</t>
  </si>
  <si>
    <t>Total de nacidos vivos</t>
  </si>
  <si>
    <t xml:space="preserve">Fuente: </t>
  </si>
  <si>
    <t>Dirección de Planificación/ Unidad de Estadística e Información</t>
  </si>
  <si>
    <t>Tasa de mortalidad del menor de un año,  del menor de 5 años y porcentajes de bajo peso al nacer de los municipios específicos. 2018-2020</t>
  </si>
  <si>
    <t>Fuente:</t>
  </si>
  <si>
    <t>TONACATEPEQUE SS</t>
  </si>
  <si>
    <t>SOYAPANGO SS</t>
  </si>
  <si>
    <t>SANTA TECLA LL</t>
  </si>
  <si>
    <t>SAN SALVADOR SS</t>
  </si>
  <si>
    <t>SAN MARTIN SS</t>
  </si>
  <si>
    <t>SAN MARCOS SS</t>
  </si>
  <si>
    <t>NEJAPA SS</t>
  </si>
  <si>
    <t>MEJICANOS SS</t>
  </si>
  <si>
    <t>ILOPANGO SS</t>
  </si>
  <si>
    <t>DELGADO SS</t>
  </si>
  <si>
    <t>CUSCATANCINGO SS</t>
  </si>
  <si>
    <t>AYUTUXTEPEQUE SS</t>
  </si>
  <si>
    <t>APOPA SS</t>
  </si>
  <si>
    <t>ANTIGUO CUSCATLAN LL</t>
  </si>
  <si>
    <t>Muertes Femenino</t>
  </si>
  <si>
    <t>Población Femenina</t>
  </si>
  <si>
    <t>Muertes Masculino</t>
  </si>
  <si>
    <t>Población Masculina</t>
  </si>
  <si>
    <t>Municipio</t>
  </si>
  <si>
    <t>Tasa de mortalidad por sexo. 2018-2020</t>
  </si>
  <si>
    <t>Tasa de mortalidad Masculina</t>
  </si>
  <si>
    <t>Tasa de mortalidad Femenino</t>
  </si>
  <si>
    <t>Tasa de mortalidad Masculino</t>
  </si>
  <si>
    <t>Dosis aplicadas y coberturas de vacunación. 2018-2020</t>
  </si>
  <si>
    <t>Dosis</t>
  </si>
  <si>
    <t>Cobertura</t>
  </si>
  <si>
    <t>Pentavalente (3ra. Dosis)</t>
  </si>
  <si>
    <t>SPR (1ra. Dosis)</t>
  </si>
  <si>
    <t>Departamento</t>
  </si>
  <si>
    <t>Municipios/área/sexo</t>
  </si>
  <si>
    <t>Nacimienos vivos</t>
  </si>
  <si>
    <t>Total</t>
  </si>
  <si>
    <t>Total nacim. vivos</t>
  </si>
  <si>
    <t>Poblac. fem.  15-19 años</t>
  </si>
  <si>
    <t>Tasa de fecundidad</t>
  </si>
  <si>
    <t>Área Urbana</t>
  </si>
  <si>
    <t xml:space="preserve">Total </t>
  </si>
  <si>
    <t>Área Rural</t>
  </si>
  <si>
    <t>Fem.</t>
  </si>
  <si>
    <t>Masc.</t>
  </si>
  <si>
    <t>Indeterm.</t>
  </si>
  <si>
    <t>La Libertad</t>
  </si>
  <si>
    <t>Antiguo Cuscatlán</t>
  </si>
  <si>
    <t xml:space="preserve">Santa Tecla </t>
  </si>
  <si>
    <t>San Martin</t>
  </si>
  <si>
    <t>Total AMSS</t>
  </si>
  <si>
    <t>Tasa de fecundidad municipio: Nacidos vivos munic./población femenina 15 a 19 años munic. * 1,000 mujeres</t>
  </si>
  <si>
    <t>Poblac .fem.  15-19 años</t>
  </si>
  <si>
    <t>Número de nacimientos vivos y tasa de fecundidad en adolescentes de 15 a 19 años por área geográfica y sexo, municipios del Área Metropolitana de San Salvador</t>
  </si>
  <si>
    <t xml:space="preserve">Municipios </t>
  </si>
  <si>
    <t>Área</t>
  </si>
  <si>
    <t>Total muertes maternas</t>
  </si>
  <si>
    <t>Nacidos vivos (Proyecc. DIGESTYC)</t>
  </si>
  <si>
    <t>Razón muerte materna   *</t>
  </si>
  <si>
    <t>Urbana</t>
  </si>
  <si>
    <t>Rural</t>
  </si>
  <si>
    <t xml:space="preserve">Razón de muerte materna se incrementa por la desagregación de población a nivel municipal </t>
  </si>
  <si>
    <t>* Cálculo de Razón de MM=Número de muertes maternas/Número de Nacidos vivos proyectados x 100,000</t>
  </si>
  <si>
    <t>Municipios</t>
  </si>
  <si>
    <r>
      <rPr>
        <b/>
        <sz val="11"/>
        <color theme="1"/>
        <rFont val="Calibri"/>
        <family val="2"/>
        <scheme val="minor"/>
      </rPr>
      <t>Numerador</t>
    </r>
    <r>
      <rPr>
        <sz val="11"/>
        <color theme="1"/>
        <rFont val="Calibri"/>
        <family val="2"/>
        <scheme val="minor"/>
      </rPr>
      <t xml:space="preserve">: Sistema de Morbi-mortalidad en Linea SIMMOW - Estadísticas Vitales -Defunciones </t>
    </r>
  </si>
  <si>
    <r>
      <rPr>
        <b/>
        <sz val="11"/>
        <color theme="1"/>
        <rFont val="Calibri"/>
        <family val="2"/>
        <scheme val="minor"/>
      </rPr>
      <t>Denominador</t>
    </r>
    <r>
      <rPr>
        <sz val="11"/>
        <color theme="1"/>
        <rFont val="Calibri"/>
        <family val="2"/>
        <scheme val="minor"/>
      </rPr>
      <t>: Dirección Genenral de Estadísticas y Censos (DIGESTYC)- No se cuenta con información de nacidos vivos por sexo</t>
    </r>
  </si>
  <si>
    <r>
      <rPr>
        <b/>
        <sz val="10"/>
        <rFont val="Calibri"/>
        <family val="2"/>
        <scheme val="minor"/>
      </rPr>
      <t>Numerador</t>
    </r>
    <r>
      <rPr>
        <sz val="10"/>
        <rFont val="Calibri"/>
        <family val="2"/>
        <scheme val="minor"/>
      </rPr>
      <t>: Sistema de Morbi-Mortalidad en Línea (SIMMOW). Estadísticas Vitales</t>
    </r>
  </si>
  <si>
    <r>
      <rPr>
        <b/>
        <sz val="10"/>
        <rFont val="Calibri"/>
        <family val="2"/>
        <scheme val="minor"/>
      </rPr>
      <t>Denominador</t>
    </r>
    <r>
      <rPr>
        <sz val="10"/>
        <rFont val="Calibri"/>
        <family val="2"/>
        <scheme val="minor"/>
      </rPr>
      <t>: Proyecciones de población DIGESTYC, revisión 2014</t>
    </r>
  </si>
  <si>
    <r>
      <rPr>
        <b/>
        <sz val="10"/>
        <rFont val="Calibri"/>
        <family val="2"/>
        <scheme val="minor"/>
      </rPr>
      <t>Denominador</t>
    </r>
    <r>
      <rPr>
        <sz val="10"/>
        <rFont val="Calibri"/>
        <family val="2"/>
        <scheme val="minor"/>
      </rPr>
      <t>: Proyecciones de población DIGESTYC, revisión 2021</t>
    </r>
  </si>
  <si>
    <t>Número y Razón de muertes maternas directas e indirectas por área geográfica, municipios del Área Metropolitana de San Salvador *</t>
  </si>
  <si>
    <t>Nota:</t>
  </si>
  <si>
    <r>
      <rPr>
        <b/>
        <sz val="12"/>
        <rFont val="Calibri"/>
        <family val="2"/>
        <scheme val="minor"/>
      </rPr>
      <t>Denominador</t>
    </r>
    <r>
      <rPr>
        <sz val="12"/>
        <rFont val="Calibri"/>
        <family val="2"/>
        <scheme val="minor"/>
      </rPr>
      <t>: Proyecciones de población municipal DIGESTYC, no actualizada</t>
    </r>
  </si>
  <si>
    <r>
      <rPr>
        <b/>
        <sz val="12"/>
        <rFont val="Calibri"/>
        <family val="2"/>
        <scheme val="minor"/>
      </rPr>
      <t>Numerador</t>
    </r>
    <r>
      <rPr>
        <sz val="12"/>
        <rFont val="Calibri"/>
        <family val="2"/>
        <scheme val="minor"/>
      </rPr>
      <t>: Sistema de Morbi-Mortalidad en Línea (SIMMOW) y Base de datos Unidad de Atención Integral a la Mujer, Niñez y Adolescencia (UAIMNA).   Incluye las muertes ocurridas en los establecimientos de Ministerio de Salud, ISSS, Sector Privado y comunitarias. No incluye las muertes extrajeras</t>
    </r>
  </si>
  <si>
    <r>
      <t xml:space="preserve">Defunciones: </t>
    </r>
    <r>
      <rPr>
        <sz val="11"/>
        <color theme="1"/>
        <rFont val="Calibri"/>
        <family val="2"/>
        <scheme val="minor"/>
      </rPr>
      <t>Sistema de MorbiMortalidad en línea - SIMMOW - Estadísticas vitales.</t>
    </r>
  </si>
  <si>
    <r>
      <t xml:space="preserve">Población: </t>
    </r>
    <r>
      <rPr>
        <sz val="11"/>
        <color theme="1"/>
        <rFont val="Calibri"/>
        <family val="2"/>
        <scheme val="minor"/>
      </rPr>
      <t>Dirección General de Estadística y Censos - DIGESTYC (Pob. 2018-2019 rev. 2014 y pob. 2020 rev. 2021)</t>
    </r>
  </si>
  <si>
    <r>
      <rPr>
        <b/>
        <sz val="11"/>
        <color theme="1"/>
        <rFont val="Calibri"/>
        <family val="2"/>
        <scheme val="minor"/>
      </rPr>
      <t>Denominador</t>
    </r>
    <r>
      <rPr>
        <sz val="11"/>
        <color theme="1"/>
        <rFont val="Calibri"/>
        <family val="2"/>
        <scheme val="minor"/>
      </rPr>
      <t>: Dirección Genenral de Estadísticas y Censos (2018-2019 rev. 2014 y 2020 rev- 2021).</t>
    </r>
  </si>
  <si>
    <t>Población menor 1 año</t>
  </si>
  <si>
    <t>Población 1 año</t>
  </si>
  <si>
    <r>
      <rPr>
        <b/>
        <sz val="11"/>
        <color theme="1"/>
        <rFont val="Calibri"/>
        <family val="2"/>
        <scheme val="minor"/>
      </rPr>
      <t>Numerador</t>
    </r>
    <r>
      <rPr>
        <sz val="11"/>
        <color theme="1"/>
        <rFont val="Calibri"/>
        <family val="2"/>
        <scheme val="minor"/>
      </rPr>
      <t>: Sistema Nacional de Registro de Vacunación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</si>
</sst>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rgb="FF3D3D3D"/>
      <name val="Calibri"/>
      <family val="2"/>
      <scheme val="minor"/>
    </font>
    <font>
      <b/>
      <sz val="11"/>
      <color rgb="FF3D3D3D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97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4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0" fontId="7" fillId="6" borderId="0" xfId="0" applyFont="1" applyFill="1" applyAlignment="1"/>
    <xf numFmtId="0" fontId="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1" fillId="6" borderId="0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165" fontId="1" fillId="9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 vertical="center" indent="1"/>
    </xf>
    <xf numFmtId="0" fontId="0" fillId="6" borderId="0" xfId="0" applyFont="1" applyFill="1" applyAlignment="1">
      <alignment horizontal="left"/>
    </xf>
    <xf numFmtId="0" fontId="0" fillId="6" borderId="0" xfId="0" applyFont="1" applyFill="1"/>
    <xf numFmtId="0" fontId="0" fillId="6" borderId="0" xfId="0" applyFont="1" applyFill="1" applyAlignment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10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1" xfId="0" applyFont="1" applyBorder="1"/>
    <xf numFmtId="0" fontId="11" fillId="0" borderId="5" xfId="0" applyFont="1" applyBorder="1" applyAlignment="1">
      <alignment vertical="center"/>
    </xf>
    <xf numFmtId="0" fontId="0" fillId="6" borderId="0" xfId="0" applyFont="1" applyFill="1" applyAlignment="1">
      <alignment wrapText="1"/>
    </xf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165" fontId="0" fillId="2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/>
    <xf numFmtId="0" fontId="0" fillId="6" borderId="0" xfId="0" applyFont="1" applyFill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/>
    <xf numFmtId="0" fontId="4" fillId="1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5" fillId="11" borderId="1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3" fontId="11" fillId="0" borderId="0" xfId="0" applyNumberFormat="1" applyFont="1" applyFill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11" fillId="0" borderId="5" xfId="0" applyFont="1" applyBorder="1" applyAlignment="1"/>
    <xf numFmtId="0" fontId="11" fillId="0" borderId="2" xfId="0" applyFont="1" applyBorder="1" applyAlignment="1">
      <alignment horizontal="center"/>
    </xf>
    <xf numFmtId="3" fontId="11" fillId="0" borderId="2" xfId="1" applyNumberFormat="1" applyFont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3" fontId="12" fillId="10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4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 vertical="top" wrapText="1"/>
    </xf>
    <xf numFmtId="0" fontId="12" fillId="10" borderId="2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/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3" fontId="17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0" xfId="0" applyFont="1"/>
    <xf numFmtId="0" fontId="9" fillId="10" borderId="1" xfId="0" applyFont="1" applyFill="1" applyBorder="1" applyAlignment="1">
      <alignment horizontal="center" vertical="center" wrapText="1"/>
    </xf>
    <xf numFmtId="0" fontId="17" fillId="0" borderId="4" xfId="0" applyFont="1" applyBorder="1"/>
    <xf numFmtId="3" fontId="17" fillId="0" borderId="1" xfId="0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/>
    </xf>
    <xf numFmtId="165" fontId="9" fillId="4" borderId="1" xfId="0" applyNumberFormat="1" applyFont="1" applyFill="1" applyBorder="1" applyAlignment="1">
      <alignment horizontal="center"/>
    </xf>
    <xf numFmtId="165" fontId="17" fillId="0" borderId="0" xfId="0" applyNumberFormat="1" applyFont="1"/>
    <xf numFmtId="0" fontId="17" fillId="0" borderId="1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17" fillId="0" borderId="4" xfId="0" applyFont="1" applyFill="1" applyBorder="1"/>
    <xf numFmtId="3" fontId="9" fillId="10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9" fillId="0" borderId="0" xfId="0" applyFont="1"/>
    <xf numFmtId="0" fontId="17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7" fillId="0" borderId="1" xfId="0" applyFont="1" applyBorder="1"/>
    <xf numFmtId="0" fontId="17" fillId="0" borderId="5" xfId="0" applyFont="1" applyBorder="1" applyAlignment="1">
      <alignment vertical="center"/>
    </xf>
    <xf numFmtId="0" fontId="17" fillId="0" borderId="1" xfId="0" applyFont="1" applyFill="1" applyBorder="1"/>
    <xf numFmtId="0" fontId="17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165" fontId="9" fillId="1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10" borderId="2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left" vertical="center"/>
    </xf>
    <xf numFmtId="0" fontId="9" fillId="13" borderId="3" xfId="0" applyFont="1" applyFill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0" fontId="9" fillId="10" borderId="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3" fillId="1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0F97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78"/>
  <sheetViews>
    <sheetView showGridLines="0" topLeftCell="A64" workbookViewId="0">
      <selection activeCell="F35" sqref="F35"/>
    </sheetView>
  </sheetViews>
  <sheetFormatPr baseColWidth="10" defaultRowHeight="12.75"/>
  <cols>
    <col min="1" max="1" width="15.42578125" style="60" customWidth="1"/>
    <col min="2" max="2" width="20.7109375" style="60" customWidth="1"/>
    <col min="3" max="4" width="9.28515625" style="75" customWidth="1"/>
    <col min="5" max="5" width="9.7109375" style="75" customWidth="1"/>
    <col min="6" max="6" width="9.85546875" style="75" customWidth="1"/>
    <col min="7" max="8" width="9.28515625" style="75" customWidth="1"/>
    <col min="9" max="9" width="9.7109375" style="75" customWidth="1"/>
    <col min="10" max="10" width="9.85546875" style="75" customWidth="1"/>
    <col min="11" max="11" width="12.42578125" style="75" customWidth="1"/>
    <col min="12" max="13" width="12.5703125" style="75" customWidth="1"/>
    <col min="14" max="22" width="12.42578125" style="60" customWidth="1"/>
    <col min="23" max="256" width="11.42578125" style="60"/>
    <col min="257" max="257" width="15.42578125" style="60" customWidth="1"/>
    <col min="258" max="258" width="20.7109375" style="60" customWidth="1"/>
    <col min="259" max="260" width="9.28515625" style="60" customWidth="1"/>
    <col min="261" max="261" width="9.7109375" style="60" customWidth="1"/>
    <col min="262" max="262" width="9.85546875" style="60" customWidth="1"/>
    <col min="263" max="264" width="9.28515625" style="60" customWidth="1"/>
    <col min="265" max="265" width="9.7109375" style="60" customWidth="1"/>
    <col min="266" max="266" width="9.85546875" style="60" customWidth="1"/>
    <col min="267" max="267" width="12.42578125" style="60" customWidth="1"/>
    <col min="268" max="269" width="12.5703125" style="60" customWidth="1"/>
    <col min="270" max="278" width="12.42578125" style="60" customWidth="1"/>
    <col min="279" max="512" width="11.42578125" style="60"/>
    <col min="513" max="513" width="15.42578125" style="60" customWidth="1"/>
    <col min="514" max="514" width="20.7109375" style="60" customWidth="1"/>
    <col min="515" max="516" width="9.28515625" style="60" customWidth="1"/>
    <col min="517" max="517" width="9.7109375" style="60" customWidth="1"/>
    <col min="518" max="518" width="9.85546875" style="60" customWidth="1"/>
    <col min="519" max="520" width="9.28515625" style="60" customWidth="1"/>
    <col min="521" max="521" width="9.7109375" style="60" customWidth="1"/>
    <col min="522" max="522" width="9.85546875" style="60" customWidth="1"/>
    <col min="523" max="523" width="12.42578125" style="60" customWidth="1"/>
    <col min="524" max="525" width="12.5703125" style="60" customWidth="1"/>
    <col min="526" max="534" width="12.42578125" style="60" customWidth="1"/>
    <col min="535" max="768" width="11.42578125" style="60"/>
    <col min="769" max="769" width="15.42578125" style="60" customWidth="1"/>
    <col min="770" max="770" width="20.7109375" style="60" customWidth="1"/>
    <col min="771" max="772" width="9.28515625" style="60" customWidth="1"/>
    <col min="773" max="773" width="9.7109375" style="60" customWidth="1"/>
    <col min="774" max="774" width="9.85546875" style="60" customWidth="1"/>
    <col min="775" max="776" width="9.28515625" style="60" customWidth="1"/>
    <col min="777" max="777" width="9.7109375" style="60" customWidth="1"/>
    <col min="778" max="778" width="9.85546875" style="60" customWidth="1"/>
    <col min="779" max="779" width="12.42578125" style="60" customWidth="1"/>
    <col min="780" max="781" width="12.5703125" style="60" customWidth="1"/>
    <col min="782" max="790" width="12.42578125" style="60" customWidth="1"/>
    <col min="791" max="1024" width="11.42578125" style="60"/>
    <col min="1025" max="1025" width="15.42578125" style="60" customWidth="1"/>
    <col min="1026" max="1026" width="20.7109375" style="60" customWidth="1"/>
    <col min="1027" max="1028" width="9.28515625" style="60" customWidth="1"/>
    <col min="1029" max="1029" width="9.7109375" style="60" customWidth="1"/>
    <col min="1030" max="1030" width="9.85546875" style="60" customWidth="1"/>
    <col min="1031" max="1032" width="9.28515625" style="60" customWidth="1"/>
    <col min="1033" max="1033" width="9.7109375" style="60" customWidth="1"/>
    <col min="1034" max="1034" width="9.85546875" style="60" customWidth="1"/>
    <col min="1035" max="1035" width="12.42578125" style="60" customWidth="1"/>
    <col min="1036" max="1037" width="12.5703125" style="60" customWidth="1"/>
    <col min="1038" max="1046" width="12.42578125" style="60" customWidth="1"/>
    <col min="1047" max="1280" width="11.42578125" style="60"/>
    <col min="1281" max="1281" width="15.42578125" style="60" customWidth="1"/>
    <col min="1282" max="1282" width="20.7109375" style="60" customWidth="1"/>
    <col min="1283" max="1284" width="9.28515625" style="60" customWidth="1"/>
    <col min="1285" max="1285" width="9.7109375" style="60" customWidth="1"/>
    <col min="1286" max="1286" width="9.85546875" style="60" customWidth="1"/>
    <col min="1287" max="1288" width="9.28515625" style="60" customWidth="1"/>
    <col min="1289" max="1289" width="9.7109375" style="60" customWidth="1"/>
    <col min="1290" max="1290" width="9.85546875" style="60" customWidth="1"/>
    <col min="1291" max="1291" width="12.42578125" style="60" customWidth="1"/>
    <col min="1292" max="1293" width="12.5703125" style="60" customWidth="1"/>
    <col min="1294" max="1302" width="12.42578125" style="60" customWidth="1"/>
    <col min="1303" max="1536" width="11.42578125" style="60"/>
    <col min="1537" max="1537" width="15.42578125" style="60" customWidth="1"/>
    <col min="1538" max="1538" width="20.7109375" style="60" customWidth="1"/>
    <col min="1539" max="1540" width="9.28515625" style="60" customWidth="1"/>
    <col min="1541" max="1541" width="9.7109375" style="60" customWidth="1"/>
    <col min="1542" max="1542" width="9.85546875" style="60" customWidth="1"/>
    <col min="1543" max="1544" width="9.28515625" style="60" customWidth="1"/>
    <col min="1545" max="1545" width="9.7109375" style="60" customWidth="1"/>
    <col min="1546" max="1546" width="9.85546875" style="60" customWidth="1"/>
    <col min="1547" max="1547" width="12.42578125" style="60" customWidth="1"/>
    <col min="1548" max="1549" width="12.5703125" style="60" customWidth="1"/>
    <col min="1550" max="1558" width="12.42578125" style="60" customWidth="1"/>
    <col min="1559" max="1792" width="11.42578125" style="60"/>
    <col min="1793" max="1793" width="15.42578125" style="60" customWidth="1"/>
    <col min="1794" max="1794" width="20.7109375" style="60" customWidth="1"/>
    <col min="1795" max="1796" width="9.28515625" style="60" customWidth="1"/>
    <col min="1797" max="1797" width="9.7109375" style="60" customWidth="1"/>
    <col min="1798" max="1798" width="9.85546875" style="60" customWidth="1"/>
    <col min="1799" max="1800" width="9.28515625" style="60" customWidth="1"/>
    <col min="1801" max="1801" width="9.7109375" style="60" customWidth="1"/>
    <col min="1802" max="1802" width="9.85546875" style="60" customWidth="1"/>
    <col min="1803" max="1803" width="12.42578125" style="60" customWidth="1"/>
    <col min="1804" max="1805" width="12.5703125" style="60" customWidth="1"/>
    <col min="1806" max="1814" width="12.42578125" style="60" customWidth="1"/>
    <col min="1815" max="2048" width="11.42578125" style="60"/>
    <col min="2049" max="2049" width="15.42578125" style="60" customWidth="1"/>
    <col min="2050" max="2050" width="20.7109375" style="60" customWidth="1"/>
    <col min="2051" max="2052" width="9.28515625" style="60" customWidth="1"/>
    <col min="2053" max="2053" width="9.7109375" style="60" customWidth="1"/>
    <col min="2054" max="2054" width="9.85546875" style="60" customWidth="1"/>
    <col min="2055" max="2056" width="9.28515625" style="60" customWidth="1"/>
    <col min="2057" max="2057" width="9.7109375" style="60" customWidth="1"/>
    <col min="2058" max="2058" width="9.85546875" style="60" customWidth="1"/>
    <col min="2059" max="2059" width="12.42578125" style="60" customWidth="1"/>
    <col min="2060" max="2061" width="12.5703125" style="60" customWidth="1"/>
    <col min="2062" max="2070" width="12.42578125" style="60" customWidth="1"/>
    <col min="2071" max="2304" width="11.42578125" style="60"/>
    <col min="2305" max="2305" width="15.42578125" style="60" customWidth="1"/>
    <col min="2306" max="2306" width="20.7109375" style="60" customWidth="1"/>
    <col min="2307" max="2308" width="9.28515625" style="60" customWidth="1"/>
    <col min="2309" max="2309" width="9.7109375" style="60" customWidth="1"/>
    <col min="2310" max="2310" width="9.85546875" style="60" customWidth="1"/>
    <col min="2311" max="2312" width="9.28515625" style="60" customWidth="1"/>
    <col min="2313" max="2313" width="9.7109375" style="60" customWidth="1"/>
    <col min="2314" max="2314" width="9.85546875" style="60" customWidth="1"/>
    <col min="2315" max="2315" width="12.42578125" style="60" customWidth="1"/>
    <col min="2316" max="2317" width="12.5703125" style="60" customWidth="1"/>
    <col min="2318" max="2326" width="12.42578125" style="60" customWidth="1"/>
    <col min="2327" max="2560" width="11.42578125" style="60"/>
    <col min="2561" max="2561" width="15.42578125" style="60" customWidth="1"/>
    <col min="2562" max="2562" width="20.7109375" style="60" customWidth="1"/>
    <col min="2563" max="2564" width="9.28515625" style="60" customWidth="1"/>
    <col min="2565" max="2565" width="9.7109375" style="60" customWidth="1"/>
    <col min="2566" max="2566" width="9.85546875" style="60" customWidth="1"/>
    <col min="2567" max="2568" width="9.28515625" style="60" customWidth="1"/>
    <col min="2569" max="2569" width="9.7109375" style="60" customWidth="1"/>
    <col min="2570" max="2570" width="9.85546875" style="60" customWidth="1"/>
    <col min="2571" max="2571" width="12.42578125" style="60" customWidth="1"/>
    <col min="2572" max="2573" width="12.5703125" style="60" customWidth="1"/>
    <col min="2574" max="2582" width="12.42578125" style="60" customWidth="1"/>
    <col min="2583" max="2816" width="11.42578125" style="60"/>
    <col min="2817" max="2817" width="15.42578125" style="60" customWidth="1"/>
    <col min="2818" max="2818" width="20.7109375" style="60" customWidth="1"/>
    <col min="2819" max="2820" width="9.28515625" style="60" customWidth="1"/>
    <col min="2821" max="2821" width="9.7109375" style="60" customWidth="1"/>
    <col min="2822" max="2822" width="9.85546875" style="60" customWidth="1"/>
    <col min="2823" max="2824" width="9.28515625" style="60" customWidth="1"/>
    <col min="2825" max="2825" width="9.7109375" style="60" customWidth="1"/>
    <col min="2826" max="2826" width="9.85546875" style="60" customWidth="1"/>
    <col min="2827" max="2827" width="12.42578125" style="60" customWidth="1"/>
    <col min="2828" max="2829" width="12.5703125" style="60" customWidth="1"/>
    <col min="2830" max="2838" width="12.42578125" style="60" customWidth="1"/>
    <col min="2839" max="3072" width="11.42578125" style="60"/>
    <col min="3073" max="3073" width="15.42578125" style="60" customWidth="1"/>
    <col min="3074" max="3074" width="20.7109375" style="60" customWidth="1"/>
    <col min="3075" max="3076" width="9.28515625" style="60" customWidth="1"/>
    <col min="3077" max="3077" width="9.7109375" style="60" customWidth="1"/>
    <col min="3078" max="3078" width="9.85546875" style="60" customWidth="1"/>
    <col min="3079" max="3080" width="9.28515625" style="60" customWidth="1"/>
    <col min="3081" max="3081" width="9.7109375" style="60" customWidth="1"/>
    <col min="3082" max="3082" width="9.85546875" style="60" customWidth="1"/>
    <col min="3083" max="3083" width="12.42578125" style="60" customWidth="1"/>
    <col min="3084" max="3085" width="12.5703125" style="60" customWidth="1"/>
    <col min="3086" max="3094" width="12.42578125" style="60" customWidth="1"/>
    <col min="3095" max="3328" width="11.42578125" style="60"/>
    <col min="3329" max="3329" width="15.42578125" style="60" customWidth="1"/>
    <col min="3330" max="3330" width="20.7109375" style="60" customWidth="1"/>
    <col min="3331" max="3332" width="9.28515625" style="60" customWidth="1"/>
    <col min="3333" max="3333" width="9.7109375" style="60" customWidth="1"/>
    <col min="3334" max="3334" width="9.85546875" style="60" customWidth="1"/>
    <col min="3335" max="3336" width="9.28515625" style="60" customWidth="1"/>
    <col min="3337" max="3337" width="9.7109375" style="60" customWidth="1"/>
    <col min="3338" max="3338" width="9.85546875" style="60" customWidth="1"/>
    <col min="3339" max="3339" width="12.42578125" style="60" customWidth="1"/>
    <col min="3340" max="3341" width="12.5703125" style="60" customWidth="1"/>
    <col min="3342" max="3350" width="12.42578125" style="60" customWidth="1"/>
    <col min="3351" max="3584" width="11.42578125" style="60"/>
    <col min="3585" max="3585" width="15.42578125" style="60" customWidth="1"/>
    <col min="3586" max="3586" width="20.7109375" style="60" customWidth="1"/>
    <col min="3587" max="3588" width="9.28515625" style="60" customWidth="1"/>
    <col min="3589" max="3589" width="9.7109375" style="60" customWidth="1"/>
    <col min="3590" max="3590" width="9.85546875" style="60" customWidth="1"/>
    <col min="3591" max="3592" width="9.28515625" style="60" customWidth="1"/>
    <col min="3593" max="3593" width="9.7109375" style="60" customWidth="1"/>
    <col min="3594" max="3594" width="9.85546875" style="60" customWidth="1"/>
    <col min="3595" max="3595" width="12.42578125" style="60" customWidth="1"/>
    <col min="3596" max="3597" width="12.5703125" style="60" customWidth="1"/>
    <col min="3598" max="3606" width="12.42578125" style="60" customWidth="1"/>
    <col min="3607" max="3840" width="11.42578125" style="60"/>
    <col min="3841" max="3841" width="15.42578125" style="60" customWidth="1"/>
    <col min="3842" max="3842" width="20.7109375" style="60" customWidth="1"/>
    <col min="3843" max="3844" width="9.28515625" style="60" customWidth="1"/>
    <col min="3845" max="3845" width="9.7109375" style="60" customWidth="1"/>
    <col min="3846" max="3846" width="9.85546875" style="60" customWidth="1"/>
    <col min="3847" max="3848" width="9.28515625" style="60" customWidth="1"/>
    <col min="3849" max="3849" width="9.7109375" style="60" customWidth="1"/>
    <col min="3850" max="3850" width="9.85546875" style="60" customWidth="1"/>
    <col min="3851" max="3851" width="12.42578125" style="60" customWidth="1"/>
    <col min="3852" max="3853" width="12.5703125" style="60" customWidth="1"/>
    <col min="3854" max="3862" width="12.42578125" style="60" customWidth="1"/>
    <col min="3863" max="4096" width="11.42578125" style="60"/>
    <col min="4097" max="4097" width="15.42578125" style="60" customWidth="1"/>
    <col min="4098" max="4098" width="20.7109375" style="60" customWidth="1"/>
    <col min="4099" max="4100" width="9.28515625" style="60" customWidth="1"/>
    <col min="4101" max="4101" width="9.7109375" style="60" customWidth="1"/>
    <col min="4102" max="4102" width="9.85546875" style="60" customWidth="1"/>
    <col min="4103" max="4104" width="9.28515625" style="60" customWidth="1"/>
    <col min="4105" max="4105" width="9.7109375" style="60" customWidth="1"/>
    <col min="4106" max="4106" width="9.85546875" style="60" customWidth="1"/>
    <col min="4107" max="4107" width="12.42578125" style="60" customWidth="1"/>
    <col min="4108" max="4109" width="12.5703125" style="60" customWidth="1"/>
    <col min="4110" max="4118" width="12.42578125" style="60" customWidth="1"/>
    <col min="4119" max="4352" width="11.42578125" style="60"/>
    <col min="4353" max="4353" width="15.42578125" style="60" customWidth="1"/>
    <col min="4354" max="4354" width="20.7109375" style="60" customWidth="1"/>
    <col min="4355" max="4356" width="9.28515625" style="60" customWidth="1"/>
    <col min="4357" max="4357" width="9.7109375" style="60" customWidth="1"/>
    <col min="4358" max="4358" width="9.85546875" style="60" customWidth="1"/>
    <col min="4359" max="4360" width="9.28515625" style="60" customWidth="1"/>
    <col min="4361" max="4361" width="9.7109375" style="60" customWidth="1"/>
    <col min="4362" max="4362" width="9.85546875" style="60" customWidth="1"/>
    <col min="4363" max="4363" width="12.42578125" style="60" customWidth="1"/>
    <col min="4364" max="4365" width="12.5703125" style="60" customWidth="1"/>
    <col min="4366" max="4374" width="12.42578125" style="60" customWidth="1"/>
    <col min="4375" max="4608" width="11.42578125" style="60"/>
    <col min="4609" max="4609" width="15.42578125" style="60" customWidth="1"/>
    <col min="4610" max="4610" width="20.7109375" style="60" customWidth="1"/>
    <col min="4611" max="4612" width="9.28515625" style="60" customWidth="1"/>
    <col min="4613" max="4613" width="9.7109375" style="60" customWidth="1"/>
    <col min="4614" max="4614" width="9.85546875" style="60" customWidth="1"/>
    <col min="4615" max="4616" width="9.28515625" style="60" customWidth="1"/>
    <col min="4617" max="4617" width="9.7109375" style="60" customWidth="1"/>
    <col min="4618" max="4618" width="9.85546875" style="60" customWidth="1"/>
    <col min="4619" max="4619" width="12.42578125" style="60" customWidth="1"/>
    <col min="4620" max="4621" width="12.5703125" style="60" customWidth="1"/>
    <col min="4622" max="4630" width="12.42578125" style="60" customWidth="1"/>
    <col min="4631" max="4864" width="11.42578125" style="60"/>
    <col min="4865" max="4865" width="15.42578125" style="60" customWidth="1"/>
    <col min="4866" max="4866" width="20.7109375" style="60" customWidth="1"/>
    <col min="4867" max="4868" width="9.28515625" style="60" customWidth="1"/>
    <col min="4869" max="4869" width="9.7109375" style="60" customWidth="1"/>
    <col min="4870" max="4870" width="9.85546875" style="60" customWidth="1"/>
    <col min="4871" max="4872" width="9.28515625" style="60" customWidth="1"/>
    <col min="4873" max="4873" width="9.7109375" style="60" customWidth="1"/>
    <col min="4874" max="4874" width="9.85546875" style="60" customWidth="1"/>
    <col min="4875" max="4875" width="12.42578125" style="60" customWidth="1"/>
    <col min="4876" max="4877" width="12.5703125" style="60" customWidth="1"/>
    <col min="4878" max="4886" width="12.42578125" style="60" customWidth="1"/>
    <col min="4887" max="5120" width="11.42578125" style="60"/>
    <col min="5121" max="5121" width="15.42578125" style="60" customWidth="1"/>
    <col min="5122" max="5122" width="20.7109375" style="60" customWidth="1"/>
    <col min="5123" max="5124" width="9.28515625" style="60" customWidth="1"/>
    <col min="5125" max="5125" width="9.7109375" style="60" customWidth="1"/>
    <col min="5126" max="5126" width="9.85546875" style="60" customWidth="1"/>
    <col min="5127" max="5128" width="9.28515625" style="60" customWidth="1"/>
    <col min="5129" max="5129" width="9.7109375" style="60" customWidth="1"/>
    <col min="5130" max="5130" width="9.85546875" style="60" customWidth="1"/>
    <col min="5131" max="5131" width="12.42578125" style="60" customWidth="1"/>
    <col min="5132" max="5133" width="12.5703125" style="60" customWidth="1"/>
    <col min="5134" max="5142" width="12.42578125" style="60" customWidth="1"/>
    <col min="5143" max="5376" width="11.42578125" style="60"/>
    <col min="5377" max="5377" width="15.42578125" style="60" customWidth="1"/>
    <col min="5378" max="5378" width="20.7109375" style="60" customWidth="1"/>
    <col min="5379" max="5380" width="9.28515625" style="60" customWidth="1"/>
    <col min="5381" max="5381" width="9.7109375" style="60" customWidth="1"/>
    <col min="5382" max="5382" width="9.85546875" style="60" customWidth="1"/>
    <col min="5383" max="5384" width="9.28515625" style="60" customWidth="1"/>
    <col min="5385" max="5385" width="9.7109375" style="60" customWidth="1"/>
    <col min="5386" max="5386" width="9.85546875" style="60" customWidth="1"/>
    <col min="5387" max="5387" width="12.42578125" style="60" customWidth="1"/>
    <col min="5388" max="5389" width="12.5703125" style="60" customWidth="1"/>
    <col min="5390" max="5398" width="12.42578125" style="60" customWidth="1"/>
    <col min="5399" max="5632" width="11.42578125" style="60"/>
    <col min="5633" max="5633" width="15.42578125" style="60" customWidth="1"/>
    <col min="5634" max="5634" width="20.7109375" style="60" customWidth="1"/>
    <col min="5635" max="5636" width="9.28515625" style="60" customWidth="1"/>
    <col min="5637" max="5637" width="9.7109375" style="60" customWidth="1"/>
    <col min="5638" max="5638" width="9.85546875" style="60" customWidth="1"/>
    <col min="5639" max="5640" width="9.28515625" style="60" customWidth="1"/>
    <col min="5641" max="5641" width="9.7109375" style="60" customWidth="1"/>
    <col min="5642" max="5642" width="9.85546875" style="60" customWidth="1"/>
    <col min="5643" max="5643" width="12.42578125" style="60" customWidth="1"/>
    <col min="5644" max="5645" width="12.5703125" style="60" customWidth="1"/>
    <col min="5646" max="5654" width="12.42578125" style="60" customWidth="1"/>
    <col min="5655" max="5888" width="11.42578125" style="60"/>
    <col min="5889" max="5889" width="15.42578125" style="60" customWidth="1"/>
    <col min="5890" max="5890" width="20.7109375" style="60" customWidth="1"/>
    <col min="5891" max="5892" width="9.28515625" style="60" customWidth="1"/>
    <col min="5893" max="5893" width="9.7109375" style="60" customWidth="1"/>
    <col min="5894" max="5894" width="9.85546875" style="60" customWidth="1"/>
    <col min="5895" max="5896" width="9.28515625" style="60" customWidth="1"/>
    <col min="5897" max="5897" width="9.7109375" style="60" customWidth="1"/>
    <col min="5898" max="5898" width="9.85546875" style="60" customWidth="1"/>
    <col min="5899" max="5899" width="12.42578125" style="60" customWidth="1"/>
    <col min="5900" max="5901" width="12.5703125" style="60" customWidth="1"/>
    <col min="5902" max="5910" width="12.42578125" style="60" customWidth="1"/>
    <col min="5911" max="6144" width="11.42578125" style="60"/>
    <col min="6145" max="6145" width="15.42578125" style="60" customWidth="1"/>
    <col min="6146" max="6146" width="20.7109375" style="60" customWidth="1"/>
    <col min="6147" max="6148" width="9.28515625" style="60" customWidth="1"/>
    <col min="6149" max="6149" width="9.7109375" style="60" customWidth="1"/>
    <col min="6150" max="6150" width="9.85546875" style="60" customWidth="1"/>
    <col min="6151" max="6152" width="9.28515625" style="60" customWidth="1"/>
    <col min="6153" max="6153" width="9.7109375" style="60" customWidth="1"/>
    <col min="6154" max="6154" width="9.85546875" style="60" customWidth="1"/>
    <col min="6155" max="6155" width="12.42578125" style="60" customWidth="1"/>
    <col min="6156" max="6157" width="12.5703125" style="60" customWidth="1"/>
    <col min="6158" max="6166" width="12.42578125" style="60" customWidth="1"/>
    <col min="6167" max="6400" width="11.42578125" style="60"/>
    <col min="6401" max="6401" width="15.42578125" style="60" customWidth="1"/>
    <col min="6402" max="6402" width="20.7109375" style="60" customWidth="1"/>
    <col min="6403" max="6404" width="9.28515625" style="60" customWidth="1"/>
    <col min="6405" max="6405" width="9.7109375" style="60" customWidth="1"/>
    <col min="6406" max="6406" width="9.85546875" style="60" customWidth="1"/>
    <col min="6407" max="6408" width="9.28515625" style="60" customWidth="1"/>
    <col min="6409" max="6409" width="9.7109375" style="60" customWidth="1"/>
    <col min="6410" max="6410" width="9.85546875" style="60" customWidth="1"/>
    <col min="6411" max="6411" width="12.42578125" style="60" customWidth="1"/>
    <col min="6412" max="6413" width="12.5703125" style="60" customWidth="1"/>
    <col min="6414" max="6422" width="12.42578125" style="60" customWidth="1"/>
    <col min="6423" max="6656" width="11.42578125" style="60"/>
    <col min="6657" max="6657" width="15.42578125" style="60" customWidth="1"/>
    <col min="6658" max="6658" width="20.7109375" style="60" customWidth="1"/>
    <col min="6659" max="6660" width="9.28515625" style="60" customWidth="1"/>
    <col min="6661" max="6661" width="9.7109375" style="60" customWidth="1"/>
    <col min="6662" max="6662" width="9.85546875" style="60" customWidth="1"/>
    <col min="6663" max="6664" width="9.28515625" style="60" customWidth="1"/>
    <col min="6665" max="6665" width="9.7109375" style="60" customWidth="1"/>
    <col min="6666" max="6666" width="9.85546875" style="60" customWidth="1"/>
    <col min="6667" max="6667" width="12.42578125" style="60" customWidth="1"/>
    <col min="6668" max="6669" width="12.5703125" style="60" customWidth="1"/>
    <col min="6670" max="6678" width="12.42578125" style="60" customWidth="1"/>
    <col min="6679" max="6912" width="11.42578125" style="60"/>
    <col min="6913" max="6913" width="15.42578125" style="60" customWidth="1"/>
    <col min="6914" max="6914" width="20.7109375" style="60" customWidth="1"/>
    <col min="6915" max="6916" width="9.28515625" style="60" customWidth="1"/>
    <col min="6917" max="6917" width="9.7109375" style="60" customWidth="1"/>
    <col min="6918" max="6918" width="9.85546875" style="60" customWidth="1"/>
    <col min="6919" max="6920" width="9.28515625" style="60" customWidth="1"/>
    <col min="6921" max="6921" width="9.7109375" style="60" customWidth="1"/>
    <col min="6922" max="6922" width="9.85546875" style="60" customWidth="1"/>
    <col min="6923" max="6923" width="12.42578125" style="60" customWidth="1"/>
    <col min="6924" max="6925" width="12.5703125" style="60" customWidth="1"/>
    <col min="6926" max="6934" width="12.42578125" style="60" customWidth="1"/>
    <col min="6935" max="7168" width="11.42578125" style="60"/>
    <col min="7169" max="7169" width="15.42578125" style="60" customWidth="1"/>
    <col min="7170" max="7170" width="20.7109375" style="60" customWidth="1"/>
    <col min="7171" max="7172" width="9.28515625" style="60" customWidth="1"/>
    <col min="7173" max="7173" width="9.7109375" style="60" customWidth="1"/>
    <col min="7174" max="7174" width="9.85546875" style="60" customWidth="1"/>
    <col min="7175" max="7176" width="9.28515625" style="60" customWidth="1"/>
    <col min="7177" max="7177" width="9.7109375" style="60" customWidth="1"/>
    <col min="7178" max="7178" width="9.85546875" style="60" customWidth="1"/>
    <col min="7179" max="7179" width="12.42578125" style="60" customWidth="1"/>
    <col min="7180" max="7181" width="12.5703125" style="60" customWidth="1"/>
    <col min="7182" max="7190" width="12.42578125" style="60" customWidth="1"/>
    <col min="7191" max="7424" width="11.42578125" style="60"/>
    <col min="7425" max="7425" width="15.42578125" style="60" customWidth="1"/>
    <col min="7426" max="7426" width="20.7109375" style="60" customWidth="1"/>
    <col min="7427" max="7428" width="9.28515625" style="60" customWidth="1"/>
    <col min="7429" max="7429" width="9.7109375" style="60" customWidth="1"/>
    <col min="7430" max="7430" width="9.85546875" style="60" customWidth="1"/>
    <col min="7431" max="7432" width="9.28515625" style="60" customWidth="1"/>
    <col min="7433" max="7433" width="9.7109375" style="60" customWidth="1"/>
    <col min="7434" max="7434" width="9.85546875" style="60" customWidth="1"/>
    <col min="7435" max="7435" width="12.42578125" style="60" customWidth="1"/>
    <col min="7436" max="7437" width="12.5703125" style="60" customWidth="1"/>
    <col min="7438" max="7446" width="12.42578125" style="60" customWidth="1"/>
    <col min="7447" max="7680" width="11.42578125" style="60"/>
    <col min="7681" max="7681" width="15.42578125" style="60" customWidth="1"/>
    <col min="7682" max="7682" width="20.7109375" style="60" customWidth="1"/>
    <col min="7683" max="7684" width="9.28515625" style="60" customWidth="1"/>
    <col min="7685" max="7685" width="9.7109375" style="60" customWidth="1"/>
    <col min="7686" max="7686" width="9.85546875" style="60" customWidth="1"/>
    <col min="7687" max="7688" width="9.28515625" style="60" customWidth="1"/>
    <col min="7689" max="7689" width="9.7109375" style="60" customWidth="1"/>
    <col min="7690" max="7690" width="9.85546875" style="60" customWidth="1"/>
    <col min="7691" max="7691" width="12.42578125" style="60" customWidth="1"/>
    <col min="7692" max="7693" width="12.5703125" style="60" customWidth="1"/>
    <col min="7694" max="7702" width="12.42578125" style="60" customWidth="1"/>
    <col min="7703" max="7936" width="11.42578125" style="60"/>
    <col min="7937" max="7937" width="15.42578125" style="60" customWidth="1"/>
    <col min="7938" max="7938" width="20.7109375" style="60" customWidth="1"/>
    <col min="7939" max="7940" width="9.28515625" style="60" customWidth="1"/>
    <col min="7941" max="7941" width="9.7109375" style="60" customWidth="1"/>
    <col min="7942" max="7942" width="9.85546875" style="60" customWidth="1"/>
    <col min="7943" max="7944" width="9.28515625" style="60" customWidth="1"/>
    <col min="7945" max="7945" width="9.7109375" style="60" customWidth="1"/>
    <col min="7946" max="7946" width="9.85546875" style="60" customWidth="1"/>
    <col min="7947" max="7947" width="12.42578125" style="60" customWidth="1"/>
    <col min="7948" max="7949" width="12.5703125" style="60" customWidth="1"/>
    <col min="7950" max="7958" width="12.42578125" style="60" customWidth="1"/>
    <col min="7959" max="8192" width="11.42578125" style="60"/>
    <col min="8193" max="8193" width="15.42578125" style="60" customWidth="1"/>
    <col min="8194" max="8194" width="20.7109375" style="60" customWidth="1"/>
    <col min="8195" max="8196" width="9.28515625" style="60" customWidth="1"/>
    <col min="8197" max="8197" width="9.7109375" style="60" customWidth="1"/>
    <col min="8198" max="8198" width="9.85546875" style="60" customWidth="1"/>
    <col min="8199" max="8200" width="9.28515625" style="60" customWidth="1"/>
    <col min="8201" max="8201" width="9.7109375" style="60" customWidth="1"/>
    <col min="8202" max="8202" width="9.85546875" style="60" customWidth="1"/>
    <col min="8203" max="8203" width="12.42578125" style="60" customWidth="1"/>
    <col min="8204" max="8205" width="12.5703125" style="60" customWidth="1"/>
    <col min="8206" max="8214" width="12.42578125" style="60" customWidth="1"/>
    <col min="8215" max="8448" width="11.42578125" style="60"/>
    <col min="8449" max="8449" width="15.42578125" style="60" customWidth="1"/>
    <col min="8450" max="8450" width="20.7109375" style="60" customWidth="1"/>
    <col min="8451" max="8452" width="9.28515625" style="60" customWidth="1"/>
    <col min="8453" max="8453" width="9.7109375" style="60" customWidth="1"/>
    <col min="8454" max="8454" width="9.85546875" style="60" customWidth="1"/>
    <col min="8455" max="8456" width="9.28515625" style="60" customWidth="1"/>
    <col min="8457" max="8457" width="9.7109375" style="60" customWidth="1"/>
    <col min="8458" max="8458" width="9.85546875" style="60" customWidth="1"/>
    <col min="8459" max="8459" width="12.42578125" style="60" customWidth="1"/>
    <col min="8460" max="8461" width="12.5703125" style="60" customWidth="1"/>
    <col min="8462" max="8470" width="12.42578125" style="60" customWidth="1"/>
    <col min="8471" max="8704" width="11.42578125" style="60"/>
    <col min="8705" max="8705" width="15.42578125" style="60" customWidth="1"/>
    <col min="8706" max="8706" width="20.7109375" style="60" customWidth="1"/>
    <col min="8707" max="8708" width="9.28515625" style="60" customWidth="1"/>
    <col min="8709" max="8709" width="9.7109375" style="60" customWidth="1"/>
    <col min="8710" max="8710" width="9.85546875" style="60" customWidth="1"/>
    <col min="8711" max="8712" width="9.28515625" style="60" customWidth="1"/>
    <col min="8713" max="8713" width="9.7109375" style="60" customWidth="1"/>
    <col min="8714" max="8714" width="9.85546875" style="60" customWidth="1"/>
    <col min="8715" max="8715" width="12.42578125" style="60" customWidth="1"/>
    <col min="8716" max="8717" width="12.5703125" style="60" customWidth="1"/>
    <col min="8718" max="8726" width="12.42578125" style="60" customWidth="1"/>
    <col min="8727" max="8960" width="11.42578125" style="60"/>
    <col min="8961" max="8961" width="15.42578125" style="60" customWidth="1"/>
    <col min="8962" max="8962" width="20.7109375" style="60" customWidth="1"/>
    <col min="8963" max="8964" width="9.28515625" style="60" customWidth="1"/>
    <col min="8965" max="8965" width="9.7109375" style="60" customWidth="1"/>
    <col min="8966" max="8966" width="9.85546875" style="60" customWidth="1"/>
    <col min="8967" max="8968" width="9.28515625" style="60" customWidth="1"/>
    <col min="8969" max="8969" width="9.7109375" style="60" customWidth="1"/>
    <col min="8970" max="8970" width="9.85546875" style="60" customWidth="1"/>
    <col min="8971" max="8971" width="12.42578125" style="60" customWidth="1"/>
    <col min="8972" max="8973" width="12.5703125" style="60" customWidth="1"/>
    <col min="8974" max="8982" width="12.42578125" style="60" customWidth="1"/>
    <col min="8983" max="9216" width="11.42578125" style="60"/>
    <col min="9217" max="9217" width="15.42578125" style="60" customWidth="1"/>
    <col min="9218" max="9218" width="20.7109375" style="60" customWidth="1"/>
    <col min="9219" max="9220" width="9.28515625" style="60" customWidth="1"/>
    <col min="9221" max="9221" width="9.7109375" style="60" customWidth="1"/>
    <col min="9222" max="9222" width="9.85546875" style="60" customWidth="1"/>
    <col min="9223" max="9224" width="9.28515625" style="60" customWidth="1"/>
    <col min="9225" max="9225" width="9.7109375" style="60" customWidth="1"/>
    <col min="9226" max="9226" width="9.85546875" style="60" customWidth="1"/>
    <col min="9227" max="9227" width="12.42578125" style="60" customWidth="1"/>
    <col min="9228" max="9229" width="12.5703125" style="60" customWidth="1"/>
    <col min="9230" max="9238" width="12.42578125" style="60" customWidth="1"/>
    <col min="9239" max="9472" width="11.42578125" style="60"/>
    <col min="9473" max="9473" width="15.42578125" style="60" customWidth="1"/>
    <col min="9474" max="9474" width="20.7109375" style="60" customWidth="1"/>
    <col min="9475" max="9476" width="9.28515625" style="60" customWidth="1"/>
    <col min="9477" max="9477" width="9.7109375" style="60" customWidth="1"/>
    <col min="9478" max="9478" width="9.85546875" style="60" customWidth="1"/>
    <col min="9479" max="9480" width="9.28515625" style="60" customWidth="1"/>
    <col min="9481" max="9481" width="9.7109375" style="60" customWidth="1"/>
    <col min="9482" max="9482" width="9.85546875" style="60" customWidth="1"/>
    <col min="9483" max="9483" width="12.42578125" style="60" customWidth="1"/>
    <col min="9484" max="9485" width="12.5703125" style="60" customWidth="1"/>
    <col min="9486" max="9494" width="12.42578125" style="60" customWidth="1"/>
    <col min="9495" max="9728" width="11.42578125" style="60"/>
    <col min="9729" max="9729" width="15.42578125" style="60" customWidth="1"/>
    <col min="9730" max="9730" width="20.7109375" style="60" customWidth="1"/>
    <col min="9731" max="9732" width="9.28515625" style="60" customWidth="1"/>
    <col min="9733" max="9733" width="9.7109375" style="60" customWidth="1"/>
    <col min="9734" max="9734" width="9.85546875" style="60" customWidth="1"/>
    <col min="9735" max="9736" width="9.28515625" style="60" customWidth="1"/>
    <col min="9737" max="9737" width="9.7109375" style="60" customWidth="1"/>
    <col min="9738" max="9738" width="9.85546875" style="60" customWidth="1"/>
    <col min="9739" max="9739" width="12.42578125" style="60" customWidth="1"/>
    <col min="9740" max="9741" width="12.5703125" style="60" customWidth="1"/>
    <col min="9742" max="9750" width="12.42578125" style="60" customWidth="1"/>
    <col min="9751" max="9984" width="11.42578125" style="60"/>
    <col min="9985" max="9985" width="15.42578125" style="60" customWidth="1"/>
    <col min="9986" max="9986" width="20.7109375" style="60" customWidth="1"/>
    <col min="9987" max="9988" width="9.28515625" style="60" customWidth="1"/>
    <col min="9989" max="9989" width="9.7109375" style="60" customWidth="1"/>
    <col min="9990" max="9990" width="9.85546875" style="60" customWidth="1"/>
    <col min="9991" max="9992" width="9.28515625" style="60" customWidth="1"/>
    <col min="9993" max="9993" width="9.7109375" style="60" customWidth="1"/>
    <col min="9994" max="9994" width="9.85546875" style="60" customWidth="1"/>
    <col min="9995" max="9995" width="12.42578125" style="60" customWidth="1"/>
    <col min="9996" max="9997" width="12.5703125" style="60" customWidth="1"/>
    <col min="9998" max="10006" width="12.42578125" style="60" customWidth="1"/>
    <col min="10007" max="10240" width="11.42578125" style="60"/>
    <col min="10241" max="10241" width="15.42578125" style="60" customWidth="1"/>
    <col min="10242" max="10242" width="20.7109375" style="60" customWidth="1"/>
    <col min="10243" max="10244" width="9.28515625" style="60" customWidth="1"/>
    <col min="10245" max="10245" width="9.7109375" style="60" customWidth="1"/>
    <col min="10246" max="10246" width="9.85546875" style="60" customWidth="1"/>
    <col min="10247" max="10248" width="9.28515625" style="60" customWidth="1"/>
    <col min="10249" max="10249" width="9.7109375" style="60" customWidth="1"/>
    <col min="10250" max="10250" width="9.85546875" style="60" customWidth="1"/>
    <col min="10251" max="10251" width="12.42578125" style="60" customWidth="1"/>
    <col min="10252" max="10253" width="12.5703125" style="60" customWidth="1"/>
    <col min="10254" max="10262" width="12.42578125" style="60" customWidth="1"/>
    <col min="10263" max="10496" width="11.42578125" style="60"/>
    <col min="10497" max="10497" width="15.42578125" style="60" customWidth="1"/>
    <col min="10498" max="10498" width="20.7109375" style="60" customWidth="1"/>
    <col min="10499" max="10500" width="9.28515625" style="60" customWidth="1"/>
    <col min="10501" max="10501" width="9.7109375" style="60" customWidth="1"/>
    <col min="10502" max="10502" width="9.85546875" style="60" customWidth="1"/>
    <col min="10503" max="10504" width="9.28515625" style="60" customWidth="1"/>
    <col min="10505" max="10505" width="9.7109375" style="60" customWidth="1"/>
    <col min="10506" max="10506" width="9.85546875" style="60" customWidth="1"/>
    <col min="10507" max="10507" width="12.42578125" style="60" customWidth="1"/>
    <col min="10508" max="10509" width="12.5703125" style="60" customWidth="1"/>
    <col min="10510" max="10518" width="12.42578125" style="60" customWidth="1"/>
    <col min="10519" max="10752" width="11.42578125" style="60"/>
    <col min="10753" max="10753" width="15.42578125" style="60" customWidth="1"/>
    <col min="10754" max="10754" width="20.7109375" style="60" customWidth="1"/>
    <col min="10755" max="10756" width="9.28515625" style="60" customWidth="1"/>
    <col min="10757" max="10757" width="9.7109375" style="60" customWidth="1"/>
    <col min="10758" max="10758" width="9.85546875" style="60" customWidth="1"/>
    <col min="10759" max="10760" width="9.28515625" style="60" customWidth="1"/>
    <col min="10761" max="10761" width="9.7109375" style="60" customWidth="1"/>
    <col min="10762" max="10762" width="9.85546875" style="60" customWidth="1"/>
    <col min="10763" max="10763" width="12.42578125" style="60" customWidth="1"/>
    <col min="10764" max="10765" width="12.5703125" style="60" customWidth="1"/>
    <col min="10766" max="10774" width="12.42578125" style="60" customWidth="1"/>
    <col min="10775" max="11008" width="11.42578125" style="60"/>
    <col min="11009" max="11009" width="15.42578125" style="60" customWidth="1"/>
    <col min="11010" max="11010" width="20.7109375" style="60" customWidth="1"/>
    <col min="11011" max="11012" width="9.28515625" style="60" customWidth="1"/>
    <col min="11013" max="11013" width="9.7109375" style="60" customWidth="1"/>
    <col min="11014" max="11014" width="9.85546875" style="60" customWidth="1"/>
    <col min="11015" max="11016" width="9.28515625" style="60" customWidth="1"/>
    <col min="11017" max="11017" width="9.7109375" style="60" customWidth="1"/>
    <col min="11018" max="11018" width="9.85546875" style="60" customWidth="1"/>
    <col min="11019" max="11019" width="12.42578125" style="60" customWidth="1"/>
    <col min="11020" max="11021" width="12.5703125" style="60" customWidth="1"/>
    <col min="11022" max="11030" width="12.42578125" style="60" customWidth="1"/>
    <col min="11031" max="11264" width="11.42578125" style="60"/>
    <col min="11265" max="11265" width="15.42578125" style="60" customWidth="1"/>
    <col min="11266" max="11266" width="20.7109375" style="60" customWidth="1"/>
    <col min="11267" max="11268" width="9.28515625" style="60" customWidth="1"/>
    <col min="11269" max="11269" width="9.7109375" style="60" customWidth="1"/>
    <col min="11270" max="11270" width="9.85546875" style="60" customWidth="1"/>
    <col min="11271" max="11272" width="9.28515625" style="60" customWidth="1"/>
    <col min="11273" max="11273" width="9.7109375" style="60" customWidth="1"/>
    <col min="11274" max="11274" width="9.85546875" style="60" customWidth="1"/>
    <col min="11275" max="11275" width="12.42578125" style="60" customWidth="1"/>
    <col min="11276" max="11277" width="12.5703125" style="60" customWidth="1"/>
    <col min="11278" max="11286" width="12.42578125" style="60" customWidth="1"/>
    <col min="11287" max="11520" width="11.42578125" style="60"/>
    <col min="11521" max="11521" width="15.42578125" style="60" customWidth="1"/>
    <col min="11522" max="11522" width="20.7109375" style="60" customWidth="1"/>
    <col min="11523" max="11524" width="9.28515625" style="60" customWidth="1"/>
    <col min="11525" max="11525" width="9.7109375" style="60" customWidth="1"/>
    <col min="11526" max="11526" width="9.85546875" style="60" customWidth="1"/>
    <col min="11527" max="11528" width="9.28515625" style="60" customWidth="1"/>
    <col min="11529" max="11529" width="9.7109375" style="60" customWidth="1"/>
    <col min="11530" max="11530" width="9.85546875" style="60" customWidth="1"/>
    <col min="11531" max="11531" width="12.42578125" style="60" customWidth="1"/>
    <col min="11532" max="11533" width="12.5703125" style="60" customWidth="1"/>
    <col min="11534" max="11542" width="12.42578125" style="60" customWidth="1"/>
    <col min="11543" max="11776" width="11.42578125" style="60"/>
    <col min="11777" max="11777" width="15.42578125" style="60" customWidth="1"/>
    <col min="11778" max="11778" width="20.7109375" style="60" customWidth="1"/>
    <col min="11779" max="11780" width="9.28515625" style="60" customWidth="1"/>
    <col min="11781" max="11781" width="9.7109375" style="60" customWidth="1"/>
    <col min="11782" max="11782" width="9.85546875" style="60" customWidth="1"/>
    <col min="11783" max="11784" width="9.28515625" style="60" customWidth="1"/>
    <col min="11785" max="11785" width="9.7109375" style="60" customWidth="1"/>
    <col min="11786" max="11786" width="9.85546875" style="60" customWidth="1"/>
    <col min="11787" max="11787" width="12.42578125" style="60" customWidth="1"/>
    <col min="11788" max="11789" width="12.5703125" style="60" customWidth="1"/>
    <col min="11790" max="11798" width="12.42578125" style="60" customWidth="1"/>
    <col min="11799" max="12032" width="11.42578125" style="60"/>
    <col min="12033" max="12033" width="15.42578125" style="60" customWidth="1"/>
    <col min="12034" max="12034" width="20.7109375" style="60" customWidth="1"/>
    <col min="12035" max="12036" width="9.28515625" style="60" customWidth="1"/>
    <col min="12037" max="12037" width="9.7109375" style="60" customWidth="1"/>
    <col min="12038" max="12038" width="9.85546875" style="60" customWidth="1"/>
    <col min="12039" max="12040" width="9.28515625" style="60" customWidth="1"/>
    <col min="12041" max="12041" width="9.7109375" style="60" customWidth="1"/>
    <col min="12042" max="12042" width="9.85546875" style="60" customWidth="1"/>
    <col min="12043" max="12043" width="12.42578125" style="60" customWidth="1"/>
    <col min="12044" max="12045" width="12.5703125" style="60" customWidth="1"/>
    <col min="12046" max="12054" width="12.42578125" style="60" customWidth="1"/>
    <col min="12055" max="12288" width="11.42578125" style="60"/>
    <col min="12289" max="12289" width="15.42578125" style="60" customWidth="1"/>
    <col min="12290" max="12290" width="20.7109375" style="60" customWidth="1"/>
    <col min="12291" max="12292" width="9.28515625" style="60" customWidth="1"/>
    <col min="12293" max="12293" width="9.7109375" style="60" customWidth="1"/>
    <col min="12294" max="12294" width="9.85546875" style="60" customWidth="1"/>
    <col min="12295" max="12296" width="9.28515625" style="60" customWidth="1"/>
    <col min="12297" max="12297" width="9.7109375" style="60" customWidth="1"/>
    <col min="12298" max="12298" width="9.85546875" style="60" customWidth="1"/>
    <col min="12299" max="12299" width="12.42578125" style="60" customWidth="1"/>
    <col min="12300" max="12301" width="12.5703125" style="60" customWidth="1"/>
    <col min="12302" max="12310" width="12.42578125" style="60" customWidth="1"/>
    <col min="12311" max="12544" width="11.42578125" style="60"/>
    <col min="12545" max="12545" width="15.42578125" style="60" customWidth="1"/>
    <col min="12546" max="12546" width="20.7109375" style="60" customWidth="1"/>
    <col min="12547" max="12548" width="9.28515625" style="60" customWidth="1"/>
    <col min="12549" max="12549" width="9.7109375" style="60" customWidth="1"/>
    <col min="12550" max="12550" width="9.85546875" style="60" customWidth="1"/>
    <col min="12551" max="12552" width="9.28515625" style="60" customWidth="1"/>
    <col min="12553" max="12553" width="9.7109375" style="60" customWidth="1"/>
    <col min="12554" max="12554" width="9.85546875" style="60" customWidth="1"/>
    <col min="12555" max="12555" width="12.42578125" style="60" customWidth="1"/>
    <col min="12556" max="12557" width="12.5703125" style="60" customWidth="1"/>
    <col min="12558" max="12566" width="12.42578125" style="60" customWidth="1"/>
    <col min="12567" max="12800" width="11.42578125" style="60"/>
    <col min="12801" max="12801" width="15.42578125" style="60" customWidth="1"/>
    <col min="12802" max="12802" width="20.7109375" style="60" customWidth="1"/>
    <col min="12803" max="12804" width="9.28515625" style="60" customWidth="1"/>
    <col min="12805" max="12805" width="9.7109375" style="60" customWidth="1"/>
    <col min="12806" max="12806" width="9.85546875" style="60" customWidth="1"/>
    <col min="12807" max="12808" width="9.28515625" style="60" customWidth="1"/>
    <col min="12809" max="12809" width="9.7109375" style="60" customWidth="1"/>
    <col min="12810" max="12810" width="9.85546875" style="60" customWidth="1"/>
    <col min="12811" max="12811" width="12.42578125" style="60" customWidth="1"/>
    <col min="12812" max="12813" width="12.5703125" style="60" customWidth="1"/>
    <col min="12814" max="12822" width="12.42578125" style="60" customWidth="1"/>
    <col min="12823" max="13056" width="11.42578125" style="60"/>
    <col min="13057" max="13057" width="15.42578125" style="60" customWidth="1"/>
    <col min="13058" max="13058" width="20.7109375" style="60" customWidth="1"/>
    <col min="13059" max="13060" width="9.28515625" style="60" customWidth="1"/>
    <col min="13061" max="13061" width="9.7109375" style="60" customWidth="1"/>
    <col min="13062" max="13062" width="9.85546875" style="60" customWidth="1"/>
    <col min="13063" max="13064" width="9.28515625" style="60" customWidth="1"/>
    <col min="13065" max="13065" width="9.7109375" style="60" customWidth="1"/>
    <col min="13066" max="13066" width="9.85546875" style="60" customWidth="1"/>
    <col min="13067" max="13067" width="12.42578125" style="60" customWidth="1"/>
    <col min="13068" max="13069" width="12.5703125" style="60" customWidth="1"/>
    <col min="13070" max="13078" width="12.42578125" style="60" customWidth="1"/>
    <col min="13079" max="13312" width="11.42578125" style="60"/>
    <col min="13313" max="13313" width="15.42578125" style="60" customWidth="1"/>
    <col min="13314" max="13314" width="20.7109375" style="60" customWidth="1"/>
    <col min="13315" max="13316" width="9.28515625" style="60" customWidth="1"/>
    <col min="13317" max="13317" width="9.7109375" style="60" customWidth="1"/>
    <col min="13318" max="13318" width="9.85546875" style="60" customWidth="1"/>
    <col min="13319" max="13320" width="9.28515625" style="60" customWidth="1"/>
    <col min="13321" max="13321" width="9.7109375" style="60" customWidth="1"/>
    <col min="13322" max="13322" width="9.85546875" style="60" customWidth="1"/>
    <col min="13323" max="13323" width="12.42578125" style="60" customWidth="1"/>
    <col min="13324" max="13325" width="12.5703125" style="60" customWidth="1"/>
    <col min="13326" max="13334" width="12.42578125" style="60" customWidth="1"/>
    <col min="13335" max="13568" width="11.42578125" style="60"/>
    <col min="13569" max="13569" width="15.42578125" style="60" customWidth="1"/>
    <col min="13570" max="13570" width="20.7109375" style="60" customWidth="1"/>
    <col min="13571" max="13572" width="9.28515625" style="60" customWidth="1"/>
    <col min="13573" max="13573" width="9.7109375" style="60" customWidth="1"/>
    <col min="13574" max="13574" width="9.85546875" style="60" customWidth="1"/>
    <col min="13575" max="13576" width="9.28515625" style="60" customWidth="1"/>
    <col min="13577" max="13577" width="9.7109375" style="60" customWidth="1"/>
    <col min="13578" max="13578" width="9.85546875" style="60" customWidth="1"/>
    <col min="13579" max="13579" width="12.42578125" style="60" customWidth="1"/>
    <col min="13580" max="13581" width="12.5703125" style="60" customWidth="1"/>
    <col min="13582" max="13590" width="12.42578125" style="60" customWidth="1"/>
    <col min="13591" max="13824" width="11.42578125" style="60"/>
    <col min="13825" max="13825" width="15.42578125" style="60" customWidth="1"/>
    <col min="13826" max="13826" width="20.7109375" style="60" customWidth="1"/>
    <col min="13827" max="13828" width="9.28515625" style="60" customWidth="1"/>
    <col min="13829" max="13829" width="9.7109375" style="60" customWidth="1"/>
    <col min="13830" max="13830" width="9.85546875" style="60" customWidth="1"/>
    <col min="13831" max="13832" width="9.28515625" style="60" customWidth="1"/>
    <col min="13833" max="13833" width="9.7109375" style="60" customWidth="1"/>
    <col min="13834" max="13834" width="9.85546875" style="60" customWidth="1"/>
    <col min="13835" max="13835" width="12.42578125" style="60" customWidth="1"/>
    <col min="13836" max="13837" width="12.5703125" style="60" customWidth="1"/>
    <col min="13838" max="13846" width="12.42578125" style="60" customWidth="1"/>
    <col min="13847" max="14080" width="11.42578125" style="60"/>
    <col min="14081" max="14081" width="15.42578125" style="60" customWidth="1"/>
    <col min="14082" max="14082" width="20.7109375" style="60" customWidth="1"/>
    <col min="14083" max="14084" width="9.28515625" style="60" customWidth="1"/>
    <col min="14085" max="14085" width="9.7109375" style="60" customWidth="1"/>
    <col min="14086" max="14086" width="9.85546875" style="60" customWidth="1"/>
    <col min="14087" max="14088" width="9.28515625" style="60" customWidth="1"/>
    <col min="14089" max="14089" width="9.7109375" style="60" customWidth="1"/>
    <col min="14090" max="14090" width="9.85546875" style="60" customWidth="1"/>
    <col min="14091" max="14091" width="12.42578125" style="60" customWidth="1"/>
    <col min="14092" max="14093" width="12.5703125" style="60" customWidth="1"/>
    <col min="14094" max="14102" width="12.42578125" style="60" customWidth="1"/>
    <col min="14103" max="14336" width="11.42578125" style="60"/>
    <col min="14337" max="14337" width="15.42578125" style="60" customWidth="1"/>
    <col min="14338" max="14338" width="20.7109375" style="60" customWidth="1"/>
    <col min="14339" max="14340" width="9.28515625" style="60" customWidth="1"/>
    <col min="14341" max="14341" width="9.7109375" style="60" customWidth="1"/>
    <col min="14342" max="14342" width="9.85546875" style="60" customWidth="1"/>
    <col min="14343" max="14344" width="9.28515625" style="60" customWidth="1"/>
    <col min="14345" max="14345" width="9.7109375" style="60" customWidth="1"/>
    <col min="14346" max="14346" width="9.85546875" style="60" customWidth="1"/>
    <col min="14347" max="14347" width="12.42578125" style="60" customWidth="1"/>
    <col min="14348" max="14349" width="12.5703125" style="60" customWidth="1"/>
    <col min="14350" max="14358" width="12.42578125" style="60" customWidth="1"/>
    <col min="14359" max="14592" width="11.42578125" style="60"/>
    <col min="14593" max="14593" width="15.42578125" style="60" customWidth="1"/>
    <col min="14594" max="14594" width="20.7109375" style="60" customWidth="1"/>
    <col min="14595" max="14596" width="9.28515625" style="60" customWidth="1"/>
    <col min="14597" max="14597" width="9.7109375" style="60" customWidth="1"/>
    <col min="14598" max="14598" width="9.85546875" style="60" customWidth="1"/>
    <col min="14599" max="14600" width="9.28515625" style="60" customWidth="1"/>
    <col min="14601" max="14601" width="9.7109375" style="60" customWidth="1"/>
    <col min="14602" max="14602" width="9.85546875" style="60" customWidth="1"/>
    <col min="14603" max="14603" width="12.42578125" style="60" customWidth="1"/>
    <col min="14604" max="14605" width="12.5703125" style="60" customWidth="1"/>
    <col min="14606" max="14614" width="12.42578125" style="60" customWidth="1"/>
    <col min="14615" max="14848" width="11.42578125" style="60"/>
    <col min="14849" max="14849" width="15.42578125" style="60" customWidth="1"/>
    <col min="14850" max="14850" width="20.7109375" style="60" customWidth="1"/>
    <col min="14851" max="14852" width="9.28515625" style="60" customWidth="1"/>
    <col min="14853" max="14853" width="9.7109375" style="60" customWidth="1"/>
    <col min="14854" max="14854" width="9.85546875" style="60" customWidth="1"/>
    <col min="14855" max="14856" width="9.28515625" style="60" customWidth="1"/>
    <col min="14857" max="14857" width="9.7109375" style="60" customWidth="1"/>
    <col min="14858" max="14858" width="9.85546875" style="60" customWidth="1"/>
    <col min="14859" max="14859" width="12.42578125" style="60" customWidth="1"/>
    <col min="14860" max="14861" width="12.5703125" style="60" customWidth="1"/>
    <col min="14862" max="14870" width="12.42578125" style="60" customWidth="1"/>
    <col min="14871" max="15104" width="11.42578125" style="60"/>
    <col min="15105" max="15105" width="15.42578125" style="60" customWidth="1"/>
    <col min="15106" max="15106" width="20.7109375" style="60" customWidth="1"/>
    <col min="15107" max="15108" width="9.28515625" style="60" customWidth="1"/>
    <col min="15109" max="15109" width="9.7109375" style="60" customWidth="1"/>
    <col min="15110" max="15110" width="9.85546875" style="60" customWidth="1"/>
    <col min="15111" max="15112" width="9.28515625" style="60" customWidth="1"/>
    <col min="15113" max="15113" width="9.7109375" style="60" customWidth="1"/>
    <col min="15114" max="15114" width="9.85546875" style="60" customWidth="1"/>
    <col min="15115" max="15115" width="12.42578125" style="60" customWidth="1"/>
    <col min="15116" max="15117" width="12.5703125" style="60" customWidth="1"/>
    <col min="15118" max="15126" width="12.42578125" style="60" customWidth="1"/>
    <col min="15127" max="15360" width="11.42578125" style="60"/>
    <col min="15361" max="15361" width="15.42578125" style="60" customWidth="1"/>
    <col min="15362" max="15362" width="20.7109375" style="60" customWidth="1"/>
    <col min="15363" max="15364" width="9.28515625" style="60" customWidth="1"/>
    <col min="15365" max="15365" width="9.7109375" style="60" customWidth="1"/>
    <col min="15366" max="15366" width="9.85546875" style="60" customWidth="1"/>
    <col min="15367" max="15368" width="9.28515625" style="60" customWidth="1"/>
    <col min="15369" max="15369" width="9.7109375" style="60" customWidth="1"/>
    <col min="15370" max="15370" width="9.85546875" style="60" customWidth="1"/>
    <col min="15371" max="15371" width="12.42578125" style="60" customWidth="1"/>
    <col min="15372" max="15373" width="12.5703125" style="60" customWidth="1"/>
    <col min="15374" max="15382" width="12.42578125" style="60" customWidth="1"/>
    <col min="15383" max="15616" width="11.42578125" style="60"/>
    <col min="15617" max="15617" width="15.42578125" style="60" customWidth="1"/>
    <col min="15618" max="15618" width="20.7109375" style="60" customWidth="1"/>
    <col min="15619" max="15620" width="9.28515625" style="60" customWidth="1"/>
    <col min="15621" max="15621" width="9.7109375" style="60" customWidth="1"/>
    <col min="15622" max="15622" width="9.85546875" style="60" customWidth="1"/>
    <col min="15623" max="15624" width="9.28515625" style="60" customWidth="1"/>
    <col min="15625" max="15625" width="9.7109375" style="60" customWidth="1"/>
    <col min="15626" max="15626" width="9.85546875" style="60" customWidth="1"/>
    <col min="15627" max="15627" width="12.42578125" style="60" customWidth="1"/>
    <col min="15628" max="15629" width="12.5703125" style="60" customWidth="1"/>
    <col min="15630" max="15638" width="12.42578125" style="60" customWidth="1"/>
    <col min="15639" max="15872" width="11.42578125" style="60"/>
    <col min="15873" max="15873" width="15.42578125" style="60" customWidth="1"/>
    <col min="15874" max="15874" width="20.7109375" style="60" customWidth="1"/>
    <col min="15875" max="15876" width="9.28515625" style="60" customWidth="1"/>
    <col min="15877" max="15877" width="9.7109375" style="60" customWidth="1"/>
    <col min="15878" max="15878" width="9.85546875" style="60" customWidth="1"/>
    <col min="15879" max="15880" width="9.28515625" style="60" customWidth="1"/>
    <col min="15881" max="15881" width="9.7109375" style="60" customWidth="1"/>
    <col min="15882" max="15882" width="9.85546875" style="60" customWidth="1"/>
    <col min="15883" max="15883" width="12.42578125" style="60" customWidth="1"/>
    <col min="15884" max="15885" width="12.5703125" style="60" customWidth="1"/>
    <col min="15886" max="15894" width="12.42578125" style="60" customWidth="1"/>
    <col min="15895" max="16128" width="11.42578125" style="60"/>
    <col min="16129" max="16129" width="15.42578125" style="60" customWidth="1"/>
    <col min="16130" max="16130" width="20.7109375" style="60" customWidth="1"/>
    <col min="16131" max="16132" width="9.28515625" style="60" customWidth="1"/>
    <col min="16133" max="16133" width="9.7109375" style="60" customWidth="1"/>
    <col min="16134" max="16134" width="9.85546875" style="60" customWidth="1"/>
    <col min="16135" max="16136" width="9.28515625" style="60" customWidth="1"/>
    <col min="16137" max="16137" width="9.7109375" style="60" customWidth="1"/>
    <col min="16138" max="16138" width="9.85546875" style="60" customWidth="1"/>
    <col min="16139" max="16139" width="12.42578125" style="60" customWidth="1"/>
    <col min="16140" max="16141" width="12.5703125" style="60" customWidth="1"/>
    <col min="16142" max="16150" width="12.42578125" style="60" customWidth="1"/>
    <col min="16151" max="16384" width="11.42578125" style="60"/>
  </cols>
  <sheetData>
    <row r="1" spans="1:19" s="13" customFormat="1" ht="17.25">
      <c r="A1" s="25" t="s">
        <v>0</v>
      </c>
      <c r="B1" s="14"/>
      <c r="C1" s="14"/>
      <c r="D1" s="14"/>
      <c r="E1" s="14"/>
      <c r="F1" s="14"/>
      <c r="G1" s="14"/>
      <c r="H1" s="14"/>
      <c r="I1" s="14"/>
      <c r="J1" s="14"/>
      <c r="L1" s="14"/>
      <c r="M1" s="14"/>
    </row>
    <row r="2" spans="1:19" s="28" customFormat="1" ht="15">
      <c r="A2" s="27" t="s">
        <v>27</v>
      </c>
      <c r="B2" s="57"/>
      <c r="C2" s="57"/>
      <c r="D2" s="57"/>
      <c r="E2" s="57"/>
      <c r="F2" s="57"/>
      <c r="G2" s="57"/>
      <c r="H2" s="57"/>
      <c r="I2" s="57"/>
      <c r="J2" s="57"/>
      <c r="L2" s="57"/>
      <c r="M2" s="57"/>
      <c r="N2" s="29"/>
      <c r="O2" s="29"/>
      <c r="P2" s="29"/>
      <c r="Q2" s="29"/>
      <c r="R2" s="29"/>
      <c r="S2" s="29"/>
    </row>
    <row r="3" spans="1:19" s="28" customFormat="1" ht="15">
      <c r="A3" s="27"/>
      <c r="B3" s="57"/>
      <c r="C3" s="57"/>
      <c r="D3" s="57"/>
      <c r="E3" s="57"/>
      <c r="F3" s="57"/>
      <c r="G3" s="57"/>
      <c r="H3" s="57"/>
      <c r="I3" s="57"/>
      <c r="J3" s="57"/>
      <c r="L3" s="57"/>
      <c r="M3" s="57"/>
      <c r="N3" s="29"/>
      <c r="O3" s="29"/>
      <c r="P3" s="29"/>
      <c r="Q3" s="29"/>
      <c r="R3" s="29"/>
      <c r="S3" s="29"/>
    </row>
    <row r="4" spans="1:19" s="37" customFormat="1" ht="35.25" customHeight="1">
      <c r="A4" s="146" t="s">
        <v>78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2"/>
      <c r="O4" s="12"/>
      <c r="P4" s="12"/>
      <c r="Q4" s="12"/>
      <c r="R4" s="12"/>
      <c r="S4" s="12"/>
    </row>
    <row r="5" spans="1:19" s="37" customFormat="1" ht="11.2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15"/>
      <c r="M5" s="15"/>
      <c r="N5" s="12"/>
      <c r="O5" s="12"/>
      <c r="P5" s="12"/>
      <c r="Q5" s="12"/>
      <c r="R5" s="12"/>
      <c r="S5" s="12"/>
    </row>
    <row r="6" spans="1:19" ht="15.75">
      <c r="A6" s="145">
        <v>2018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19" ht="20.25" customHeight="1">
      <c r="A7" s="136" t="s">
        <v>58</v>
      </c>
      <c r="B7" s="137" t="s">
        <v>59</v>
      </c>
      <c r="C7" s="138" t="s">
        <v>60</v>
      </c>
      <c r="D7" s="139"/>
      <c r="E7" s="139"/>
      <c r="F7" s="139"/>
      <c r="G7" s="139"/>
      <c r="H7" s="139"/>
      <c r="I7" s="140"/>
      <c r="J7" s="141" t="s">
        <v>61</v>
      </c>
      <c r="K7" s="137" t="s">
        <v>62</v>
      </c>
      <c r="L7" s="137" t="s">
        <v>63</v>
      </c>
      <c r="M7" s="130" t="s">
        <v>64</v>
      </c>
    </row>
    <row r="8" spans="1:19" ht="20.25" customHeight="1">
      <c r="A8" s="136"/>
      <c r="B8" s="137"/>
      <c r="C8" s="131" t="s">
        <v>65</v>
      </c>
      <c r="D8" s="131"/>
      <c r="E8" s="131"/>
      <c r="F8" s="132" t="s">
        <v>66</v>
      </c>
      <c r="G8" s="131" t="s">
        <v>67</v>
      </c>
      <c r="H8" s="131"/>
      <c r="I8" s="131"/>
      <c r="J8" s="141"/>
      <c r="K8" s="137"/>
      <c r="L8" s="137"/>
      <c r="M8" s="130"/>
    </row>
    <row r="9" spans="1:19" ht="20.25" customHeight="1">
      <c r="A9" s="136"/>
      <c r="B9" s="137"/>
      <c r="C9" s="61" t="s">
        <v>68</v>
      </c>
      <c r="D9" s="61" t="s">
        <v>69</v>
      </c>
      <c r="E9" s="61" t="s">
        <v>70</v>
      </c>
      <c r="F9" s="133"/>
      <c r="G9" s="61" t="s">
        <v>68</v>
      </c>
      <c r="H9" s="61" t="s">
        <v>69</v>
      </c>
      <c r="I9" s="61" t="s">
        <v>70</v>
      </c>
      <c r="J9" s="141"/>
      <c r="K9" s="137"/>
      <c r="L9" s="137"/>
      <c r="M9" s="130"/>
    </row>
    <row r="10" spans="1:19" ht="18.75" customHeight="1">
      <c r="A10" s="134" t="s">
        <v>71</v>
      </c>
      <c r="B10" s="35" t="s">
        <v>72</v>
      </c>
      <c r="C10" s="62">
        <v>12</v>
      </c>
      <c r="D10" s="62">
        <v>12</v>
      </c>
      <c r="E10" s="62"/>
      <c r="F10" s="63">
        <v>24</v>
      </c>
      <c r="G10" s="62">
        <v>4</v>
      </c>
      <c r="H10" s="64">
        <v>2</v>
      </c>
      <c r="I10" s="65"/>
      <c r="J10" s="66">
        <v>6</v>
      </c>
      <c r="K10" s="31">
        <v>30</v>
      </c>
      <c r="L10" s="67">
        <v>1819</v>
      </c>
      <c r="M10" s="68">
        <v>16.492578339747112</v>
      </c>
    </row>
    <row r="11" spans="1:19" ht="18.75" customHeight="1">
      <c r="A11" s="135"/>
      <c r="B11" s="69" t="s">
        <v>73</v>
      </c>
      <c r="C11" s="31">
        <v>50</v>
      </c>
      <c r="D11" s="31">
        <v>44</v>
      </c>
      <c r="E11" s="31">
        <v>1</v>
      </c>
      <c r="F11" s="63">
        <v>95</v>
      </c>
      <c r="G11" s="31">
        <v>47</v>
      </c>
      <c r="H11" s="70">
        <v>35</v>
      </c>
      <c r="I11" s="31"/>
      <c r="J11" s="66">
        <v>82</v>
      </c>
      <c r="K11" s="31">
        <v>177</v>
      </c>
      <c r="L11" s="70">
        <v>6345</v>
      </c>
      <c r="M11" s="68">
        <v>27.895981087470449</v>
      </c>
    </row>
    <row r="12" spans="1:19" ht="18.75" customHeight="1">
      <c r="A12" s="134" t="s">
        <v>5</v>
      </c>
      <c r="B12" s="35" t="s">
        <v>7</v>
      </c>
      <c r="C12" s="31">
        <v>133</v>
      </c>
      <c r="D12" s="31">
        <v>152</v>
      </c>
      <c r="E12" s="31"/>
      <c r="F12" s="63">
        <v>285</v>
      </c>
      <c r="G12" s="31">
        <v>12</v>
      </c>
      <c r="H12" s="70">
        <v>13</v>
      </c>
      <c r="I12" s="31"/>
      <c r="J12" s="66">
        <v>25</v>
      </c>
      <c r="K12" s="31">
        <v>310</v>
      </c>
      <c r="L12" s="71">
        <v>9096</v>
      </c>
      <c r="M12" s="68">
        <v>34.08091468777485</v>
      </c>
    </row>
    <row r="13" spans="1:19" ht="18.75" customHeight="1">
      <c r="A13" s="142"/>
      <c r="B13" s="35" t="s">
        <v>15</v>
      </c>
      <c r="C13" s="31">
        <v>22</v>
      </c>
      <c r="D13" s="31">
        <v>26</v>
      </c>
      <c r="E13" s="31"/>
      <c r="F13" s="63">
        <v>48</v>
      </c>
      <c r="G13" s="31">
        <v>3</v>
      </c>
      <c r="H13" s="70">
        <v>7</v>
      </c>
      <c r="I13" s="31"/>
      <c r="J13" s="66">
        <v>10</v>
      </c>
      <c r="K13" s="31">
        <v>58</v>
      </c>
      <c r="L13" s="71">
        <v>1929</v>
      </c>
      <c r="M13" s="68">
        <v>30.067392431311561</v>
      </c>
    </row>
    <row r="14" spans="1:19" ht="18.75" customHeight="1">
      <c r="A14" s="142"/>
      <c r="B14" s="35" t="s">
        <v>13</v>
      </c>
      <c r="C14" s="31">
        <v>76</v>
      </c>
      <c r="D14" s="31">
        <v>73</v>
      </c>
      <c r="E14" s="31"/>
      <c r="F14" s="63">
        <v>149</v>
      </c>
      <c r="G14" s="31">
        <v>2</v>
      </c>
      <c r="H14" s="70"/>
      <c r="I14" s="31"/>
      <c r="J14" s="66">
        <v>2</v>
      </c>
      <c r="K14" s="31">
        <v>151</v>
      </c>
      <c r="L14" s="71">
        <v>3617</v>
      </c>
      <c r="M14" s="68">
        <v>41.747304395908209</v>
      </c>
    </row>
    <row r="15" spans="1:19" ht="18.75" customHeight="1">
      <c r="A15" s="142"/>
      <c r="B15" s="35" t="s">
        <v>10</v>
      </c>
      <c r="C15" s="31">
        <v>84</v>
      </c>
      <c r="D15" s="31">
        <v>98</v>
      </c>
      <c r="E15" s="31"/>
      <c r="F15" s="63">
        <v>182</v>
      </c>
      <c r="G15" s="31">
        <v>10</v>
      </c>
      <c r="H15" s="70">
        <v>13</v>
      </c>
      <c r="I15" s="31"/>
      <c r="J15" s="66">
        <v>23</v>
      </c>
      <c r="K15" s="31">
        <v>205</v>
      </c>
      <c r="L15" s="71">
        <v>5719</v>
      </c>
      <c r="M15" s="68">
        <v>35.845427522294109</v>
      </c>
    </row>
    <row r="16" spans="1:19" ht="18.75" customHeight="1">
      <c r="A16" s="142"/>
      <c r="B16" s="35" t="s">
        <v>8</v>
      </c>
      <c r="C16" s="31">
        <v>118</v>
      </c>
      <c r="D16" s="31">
        <v>89</v>
      </c>
      <c r="E16" s="31"/>
      <c r="F16" s="63">
        <v>207</v>
      </c>
      <c r="G16" s="31">
        <v>10</v>
      </c>
      <c r="H16" s="70">
        <v>11</v>
      </c>
      <c r="I16" s="31"/>
      <c r="J16" s="66">
        <v>21</v>
      </c>
      <c r="K16" s="31">
        <v>228</v>
      </c>
      <c r="L16" s="71">
        <v>6370</v>
      </c>
      <c r="M16" s="68">
        <v>35.792778649921509</v>
      </c>
    </row>
    <row r="17" spans="1:13" ht="18.75" customHeight="1">
      <c r="A17" s="142"/>
      <c r="B17" s="69" t="s">
        <v>9</v>
      </c>
      <c r="C17" s="31">
        <v>100</v>
      </c>
      <c r="D17" s="31">
        <v>91</v>
      </c>
      <c r="E17" s="31"/>
      <c r="F17" s="63">
        <v>191</v>
      </c>
      <c r="G17" s="31">
        <v>3</v>
      </c>
      <c r="H17" s="70">
        <v>4</v>
      </c>
      <c r="I17" s="31">
        <v>1</v>
      </c>
      <c r="J17" s="66">
        <v>8</v>
      </c>
      <c r="K17" s="31">
        <v>199</v>
      </c>
      <c r="L17" s="71">
        <v>5756</v>
      </c>
      <c r="M17" s="68">
        <v>34.572619874913137</v>
      </c>
    </row>
    <row r="18" spans="1:13" ht="18.75" customHeight="1">
      <c r="A18" s="142"/>
      <c r="B18" s="35" t="s">
        <v>16</v>
      </c>
      <c r="C18" s="31">
        <v>28</v>
      </c>
      <c r="D18" s="31">
        <v>28</v>
      </c>
      <c r="E18" s="31"/>
      <c r="F18" s="63">
        <v>56</v>
      </c>
      <c r="G18" s="31">
        <v>17</v>
      </c>
      <c r="H18" s="31">
        <v>15</v>
      </c>
      <c r="I18" s="31">
        <v>1</v>
      </c>
      <c r="J18" s="66">
        <v>33</v>
      </c>
      <c r="K18" s="31">
        <v>89</v>
      </c>
      <c r="L18" s="71">
        <v>1625</v>
      </c>
      <c r="M18" s="68">
        <v>54.769230769230774</v>
      </c>
    </row>
    <row r="19" spans="1:13" ht="18.75" customHeight="1">
      <c r="A19" s="142"/>
      <c r="B19" s="35" t="s">
        <v>14</v>
      </c>
      <c r="C19" s="31">
        <v>63</v>
      </c>
      <c r="D19" s="31">
        <v>59</v>
      </c>
      <c r="E19" s="31">
        <v>1</v>
      </c>
      <c r="F19" s="63">
        <v>123</v>
      </c>
      <c r="G19" s="31">
        <v>1</v>
      </c>
      <c r="H19" s="31">
        <v>3</v>
      </c>
      <c r="I19" s="31"/>
      <c r="J19" s="66">
        <v>4</v>
      </c>
      <c r="K19" s="31">
        <v>127</v>
      </c>
      <c r="L19" s="71">
        <v>3146</v>
      </c>
      <c r="M19" s="68">
        <v>40.368722186904002</v>
      </c>
    </row>
    <row r="20" spans="1:13" ht="18.75" customHeight="1">
      <c r="A20" s="142"/>
      <c r="B20" s="35" t="s">
        <v>74</v>
      </c>
      <c r="C20" s="31">
        <v>90</v>
      </c>
      <c r="D20" s="31">
        <v>63</v>
      </c>
      <c r="E20" s="31"/>
      <c r="F20" s="63">
        <v>153</v>
      </c>
      <c r="G20" s="31">
        <v>14</v>
      </c>
      <c r="H20" s="31">
        <v>16</v>
      </c>
      <c r="I20" s="31"/>
      <c r="J20" s="66">
        <v>30</v>
      </c>
      <c r="K20" s="31">
        <v>183</v>
      </c>
      <c r="L20" s="71">
        <v>5108</v>
      </c>
      <c r="M20" s="68">
        <v>35.826155050900546</v>
      </c>
    </row>
    <row r="21" spans="1:13" ht="18.75" customHeight="1">
      <c r="A21" s="142"/>
      <c r="B21" s="69" t="s">
        <v>5</v>
      </c>
      <c r="C21" s="31">
        <v>239</v>
      </c>
      <c r="D21" s="31">
        <v>229</v>
      </c>
      <c r="E21" s="31"/>
      <c r="F21" s="63">
        <v>468</v>
      </c>
      <c r="G21" s="31">
        <v>7</v>
      </c>
      <c r="H21" s="31">
        <v>7</v>
      </c>
      <c r="I21" s="31">
        <v>1</v>
      </c>
      <c r="J21" s="66">
        <v>15</v>
      </c>
      <c r="K21" s="31">
        <v>483</v>
      </c>
      <c r="L21" s="71">
        <v>8813</v>
      </c>
      <c r="M21" s="68">
        <v>54.805401111993646</v>
      </c>
    </row>
    <row r="22" spans="1:13" ht="18.75" customHeight="1">
      <c r="A22" s="142"/>
      <c r="B22" s="35" t="s">
        <v>6</v>
      </c>
      <c r="C22" s="31">
        <v>222</v>
      </c>
      <c r="D22" s="31">
        <v>216</v>
      </c>
      <c r="E22" s="31"/>
      <c r="F22" s="63">
        <v>438</v>
      </c>
      <c r="G22" s="31">
        <v>5</v>
      </c>
      <c r="H22" s="31">
        <v>4</v>
      </c>
      <c r="I22" s="31"/>
      <c r="J22" s="66">
        <v>9</v>
      </c>
      <c r="K22" s="31">
        <v>447</v>
      </c>
      <c r="L22" s="71">
        <v>12352</v>
      </c>
      <c r="M22" s="68">
        <v>36.188471502590673</v>
      </c>
    </row>
    <row r="23" spans="1:13" ht="18.75" customHeight="1">
      <c r="A23" s="135"/>
      <c r="B23" s="36" t="s">
        <v>11</v>
      </c>
      <c r="C23" s="31">
        <v>84</v>
      </c>
      <c r="D23" s="31">
        <v>85</v>
      </c>
      <c r="E23" s="31"/>
      <c r="F23" s="63">
        <v>169</v>
      </c>
      <c r="G23" s="31">
        <v>24</v>
      </c>
      <c r="H23" s="31">
        <v>14</v>
      </c>
      <c r="I23" s="31"/>
      <c r="J23" s="66">
        <v>38</v>
      </c>
      <c r="K23" s="31">
        <v>207</v>
      </c>
      <c r="L23" s="71">
        <v>6636</v>
      </c>
      <c r="M23" s="68">
        <v>31.193490054249548</v>
      </c>
    </row>
    <row r="24" spans="1:13" ht="25.5" customHeight="1">
      <c r="A24" s="143" t="s">
        <v>75</v>
      </c>
      <c r="B24" s="144"/>
      <c r="C24" s="32">
        <v>1321</v>
      </c>
      <c r="D24" s="32">
        <v>1265</v>
      </c>
      <c r="E24" s="72">
        <v>2</v>
      </c>
      <c r="F24" s="33">
        <v>2588</v>
      </c>
      <c r="G24" s="72">
        <v>159</v>
      </c>
      <c r="H24" s="72">
        <v>144</v>
      </c>
      <c r="I24" s="72">
        <v>3</v>
      </c>
      <c r="J24" s="73">
        <v>306</v>
      </c>
      <c r="K24" s="32">
        <v>2894</v>
      </c>
      <c r="L24" s="74">
        <v>78331</v>
      </c>
      <c r="M24" s="68">
        <v>36.945781363700192</v>
      </c>
    </row>
    <row r="25" spans="1:13">
      <c r="A25" s="34" t="s">
        <v>26</v>
      </c>
      <c r="I25" s="76"/>
    </row>
    <row r="26" spans="1:13">
      <c r="A26" s="34" t="s">
        <v>91</v>
      </c>
      <c r="I26" s="77"/>
    </row>
    <row r="27" spans="1:13">
      <c r="A27" s="34" t="s">
        <v>92</v>
      </c>
      <c r="I27" s="77"/>
    </row>
    <row r="28" spans="1:13" s="78" customFormat="1">
      <c r="A28" s="34" t="s">
        <v>76</v>
      </c>
      <c r="C28" s="79"/>
      <c r="D28" s="79"/>
      <c r="E28" s="79"/>
      <c r="F28" s="79"/>
      <c r="G28" s="79"/>
      <c r="H28" s="79"/>
      <c r="I28" s="79"/>
      <c r="J28" s="79"/>
      <c r="K28" s="80"/>
      <c r="L28" s="79"/>
      <c r="M28" s="80"/>
    </row>
    <row r="29" spans="1:13" s="78" customFormat="1">
      <c r="A29" s="34"/>
      <c r="C29" s="79"/>
      <c r="D29" s="79"/>
      <c r="E29" s="77"/>
      <c r="F29" s="79"/>
      <c r="G29" s="79"/>
      <c r="H29" s="79"/>
      <c r="I29" s="79"/>
      <c r="J29" s="79"/>
      <c r="K29" s="80"/>
      <c r="L29" s="79"/>
      <c r="M29" s="80"/>
    </row>
    <row r="30" spans="1:13" ht="1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</row>
    <row r="31" spans="1:13" ht="15.75">
      <c r="A31" s="145">
        <v>2019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 ht="20.25" customHeight="1">
      <c r="A32" s="136" t="s">
        <v>58</v>
      </c>
      <c r="B32" s="137" t="s">
        <v>59</v>
      </c>
      <c r="C32" s="138" t="s">
        <v>60</v>
      </c>
      <c r="D32" s="139"/>
      <c r="E32" s="139"/>
      <c r="F32" s="139"/>
      <c r="G32" s="139"/>
      <c r="H32" s="139"/>
      <c r="I32" s="140"/>
      <c r="J32" s="141" t="s">
        <v>66</v>
      </c>
      <c r="K32" s="137" t="s">
        <v>62</v>
      </c>
      <c r="L32" s="137" t="s">
        <v>77</v>
      </c>
      <c r="M32" s="130" t="s">
        <v>64</v>
      </c>
    </row>
    <row r="33" spans="1:13" ht="20.25" customHeight="1">
      <c r="A33" s="136"/>
      <c r="B33" s="137"/>
      <c r="C33" s="131" t="s">
        <v>65</v>
      </c>
      <c r="D33" s="131"/>
      <c r="E33" s="131"/>
      <c r="F33" s="132" t="s">
        <v>66</v>
      </c>
      <c r="G33" s="131" t="s">
        <v>67</v>
      </c>
      <c r="H33" s="131"/>
      <c r="I33" s="131"/>
      <c r="J33" s="141"/>
      <c r="K33" s="137"/>
      <c r="L33" s="137"/>
      <c r="M33" s="130"/>
    </row>
    <row r="34" spans="1:13" ht="20.25" customHeight="1">
      <c r="A34" s="136"/>
      <c r="B34" s="137"/>
      <c r="C34" s="61" t="s">
        <v>68</v>
      </c>
      <c r="D34" s="61" t="s">
        <v>69</v>
      </c>
      <c r="E34" s="61" t="s">
        <v>70</v>
      </c>
      <c r="F34" s="133"/>
      <c r="G34" s="61" t="s">
        <v>68</v>
      </c>
      <c r="H34" s="61" t="s">
        <v>69</v>
      </c>
      <c r="I34" s="61" t="s">
        <v>70</v>
      </c>
      <c r="J34" s="141"/>
      <c r="K34" s="137"/>
      <c r="L34" s="137"/>
      <c r="M34" s="130"/>
    </row>
    <row r="35" spans="1:13" ht="15">
      <c r="A35" s="134" t="s">
        <v>71</v>
      </c>
      <c r="B35" s="35" t="s">
        <v>72</v>
      </c>
      <c r="C35" s="31">
        <v>5</v>
      </c>
      <c r="D35" s="31">
        <v>7</v>
      </c>
      <c r="E35" s="31"/>
      <c r="F35" s="82">
        <v>12</v>
      </c>
      <c r="G35" s="31">
        <v>2</v>
      </c>
      <c r="H35" s="70">
        <v>2</v>
      </c>
      <c r="I35" s="31"/>
      <c r="J35" s="82">
        <v>4</v>
      </c>
      <c r="K35" s="31">
        <v>16</v>
      </c>
      <c r="L35" s="30">
        <v>1782</v>
      </c>
      <c r="M35" s="68">
        <v>8.978675645342312</v>
      </c>
    </row>
    <row r="36" spans="1:13" ht="15">
      <c r="A36" s="135"/>
      <c r="B36" s="69" t="s">
        <v>73</v>
      </c>
      <c r="C36" s="31">
        <v>30</v>
      </c>
      <c r="D36" s="31">
        <v>48</v>
      </c>
      <c r="E36" s="31"/>
      <c r="F36" s="82">
        <v>78</v>
      </c>
      <c r="G36" s="31">
        <v>34</v>
      </c>
      <c r="H36" s="70">
        <v>28</v>
      </c>
      <c r="I36" s="31"/>
      <c r="J36" s="82">
        <v>62</v>
      </c>
      <c r="K36" s="31">
        <v>140</v>
      </c>
      <c r="L36" s="30">
        <v>6131</v>
      </c>
      <c r="M36" s="68">
        <v>22.834774098841951</v>
      </c>
    </row>
    <row r="37" spans="1:13" ht="15">
      <c r="A37" s="134" t="s">
        <v>5</v>
      </c>
      <c r="B37" s="35" t="s">
        <v>7</v>
      </c>
      <c r="C37" s="31">
        <v>109</v>
      </c>
      <c r="D37" s="31">
        <v>136</v>
      </c>
      <c r="E37" s="31"/>
      <c r="F37" s="82">
        <v>245</v>
      </c>
      <c r="G37" s="31">
        <v>9</v>
      </c>
      <c r="H37" s="70">
        <v>6</v>
      </c>
      <c r="I37" s="31"/>
      <c r="J37" s="82">
        <v>15</v>
      </c>
      <c r="K37" s="31">
        <v>260</v>
      </c>
      <c r="L37" s="30">
        <v>9138</v>
      </c>
      <c r="M37" s="68">
        <v>28.452615451958852</v>
      </c>
    </row>
    <row r="38" spans="1:13" ht="15">
      <c r="A38" s="142"/>
      <c r="B38" s="35" t="s">
        <v>15</v>
      </c>
      <c r="C38" s="31">
        <v>24</v>
      </c>
      <c r="D38" s="31">
        <v>18</v>
      </c>
      <c r="E38" s="31"/>
      <c r="F38" s="82">
        <v>42</v>
      </c>
      <c r="G38" s="31">
        <v>4</v>
      </c>
      <c r="H38" s="70">
        <v>4</v>
      </c>
      <c r="I38" s="31"/>
      <c r="J38" s="82">
        <v>8</v>
      </c>
      <c r="K38" s="31">
        <v>50</v>
      </c>
      <c r="L38" s="30">
        <v>1931</v>
      </c>
      <c r="M38" s="68">
        <v>25.893319523562919</v>
      </c>
    </row>
    <row r="39" spans="1:13" ht="15">
      <c r="A39" s="142"/>
      <c r="B39" s="35" t="s">
        <v>13</v>
      </c>
      <c r="C39" s="31">
        <v>53</v>
      </c>
      <c r="D39" s="31">
        <v>67</v>
      </c>
      <c r="E39" s="31"/>
      <c r="F39" s="82">
        <v>120</v>
      </c>
      <c r="G39" s="31">
        <v>1</v>
      </c>
      <c r="H39" s="70"/>
      <c r="I39" s="31"/>
      <c r="J39" s="82">
        <v>1</v>
      </c>
      <c r="K39" s="31">
        <v>121</v>
      </c>
      <c r="L39" s="30">
        <v>3601</v>
      </c>
      <c r="M39" s="68">
        <v>33.601777284087753</v>
      </c>
    </row>
    <row r="40" spans="1:13" ht="15">
      <c r="A40" s="142"/>
      <c r="B40" s="35" t="s">
        <v>10</v>
      </c>
      <c r="C40" s="31">
        <v>77</v>
      </c>
      <c r="D40" s="31">
        <v>87</v>
      </c>
      <c r="E40" s="31"/>
      <c r="F40" s="82">
        <v>164</v>
      </c>
      <c r="G40" s="31">
        <v>7</v>
      </c>
      <c r="H40" s="70">
        <v>10</v>
      </c>
      <c r="I40" s="31"/>
      <c r="J40" s="82">
        <v>17</v>
      </c>
      <c r="K40" s="31">
        <v>181</v>
      </c>
      <c r="L40" s="30">
        <v>5579</v>
      </c>
      <c r="M40" s="68">
        <v>32.443090159526797</v>
      </c>
    </row>
    <row r="41" spans="1:13" ht="15">
      <c r="A41" s="142"/>
      <c r="B41" s="35" t="s">
        <v>8</v>
      </c>
      <c r="C41" s="31">
        <v>93</v>
      </c>
      <c r="D41" s="31">
        <v>110</v>
      </c>
      <c r="E41" s="31"/>
      <c r="F41" s="82">
        <v>203</v>
      </c>
      <c r="G41" s="31">
        <v>5</v>
      </c>
      <c r="H41" s="70">
        <v>6</v>
      </c>
      <c r="I41" s="31"/>
      <c r="J41" s="82">
        <v>11</v>
      </c>
      <c r="K41" s="31">
        <v>214</v>
      </c>
      <c r="L41" s="30">
        <v>6350</v>
      </c>
      <c r="M41" s="68">
        <v>33.700787401574807</v>
      </c>
    </row>
    <row r="42" spans="1:13" ht="15">
      <c r="A42" s="142"/>
      <c r="B42" s="69" t="s">
        <v>9</v>
      </c>
      <c r="C42" s="31">
        <v>90</v>
      </c>
      <c r="D42" s="31">
        <v>86</v>
      </c>
      <c r="E42" s="31"/>
      <c r="F42" s="82">
        <v>176</v>
      </c>
      <c r="G42" s="31">
        <v>3</v>
      </c>
      <c r="H42" s="70">
        <v>4</v>
      </c>
      <c r="I42" s="83">
        <v>1</v>
      </c>
      <c r="J42" s="82">
        <v>8</v>
      </c>
      <c r="K42" s="31">
        <v>184</v>
      </c>
      <c r="L42" s="30">
        <v>5572</v>
      </c>
      <c r="M42" s="68">
        <v>33.022254127781764</v>
      </c>
    </row>
    <row r="43" spans="1:13" ht="15">
      <c r="A43" s="142"/>
      <c r="B43" s="35" t="s">
        <v>16</v>
      </c>
      <c r="C43" s="31">
        <v>24</v>
      </c>
      <c r="D43" s="31">
        <v>22</v>
      </c>
      <c r="E43" s="31"/>
      <c r="F43" s="82">
        <v>46</v>
      </c>
      <c r="G43" s="31">
        <v>21</v>
      </c>
      <c r="H43" s="70">
        <v>13</v>
      </c>
      <c r="I43" s="31"/>
      <c r="J43" s="82">
        <v>34</v>
      </c>
      <c r="K43" s="31">
        <v>80</v>
      </c>
      <c r="L43" s="30">
        <v>1605</v>
      </c>
      <c r="M43" s="68">
        <v>49.844236760124609</v>
      </c>
    </row>
    <row r="44" spans="1:13" ht="15">
      <c r="A44" s="142"/>
      <c r="B44" s="35" t="s">
        <v>14</v>
      </c>
      <c r="C44" s="31">
        <v>51</v>
      </c>
      <c r="D44" s="31">
        <v>42</v>
      </c>
      <c r="E44" s="31"/>
      <c r="F44" s="82">
        <v>93</v>
      </c>
      <c r="G44" s="31">
        <v>3</v>
      </c>
      <c r="H44" s="70">
        <v>2</v>
      </c>
      <c r="I44" s="31"/>
      <c r="J44" s="82">
        <v>5</v>
      </c>
      <c r="K44" s="31">
        <v>98</v>
      </c>
      <c r="L44" s="30">
        <v>3099</v>
      </c>
      <c r="M44" s="68">
        <v>31.623104227170053</v>
      </c>
    </row>
    <row r="45" spans="1:13" ht="15">
      <c r="A45" s="142"/>
      <c r="B45" s="35" t="s">
        <v>74</v>
      </c>
      <c r="C45" s="31">
        <v>63</v>
      </c>
      <c r="D45" s="31">
        <v>58</v>
      </c>
      <c r="E45" s="31"/>
      <c r="F45" s="82">
        <v>121</v>
      </c>
      <c r="G45" s="31">
        <v>14</v>
      </c>
      <c r="H45" s="70">
        <v>15</v>
      </c>
      <c r="I45" s="31"/>
      <c r="J45" s="82">
        <v>29</v>
      </c>
      <c r="K45" s="31">
        <v>150</v>
      </c>
      <c r="L45" s="30">
        <v>5150</v>
      </c>
      <c r="M45" s="68">
        <v>29.126213592233011</v>
      </c>
    </row>
    <row r="46" spans="1:13" ht="15">
      <c r="A46" s="142"/>
      <c r="B46" s="69" t="s">
        <v>5</v>
      </c>
      <c r="C46" s="31">
        <v>221</v>
      </c>
      <c r="D46" s="31">
        <v>188</v>
      </c>
      <c r="E46" s="31"/>
      <c r="F46" s="82">
        <v>409</v>
      </c>
      <c r="G46" s="31">
        <v>2</v>
      </c>
      <c r="H46" s="70">
        <v>3</v>
      </c>
      <c r="I46" s="31"/>
      <c r="J46" s="82">
        <v>5</v>
      </c>
      <c r="K46" s="31">
        <v>414</v>
      </c>
      <c r="L46" s="30">
        <v>8215</v>
      </c>
      <c r="M46" s="68">
        <v>50.395617772367615</v>
      </c>
    </row>
    <row r="47" spans="1:13" ht="15">
      <c r="A47" s="142"/>
      <c r="B47" s="35" t="s">
        <v>6</v>
      </c>
      <c r="C47" s="31">
        <v>171</v>
      </c>
      <c r="D47" s="31">
        <v>201</v>
      </c>
      <c r="E47" s="31"/>
      <c r="F47" s="82">
        <v>372</v>
      </c>
      <c r="G47" s="31">
        <v>4</v>
      </c>
      <c r="H47" s="70"/>
      <c r="I47" s="31"/>
      <c r="J47" s="82">
        <v>4</v>
      </c>
      <c r="K47" s="31">
        <v>376</v>
      </c>
      <c r="L47" s="30">
        <v>12094</v>
      </c>
      <c r="M47" s="68">
        <v>31.089796593352077</v>
      </c>
    </row>
    <row r="48" spans="1:13" ht="15">
      <c r="A48" s="135"/>
      <c r="B48" s="36" t="s">
        <v>11</v>
      </c>
      <c r="C48" s="31">
        <v>80</v>
      </c>
      <c r="D48" s="31">
        <v>92</v>
      </c>
      <c r="E48" s="31"/>
      <c r="F48" s="82">
        <v>172</v>
      </c>
      <c r="G48" s="31">
        <v>4</v>
      </c>
      <c r="H48" s="70">
        <v>9</v>
      </c>
      <c r="I48" s="31"/>
      <c r="J48" s="82">
        <v>13</v>
      </c>
      <c r="K48" s="31">
        <v>185</v>
      </c>
      <c r="L48" s="30">
        <v>6799</v>
      </c>
      <c r="M48" s="68">
        <v>27.209883806442125</v>
      </c>
    </row>
    <row r="49" spans="1:21" ht="25.5" customHeight="1">
      <c r="A49" s="143" t="s">
        <v>75</v>
      </c>
      <c r="B49" s="144"/>
      <c r="C49" s="32">
        <v>1091</v>
      </c>
      <c r="D49" s="32">
        <v>1162</v>
      </c>
      <c r="E49" s="72">
        <v>0</v>
      </c>
      <c r="F49" s="33">
        <v>2253</v>
      </c>
      <c r="G49" s="72">
        <v>113</v>
      </c>
      <c r="H49" s="84">
        <v>102</v>
      </c>
      <c r="I49" s="72">
        <v>1</v>
      </c>
      <c r="J49" s="82">
        <v>216</v>
      </c>
      <c r="K49" s="32">
        <v>2469</v>
      </c>
      <c r="L49" s="32">
        <v>77046</v>
      </c>
      <c r="M49" s="68">
        <v>32.045790826259633</v>
      </c>
    </row>
    <row r="50" spans="1:21">
      <c r="A50" s="34" t="s">
        <v>26</v>
      </c>
    </row>
    <row r="51" spans="1:21">
      <c r="A51" s="34" t="s">
        <v>91</v>
      </c>
    </row>
    <row r="52" spans="1:21">
      <c r="A52" s="34" t="s">
        <v>92</v>
      </c>
      <c r="C52" s="79"/>
      <c r="D52" s="79"/>
      <c r="E52" s="79"/>
      <c r="F52" s="79"/>
      <c r="G52" s="79"/>
      <c r="H52" s="79"/>
      <c r="I52" s="79"/>
      <c r="J52" s="79"/>
      <c r="K52" s="79"/>
    </row>
    <row r="53" spans="1:21">
      <c r="A53" s="34" t="s">
        <v>76</v>
      </c>
      <c r="B53" s="78"/>
      <c r="C53" s="79"/>
      <c r="D53" s="79"/>
      <c r="E53" s="79"/>
      <c r="F53" s="79"/>
      <c r="G53" s="79"/>
      <c r="H53" s="79"/>
      <c r="I53" s="79"/>
      <c r="J53" s="79"/>
      <c r="K53" s="79"/>
    </row>
    <row r="54" spans="1:21">
      <c r="B54" s="78"/>
      <c r="C54" s="79"/>
      <c r="D54" s="79"/>
      <c r="E54" s="79"/>
      <c r="F54" s="79"/>
      <c r="G54" s="79"/>
      <c r="H54" s="79"/>
      <c r="I54" s="79"/>
      <c r="J54" s="79"/>
      <c r="K54" s="79"/>
    </row>
    <row r="55" spans="1:21" s="78" customFormat="1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</row>
    <row r="56" spans="1:21" s="78" customFormat="1" ht="15.75">
      <c r="A56" s="145">
        <v>2020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21" ht="20.25" customHeight="1">
      <c r="A57" s="136" t="s">
        <v>58</v>
      </c>
      <c r="B57" s="137" t="s">
        <v>59</v>
      </c>
      <c r="C57" s="138" t="s">
        <v>60</v>
      </c>
      <c r="D57" s="139"/>
      <c r="E57" s="139"/>
      <c r="F57" s="139"/>
      <c r="G57" s="139"/>
      <c r="H57" s="139"/>
      <c r="I57" s="140"/>
      <c r="J57" s="141" t="s">
        <v>66</v>
      </c>
      <c r="K57" s="137" t="s">
        <v>62</v>
      </c>
      <c r="L57" s="137" t="s">
        <v>77</v>
      </c>
      <c r="M57" s="130" t="s">
        <v>64</v>
      </c>
      <c r="N57" s="80"/>
      <c r="O57" s="80"/>
      <c r="P57" s="80"/>
      <c r="Q57" s="80"/>
      <c r="R57" s="85"/>
      <c r="S57" s="85"/>
      <c r="T57" s="78"/>
      <c r="U57" s="78"/>
    </row>
    <row r="58" spans="1:21" ht="20.25" customHeight="1">
      <c r="A58" s="136"/>
      <c r="B58" s="137"/>
      <c r="C58" s="131" t="s">
        <v>65</v>
      </c>
      <c r="D58" s="131"/>
      <c r="E58" s="131"/>
      <c r="F58" s="132" t="s">
        <v>66</v>
      </c>
      <c r="G58" s="131" t="s">
        <v>67</v>
      </c>
      <c r="H58" s="131"/>
      <c r="I58" s="131"/>
      <c r="J58" s="141"/>
      <c r="K58" s="137"/>
      <c r="L58" s="137"/>
      <c r="M58" s="130"/>
      <c r="N58" s="78"/>
      <c r="O58" s="78"/>
      <c r="P58" s="78"/>
      <c r="Q58" s="78"/>
      <c r="R58" s="78"/>
      <c r="S58" s="78"/>
      <c r="T58" s="78"/>
      <c r="U58" s="78"/>
    </row>
    <row r="59" spans="1:21" ht="20.25" customHeight="1">
      <c r="A59" s="136"/>
      <c r="B59" s="137"/>
      <c r="C59" s="61" t="s">
        <v>68</v>
      </c>
      <c r="D59" s="61" t="s">
        <v>69</v>
      </c>
      <c r="E59" s="61" t="s">
        <v>70</v>
      </c>
      <c r="F59" s="133"/>
      <c r="G59" s="61" t="s">
        <v>68</v>
      </c>
      <c r="H59" s="61" t="s">
        <v>69</v>
      </c>
      <c r="I59" s="61" t="s">
        <v>70</v>
      </c>
      <c r="J59" s="141"/>
      <c r="K59" s="137"/>
      <c r="L59" s="137"/>
      <c r="M59" s="130"/>
      <c r="N59" s="78"/>
      <c r="O59" s="78"/>
      <c r="P59" s="78"/>
      <c r="Q59" s="78"/>
      <c r="R59" s="78"/>
      <c r="S59" s="78"/>
      <c r="T59" s="78"/>
      <c r="U59" s="78"/>
    </row>
    <row r="60" spans="1:21" ht="15">
      <c r="A60" s="134" t="s">
        <v>71</v>
      </c>
      <c r="B60" s="35" t="s">
        <v>72</v>
      </c>
      <c r="C60" s="31">
        <v>6</v>
      </c>
      <c r="D60" s="31">
        <v>7</v>
      </c>
      <c r="E60" s="31"/>
      <c r="F60" s="82">
        <v>13</v>
      </c>
      <c r="G60" s="31">
        <v>2</v>
      </c>
      <c r="H60" s="70">
        <v>1</v>
      </c>
      <c r="I60" s="31"/>
      <c r="J60" s="82">
        <v>3</v>
      </c>
      <c r="K60" s="31">
        <v>16</v>
      </c>
      <c r="L60" s="30">
        <v>1267</v>
      </c>
      <c r="M60" s="68">
        <f>K60/L60*1000</f>
        <v>12.628255722178373</v>
      </c>
    </row>
    <row r="61" spans="1:21" ht="15">
      <c r="A61" s="135"/>
      <c r="B61" s="69" t="s">
        <v>73</v>
      </c>
      <c r="C61" s="31">
        <v>32</v>
      </c>
      <c r="D61" s="31">
        <v>41</v>
      </c>
      <c r="E61" s="31"/>
      <c r="F61" s="82">
        <v>73</v>
      </c>
      <c r="G61" s="31">
        <v>32</v>
      </c>
      <c r="H61" s="70">
        <v>16</v>
      </c>
      <c r="I61" s="31"/>
      <c r="J61" s="82">
        <v>48</v>
      </c>
      <c r="K61" s="31">
        <v>121</v>
      </c>
      <c r="L61" s="30">
        <v>4976</v>
      </c>
      <c r="M61" s="68">
        <f t="shared" ref="M61:M74" si="0">K61/L61*1000</f>
        <v>24.316720257234728</v>
      </c>
    </row>
    <row r="62" spans="1:21" ht="15">
      <c r="A62" s="134" t="s">
        <v>5</v>
      </c>
      <c r="B62" s="35" t="s">
        <v>7</v>
      </c>
      <c r="C62" s="31">
        <v>117</v>
      </c>
      <c r="D62" s="31">
        <v>123</v>
      </c>
      <c r="E62" s="31">
        <v>1</v>
      </c>
      <c r="F62" s="82">
        <v>241</v>
      </c>
      <c r="G62" s="31">
        <v>6</v>
      </c>
      <c r="H62" s="70">
        <v>8</v>
      </c>
      <c r="I62" s="31"/>
      <c r="J62" s="82">
        <v>14</v>
      </c>
      <c r="K62" s="31">
        <v>255</v>
      </c>
      <c r="L62" s="30">
        <v>7099</v>
      </c>
      <c r="M62" s="68">
        <f t="shared" si="0"/>
        <v>35.920552190449357</v>
      </c>
    </row>
    <row r="63" spans="1:21" ht="15">
      <c r="A63" s="142"/>
      <c r="B63" s="35" t="s">
        <v>15</v>
      </c>
      <c r="C63" s="31">
        <v>19</v>
      </c>
      <c r="D63" s="31">
        <v>22</v>
      </c>
      <c r="E63" s="31"/>
      <c r="F63" s="82">
        <v>41</v>
      </c>
      <c r="G63" s="31">
        <v>2</v>
      </c>
      <c r="H63" s="70">
        <v>1</v>
      </c>
      <c r="I63" s="31"/>
      <c r="J63" s="82">
        <v>3</v>
      </c>
      <c r="K63" s="31">
        <v>44</v>
      </c>
      <c r="L63" s="30">
        <v>1565</v>
      </c>
      <c r="M63" s="68">
        <f t="shared" si="0"/>
        <v>28.115015974440897</v>
      </c>
    </row>
    <row r="64" spans="1:21" ht="15">
      <c r="A64" s="142"/>
      <c r="B64" s="35" t="s">
        <v>13</v>
      </c>
      <c r="C64" s="31">
        <v>68</v>
      </c>
      <c r="D64" s="31">
        <v>62</v>
      </c>
      <c r="E64" s="31"/>
      <c r="F64" s="82">
        <v>130</v>
      </c>
      <c r="G64" s="31"/>
      <c r="H64" s="70">
        <v>2</v>
      </c>
      <c r="I64" s="31"/>
      <c r="J64" s="82">
        <v>2</v>
      </c>
      <c r="K64" s="31">
        <v>132</v>
      </c>
      <c r="L64" s="30">
        <v>3056</v>
      </c>
      <c r="M64" s="68">
        <f t="shared" si="0"/>
        <v>43.193717277486911</v>
      </c>
    </row>
    <row r="65" spans="1:14" ht="15">
      <c r="A65" s="142"/>
      <c r="B65" s="35" t="s">
        <v>10</v>
      </c>
      <c r="C65" s="31">
        <v>73</v>
      </c>
      <c r="D65" s="31">
        <v>73</v>
      </c>
      <c r="E65" s="31"/>
      <c r="F65" s="82">
        <v>146</v>
      </c>
      <c r="G65" s="31">
        <v>8</v>
      </c>
      <c r="H65" s="70">
        <v>7</v>
      </c>
      <c r="I65" s="31"/>
      <c r="J65" s="82">
        <v>15</v>
      </c>
      <c r="K65" s="31">
        <v>161</v>
      </c>
      <c r="L65" s="30">
        <v>5349</v>
      </c>
      <c r="M65" s="68">
        <f t="shared" si="0"/>
        <v>30.099083940923535</v>
      </c>
    </row>
    <row r="66" spans="1:14" ht="15">
      <c r="A66" s="142"/>
      <c r="B66" s="35" t="s">
        <v>8</v>
      </c>
      <c r="C66" s="31">
        <v>76</v>
      </c>
      <c r="D66" s="31">
        <v>70</v>
      </c>
      <c r="E66" s="31"/>
      <c r="F66" s="82">
        <v>146</v>
      </c>
      <c r="G66" s="31">
        <v>6</v>
      </c>
      <c r="H66" s="70">
        <v>9</v>
      </c>
      <c r="I66" s="31"/>
      <c r="J66" s="82">
        <v>15</v>
      </c>
      <c r="K66" s="31">
        <v>161</v>
      </c>
      <c r="L66" s="30">
        <v>5153</v>
      </c>
      <c r="M66" s="68">
        <f t="shared" si="0"/>
        <v>31.243935571511742</v>
      </c>
    </row>
    <row r="67" spans="1:14" ht="15">
      <c r="A67" s="142"/>
      <c r="B67" s="69" t="s">
        <v>9</v>
      </c>
      <c r="C67" s="31">
        <v>56</v>
      </c>
      <c r="D67" s="31">
        <v>59</v>
      </c>
      <c r="E67" s="31"/>
      <c r="F67" s="82">
        <v>115</v>
      </c>
      <c r="G67" s="31">
        <v>7</v>
      </c>
      <c r="H67" s="70">
        <v>3</v>
      </c>
      <c r="I67" s="83"/>
      <c r="J67" s="82">
        <v>10</v>
      </c>
      <c r="K67" s="31">
        <v>125</v>
      </c>
      <c r="L67" s="30">
        <v>5194</v>
      </c>
      <c r="M67" s="68">
        <f t="shared" si="0"/>
        <v>24.066230265691182</v>
      </c>
    </row>
    <row r="68" spans="1:14" ht="15">
      <c r="A68" s="142"/>
      <c r="B68" s="35" t="s">
        <v>16</v>
      </c>
      <c r="C68" s="31">
        <v>35</v>
      </c>
      <c r="D68" s="31">
        <v>28</v>
      </c>
      <c r="E68" s="31"/>
      <c r="F68" s="82">
        <v>63</v>
      </c>
      <c r="G68" s="31">
        <v>9</v>
      </c>
      <c r="H68" s="70">
        <v>13</v>
      </c>
      <c r="I68" s="31"/>
      <c r="J68" s="82">
        <v>22</v>
      </c>
      <c r="K68" s="31">
        <v>85</v>
      </c>
      <c r="L68" s="30">
        <v>1792</v>
      </c>
      <c r="M68" s="68">
        <f t="shared" si="0"/>
        <v>47.433035714285715</v>
      </c>
    </row>
    <row r="69" spans="1:14" ht="15">
      <c r="A69" s="142"/>
      <c r="B69" s="35" t="s">
        <v>14</v>
      </c>
      <c r="C69" s="31">
        <v>47</v>
      </c>
      <c r="D69" s="31">
        <v>50</v>
      </c>
      <c r="E69" s="31"/>
      <c r="F69" s="82">
        <v>97</v>
      </c>
      <c r="G69" s="31">
        <v>2</v>
      </c>
      <c r="H69" s="70"/>
      <c r="I69" s="31"/>
      <c r="J69" s="82">
        <v>2</v>
      </c>
      <c r="K69" s="31">
        <v>99</v>
      </c>
      <c r="L69" s="30">
        <v>2535</v>
      </c>
      <c r="M69" s="68">
        <f t="shared" si="0"/>
        <v>39.053254437869818</v>
      </c>
    </row>
    <row r="70" spans="1:14" ht="15">
      <c r="A70" s="142"/>
      <c r="B70" s="35" t="s">
        <v>74</v>
      </c>
      <c r="C70" s="31">
        <v>52</v>
      </c>
      <c r="D70" s="31">
        <v>60</v>
      </c>
      <c r="E70" s="31"/>
      <c r="F70" s="82">
        <v>112</v>
      </c>
      <c r="G70" s="31">
        <v>9</v>
      </c>
      <c r="H70" s="70">
        <v>14</v>
      </c>
      <c r="I70" s="31"/>
      <c r="J70" s="82">
        <v>23</v>
      </c>
      <c r="K70" s="31">
        <v>135</v>
      </c>
      <c r="L70" s="30">
        <v>4292</v>
      </c>
      <c r="M70" s="68">
        <f t="shared" si="0"/>
        <v>31.45386766076421</v>
      </c>
    </row>
    <row r="71" spans="1:14" ht="15">
      <c r="A71" s="142"/>
      <c r="B71" s="69" t="s">
        <v>5</v>
      </c>
      <c r="C71" s="31">
        <v>188</v>
      </c>
      <c r="D71" s="31">
        <v>177</v>
      </c>
      <c r="E71" s="31"/>
      <c r="F71" s="82">
        <v>365</v>
      </c>
      <c r="G71" s="31">
        <v>4</v>
      </c>
      <c r="H71" s="70">
        <v>5</v>
      </c>
      <c r="I71" s="31"/>
      <c r="J71" s="82">
        <v>9</v>
      </c>
      <c r="K71" s="31">
        <v>374</v>
      </c>
      <c r="L71" s="30">
        <v>12498</v>
      </c>
      <c r="M71" s="68">
        <f t="shared" si="0"/>
        <v>29.924787966074572</v>
      </c>
    </row>
    <row r="72" spans="1:14" ht="15">
      <c r="A72" s="142"/>
      <c r="B72" s="35" t="s">
        <v>6</v>
      </c>
      <c r="C72" s="31">
        <v>140</v>
      </c>
      <c r="D72" s="31">
        <v>166</v>
      </c>
      <c r="E72" s="31"/>
      <c r="F72" s="82">
        <v>306</v>
      </c>
      <c r="G72" s="31">
        <v>2</v>
      </c>
      <c r="H72" s="70">
        <v>1</v>
      </c>
      <c r="I72" s="31"/>
      <c r="J72" s="82">
        <v>3</v>
      </c>
      <c r="K72" s="31">
        <v>309</v>
      </c>
      <c r="L72" s="30">
        <v>10726</v>
      </c>
      <c r="M72" s="68">
        <f t="shared" si="0"/>
        <v>28.808502703710609</v>
      </c>
      <c r="N72" s="26"/>
    </row>
    <row r="73" spans="1:14" ht="15">
      <c r="A73" s="135"/>
      <c r="B73" s="36" t="s">
        <v>11</v>
      </c>
      <c r="C73" s="31">
        <v>62</v>
      </c>
      <c r="D73" s="31">
        <v>77</v>
      </c>
      <c r="E73" s="31"/>
      <c r="F73" s="82">
        <v>139</v>
      </c>
      <c r="G73" s="31">
        <v>5</v>
      </c>
      <c r="H73" s="70">
        <v>15</v>
      </c>
      <c r="I73" s="31"/>
      <c r="J73" s="82">
        <v>20</v>
      </c>
      <c r="K73" s="31">
        <v>159</v>
      </c>
      <c r="L73" s="30">
        <v>4170</v>
      </c>
      <c r="M73" s="68">
        <f t="shared" si="0"/>
        <v>38.129496402877699</v>
      </c>
    </row>
    <row r="74" spans="1:14" ht="25.5" customHeight="1">
      <c r="A74" s="143" t="s">
        <v>75</v>
      </c>
      <c r="B74" s="144"/>
      <c r="C74" s="32">
        <v>971</v>
      </c>
      <c r="D74" s="32">
        <v>1015</v>
      </c>
      <c r="E74" s="72">
        <v>1</v>
      </c>
      <c r="F74" s="33">
        <v>1987</v>
      </c>
      <c r="G74" s="72">
        <v>94</v>
      </c>
      <c r="H74" s="84">
        <v>95</v>
      </c>
      <c r="I74" s="72">
        <v>0</v>
      </c>
      <c r="J74" s="82">
        <v>189</v>
      </c>
      <c r="K74" s="32">
        <v>2176</v>
      </c>
      <c r="L74" s="32">
        <f>SUM(L60:L73)</f>
        <v>69672</v>
      </c>
      <c r="M74" s="68">
        <f t="shared" si="0"/>
        <v>31.232058789757723</v>
      </c>
    </row>
    <row r="75" spans="1:14">
      <c r="A75" s="34" t="s">
        <v>26</v>
      </c>
    </row>
    <row r="76" spans="1:14">
      <c r="A76" s="34" t="s">
        <v>91</v>
      </c>
    </row>
    <row r="77" spans="1:14">
      <c r="A77" s="34" t="s">
        <v>93</v>
      </c>
      <c r="B77" s="78"/>
      <c r="C77" s="79"/>
      <c r="D77" s="79"/>
      <c r="E77" s="79"/>
      <c r="F77" s="79"/>
      <c r="G77" s="79"/>
      <c r="H77" s="79"/>
      <c r="I77" s="79"/>
      <c r="J77" s="79"/>
    </row>
    <row r="78" spans="1:14">
      <c r="A78" s="34" t="s">
        <v>76</v>
      </c>
    </row>
  </sheetData>
  <mergeCells count="43">
    <mergeCell ref="A6:M6"/>
    <mergeCell ref="A4:M4"/>
    <mergeCell ref="A31:M31"/>
    <mergeCell ref="A56:M56"/>
    <mergeCell ref="C58:E58"/>
    <mergeCell ref="F58:F59"/>
    <mergeCell ref="G58:I58"/>
    <mergeCell ref="C57:I57"/>
    <mergeCell ref="J57:J59"/>
    <mergeCell ref="K57:K59"/>
    <mergeCell ref="L57:L59"/>
    <mergeCell ref="M57:M59"/>
    <mergeCell ref="M32:M34"/>
    <mergeCell ref="C33:E33"/>
    <mergeCell ref="F33:F34"/>
    <mergeCell ref="G33:I33"/>
    <mergeCell ref="A60:A61"/>
    <mergeCell ref="A62:A73"/>
    <mergeCell ref="A74:B74"/>
    <mergeCell ref="A49:B49"/>
    <mergeCell ref="A57:A59"/>
    <mergeCell ref="B57:B59"/>
    <mergeCell ref="A35:A36"/>
    <mergeCell ref="A37:A48"/>
    <mergeCell ref="A12:A23"/>
    <mergeCell ref="A24:B24"/>
    <mergeCell ref="A32:A34"/>
    <mergeCell ref="B32:B34"/>
    <mergeCell ref="C32:I32"/>
    <mergeCell ref="J32:J34"/>
    <mergeCell ref="K32:K34"/>
    <mergeCell ref="L32:L34"/>
    <mergeCell ref="L7:L9"/>
    <mergeCell ref="M7:M9"/>
    <mergeCell ref="C8:E8"/>
    <mergeCell ref="F8:F9"/>
    <mergeCell ref="G8:I8"/>
    <mergeCell ref="A10:A11"/>
    <mergeCell ref="A7:A9"/>
    <mergeCell ref="B7:B9"/>
    <mergeCell ref="C7:I7"/>
    <mergeCell ref="J7:J9"/>
    <mergeCell ref="K7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0"/>
  <sheetViews>
    <sheetView showGridLines="0" topLeftCell="A10" workbookViewId="0">
      <selection activeCell="D55" sqref="D55"/>
    </sheetView>
  </sheetViews>
  <sheetFormatPr baseColWidth="10" defaultRowHeight="15.75"/>
  <cols>
    <col min="1" max="1" width="16.140625" style="95" customWidth="1"/>
    <col min="2" max="2" width="19.28515625" style="95" customWidth="1"/>
    <col min="3" max="4" width="11.85546875" style="111" customWidth="1"/>
    <col min="5" max="5" width="13.85546875" style="111" customWidth="1"/>
    <col min="6" max="6" width="14.42578125" style="111" customWidth="1"/>
    <col min="7" max="7" width="16.85546875" style="118" customWidth="1"/>
    <col min="8" max="256" width="11.42578125" style="95"/>
    <col min="257" max="257" width="16.140625" style="95" customWidth="1"/>
    <col min="258" max="258" width="19.28515625" style="95" customWidth="1"/>
    <col min="259" max="260" width="11.85546875" style="95" customWidth="1"/>
    <col min="261" max="261" width="13.85546875" style="95" customWidth="1"/>
    <col min="262" max="262" width="14.42578125" style="95" customWidth="1"/>
    <col min="263" max="263" width="13.85546875" style="95" customWidth="1"/>
    <col min="264" max="512" width="11.42578125" style="95"/>
    <col min="513" max="513" width="16.140625" style="95" customWidth="1"/>
    <col min="514" max="514" width="19.28515625" style="95" customWidth="1"/>
    <col min="515" max="516" width="11.85546875" style="95" customWidth="1"/>
    <col min="517" max="517" width="13.85546875" style="95" customWidth="1"/>
    <col min="518" max="518" width="14.42578125" style="95" customWidth="1"/>
    <col min="519" max="519" width="13.85546875" style="95" customWidth="1"/>
    <col min="520" max="768" width="11.42578125" style="95"/>
    <col min="769" max="769" width="16.140625" style="95" customWidth="1"/>
    <col min="770" max="770" width="19.28515625" style="95" customWidth="1"/>
    <col min="771" max="772" width="11.85546875" style="95" customWidth="1"/>
    <col min="773" max="773" width="13.85546875" style="95" customWidth="1"/>
    <col min="774" max="774" width="14.42578125" style="95" customWidth="1"/>
    <col min="775" max="775" width="13.85546875" style="95" customWidth="1"/>
    <col min="776" max="1024" width="11.42578125" style="95"/>
    <col min="1025" max="1025" width="16.140625" style="95" customWidth="1"/>
    <col min="1026" max="1026" width="19.28515625" style="95" customWidth="1"/>
    <col min="1027" max="1028" width="11.85546875" style="95" customWidth="1"/>
    <col min="1029" max="1029" width="13.85546875" style="95" customWidth="1"/>
    <col min="1030" max="1030" width="14.42578125" style="95" customWidth="1"/>
    <col min="1031" max="1031" width="13.85546875" style="95" customWidth="1"/>
    <col min="1032" max="1280" width="11.42578125" style="95"/>
    <col min="1281" max="1281" width="16.140625" style="95" customWidth="1"/>
    <col min="1282" max="1282" width="19.28515625" style="95" customWidth="1"/>
    <col min="1283" max="1284" width="11.85546875" style="95" customWidth="1"/>
    <col min="1285" max="1285" width="13.85546875" style="95" customWidth="1"/>
    <col min="1286" max="1286" width="14.42578125" style="95" customWidth="1"/>
    <col min="1287" max="1287" width="13.85546875" style="95" customWidth="1"/>
    <col min="1288" max="1536" width="11.42578125" style="95"/>
    <col min="1537" max="1537" width="16.140625" style="95" customWidth="1"/>
    <col min="1538" max="1538" width="19.28515625" style="95" customWidth="1"/>
    <col min="1539" max="1540" width="11.85546875" style="95" customWidth="1"/>
    <col min="1541" max="1541" width="13.85546875" style="95" customWidth="1"/>
    <col min="1542" max="1542" width="14.42578125" style="95" customWidth="1"/>
    <col min="1543" max="1543" width="13.85546875" style="95" customWidth="1"/>
    <col min="1544" max="1792" width="11.42578125" style="95"/>
    <col min="1793" max="1793" width="16.140625" style="95" customWidth="1"/>
    <col min="1794" max="1794" width="19.28515625" style="95" customWidth="1"/>
    <col min="1795" max="1796" width="11.85546875" style="95" customWidth="1"/>
    <col min="1797" max="1797" width="13.85546875" style="95" customWidth="1"/>
    <col min="1798" max="1798" width="14.42578125" style="95" customWidth="1"/>
    <col min="1799" max="1799" width="13.85546875" style="95" customWidth="1"/>
    <col min="1800" max="2048" width="11.42578125" style="95"/>
    <col min="2049" max="2049" width="16.140625" style="95" customWidth="1"/>
    <col min="2050" max="2050" width="19.28515625" style="95" customWidth="1"/>
    <col min="2051" max="2052" width="11.85546875" style="95" customWidth="1"/>
    <col min="2053" max="2053" width="13.85546875" style="95" customWidth="1"/>
    <col min="2054" max="2054" width="14.42578125" style="95" customWidth="1"/>
    <col min="2055" max="2055" width="13.85546875" style="95" customWidth="1"/>
    <col min="2056" max="2304" width="11.42578125" style="95"/>
    <col min="2305" max="2305" width="16.140625" style="95" customWidth="1"/>
    <col min="2306" max="2306" width="19.28515625" style="95" customWidth="1"/>
    <col min="2307" max="2308" width="11.85546875" style="95" customWidth="1"/>
    <col min="2309" max="2309" width="13.85546875" style="95" customWidth="1"/>
    <col min="2310" max="2310" width="14.42578125" style="95" customWidth="1"/>
    <col min="2311" max="2311" width="13.85546875" style="95" customWidth="1"/>
    <col min="2312" max="2560" width="11.42578125" style="95"/>
    <col min="2561" max="2561" width="16.140625" style="95" customWidth="1"/>
    <col min="2562" max="2562" width="19.28515625" style="95" customWidth="1"/>
    <col min="2563" max="2564" width="11.85546875" style="95" customWidth="1"/>
    <col min="2565" max="2565" width="13.85546875" style="95" customWidth="1"/>
    <col min="2566" max="2566" width="14.42578125" style="95" customWidth="1"/>
    <col min="2567" max="2567" width="13.85546875" style="95" customWidth="1"/>
    <col min="2568" max="2816" width="11.42578125" style="95"/>
    <col min="2817" max="2817" width="16.140625" style="95" customWidth="1"/>
    <col min="2818" max="2818" width="19.28515625" style="95" customWidth="1"/>
    <col min="2819" max="2820" width="11.85546875" style="95" customWidth="1"/>
    <col min="2821" max="2821" width="13.85546875" style="95" customWidth="1"/>
    <col min="2822" max="2822" width="14.42578125" style="95" customWidth="1"/>
    <col min="2823" max="2823" width="13.85546875" style="95" customWidth="1"/>
    <col min="2824" max="3072" width="11.42578125" style="95"/>
    <col min="3073" max="3073" width="16.140625" style="95" customWidth="1"/>
    <col min="3074" max="3074" width="19.28515625" style="95" customWidth="1"/>
    <col min="3075" max="3076" width="11.85546875" style="95" customWidth="1"/>
    <col min="3077" max="3077" width="13.85546875" style="95" customWidth="1"/>
    <col min="3078" max="3078" width="14.42578125" style="95" customWidth="1"/>
    <col min="3079" max="3079" width="13.85546875" style="95" customWidth="1"/>
    <col min="3080" max="3328" width="11.42578125" style="95"/>
    <col min="3329" max="3329" width="16.140625" style="95" customWidth="1"/>
    <col min="3330" max="3330" width="19.28515625" style="95" customWidth="1"/>
    <col min="3331" max="3332" width="11.85546875" style="95" customWidth="1"/>
    <col min="3333" max="3333" width="13.85546875" style="95" customWidth="1"/>
    <col min="3334" max="3334" width="14.42578125" style="95" customWidth="1"/>
    <col min="3335" max="3335" width="13.85546875" style="95" customWidth="1"/>
    <col min="3336" max="3584" width="11.42578125" style="95"/>
    <col min="3585" max="3585" width="16.140625" style="95" customWidth="1"/>
    <col min="3586" max="3586" width="19.28515625" style="95" customWidth="1"/>
    <col min="3587" max="3588" width="11.85546875" style="95" customWidth="1"/>
    <col min="3589" max="3589" width="13.85546875" style="95" customWidth="1"/>
    <col min="3590" max="3590" width="14.42578125" style="95" customWidth="1"/>
    <col min="3591" max="3591" width="13.85546875" style="95" customWidth="1"/>
    <col min="3592" max="3840" width="11.42578125" style="95"/>
    <col min="3841" max="3841" width="16.140625" style="95" customWidth="1"/>
    <col min="3842" max="3842" width="19.28515625" style="95" customWidth="1"/>
    <col min="3843" max="3844" width="11.85546875" style="95" customWidth="1"/>
    <col min="3845" max="3845" width="13.85546875" style="95" customWidth="1"/>
    <col min="3846" max="3846" width="14.42578125" style="95" customWidth="1"/>
    <col min="3847" max="3847" width="13.85546875" style="95" customWidth="1"/>
    <col min="3848" max="4096" width="11.42578125" style="95"/>
    <col min="4097" max="4097" width="16.140625" style="95" customWidth="1"/>
    <col min="4098" max="4098" width="19.28515625" style="95" customWidth="1"/>
    <col min="4099" max="4100" width="11.85546875" style="95" customWidth="1"/>
    <col min="4101" max="4101" width="13.85546875" style="95" customWidth="1"/>
    <col min="4102" max="4102" width="14.42578125" style="95" customWidth="1"/>
    <col min="4103" max="4103" width="13.85546875" style="95" customWidth="1"/>
    <col min="4104" max="4352" width="11.42578125" style="95"/>
    <col min="4353" max="4353" width="16.140625" style="95" customWidth="1"/>
    <col min="4354" max="4354" width="19.28515625" style="95" customWidth="1"/>
    <col min="4355" max="4356" width="11.85546875" style="95" customWidth="1"/>
    <col min="4357" max="4357" width="13.85546875" style="95" customWidth="1"/>
    <col min="4358" max="4358" width="14.42578125" style="95" customWidth="1"/>
    <col min="4359" max="4359" width="13.85546875" style="95" customWidth="1"/>
    <col min="4360" max="4608" width="11.42578125" style="95"/>
    <col min="4609" max="4609" width="16.140625" style="95" customWidth="1"/>
    <col min="4610" max="4610" width="19.28515625" style="95" customWidth="1"/>
    <col min="4611" max="4612" width="11.85546875" style="95" customWidth="1"/>
    <col min="4613" max="4613" width="13.85546875" style="95" customWidth="1"/>
    <col min="4614" max="4614" width="14.42578125" style="95" customWidth="1"/>
    <col min="4615" max="4615" width="13.85546875" style="95" customWidth="1"/>
    <col min="4616" max="4864" width="11.42578125" style="95"/>
    <col min="4865" max="4865" width="16.140625" style="95" customWidth="1"/>
    <col min="4866" max="4866" width="19.28515625" style="95" customWidth="1"/>
    <col min="4867" max="4868" width="11.85546875" style="95" customWidth="1"/>
    <col min="4869" max="4869" width="13.85546875" style="95" customWidth="1"/>
    <col min="4870" max="4870" width="14.42578125" style="95" customWidth="1"/>
    <col min="4871" max="4871" width="13.85546875" style="95" customWidth="1"/>
    <col min="4872" max="5120" width="11.42578125" style="95"/>
    <col min="5121" max="5121" width="16.140625" style="95" customWidth="1"/>
    <col min="5122" max="5122" width="19.28515625" style="95" customWidth="1"/>
    <col min="5123" max="5124" width="11.85546875" style="95" customWidth="1"/>
    <col min="5125" max="5125" width="13.85546875" style="95" customWidth="1"/>
    <col min="5126" max="5126" width="14.42578125" style="95" customWidth="1"/>
    <col min="5127" max="5127" width="13.85546875" style="95" customWidth="1"/>
    <col min="5128" max="5376" width="11.42578125" style="95"/>
    <col min="5377" max="5377" width="16.140625" style="95" customWidth="1"/>
    <col min="5378" max="5378" width="19.28515625" style="95" customWidth="1"/>
    <col min="5379" max="5380" width="11.85546875" style="95" customWidth="1"/>
    <col min="5381" max="5381" width="13.85546875" style="95" customWidth="1"/>
    <col min="5382" max="5382" width="14.42578125" style="95" customWidth="1"/>
    <col min="5383" max="5383" width="13.85546875" style="95" customWidth="1"/>
    <col min="5384" max="5632" width="11.42578125" style="95"/>
    <col min="5633" max="5633" width="16.140625" style="95" customWidth="1"/>
    <col min="5634" max="5634" width="19.28515625" style="95" customWidth="1"/>
    <col min="5635" max="5636" width="11.85546875" style="95" customWidth="1"/>
    <col min="5637" max="5637" width="13.85546875" style="95" customWidth="1"/>
    <col min="5638" max="5638" width="14.42578125" style="95" customWidth="1"/>
    <col min="5639" max="5639" width="13.85546875" style="95" customWidth="1"/>
    <col min="5640" max="5888" width="11.42578125" style="95"/>
    <col min="5889" max="5889" width="16.140625" style="95" customWidth="1"/>
    <col min="5890" max="5890" width="19.28515625" style="95" customWidth="1"/>
    <col min="5891" max="5892" width="11.85546875" style="95" customWidth="1"/>
    <col min="5893" max="5893" width="13.85546875" style="95" customWidth="1"/>
    <col min="5894" max="5894" width="14.42578125" style="95" customWidth="1"/>
    <col min="5895" max="5895" width="13.85546875" style="95" customWidth="1"/>
    <col min="5896" max="6144" width="11.42578125" style="95"/>
    <col min="6145" max="6145" width="16.140625" style="95" customWidth="1"/>
    <col min="6146" max="6146" width="19.28515625" style="95" customWidth="1"/>
    <col min="6147" max="6148" width="11.85546875" style="95" customWidth="1"/>
    <col min="6149" max="6149" width="13.85546875" style="95" customWidth="1"/>
    <col min="6150" max="6150" width="14.42578125" style="95" customWidth="1"/>
    <col min="6151" max="6151" width="13.85546875" style="95" customWidth="1"/>
    <col min="6152" max="6400" width="11.42578125" style="95"/>
    <col min="6401" max="6401" width="16.140625" style="95" customWidth="1"/>
    <col min="6402" max="6402" width="19.28515625" style="95" customWidth="1"/>
    <col min="6403" max="6404" width="11.85546875" style="95" customWidth="1"/>
    <col min="6405" max="6405" width="13.85546875" style="95" customWidth="1"/>
    <col min="6406" max="6406" width="14.42578125" style="95" customWidth="1"/>
    <col min="6407" max="6407" width="13.85546875" style="95" customWidth="1"/>
    <col min="6408" max="6656" width="11.42578125" style="95"/>
    <col min="6657" max="6657" width="16.140625" style="95" customWidth="1"/>
    <col min="6658" max="6658" width="19.28515625" style="95" customWidth="1"/>
    <col min="6659" max="6660" width="11.85546875" style="95" customWidth="1"/>
    <col min="6661" max="6661" width="13.85546875" style="95" customWidth="1"/>
    <col min="6662" max="6662" width="14.42578125" style="95" customWidth="1"/>
    <col min="6663" max="6663" width="13.85546875" style="95" customWidth="1"/>
    <col min="6664" max="6912" width="11.42578125" style="95"/>
    <col min="6913" max="6913" width="16.140625" style="95" customWidth="1"/>
    <col min="6914" max="6914" width="19.28515625" style="95" customWidth="1"/>
    <col min="6915" max="6916" width="11.85546875" style="95" customWidth="1"/>
    <col min="6917" max="6917" width="13.85546875" style="95" customWidth="1"/>
    <col min="6918" max="6918" width="14.42578125" style="95" customWidth="1"/>
    <col min="6919" max="6919" width="13.85546875" style="95" customWidth="1"/>
    <col min="6920" max="7168" width="11.42578125" style="95"/>
    <col min="7169" max="7169" width="16.140625" style="95" customWidth="1"/>
    <col min="7170" max="7170" width="19.28515625" style="95" customWidth="1"/>
    <col min="7171" max="7172" width="11.85546875" style="95" customWidth="1"/>
    <col min="7173" max="7173" width="13.85546875" style="95" customWidth="1"/>
    <col min="7174" max="7174" width="14.42578125" style="95" customWidth="1"/>
    <col min="7175" max="7175" width="13.85546875" style="95" customWidth="1"/>
    <col min="7176" max="7424" width="11.42578125" style="95"/>
    <col min="7425" max="7425" width="16.140625" style="95" customWidth="1"/>
    <col min="7426" max="7426" width="19.28515625" style="95" customWidth="1"/>
    <col min="7427" max="7428" width="11.85546875" style="95" customWidth="1"/>
    <col min="7429" max="7429" width="13.85546875" style="95" customWidth="1"/>
    <col min="7430" max="7430" width="14.42578125" style="95" customWidth="1"/>
    <col min="7431" max="7431" width="13.85546875" style="95" customWidth="1"/>
    <col min="7432" max="7680" width="11.42578125" style="95"/>
    <col min="7681" max="7681" width="16.140625" style="95" customWidth="1"/>
    <col min="7682" max="7682" width="19.28515625" style="95" customWidth="1"/>
    <col min="7683" max="7684" width="11.85546875" style="95" customWidth="1"/>
    <col min="7685" max="7685" width="13.85546875" style="95" customWidth="1"/>
    <col min="7686" max="7686" width="14.42578125" style="95" customWidth="1"/>
    <col min="7687" max="7687" width="13.85546875" style="95" customWidth="1"/>
    <col min="7688" max="7936" width="11.42578125" style="95"/>
    <col min="7937" max="7937" width="16.140625" style="95" customWidth="1"/>
    <col min="7938" max="7938" width="19.28515625" style="95" customWidth="1"/>
    <col min="7939" max="7940" width="11.85546875" style="95" customWidth="1"/>
    <col min="7941" max="7941" width="13.85546875" style="95" customWidth="1"/>
    <col min="7942" max="7942" width="14.42578125" style="95" customWidth="1"/>
    <col min="7943" max="7943" width="13.85546875" style="95" customWidth="1"/>
    <col min="7944" max="8192" width="11.42578125" style="95"/>
    <col min="8193" max="8193" width="16.140625" style="95" customWidth="1"/>
    <col min="8194" max="8194" width="19.28515625" style="95" customWidth="1"/>
    <col min="8195" max="8196" width="11.85546875" style="95" customWidth="1"/>
    <col min="8197" max="8197" width="13.85546875" style="95" customWidth="1"/>
    <col min="8198" max="8198" width="14.42578125" style="95" customWidth="1"/>
    <col min="8199" max="8199" width="13.85546875" style="95" customWidth="1"/>
    <col min="8200" max="8448" width="11.42578125" style="95"/>
    <col min="8449" max="8449" width="16.140625" style="95" customWidth="1"/>
    <col min="8450" max="8450" width="19.28515625" style="95" customWidth="1"/>
    <col min="8451" max="8452" width="11.85546875" style="95" customWidth="1"/>
    <col min="8453" max="8453" width="13.85546875" style="95" customWidth="1"/>
    <col min="8454" max="8454" width="14.42578125" style="95" customWidth="1"/>
    <col min="8455" max="8455" width="13.85546875" style="95" customWidth="1"/>
    <col min="8456" max="8704" width="11.42578125" style="95"/>
    <col min="8705" max="8705" width="16.140625" style="95" customWidth="1"/>
    <col min="8706" max="8706" width="19.28515625" style="95" customWidth="1"/>
    <col min="8707" max="8708" width="11.85546875" style="95" customWidth="1"/>
    <col min="8709" max="8709" width="13.85546875" style="95" customWidth="1"/>
    <col min="8710" max="8710" width="14.42578125" style="95" customWidth="1"/>
    <col min="8711" max="8711" width="13.85546875" style="95" customWidth="1"/>
    <col min="8712" max="8960" width="11.42578125" style="95"/>
    <col min="8961" max="8961" width="16.140625" style="95" customWidth="1"/>
    <col min="8962" max="8962" width="19.28515625" style="95" customWidth="1"/>
    <col min="8963" max="8964" width="11.85546875" style="95" customWidth="1"/>
    <col min="8965" max="8965" width="13.85546875" style="95" customWidth="1"/>
    <col min="8966" max="8966" width="14.42578125" style="95" customWidth="1"/>
    <col min="8967" max="8967" width="13.85546875" style="95" customWidth="1"/>
    <col min="8968" max="9216" width="11.42578125" style="95"/>
    <col min="9217" max="9217" width="16.140625" style="95" customWidth="1"/>
    <col min="9218" max="9218" width="19.28515625" style="95" customWidth="1"/>
    <col min="9219" max="9220" width="11.85546875" style="95" customWidth="1"/>
    <col min="9221" max="9221" width="13.85546875" style="95" customWidth="1"/>
    <col min="9222" max="9222" width="14.42578125" style="95" customWidth="1"/>
    <col min="9223" max="9223" width="13.85546875" style="95" customWidth="1"/>
    <col min="9224" max="9472" width="11.42578125" style="95"/>
    <col min="9473" max="9473" width="16.140625" style="95" customWidth="1"/>
    <col min="9474" max="9474" width="19.28515625" style="95" customWidth="1"/>
    <col min="9475" max="9476" width="11.85546875" style="95" customWidth="1"/>
    <col min="9477" max="9477" width="13.85546875" style="95" customWidth="1"/>
    <col min="9478" max="9478" width="14.42578125" style="95" customWidth="1"/>
    <col min="9479" max="9479" width="13.85546875" style="95" customWidth="1"/>
    <col min="9480" max="9728" width="11.42578125" style="95"/>
    <col min="9729" max="9729" width="16.140625" style="95" customWidth="1"/>
    <col min="9730" max="9730" width="19.28515625" style="95" customWidth="1"/>
    <col min="9731" max="9732" width="11.85546875" style="95" customWidth="1"/>
    <col min="9733" max="9733" width="13.85546875" style="95" customWidth="1"/>
    <col min="9734" max="9734" width="14.42578125" style="95" customWidth="1"/>
    <col min="9735" max="9735" width="13.85546875" style="95" customWidth="1"/>
    <col min="9736" max="9984" width="11.42578125" style="95"/>
    <col min="9985" max="9985" width="16.140625" style="95" customWidth="1"/>
    <col min="9986" max="9986" width="19.28515625" style="95" customWidth="1"/>
    <col min="9987" max="9988" width="11.85546875" style="95" customWidth="1"/>
    <col min="9989" max="9989" width="13.85546875" style="95" customWidth="1"/>
    <col min="9990" max="9990" width="14.42578125" style="95" customWidth="1"/>
    <col min="9991" max="9991" width="13.85546875" style="95" customWidth="1"/>
    <col min="9992" max="10240" width="11.42578125" style="95"/>
    <col min="10241" max="10241" width="16.140625" style="95" customWidth="1"/>
    <col min="10242" max="10242" width="19.28515625" style="95" customWidth="1"/>
    <col min="10243" max="10244" width="11.85546875" style="95" customWidth="1"/>
    <col min="10245" max="10245" width="13.85546875" style="95" customWidth="1"/>
    <col min="10246" max="10246" width="14.42578125" style="95" customWidth="1"/>
    <col min="10247" max="10247" width="13.85546875" style="95" customWidth="1"/>
    <col min="10248" max="10496" width="11.42578125" style="95"/>
    <col min="10497" max="10497" width="16.140625" style="95" customWidth="1"/>
    <col min="10498" max="10498" width="19.28515625" style="95" customWidth="1"/>
    <col min="10499" max="10500" width="11.85546875" style="95" customWidth="1"/>
    <col min="10501" max="10501" width="13.85546875" style="95" customWidth="1"/>
    <col min="10502" max="10502" width="14.42578125" style="95" customWidth="1"/>
    <col min="10503" max="10503" width="13.85546875" style="95" customWidth="1"/>
    <col min="10504" max="10752" width="11.42578125" style="95"/>
    <col min="10753" max="10753" width="16.140625" style="95" customWidth="1"/>
    <col min="10754" max="10754" width="19.28515625" style="95" customWidth="1"/>
    <col min="10755" max="10756" width="11.85546875" style="95" customWidth="1"/>
    <col min="10757" max="10757" width="13.85546875" style="95" customWidth="1"/>
    <col min="10758" max="10758" width="14.42578125" style="95" customWidth="1"/>
    <col min="10759" max="10759" width="13.85546875" style="95" customWidth="1"/>
    <col min="10760" max="11008" width="11.42578125" style="95"/>
    <col min="11009" max="11009" width="16.140625" style="95" customWidth="1"/>
    <col min="11010" max="11010" width="19.28515625" style="95" customWidth="1"/>
    <col min="11011" max="11012" width="11.85546875" style="95" customWidth="1"/>
    <col min="11013" max="11013" width="13.85546875" style="95" customWidth="1"/>
    <col min="11014" max="11014" width="14.42578125" style="95" customWidth="1"/>
    <col min="11015" max="11015" width="13.85546875" style="95" customWidth="1"/>
    <col min="11016" max="11264" width="11.42578125" style="95"/>
    <col min="11265" max="11265" width="16.140625" style="95" customWidth="1"/>
    <col min="11266" max="11266" width="19.28515625" style="95" customWidth="1"/>
    <col min="11267" max="11268" width="11.85546875" style="95" customWidth="1"/>
    <col min="11269" max="11269" width="13.85546875" style="95" customWidth="1"/>
    <col min="11270" max="11270" width="14.42578125" style="95" customWidth="1"/>
    <col min="11271" max="11271" width="13.85546875" style="95" customWidth="1"/>
    <col min="11272" max="11520" width="11.42578125" style="95"/>
    <col min="11521" max="11521" width="16.140625" style="95" customWidth="1"/>
    <col min="11522" max="11522" width="19.28515625" style="95" customWidth="1"/>
    <col min="11523" max="11524" width="11.85546875" style="95" customWidth="1"/>
    <col min="11525" max="11525" width="13.85546875" style="95" customWidth="1"/>
    <col min="11526" max="11526" width="14.42578125" style="95" customWidth="1"/>
    <col min="11527" max="11527" width="13.85546875" style="95" customWidth="1"/>
    <col min="11528" max="11776" width="11.42578125" style="95"/>
    <col min="11777" max="11777" width="16.140625" style="95" customWidth="1"/>
    <col min="11778" max="11778" width="19.28515625" style="95" customWidth="1"/>
    <col min="11779" max="11780" width="11.85546875" style="95" customWidth="1"/>
    <col min="11781" max="11781" width="13.85546875" style="95" customWidth="1"/>
    <col min="11782" max="11782" width="14.42578125" style="95" customWidth="1"/>
    <col min="11783" max="11783" width="13.85546875" style="95" customWidth="1"/>
    <col min="11784" max="12032" width="11.42578125" style="95"/>
    <col min="12033" max="12033" width="16.140625" style="95" customWidth="1"/>
    <col min="12034" max="12034" width="19.28515625" style="95" customWidth="1"/>
    <col min="12035" max="12036" width="11.85546875" style="95" customWidth="1"/>
    <col min="12037" max="12037" width="13.85546875" style="95" customWidth="1"/>
    <col min="12038" max="12038" width="14.42578125" style="95" customWidth="1"/>
    <col min="12039" max="12039" width="13.85546875" style="95" customWidth="1"/>
    <col min="12040" max="12288" width="11.42578125" style="95"/>
    <col min="12289" max="12289" width="16.140625" style="95" customWidth="1"/>
    <col min="12290" max="12290" width="19.28515625" style="95" customWidth="1"/>
    <col min="12291" max="12292" width="11.85546875" style="95" customWidth="1"/>
    <col min="12293" max="12293" width="13.85546875" style="95" customWidth="1"/>
    <col min="12294" max="12294" width="14.42578125" style="95" customWidth="1"/>
    <col min="12295" max="12295" width="13.85546875" style="95" customWidth="1"/>
    <col min="12296" max="12544" width="11.42578125" style="95"/>
    <col min="12545" max="12545" width="16.140625" style="95" customWidth="1"/>
    <col min="12546" max="12546" width="19.28515625" style="95" customWidth="1"/>
    <col min="12547" max="12548" width="11.85546875" style="95" customWidth="1"/>
    <col min="12549" max="12549" width="13.85546875" style="95" customWidth="1"/>
    <col min="12550" max="12550" width="14.42578125" style="95" customWidth="1"/>
    <col min="12551" max="12551" width="13.85546875" style="95" customWidth="1"/>
    <col min="12552" max="12800" width="11.42578125" style="95"/>
    <col min="12801" max="12801" width="16.140625" style="95" customWidth="1"/>
    <col min="12802" max="12802" width="19.28515625" style="95" customWidth="1"/>
    <col min="12803" max="12804" width="11.85546875" style="95" customWidth="1"/>
    <col min="12805" max="12805" width="13.85546875" style="95" customWidth="1"/>
    <col min="12806" max="12806" width="14.42578125" style="95" customWidth="1"/>
    <col min="12807" max="12807" width="13.85546875" style="95" customWidth="1"/>
    <col min="12808" max="13056" width="11.42578125" style="95"/>
    <col min="13057" max="13057" width="16.140625" style="95" customWidth="1"/>
    <col min="13058" max="13058" width="19.28515625" style="95" customWidth="1"/>
    <col min="13059" max="13060" width="11.85546875" style="95" customWidth="1"/>
    <col min="13061" max="13061" width="13.85546875" style="95" customWidth="1"/>
    <col min="13062" max="13062" width="14.42578125" style="95" customWidth="1"/>
    <col min="13063" max="13063" width="13.85546875" style="95" customWidth="1"/>
    <col min="13064" max="13312" width="11.42578125" style="95"/>
    <col min="13313" max="13313" width="16.140625" style="95" customWidth="1"/>
    <col min="13314" max="13314" width="19.28515625" style="95" customWidth="1"/>
    <col min="13315" max="13316" width="11.85546875" style="95" customWidth="1"/>
    <col min="13317" max="13317" width="13.85546875" style="95" customWidth="1"/>
    <col min="13318" max="13318" width="14.42578125" style="95" customWidth="1"/>
    <col min="13319" max="13319" width="13.85546875" style="95" customWidth="1"/>
    <col min="13320" max="13568" width="11.42578125" style="95"/>
    <col min="13569" max="13569" width="16.140625" style="95" customWidth="1"/>
    <col min="13570" max="13570" width="19.28515625" style="95" customWidth="1"/>
    <col min="13571" max="13572" width="11.85546875" style="95" customWidth="1"/>
    <col min="13573" max="13573" width="13.85546875" style="95" customWidth="1"/>
    <col min="13574" max="13574" width="14.42578125" style="95" customWidth="1"/>
    <col min="13575" max="13575" width="13.85546875" style="95" customWidth="1"/>
    <col min="13576" max="13824" width="11.42578125" style="95"/>
    <col min="13825" max="13825" width="16.140625" style="95" customWidth="1"/>
    <col min="13826" max="13826" width="19.28515625" style="95" customWidth="1"/>
    <col min="13827" max="13828" width="11.85546875" style="95" customWidth="1"/>
    <col min="13829" max="13829" width="13.85546875" style="95" customWidth="1"/>
    <col min="13830" max="13830" width="14.42578125" style="95" customWidth="1"/>
    <col min="13831" max="13831" width="13.85546875" style="95" customWidth="1"/>
    <col min="13832" max="14080" width="11.42578125" style="95"/>
    <col min="14081" max="14081" width="16.140625" style="95" customWidth="1"/>
    <col min="14082" max="14082" width="19.28515625" style="95" customWidth="1"/>
    <col min="14083" max="14084" width="11.85546875" style="95" customWidth="1"/>
    <col min="14085" max="14085" width="13.85546875" style="95" customWidth="1"/>
    <col min="14086" max="14086" width="14.42578125" style="95" customWidth="1"/>
    <col min="14087" max="14087" width="13.85546875" style="95" customWidth="1"/>
    <col min="14088" max="14336" width="11.42578125" style="95"/>
    <col min="14337" max="14337" width="16.140625" style="95" customWidth="1"/>
    <col min="14338" max="14338" width="19.28515625" style="95" customWidth="1"/>
    <col min="14339" max="14340" width="11.85546875" style="95" customWidth="1"/>
    <col min="14341" max="14341" width="13.85546875" style="95" customWidth="1"/>
    <col min="14342" max="14342" width="14.42578125" style="95" customWidth="1"/>
    <col min="14343" max="14343" width="13.85546875" style="95" customWidth="1"/>
    <col min="14344" max="14592" width="11.42578125" style="95"/>
    <col min="14593" max="14593" width="16.140625" style="95" customWidth="1"/>
    <col min="14594" max="14594" width="19.28515625" style="95" customWidth="1"/>
    <col min="14595" max="14596" width="11.85546875" style="95" customWidth="1"/>
    <col min="14597" max="14597" width="13.85546875" style="95" customWidth="1"/>
    <col min="14598" max="14598" width="14.42578125" style="95" customWidth="1"/>
    <col min="14599" max="14599" width="13.85546875" style="95" customWidth="1"/>
    <col min="14600" max="14848" width="11.42578125" style="95"/>
    <col min="14849" max="14849" width="16.140625" style="95" customWidth="1"/>
    <col min="14850" max="14850" width="19.28515625" style="95" customWidth="1"/>
    <col min="14851" max="14852" width="11.85546875" style="95" customWidth="1"/>
    <col min="14853" max="14853" width="13.85546875" style="95" customWidth="1"/>
    <col min="14854" max="14854" width="14.42578125" style="95" customWidth="1"/>
    <col min="14855" max="14855" width="13.85546875" style="95" customWidth="1"/>
    <col min="14856" max="15104" width="11.42578125" style="95"/>
    <col min="15105" max="15105" width="16.140625" style="95" customWidth="1"/>
    <col min="15106" max="15106" width="19.28515625" style="95" customWidth="1"/>
    <col min="15107" max="15108" width="11.85546875" style="95" customWidth="1"/>
    <col min="15109" max="15109" width="13.85546875" style="95" customWidth="1"/>
    <col min="15110" max="15110" width="14.42578125" style="95" customWidth="1"/>
    <col min="15111" max="15111" width="13.85546875" style="95" customWidth="1"/>
    <col min="15112" max="15360" width="11.42578125" style="95"/>
    <col min="15361" max="15361" width="16.140625" style="95" customWidth="1"/>
    <col min="15362" max="15362" width="19.28515625" style="95" customWidth="1"/>
    <col min="15363" max="15364" width="11.85546875" style="95" customWidth="1"/>
    <col min="15365" max="15365" width="13.85546875" style="95" customWidth="1"/>
    <col min="15366" max="15366" width="14.42578125" style="95" customWidth="1"/>
    <col min="15367" max="15367" width="13.85546875" style="95" customWidth="1"/>
    <col min="15368" max="15616" width="11.42578125" style="95"/>
    <col min="15617" max="15617" width="16.140625" style="95" customWidth="1"/>
    <col min="15618" max="15618" width="19.28515625" style="95" customWidth="1"/>
    <col min="15619" max="15620" width="11.85546875" style="95" customWidth="1"/>
    <col min="15621" max="15621" width="13.85546875" style="95" customWidth="1"/>
    <col min="15622" max="15622" width="14.42578125" style="95" customWidth="1"/>
    <col min="15623" max="15623" width="13.85546875" style="95" customWidth="1"/>
    <col min="15624" max="15872" width="11.42578125" style="95"/>
    <col min="15873" max="15873" width="16.140625" style="95" customWidth="1"/>
    <col min="15874" max="15874" width="19.28515625" style="95" customWidth="1"/>
    <col min="15875" max="15876" width="11.85546875" style="95" customWidth="1"/>
    <col min="15877" max="15877" width="13.85546875" style="95" customWidth="1"/>
    <col min="15878" max="15878" width="14.42578125" style="95" customWidth="1"/>
    <col min="15879" max="15879" width="13.85546875" style="95" customWidth="1"/>
    <col min="15880" max="16128" width="11.42578125" style="95"/>
    <col min="16129" max="16129" width="16.140625" style="95" customWidth="1"/>
    <col min="16130" max="16130" width="19.28515625" style="95" customWidth="1"/>
    <col min="16131" max="16132" width="11.85546875" style="95" customWidth="1"/>
    <col min="16133" max="16133" width="13.85546875" style="95" customWidth="1"/>
    <col min="16134" max="16134" width="14.42578125" style="95" customWidth="1"/>
    <col min="16135" max="16135" width="13.85546875" style="95" customWidth="1"/>
    <col min="16136" max="16384" width="11.42578125" style="95"/>
  </cols>
  <sheetData>
    <row r="1" spans="1:19" s="87" customFormat="1">
      <c r="A1" s="86" t="s">
        <v>0</v>
      </c>
    </row>
    <row r="2" spans="1:19" s="89" customFormat="1">
      <c r="A2" s="88" t="s">
        <v>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>
      <c r="A3" s="91"/>
      <c r="B3" s="92"/>
      <c r="C3" s="93"/>
      <c r="D3" s="93"/>
      <c r="E3" s="93"/>
      <c r="F3" s="93"/>
      <c r="G3" s="94"/>
    </row>
    <row r="4" spans="1:19" ht="54.75" customHeight="1">
      <c r="A4" s="151" t="s">
        <v>94</v>
      </c>
      <c r="B4" s="151"/>
      <c r="C4" s="151"/>
      <c r="D4" s="151"/>
      <c r="E4" s="151"/>
      <c r="F4" s="151"/>
      <c r="G4" s="151"/>
    </row>
    <row r="5" spans="1:19" ht="15" customHeight="1">
      <c r="A5" s="152"/>
      <c r="B5" s="152"/>
      <c r="C5" s="152"/>
      <c r="D5" s="152"/>
      <c r="E5" s="152"/>
      <c r="F5" s="152"/>
      <c r="G5" s="152"/>
    </row>
    <row r="6" spans="1:19" ht="20.25" customHeight="1">
      <c r="A6" s="162">
        <v>2018</v>
      </c>
      <c r="B6" s="162"/>
      <c r="C6" s="162"/>
      <c r="D6" s="162"/>
      <c r="E6" s="162"/>
      <c r="F6" s="162"/>
      <c r="G6" s="162"/>
    </row>
    <row r="7" spans="1:19" ht="33" customHeight="1">
      <c r="A7" s="158" t="s">
        <v>58</v>
      </c>
      <c r="B7" s="158" t="s">
        <v>79</v>
      </c>
      <c r="C7" s="147" t="s">
        <v>80</v>
      </c>
      <c r="D7" s="147"/>
      <c r="E7" s="148" t="s">
        <v>81</v>
      </c>
      <c r="F7" s="147" t="s">
        <v>82</v>
      </c>
      <c r="G7" s="150" t="s">
        <v>83</v>
      </c>
    </row>
    <row r="8" spans="1:19" ht="33" customHeight="1">
      <c r="A8" s="158"/>
      <c r="B8" s="158"/>
      <c r="C8" s="96" t="s">
        <v>84</v>
      </c>
      <c r="D8" s="96" t="s">
        <v>85</v>
      </c>
      <c r="E8" s="149"/>
      <c r="F8" s="147"/>
      <c r="G8" s="150"/>
    </row>
    <row r="9" spans="1:19">
      <c r="A9" s="153" t="s">
        <v>71</v>
      </c>
      <c r="B9" s="97" t="s">
        <v>72</v>
      </c>
      <c r="C9" s="98">
        <v>1</v>
      </c>
      <c r="D9" s="98">
        <v>0</v>
      </c>
      <c r="E9" s="99">
        <v>1</v>
      </c>
      <c r="F9" s="98">
        <v>368</v>
      </c>
      <c r="G9" s="100">
        <v>271.73913043478262</v>
      </c>
      <c r="H9" s="101"/>
    </row>
    <row r="10" spans="1:19">
      <c r="A10" s="154"/>
      <c r="B10" s="97" t="s">
        <v>73</v>
      </c>
      <c r="C10" s="102">
        <v>0</v>
      </c>
      <c r="D10" s="98">
        <v>0</v>
      </c>
      <c r="E10" s="99">
        <v>0</v>
      </c>
      <c r="F10" s="98">
        <v>1853</v>
      </c>
      <c r="G10" s="100">
        <v>0</v>
      </c>
      <c r="H10" s="101"/>
    </row>
    <row r="11" spans="1:19">
      <c r="A11" s="153" t="s">
        <v>5</v>
      </c>
      <c r="B11" s="97" t="s">
        <v>7</v>
      </c>
      <c r="C11" s="102">
        <v>0</v>
      </c>
      <c r="D11" s="98">
        <v>0</v>
      </c>
      <c r="E11" s="99">
        <v>0</v>
      </c>
      <c r="F11" s="98">
        <v>2465</v>
      </c>
      <c r="G11" s="100">
        <v>0</v>
      </c>
      <c r="H11" s="101"/>
    </row>
    <row r="12" spans="1:19">
      <c r="A12" s="155"/>
      <c r="B12" s="103" t="s">
        <v>15</v>
      </c>
      <c r="C12" s="104">
        <v>2</v>
      </c>
      <c r="D12" s="98">
        <v>0</v>
      </c>
      <c r="E12" s="99">
        <v>2</v>
      </c>
      <c r="F12" s="105">
        <v>528</v>
      </c>
      <c r="G12" s="106">
        <v>378.78787878787881</v>
      </c>
      <c r="H12" s="101"/>
    </row>
    <row r="13" spans="1:19">
      <c r="A13" s="155"/>
      <c r="B13" s="97" t="s">
        <v>13</v>
      </c>
      <c r="C13" s="102">
        <v>0</v>
      </c>
      <c r="D13" s="98">
        <v>0</v>
      </c>
      <c r="E13" s="99">
        <v>0</v>
      </c>
      <c r="F13" s="98">
        <v>1189</v>
      </c>
      <c r="G13" s="100">
        <v>0</v>
      </c>
      <c r="H13" s="101"/>
    </row>
    <row r="14" spans="1:19">
      <c r="A14" s="155"/>
      <c r="B14" s="97" t="s">
        <v>10</v>
      </c>
      <c r="C14" s="102">
        <v>1</v>
      </c>
      <c r="D14" s="98">
        <v>0</v>
      </c>
      <c r="E14" s="99">
        <v>1</v>
      </c>
      <c r="F14" s="98">
        <v>1613</v>
      </c>
      <c r="G14" s="100">
        <v>61.996280223186609</v>
      </c>
      <c r="H14" s="101"/>
    </row>
    <row r="15" spans="1:19">
      <c r="A15" s="155"/>
      <c r="B15" s="97" t="s">
        <v>8</v>
      </c>
      <c r="C15" s="102">
        <v>1</v>
      </c>
      <c r="D15" s="98">
        <v>0</v>
      </c>
      <c r="E15" s="99">
        <v>1</v>
      </c>
      <c r="F15" s="98">
        <v>1883</v>
      </c>
      <c r="G15" s="100">
        <v>53.106744556558681</v>
      </c>
      <c r="H15" s="101"/>
    </row>
    <row r="16" spans="1:19">
      <c r="A16" s="155"/>
      <c r="B16" s="97" t="s">
        <v>9</v>
      </c>
      <c r="C16" s="102">
        <v>0</v>
      </c>
      <c r="D16" s="98">
        <v>0</v>
      </c>
      <c r="E16" s="99">
        <v>0</v>
      </c>
      <c r="F16" s="98">
        <v>2103</v>
      </c>
      <c r="G16" s="100">
        <v>0</v>
      </c>
      <c r="H16" s="101"/>
    </row>
    <row r="17" spans="1:13">
      <c r="A17" s="155"/>
      <c r="B17" s="97" t="s">
        <v>16</v>
      </c>
      <c r="C17" s="102">
        <v>0</v>
      </c>
      <c r="D17" s="98">
        <v>0</v>
      </c>
      <c r="E17" s="99">
        <v>0</v>
      </c>
      <c r="F17" s="98">
        <v>611</v>
      </c>
      <c r="G17" s="100">
        <v>0</v>
      </c>
      <c r="H17" s="101"/>
    </row>
    <row r="18" spans="1:13">
      <c r="A18" s="155"/>
      <c r="B18" s="107" t="s">
        <v>14</v>
      </c>
      <c r="C18" s="102">
        <v>0</v>
      </c>
      <c r="D18" s="98">
        <v>0</v>
      </c>
      <c r="E18" s="99">
        <v>0</v>
      </c>
      <c r="F18" s="98">
        <v>991</v>
      </c>
      <c r="G18" s="100">
        <v>0</v>
      </c>
      <c r="H18" s="101"/>
    </row>
    <row r="19" spans="1:13">
      <c r="A19" s="155"/>
      <c r="B19" s="107" t="s">
        <v>12</v>
      </c>
      <c r="C19" s="102">
        <v>0</v>
      </c>
      <c r="D19" s="98">
        <v>0</v>
      </c>
      <c r="E19" s="99">
        <v>0</v>
      </c>
      <c r="F19" s="98">
        <v>1496</v>
      </c>
      <c r="G19" s="100">
        <v>0</v>
      </c>
      <c r="H19" s="101"/>
    </row>
    <row r="20" spans="1:13">
      <c r="A20" s="155"/>
      <c r="B20" s="97" t="s">
        <v>5</v>
      </c>
      <c r="C20" s="102">
        <v>0</v>
      </c>
      <c r="D20" s="98">
        <v>0</v>
      </c>
      <c r="E20" s="99">
        <v>0</v>
      </c>
      <c r="F20" s="98">
        <v>6262</v>
      </c>
      <c r="G20" s="100">
        <v>0</v>
      </c>
      <c r="H20" s="101"/>
    </row>
    <row r="21" spans="1:13">
      <c r="A21" s="155"/>
      <c r="B21" s="97" t="s">
        <v>6</v>
      </c>
      <c r="C21" s="102">
        <v>0</v>
      </c>
      <c r="D21" s="98">
        <v>0</v>
      </c>
      <c r="E21" s="99">
        <v>0</v>
      </c>
      <c r="F21" s="98">
        <v>4230</v>
      </c>
      <c r="G21" s="100">
        <v>0</v>
      </c>
      <c r="H21" s="101"/>
    </row>
    <row r="22" spans="1:13">
      <c r="A22" s="154"/>
      <c r="B22" s="107" t="s">
        <v>11</v>
      </c>
      <c r="C22" s="102">
        <v>0</v>
      </c>
      <c r="D22" s="98">
        <v>0</v>
      </c>
      <c r="E22" s="99">
        <v>0</v>
      </c>
      <c r="F22" s="98">
        <v>1219</v>
      </c>
      <c r="G22" s="100">
        <v>0</v>
      </c>
      <c r="H22" s="101"/>
    </row>
    <row r="23" spans="1:13" ht="24" customHeight="1">
      <c r="A23" s="156" t="s">
        <v>75</v>
      </c>
      <c r="B23" s="157"/>
      <c r="C23" s="108">
        <v>5</v>
      </c>
      <c r="D23" s="108">
        <v>0</v>
      </c>
      <c r="E23" s="109">
        <v>5</v>
      </c>
      <c r="F23" s="108">
        <v>26811</v>
      </c>
      <c r="G23" s="100">
        <v>18.649061952183807</v>
      </c>
      <c r="H23" s="101"/>
    </row>
    <row r="24" spans="1:13">
      <c r="A24" s="110" t="s">
        <v>26</v>
      </c>
      <c r="G24" s="111"/>
      <c r="H24" s="111"/>
      <c r="I24" s="112"/>
      <c r="J24" s="111"/>
      <c r="K24" s="111"/>
      <c r="L24" s="111"/>
      <c r="M24" s="111"/>
    </row>
    <row r="25" spans="1:13" ht="51" customHeight="1">
      <c r="A25" s="161" t="s">
        <v>97</v>
      </c>
      <c r="B25" s="161"/>
      <c r="C25" s="161"/>
      <c r="D25" s="161"/>
      <c r="E25" s="161"/>
      <c r="F25" s="161"/>
      <c r="G25" s="161"/>
      <c r="H25" s="111"/>
      <c r="I25" s="113"/>
      <c r="J25" s="111"/>
      <c r="K25" s="111"/>
      <c r="L25" s="111"/>
      <c r="M25" s="111"/>
    </row>
    <row r="26" spans="1:13" ht="27.75" customHeight="1">
      <c r="A26" s="110" t="s">
        <v>96</v>
      </c>
      <c r="G26" s="111"/>
      <c r="H26" s="111"/>
      <c r="I26" s="113"/>
      <c r="J26" s="111"/>
      <c r="K26" s="111"/>
      <c r="L26" s="111"/>
      <c r="M26" s="111"/>
    </row>
    <row r="27" spans="1:13" ht="21.75" customHeight="1">
      <c r="A27" s="114" t="s">
        <v>95</v>
      </c>
      <c r="G27" s="111"/>
    </row>
    <row r="28" spans="1:13">
      <c r="A28" s="95" t="s">
        <v>86</v>
      </c>
      <c r="B28" s="115"/>
      <c r="C28" s="116"/>
      <c r="D28" s="116"/>
      <c r="E28" s="116"/>
      <c r="F28" s="116"/>
      <c r="G28" s="111"/>
    </row>
    <row r="29" spans="1:13">
      <c r="A29" s="117" t="s">
        <v>87</v>
      </c>
      <c r="B29" s="115"/>
      <c r="C29" s="116"/>
      <c r="D29" s="116"/>
      <c r="E29" s="116"/>
      <c r="F29" s="116"/>
      <c r="G29" s="111"/>
    </row>
    <row r="30" spans="1:13" ht="27" customHeight="1">
      <c r="G30" s="111"/>
    </row>
    <row r="31" spans="1:13" ht="18.75">
      <c r="A31" s="162">
        <v>2019</v>
      </c>
      <c r="B31" s="162"/>
      <c r="C31" s="162"/>
      <c r="D31" s="162"/>
      <c r="E31" s="162"/>
      <c r="F31" s="162"/>
      <c r="G31" s="162"/>
    </row>
    <row r="32" spans="1:13" ht="33" customHeight="1">
      <c r="A32" s="158" t="s">
        <v>58</v>
      </c>
      <c r="B32" s="158" t="s">
        <v>88</v>
      </c>
      <c r="C32" s="159" t="s">
        <v>80</v>
      </c>
      <c r="D32" s="160"/>
      <c r="E32" s="148" t="s">
        <v>81</v>
      </c>
      <c r="F32" s="147" t="s">
        <v>82</v>
      </c>
      <c r="G32" s="150" t="s">
        <v>83</v>
      </c>
    </row>
    <row r="33" spans="1:8" ht="33" customHeight="1">
      <c r="A33" s="158"/>
      <c r="B33" s="158"/>
      <c r="C33" s="96" t="s">
        <v>84</v>
      </c>
      <c r="D33" s="96" t="s">
        <v>85</v>
      </c>
      <c r="E33" s="149"/>
      <c r="F33" s="147"/>
      <c r="G33" s="150"/>
    </row>
    <row r="34" spans="1:8">
      <c r="A34" s="153" t="s">
        <v>71</v>
      </c>
      <c r="B34" s="119" t="s">
        <v>72</v>
      </c>
      <c r="C34" s="98">
        <v>0</v>
      </c>
      <c r="D34" s="98">
        <v>0</v>
      </c>
      <c r="E34" s="99">
        <v>0</v>
      </c>
      <c r="F34" s="98">
        <v>373</v>
      </c>
      <c r="G34" s="100">
        <v>0</v>
      </c>
      <c r="H34" s="101"/>
    </row>
    <row r="35" spans="1:8">
      <c r="A35" s="154"/>
      <c r="B35" s="119" t="s">
        <v>73</v>
      </c>
      <c r="C35" s="102">
        <v>0</v>
      </c>
      <c r="D35" s="102">
        <v>0</v>
      </c>
      <c r="E35" s="99">
        <v>0</v>
      </c>
      <c r="F35" s="98">
        <v>1879</v>
      </c>
      <c r="G35" s="100">
        <v>0</v>
      </c>
      <c r="H35" s="101"/>
    </row>
    <row r="36" spans="1:8">
      <c r="A36" s="153" t="s">
        <v>5</v>
      </c>
      <c r="B36" s="119" t="s">
        <v>7</v>
      </c>
      <c r="C36" s="102">
        <v>2</v>
      </c>
      <c r="D36" s="102">
        <v>0</v>
      </c>
      <c r="E36" s="99">
        <v>2</v>
      </c>
      <c r="F36" s="98">
        <v>2497</v>
      </c>
      <c r="G36" s="100">
        <v>80.096115338406094</v>
      </c>
      <c r="H36" s="101"/>
    </row>
    <row r="37" spans="1:8">
      <c r="A37" s="155"/>
      <c r="B37" s="120" t="s">
        <v>15</v>
      </c>
      <c r="C37" s="104">
        <v>1</v>
      </c>
      <c r="D37" s="104">
        <v>0</v>
      </c>
      <c r="E37" s="99">
        <v>1</v>
      </c>
      <c r="F37" s="98">
        <v>535</v>
      </c>
      <c r="G37" s="100">
        <v>186.9158878504673</v>
      </c>
      <c r="H37" s="101"/>
    </row>
    <row r="38" spans="1:8">
      <c r="A38" s="155"/>
      <c r="B38" s="119" t="s">
        <v>13</v>
      </c>
      <c r="C38" s="102">
        <v>0</v>
      </c>
      <c r="D38" s="102">
        <v>0</v>
      </c>
      <c r="E38" s="99">
        <v>0</v>
      </c>
      <c r="F38" s="98">
        <v>1205</v>
      </c>
      <c r="G38" s="100">
        <v>0</v>
      </c>
      <c r="H38" s="101"/>
    </row>
    <row r="39" spans="1:8">
      <c r="A39" s="155"/>
      <c r="B39" s="119" t="s">
        <v>10</v>
      </c>
      <c r="C39" s="102">
        <v>2</v>
      </c>
      <c r="D39" s="102">
        <v>1</v>
      </c>
      <c r="E39" s="99">
        <v>3</v>
      </c>
      <c r="F39" s="98">
        <v>1635</v>
      </c>
      <c r="G39" s="100">
        <v>183.48623853211009</v>
      </c>
      <c r="H39" s="101"/>
    </row>
    <row r="40" spans="1:8">
      <c r="A40" s="155"/>
      <c r="B40" s="119" t="s">
        <v>8</v>
      </c>
      <c r="C40" s="102">
        <v>0</v>
      </c>
      <c r="D40" s="102">
        <v>0</v>
      </c>
      <c r="E40" s="99">
        <v>0</v>
      </c>
      <c r="F40" s="98">
        <v>1908</v>
      </c>
      <c r="G40" s="100">
        <v>0</v>
      </c>
      <c r="H40" s="101"/>
    </row>
    <row r="41" spans="1:8">
      <c r="A41" s="155"/>
      <c r="B41" s="119" t="s">
        <v>9</v>
      </c>
      <c r="C41" s="102">
        <v>0</v>
      </c>
      <c r="D41" s="102">
        <v>0</v>
      </c>
      <c r="E41" s="99">
        <v>0</v>
      </c>
      <c r="F41" s="98">
        <v>2132</v>
      </c>
      <c r="G41" s="100">
        <v>0</v>
      </c>
      <c r="H41" s="101"/>
    </row>
    <row r="42" spans="1:8">
      <c r="A42" s="155"/>
      <c r="B42" s="119" t="s">
        <v>16</v>
      </c>
      <c r="C42" s="102">
        <v>0</v>
      </c>
      <c r="D42" s="102">
        <v>0</v>
      </c>
      <c r="E42" s="99">
        <v>0</v>
      </c>
      <c r="F42" s="98">
        <v>620</v>
      </c>
      <c r="G42" s="100">
        <v>0</v>
      </c>
      <c r="H42" s="101"/>
    </row>
    <row r="43" spans="1:8">
      <c r="A43" s="155"/>
      <c r="B43" s="121" t="s">
        <v>14</v>
      </c>
      <c r="C43" s="102">
        <v>0</v>
      </c>
      <c r="D43" s="102">
        <v>0</v>
      </c>
      <c r="E43" s="99">
        <v>0</v>
      </c>
      <c r="F43" s="98">
        <v>1004</v>
      </c>
      <c r="G43" s="100">
        <v>0</v>
      </c>
      <c r="H43" s="101"/>
    </row>
    <row r="44" spans="1:8">
      <c r="A44" s="155"/>
      <c r="B44" s="121" t="s">
        <v>12</v>
      </c>
      <c r="C44" s="102">
        <v>0</v>
      </c>
      <c r="D44" s="102">
        <v>0</v>
      </c>
      <c r="E44" s="99">
        <v>0</v>
      </c>
      <c r="F44" s="98">
        <v>1516</v>
      </c>
      <c r="G44" s="100">
        <v>0</v>
      </c>
      <c r="H44" s="101"/>
    </row>
    <row r="45" spans="1:8">
      <c r="A45" s="155"/>
      <c r="B45" s="119" t="s">
        <v>5</v>
      </c>
      <c r="C45" s="102">
        <v>0</v>
      </c>
      <c r="D45" s="102">
        <v>0</v>
      </c>
      <c r="E45" s="99">
        <v>0</v>
      </c>
      <c r="F45" s="98">
        <v>6346</v>
      </c>
      <c r="G45" s="100">
        <v>0</v>
      </c>
      <c r="H45" s="101"/>
    </row>
    <row r="46" spans="1:8">
      <c r="A46" s="155"/>
      <c r="B46" s="119" t="s">
        <v>6</v>
      </c>
      <c r="C46" s="102">
        <v>1</v>
      </c>
      <c r="D46" s="102">
        <v>0</v>
      </c>
      <c r="E46" s="99">
        <v>1</v>
      </c>
      <c r="F46" s="98">
        <v>4285</v>
      </c>
      <c r="G46" s="100">
        <v>23.337222870478413</v>
      </c>
      <c r="H46" s="101"/>
    </row>
    <row r="47" spans="1:8">
      <c r="A47" s="154"/>
      <c r="B47" s="121" t="s">
        <v>11</v>
      </c>
      <c r="C47" s="102">
        <v>0</v>
      </c>
      <c r="D47" s="102">
        <v>0</v>
      </c>
      <c r="E47" s="99">
        <v>0</v>
      </c>
      <c r="F47" s="98">
        <v>1235</v>
      </c>
      <c r="G47" s="100">
        <v>0</v>
      </c>
      <c r="H47" s="101"/>
    </row>
    <row r="48" spans="1:8" ht="24" customHeight="1">
      <c r="A48" s="156" t="s">
        <v>75</v>
      </c>
      <c r="B48" s="157"/>
      <c r="C48" s="108">
        <v>6</v>
      </c>
      <c r="D48" s="108">
        <v>1</v>
      </c>
      <c r="E48" s="109">
        <v>7</v>
      </c>
      <c r="F48" s="108">
        <v>27170</v>
      </c>
      <c r="G48" s="100">
        <v>25.763709974236289</v>
      </c>
      <c r="H48" s="101"/>
    </row>
    <row r="49" spans="1:8" s="122" customFormat="1">
      <c r="A49" s="110" t="s">
        <v>26</v>
      </c>
      <c r="B49" s="95"/>
      <c r="C49" s="111"/>
      <c r="D49" s="111"/>
      <c r="E49" s="111"/>
      <c r="F49" s="111"/>
      <c r="G49" s="111"/>
    </row>
    <row r="50" spans="1:8" s="122" customFormat="1" ht="51" customHeight="1">
      <c r="A50" s="161" t="s">
        <v>97</v>
      </c>
      <c r="B50" s="161"/>
      <c r="C50" s="161"/>
      <c r="D50" s="161"/>
      <c r="E50" s="161"/>
      <c r="F50" s="161"/>
      <c r="G50" s="161"/>
    </row>
    <row r="51" spans="1:8" s="122" customFormat="1" ht="21.75" customHeight="1">
      <c r="A51" s="110" t="s">
        <v>96</v>
      </c>
      <c r="B51" s="95"/>
      <c r="C51" s="111"/>
      <c r="D51" s="111"/>
      <c r="E51" s="111"/>
      <c r="F51" s="111"/>
      <c r="G51" s="111"/>
    </row>
    <row r="52" spans="1:8" s="122" customFormat="1" ht="21" customHeight="1">
      <c r="A52" s="114" t="s">
        <v>95</v>
      </c>
      <c r="B52" s="95"/>
      <c r="C52" s="111"/>
      <c r="D52" s="111"/>
      <c r="E52" s="111"/>
      <c r="F52" s="111"/>
      <c r="G52" s="111"/>
    </row>
    <row r="53" spans="1:8" s="122" customFormat="1" ht="12.75" customHeight="1">
      <c r="A53" s="95" t="s">
        <v>86</v>
      </c>
      <c r="B53" s="115"/>
      <c r="C53" s="116"/>
      <c r="D53" s="116"/>
      <c r="E53" s="116"/>
      <c r="F53" s="116"/>
      <c r="G53" s="111"/>
    </row>
    <row r="54" spans="1:8" s="122" customFormat="1">
      <c r="A54" s="117" t="s">
        <v>87</v>
      </c>
      <c r="B54" s="115"/>
      <c r="C54" s="116"/>
      <c r="D54" s="116"/>
      <c r="E54" s="116"/>
      <c r="F54" s="116"/>
      <c r="G54" s="111"/>
    </row>
    <row r="55" spans="1:8" s="122" customFormat="1">
      <c r="B55" s="124"/>
      <c r="C55" s="125"/>
      <c r="D55" s="125"/>
      <c r="E55" s="125"/>
      <c r="F55" s="125"/>
      <c r="G55" s="123"/>
    </row>
    <row r="56" spans="1:8" ht="15" customHeight="1">
      <c r="A56" s="152"/>
      <c r="B56" s="152"/>
      <c r="C56" s="152"/>
      <c r="D56" s="152"/>
      <c r="E56" s="152"/>
      <c r="F56" s="152"/>
      <c r="G56" s="152"/>
    </row>
    <row r="57" spans="1:8" ht="15" customHeight="1">
      <c r="A57" s="162">
        <v>2020</v>
      </c>
      <c r="B57" s="162"/>
      <c r="C57" s="162"/>
      <c r="D57" s="162"/>
      <c r="E57" s="162"/>
      <c r="F57" s="162"/>
      <c r="G57" s="162"/>
    </row>
    <row r="58" spans="1:8" ht="33" customHeight="1">
      <c r="A58" s="158" t="s">
        <v>58</v>
      </c>
      <c r="B58" s="158" t="s">
        <v>79</v>
      </c>
      <c r="C58" s="159" t="s">
        <v>80</v>
      </c>
      <c r="D58" s="160"/>
      <c r="E58" s="148" t="s">
        <v>81</v>
      </c>
      <c r="F58" s="147" t="s">
        <v>82</v>
      </c>
      <c r="G58" s="147" t="s">
        <v>83</v>
      </c>
    </row>
    <row r="59" spans="1:8" ht="33" customHeight="1">
      <c r="A59" s="158"/>
      <c r="B59" s="158"/>
      <c r="C59" s="96" t="s">
        <v>84</v>
      </c>
      <c r="D59" s="96" t="s">
        <v>85</v>
      </c>
      <c r="E59" s="149"/>
      <c r="F59" s="147"/>
      <c r="G59" s="147"/>
    </row>
    <row r="60" spans="1:8">
      <c r="A60" s="153" t="s">
        <v>71</v>
      </c>
      <c r="B60" s="119" t="s">
        <v>72</v>
      </c>
      <c r="C60" s="98">
        <v>0</v>
      </c>
      <c r="D60" s="98">
        <v>0</v>
      </c>
      <c r="E60" s="99">
        <v>0</v>
      </c>
      <c r="F60" s="98">
        <v>377</v>
      </c>
      <c r="G60" s="126">
        <v>0</v>
      </c>
      <c r="H60" s="101"/>
    </row>
    <row r="61" spans="1:8">
      <c r="A61" s="154"/>
      <c r="B61" s="119" t="s">
        <v>73</v>
      </c>
      <c r="C61" s="102">
        <v>0</v>
      </c>
      <c r="D61" s="98">
        <v>0</v>
      </c>
      <c r="E61" s="99">
        <v>0</v>
      </c>
      <c r="F61" s="98">
        <v>1905</v>
      </c>
      <c r="G61" s="126">
        <v>0</v>
      </c>
      <c r="H61" s="101"/>
    </row>
    <row r="62" spans="1:8">
      <c r="A62" s="153" t="s">
        <v>5</v>
      </c>
      <c r="B62" s="119" t="s">
        <v>7</v>
      </c>
      <c r="C62" s="102">
        <v>2</v>
      </c>
      <c r="D62" s="98">
        <v>0</v>
      </c>
      <c r="E62" s="99">
        <v>2</v>
      </c>
      <c r="F62" s="98">
        <v>2531</v>
      </c>
      <c r="G62" s="126">
        <v>79.02015013828526</v>
      </c>
      <c r="H62" s="101"/>
    </row>
    <row r="63" spans="1:8">
      <c r="A63" s="155"/>
      <c r="B63" s="120" t="s">
        <v>15</v>
      </c>
      <c r="C63" s="104">
        <v>0</v>
      </c>
      <c r="D63" s="98">
        <v>1</v>
      </c>
      <c r="E63" s="99">
        <v>1</v>
      </c>
      <c r="F63" s="98">
        <v>542</v>
      </c>
      <c r="G63" s="126">
        <v>184.50184501845018</v>
      </c>
      <c r="H63" s="101"/>
    </row>
    <row r="64" spans="1:8">
      <c r="A64" s="155"/>
      <c r="B64" s="119" t="s">
        <v>13</v>
      </c>
      <c r="C64" s="102">
        <v>2</v>
      </c>
      <c r="D64" s="98">
        <v>0</v>
      </c>
      <c r="E64" s="99">
        <v>2</v>
      </c>
      <c r="F64" s="98">
        <v>1221</v>
      </c>
      <c r="G64" s="126">
        <v>163.8001638001638</v>
      </c>
      <c r="H64" s="101"/>
    </row>
    <row r="65" spans="1:8">
      <c r="A65" s="155"/>
      <c r="B65" s="119" t="s">
        <v>10</v>
      </c>
      <c r="C65" s="102">
        <v>1</v>
      </c>
      <c r="D65" s="98">
        <v>0</v>
      </c>
      <c r="E65" s="99">
        <v>1</v>
      </c>
      <c r="F65" s="98">
        <v>1657</v>
      </c>
      <c r="G65" s="126">
        <v>60.350030175015085</v>
      </c>
      <c r="H65" s="101"/>
    </row>
    <row r="66" spans="1:8">
      <c r="A66" s="155"/>
      <c r="B66" s="119" t="s">
        <v>8</v>
      </c>
      <c r="C66" s="102">
        <v>0</v>
      </c>
      <c r="D66" s="98">
        <v>0</v>
      </c>
      <c r="E66" s="99">
        <v>0</v>
      </c>
      <c r="F66" s="98">
        <v>1934</v>
      </c>
      <c r="G66" s="126">
        <v>0</v>
      </c>
      <c r="H66" s="101"/>
    </row>
    <row r="67" spans="1:8">
      <c r="A67" s="155"/>
      <c r="B67" s="119" t="s">
        <v>9</v>
      </c>
      <c r="C67" s="102">
        <v>0</v>
      </c>
      <c r="D67" s="98">
        <v>0</v>
      </c>
      <c r="E67" s="99">
        <v>0</v>
      </c>
      <c r="F67" s="98">
        <v>2160</v>
      </c>
      <c r="G67" s="126">
        <v>0</v>
      </c>
      <c r="H67" s="101"/>
    </row>
    <row r="68" spans="1:8">
      <c r="A68" s="155"/>
      <c r="B68" s="119" t="s">
        <v>16</v>
      </c>
      <c r="C68" s="102">
        <v>0</v>
      </c>
      <c r="D68" s="98">
        <v>0</v>
      </c>
      <c r="E68" s="99">
        <v>0</v>
      </c>
      <c r="F68" s="98">
        <v>629</v>
      </c>
      <c r="G68" s="126">
        <v>0</v>
      </c>
      <c r="H68" s="101"/>
    </row>
    <row r="69" spans="1:8">
      <c r="A69" s="155"/>
      <c r="B69" s="121" t="s">
        <v>14</v>
      </c>
      <c r="C69" s="102">
        <v>2</v>
      </c>
      <c r="D69" s="98">
        <v>0</v>
      </c>
      <c r="E69" s="99">
        <v>2</v>
      </c>
      <c r="F69" s="98">
        <v>1017</v>
      </c>
      <c r="G69" s="126">
        <v>196.65683382497542</v>
      </c>
      <c r="H69" s="101"/>
    </row>
    <row r="70" spans="1:8">
      <c r="A70" s="155"/>
      <c r="B70" s="121" t="s">
        <v>12</v>
      </c>
      <c r="C70" s="102">
        <v>1</v>
      </c>
      <c r="D70" s="98">
        <v>0</v>
      </c>
      <c r="E70" s="99">
        <v>1</v>
      </c>
      <c r="F70" s="98">
        <v>1536</v>
      </c>
      <c r="G70" s="126">
        <v>65.104166666666657</v>
      </c>
      <c r="H70" s="101"/>
    </row>
    <row r="71" spans="1:8">
      <c r="A71" s="155"/>
      <c r="B71" s="119" t="s">
        <v>5</v>
      </c>
      <c r="C71" s="102">
        <v>0</v>
      </c>
      <c r="D71" s="98">
        <v>0</v>
      </c>
      <c r="E71" s="99">
        <v>0</v>
      </c>
      <c r="F71" s="98">
        <v>6431</v>
      </c>
      <c r="G71" s="126">
        <v>0</v>
      </c>
      <c r="H71" s="101"/>
    </row>
    <row r="72" spans="1:8">
      <c r="A72" s="155"/>
      <c r="B72" s="119" t="s">
        <v>6</v>
      </c>
      <c r="C72" s="102">
        <v>2</v>
      </c>
      <c r="D72" s="98">
        <v>0</v>
      </c>
      <c r="E72" s="99">
        <v>2</v>
      </c>
      <c r="F72" s="98">
        <v>4343</v>
      </c>
      <c r="G72" s="126">
        <v>46.051116739580934</v>
      </c>
      <c r="H72" s="101"/>
    </row>
    <row r="73" spans="1:8">
      <c r="A73" s="154"/>
      <c r="B73" s="121" t="s">
        <v>11</v>
      </c>
      <c r="C73" s="102">
        <v>1</v>
      </c>
      <c r="D73" s="98">
        <v>0</v>
      </c>
      <c r="E73" s="99">
        <v>1</v>
      </c>
      <c r="F73" s="98">
        <v>1252</v>
      </c>
      <c r="G73" s="126">
        <v>79.87220447284345</v>
      </c>
      <c r="H73" s="101"/>
    </row>
    <row r="74" spans="1:8" ht="24" customHeight="1">
      <c r="A74" s="156" t="s">
        <v>75</v>
      </c>
      <c r="B74" s="157"/>
      <c r="C74" s="108">
        <v>11</v>
      </c>
      <c r="D74" s="108">
        <v>1</v>
      </c>
      <c r="E74" s="109">
        <v>12</v>
      </c>
      <c r="F74" s="108">
        <v>27535</v>
      </c>
      <c r="G74" s="126">
        <v>43.580897040130743</v>
      </c>
      <c r="H74" s="101"/>
    </row>
    <row r="75" spans="1:8" s="122" customFormat="1">
      <c r="A75" s="110" t="s">
        <v>26</v>
      </c>
      <c r="B75" s="95"/>
      <c r="C75" s="111"/>
      <c r="D75" s="111"/>
      <c r="E75" s="111"/>
      <c r="F75" s="111"/>
      <c r="G75" s="111"/>
    </row>
    <row r="76" spans="1:8" s="122" customFormat="1" ht="51" customHeight="1">
      <c r="A76" s="161" t="s">
        <v>97</v>
      </c>
      <c r="B76" s="161"/>
      <c r="C76" s="161"/>
      <c r="D76" s="161"/>
      <c r="E76" s="161"/>
      <c r="F76" s="161"/>
      <c r="G76" s="161"/>
    </row>
    <row r="77" spans="1:8" s="122" customFormat="1" ht="21.75" customHeight="1">
      <c r="A77" s="110" t="s">
        <v>96</v>
      </c>
      <c r="B77" s="95"/>
      <c r="C77" s="111"/>
      <c r="D77" s="111"/>
      <c r="E77" s="111"/>
      <c r="F77" s="111"/>
      <c r="G77" s="111"/>
    </row>
    <row r="78" spans="1:8" s="122" customFormat="1" ht="21" customHeight="1">
      <c r="A78" s="114" t="s">
        <v>95</v>
      </c>
      <c r="B78" s="95"/>
      <c r="C78" s="111"/>
      <c r="D78" s="111"/>
      <c r="E78" s="111"/>
      <c r="F78" s="111"/>
      <c r="G78" s="111"/>
    </row>
    <row r="79" spans="1:8" s="122" customFormat="1" ht="12.75" customHeight="1">
      <c r="A79" s="95" t="s">
        <v>86</v>
      </c>
      <c r="B79" s="115"/>
      <c r="C79" s="116"/>
      <c r="D79" s="116"/>
      <c r="E79" s="116"/>
      <c r="F79" s="116"/>
      <c r="G79" s="111"/>
    </row>
    <row r="80" spans="1:8" s="122" customFormat="1">
      <c r="A80" s="117" t="s">
        <v>87</v>
      </c>
      <c r="B80" s="115"/>
      <c r="C80" s="116"/>
      <c r="D80" s="116"/>
      <c r="E80" s="116"/>
      <c r="F80" s="116"/>
      <c r="G80" s="111"/>
    </row>
  </sheetData>
  <mergeCells count="36">
    <mergeCell ref="A76:G76"/>
    <mergeCell ref="A60:A61"/>
    <mergeCell ref="A62:A73"/>
    <mergeCell ref="A74:B74"/>
    <mergeCell ref="A6:G6"/>
    <mergeCell ref="A25:G25"/>
    <mergeCell ref="A31:G31"/>
    <mergeCell ref="A50:G50"/>
    <mergeCell ref="A57:G57"/>
    <mergeCell ref="A58:A59"/>
    <mergeCell ref="B58:B59"/>
    <mergeCell ref="C58:D58"/>
    <mergeCell ref="E58:E59"/>
    <mergeCell ref="F58:F59"/>
    <mergeCell ref="G58:G59"/>
    <mergeCell ref="A34:A35"/>
    <mergeCell ref="A36:A47"/>
    <mergeCell ref="A48:B48"/>
    <mergeCell ref="A56:G56"/>
    <mergeCell ref="A32:A33"/>
    <mergeCell ref="B32:B33"/>
    <mergeCell ref="C32:D32"/>
    <mergeCell ref="E32:E33"/>
    <mergeCell ref="F32:F33"/>
    <mergeCell ref="G32:G33"/>
    <mergeCell ref="A9:A10"/>
    <mergeCell ref="A11:A22"/>
    <mergeCell ref="A23:B23"/>
    <mergeCell ref="A7:A8"/>
    <mergeCell ref="B7:B8"/>
    <mergeCell ref="C7:D7"/>
    <mergeCell ref="E7:E8"/>
    <mergeCell ref="F7:F8"/>
    <mergeCell ref="G7:G8"/>
    <mergeCell ref="A4:G4"/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S108"/>
  <sheetViews>
    <sheetView showGridLines="0" tabSelected="1" topLeftCell="A83" workbookViewId="0">
      <selection activeCell="F100" sqref="F100"/>
    </sheetView>
  </sheetViews>
  <sheetFormatPr baseColWidth="10" defaultRowHeight="15"/>
  <cols>
    <col min="1" max="1" width="5.7109375" style="38" customWidth="1"/>
    <col min="2" max="2" width="30.140625" style="5" customWidth="1"/>
    <col min="3" max="3" width="11.7109375" style="38" customWidth="1"/>
    <col min="4" max="4" width="11.42578125" style="38" customWidth="1"/>
    <col min="5" max="5" width="14.5703125" style="38" customWidth="1"/>
    <col min="6" max="6" width="11.7109375" style="38" customWidth="1"/>
    <col min="7" max="7" width="11.42578125" style="38" customWidth="1"/>
    <col min="8" max="8" width="12.5703125" style="38" customWidth="1"/>
    <col min="9" max="9" width="13.140625" style="38" customWidth="1"/>
    <col min="10" max="10" width="15.28515625" style="38" customWidth="1"/>
    <col min="11" max="16384" width="11.42578125" style="38"/>
  </cols>
  <sheetData>
    <row r="1" spans="2:19" s="13" customFormat="1" ht="17.25">
      <c r="B1" s="25" t="s">
        <v>0</v>
      </c>
    </row>
    <row r="2" spans="2:19" s="28" customFormat="1">
      <c r="B2" s="27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19" s="28" customFormat="1">
      <c r="B3" s="27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2:19" s="37" customFormat="1" ht="35.25" customHeight="1"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2"/>
      <c r="M4" s="12"/>
      <c r="N4" s="12"/>
      <c r="O4" s="12"/>
      <c r="P4" s="12"/>
      <c r="Q4" s="12"/>
      <c r="R4" s="12"/>
      <c r="S4" s="12"/>
    </row>
    <row r="5" spans="2:19" s="5" customFormat="1" ht="15.7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9" ht="18.75">
      <c r="B6" s="172">
        <v>2018</v>
      </c>
      <c r="C6" s="172"/>
      <c r="D6" s="172"/>
      <c r="E6" s="172"/>
      <c r="F6" s="172"/>
      <c r="G6" s="172"/>
      <c r="H6" s="172"/>
      <c r="I6" s="172"/>
      <c r="J6" s="172"/>
      <c r="K6" s="172"/>
    </row>
    <row r="7" spans="2:19" ht="15.75">
      <c r="B7" s="164" t="s">
        <v>1</v>
      </c>
      <c r="C7" s="163" t="s">
        <v>19</v>
      </c>
      <c r="D7" s="163"/>
      <c r="E7" s="163"/>
      <c r="F7" s="163"/>
      <c r="G7" s="163"/>
      <c r="H7" s="163"/>
      <c r="I7" s="163" t="s">
        <v>22</v>
      </c>
      <c r="J7" s="163"/>
      <c r="K7" s="163"/>
    </row>
    <row r="8" spans="2:19" ht="60.75" thickBot="1">
      <c r="B8" s="165"/>
      <c r="C8" s="9" t="s">
        <v>2</v>
      </c>
      <c r="D8" s="10" t="s">
        <v>4</v>
      </c>
      <c r="E8" s="11" t="s">
        <v>20</v>
      </c>
      <c r="F8" s="9" t="s">
        <v>3</v>
      </c>
      <c r="G8" s="10" t="s">
        <v>4</v>
      </c>
      <c r="H8" s="11" t="s">
        <v>21</v>
      </c>
      <c r="I8" s="9" t="s">
        <v>24</v>
      </c>
      <c r="J8" s="10" t="s">
        <v>25</v>
      </c>
      <c r="K8" s="11" t="s">
        <v>23</v>
      </c>
    </row>
    <row r="9" spans="2:19" ht="15.75">
      <c r="B9" s="39" t="s">
        <v>5</v>
      </c>
      <c r="C9" s="40">
        <v>43</v>
      </c>
      <c r="D9" s="40">
        <v>6262</v>
      </c>
      <c r="E9" s="8">
        <f t="shared" ref="E9:E22" si="0">C9/D9*1000</f>
        <v>6.8668157138294479</v>
      </c>
      <c r="F9" s="41">
        <v>51</v>
      </c>
      <c r="G9" s="40">
        <v>6262</v>
      </c>
      <c r="H9" s="42">
        <f t="shared" ref="H9:H22" si="1">F9/G9*1000</f>
        <v>8.1443628233791117</v>
      </c>
      <c r="I9" s="43">
        <v>338</v>
      </c>
      <c r="J9" s="40">
        <v>3332</v>
      </c>
      <c r="K9" s="42">
        <f>I9/J9*100</f>
        <v>10.144057623049219</v>
      </c>
    </row>
    <row r="10" spans="2:19" ht="15.75">
      <c r="B10" s="44" t="s">
        <v>6</v>
      </c>
      <c r="C10" s="45">
        <v>29</v>
      </c>
      <c r="D10" s="45">
        <v>4230</v>
      </c>
      <c r="E10" s="7">
        <f t="shared" si="0"/>
        <v>6.8557919621749415</v>
      </c>
      <c r="F10" s="46">
        <v>32</v>
      </c>
      <c r="G10" s="45">
        <v>4230</v>
      </c>
      <c r="H10" s="47">
        <f t="shared" si="1"/>
        <v>7.5650118203309686</v>
      </c>
      <c r="I10" s="48">
        <v>302</v>
      </c>
      <c r="J10" s="45">
        <v>2910</v>
      </c>
      <c r="K10" s="47">
        <f t="shared" ref="K10:K22" si="2">I10/J10*100</f>
        <v>10.378006872852234</v>
      </c>
    </row>
    <row r="11" spans="2:19" ht="15.75">
      <c r="B11" s="44" t="s">
        <v>7</v>
      </c>
      <c r="C11" s="45">
        <v>16</v>
      </c>
      <c r="D11" s="45">
        <v>2465</v>
      </c>
      <c r="E11" s="7">
        <f t="shared" si="0"/>
        <v>6.4908722109533468</v>
      </c>
      <c r="F11" s="46">
        <v>21</v>
      </c>
      <c r="G11" s="45">
        <v>2465</v>
      </c>
      <c r="H11" s="47">
        <f t="shared" si="1"/>
        <v>8.5192697768762677</v>
      </c>
      <c r="I11" s="48">
        <v>190</v>
      </c>
      <c r="J11" s="45">
        <v>1874</v>
      </c>
      <c r="K11" s="47">
        <f t="shared" si="2"/>
        <v>10.138740661686233</v>
      </c>
    </row>
    <row r="12" spans="2:19" ht="15.75">
      <c r="B12" s="44" t="s">
        <v>8</v>
      </c>
      <c r="C12" s="45">
        <v>15</v>
      </c>
      <c r="D12" s="45">
        <v>1883</v>
      </c>
      <c r="E12" s="7">
        <f t="shared" si="0"/>
        <v>7.9660116834838028</v>
      </c>
      <c r="F12" s="46">
        <v>18</v>
      </c>
      <c r="G12" s="45">
        <v>1883</v>
      </c>
      <c r="H12" s="47">
        <f t="shared" si="1"/>
        <v>9.5592140201805638</v>
      </c>
      <c r="I12" s="48">
        <v>142</v>
      </c>
      <c r="J12" s="45">
        <v>1412</v>
      </c>
      <c r="K12" s="47">
        <f t="shared" si="2"/>
        <v>10.056657223796034</v>
      </c>
    </row>
    <row r="13" spans="2:19" ht="15.75">
      <c r="B13" s="44" t="s">
        <v>9</v>
      </c>
      <c r="C13" s="45">
        <v>19</v>
      </c>
      <c r="D13" s="45">
        <v>2103</v>
      </c>
      <c r="E13" s="7">
        <f t="shared" si="0"/>
        <v>9.0347123157394194</v>
      </c>
      <c r="F13" s="46">
        <v>22</v>
      </c>
      <c r="G13" s="45">
        <v>2103</v>
      </c>
      <c r="H13" s="47">
        <f t="shared" si="1"/>
        <v>10.461245839277224</v>
      </c>
      <c r="I13" s="48">
        <v>138</v>
      </c>
      <c r="J13" s="45">
        <v>1445</v>
      </c>
      <c r="K13" s="47">
        <f t="shared" si="2"/>
        <v>9.5501730103806235</v>
      </c>
    </row>
    <row r="14" spans="2:19" ht="15.75">
      <c r="B14" s="44" t="s">
        <v>10</v>
      </c>
      <c r="C14" s="45">
        <v>21</v>
      </c>
      <c r="D14" s="45">
        <v>1613</v>
      </c>
      <c r="E14" s="7">
        <f t="shared" si="0"/>
        <v>13.019218846869189</v>
      </c>
      <c r="F14" s="46">
        <v>23</v>
      </c>
      <c r="G14" s="45">
        <v>1613</v>
      </c>
      <c r="H14" s="47">
        <f t="shared" si="1"/>
        <v>14.25914445133292</v>
      </c>
      <c r="I14" s="48">
        <v>130</v>
      </c>
      <c r="J14" s="45">
        <v>1354</v>
      </c>
      <c r="K14" s="47">
        <f t="shared" si="2"/>
        <v>9.6011816838995561</v>
      </c>
    </row>
    <row r="15" spans="2:19" ht="15.75">
      <c r="B15" s="44" t="s">
        <v>11</v>
      </c>
      <c r="C15" s="45">
        <v>12</v>
      </c>
      <c r="D15" s="45">
        <v>1219</v>
      </c>
      <c r="E15" s="7">
        <f t="shared" si="0"/>
        <v>9.844134536505333</v>
      </c>
      <c r="F15" s="46">
        <v>13</v>
      </c>
      <c r="G15" s="45">
        <v>1219</v>
      </c>
      <c r="H15" s="47">
        <f t="shared" si="1"/>
        <v>10.664479081214109</v>
      </c>
      <c r="I15" s="48">
        <v>121</v>
      </c>
      <c r="J15" s="45">
        <v>1204</v>
      </c>
      <c r="K15" s="47">
        <f t="shared" si="2"/>
        <v>10.04983388704319</v>
      </c>
    </row>
    <row r="16" spans="2:19" ht="15.75">
      <c r="B16" s="44" t="s">
        <v>12</v>
      </c>
      <c r="C16" s="45">
        <v>18</v>
      </c>
      <c r="D16" s="45">
        <v>1496</v>
      </c>
      <c r="E16" s="7">
        <f t="shared" si="0"/>
        <v>12.032085561497325</v>
      </c>
      <c r="F16" s="46">
        <v>19</v>
      </c>
      <c r="G16" s="45">
        <v>1496</v>
      </c>
      <c r="H16" s="47">
        <f t="shared" si="1"/>
        <v>12.700534759358289</v>
      </c>
      <c r="I16" s="48">
        <v>113</v>
      </c>
      <c r="J16" s="45">
        <v>1170</v>
      </c>
      <c r="K16" s="47">
        <f t="shared" si="2"/>
        <v>9.6581196581196593</v>
      </c>
    </row>
    <row r="17" spans="2:11" ht="15.75">
      <c r="B17" s="44" t="s">
        <v>13</v>
      </c>
      <c r="C17" s="45">
        <v>17</v>
      </c>
      <c r="D17" s="45">
        <v>1189</v>
      </c>
      <c r="E17" s="7">
        <f t="shared" si="0"/>
        <v>14.297729184188395</v>
      </c>
      <c r="F17" s="46">
        <v>18</v>
      </c>
      <c r="G17" s="45">
        <v>1189</v>
      </c>
      <c r="H17" s="47">
        <f t="shared" si="1"/>
        <v>15.138772077375945</v>
      </c>
      <c r="I17" s="48">
        <v>110</v>
      </c>
      <c r="J17" s="45">
        <v>951</v>
      </c>
      <c r="K17" s="47">
        <f t="shared" si="2"/>
        <v>11.566771819137751</v>
      </c>
    </row>
    <row r="18" spans="2:11" ht="15.75">
      <c r="B18" s="44" t="s">
        <v>14</v>
      </c>
      <c r="C18" s="45">
        <v>8</v>
      </c>
      <c r="D18" s="45">
        <v>991</v>
      </c>
      <c r="E18" s="7">
        <f t="shared" si="0"/>
        <v>8.0726538849646818</v>
      </c>
      <c r="F18" s="46">
        <v>10</v>
      </c>
      <c r="G18" s="45">
        <v>991</v>
      </c>
      <c r="H18" s="47">
        <f t="shared" si="1"/>
        <v>10.090817356205854</v>
      </c>
      <c r="I18" s="48">
        <v>86</v>
      </c>
      <c r="J18" s="45">
        <v>786</v>
      </c>
      <c r="K18" s="47">
        <f t="shared" si="2"/>
        <v>10.941475826972011</v>
      </c>
    </row>
    <row r="19" spans="2:11" ht="15.75">
      <c r="B19" s="44" t="s">
        <v>15</v>
      </c>
      <c r="C19" s="45">
        <v>5</v>
      </c>
      <c r="D19" s="45">
        <v>528</v>
      </c>
      <c r="E19" s="7">
        <f t="shared" si="0"/>
        <v>9.4696969696969706</v>
      </c>
      <c r="F19" s="46">
        <v>5</v>
      </c>
      <c r="G19" s="45">
        <v>528</v>
      </c>
      <c r="H19" s="47">
        <f t="shared" si="1"/>
        <v>9.4696969696969706</v>
      </c>
      <c r="I19" s="48">
        <v>42</v>
      </c>
      <c r="J19" s="45">
        <v>357</v>
      </c>
      <c r="K19" s="47">
        <f t="shared" si="2"/>
        <v>11.76470588235294</v>
      </c>
    </row>
    <row r="20" spans="2:11" ht="15.75">
      <c r="B20" s="44" t="s">
        <v>16</v>
      </c>
      <c r="C20" s="45">
        <v>5</v>
      </c>
      <c r="D20" s="45">
        <v>611</v>
      </c>
      <c r="E20" s="7">
        <f t="shared" si="0"/>
        <v>8.1833060556464812</v>
      </c>
      <c r="F20" s="46">
        <v>5</v>
      </c>
      <c r="G20" s="45">
        <v>611</v>
      </c>
      <c r="H20" s="47">
        <f t="shared" si="1"/>
        <v>8.1833060556464812</v>
      </c>
      <c r="I20" s="48">
        <v>32</v>
      </c>
      <c r="J20" s="45">
        <v>464</v>
      </c>
      <c r="K20" s="47">
        <f t="shared" si="2"/>
        <v>6.8965517241379306</v>
      </c>
    </row>
    <row r="21" spans="2:11" ht="15.75">
      <c r="B21" s="44" t="s">
        <v>17</v>
      </c>
      <c r="C21" s="45">
        <v>13</v>
      </c>
      <c r="D21" s="45">
        <v>1853</v>
      </c>
      <c r="E21" s="7">
        <f t="shared" si="0"/>
        <v>7.0156502968159735</v>
      </c>
      <c r="F21" s="46">
        <v>13</v>
      </c>
      <c r="G21" s="45">
        <v>1853</v>
      </c>
      <c r="H21" s="47">
        <f t="shared" si="1"/>
        <v>7.0156502968159735</v>
      </c>
      <c r="I21" s="48">
        <v>130</v>
      </c>
      <c r="J21" s="45">
        <v>1107</v>
      </c>
      <c r="K21" s="47">
        <f t="shared" si="2"/>
        <v>11.743450767841011</v>
      </c>
    </row>
    <row r="22" spans="2:11" ht="15.75">
      <c r="B22" s="44" t="s">
        <v>18</v>
      </c>
      <c r="C22" s="45">
        <v>1</v>
      </c>
      <c r="D22" s="45">
        <v>368</v>
      </c>
      <c r="E22" s="7">
        <f t="shared" si="0"/>
        <v>2.7173913043478262</v>
      </c>
      <c r="F22" s="46">
        <v>1</v>
      </c>
      <c r="G22" s="45">
        <v>368</v>
      </c>
      <c r="H22" s="47">
        <f t="shared" si="1"/>
        <v>2.7173913043478262</v>
      </c>
      <c r="I22" s="48">
        <v>27</v>
      </c>
      <c r="J22" s="45">
        <v>171</v>
      </c>
      <c r="K22" s="47">
        <f t="shared" si="2"/>
        <v>15.789473684210526</v>
      </c>
    </row>
    <row r="23" spans="2:11" s="54" customFormat="1" ht="15.75">
      <c r="B23" s="49"/>
      <c r="C23" s="50"/>
      <c r="D23" s="50"/>
      <c r="E23" s="51"/>
      <c r="F23" s="50"/>
      <c r="G23" s="50"/>
      <c r="H23" s="52"/>
      <c r="I23" s="53"/>
      <c r="J23" s="50"/>
      <c r="K23" s="52"/>
    </row>
    <row r="25" spans="2:11" ht="18.75">
      <c r="B25" s="172">
        <v>2019</v>
      </c>
      <c r="C25" s="172"/>
      <c r="D25" s="172"/>
      <c r="E25" s="172"/>
      <c r="F25" s="172"/>
      <c r="G25" s="172"/>
      <c r="H25" s="172"/>
      <c r="I25" s="172"/>
      <c r="J25" s="172"/>
      <c r="K25" s="172"/>
    </row>
    <row r="26" spans="2:11" ht="15.75">
      <c r="B26" s="164" t="s">
        <v>1</v>
      </c>
      <c r="C26" s="169" t="s">
        <v>19</v>
      </c>
      <c r="D26" s="170"/>
      <c r="E26" s="170"/>
      <c r="F26" s="170"/>
      <c r="G26" s="170"/>
      <c r="H26" s="171"/>
      <c r="I26" s="169" t="s">
        <v>22</v>
      </c>
      <c r="J26" s="170"/>
      <c r="K26" s="171"/>
    </row>
    <row r="27" spans="2:11" ht="60">
      <c r="B27" s="168"/>
      <c r="C27" s="1" t="s">
        <v>2</v>
      </c>
      <c r="D27" s="3" t="s">
        <v>4</v>
      </c>
      <c r="E27" s="4" t="s">
        <v>20</v>
      </c>
      <c r="F27" s="1" t="s">
        <v>3</v>
      </c>
      <c r="G27" s="3" t="s">
        <v>4</v>
      </c>
      <c r="H27" s="4" t="s">
        <v>21</v>
      </c>
      <c r="I27" s="1" t="s">
        <v>24</v>
      </c>
      <c r="J27" s="3" t="s">
        <v>25</v>
      </c>
      <c r="K27" s="4" t="s">
        <v>23</v>
      </c>
    </row>
    <row r="28" spans="2:11" ht="15.75">
      <c r="B28" s="44" t="s">
        <v>5</v>
      </c>
      <c r="C28" s="48">
        <v>28</v>
      </c>
      <c r="D28" s="45">
        <v>6346</v>
      </c>
      <c r="E28" s="6">
        <f t="shared" ref="E28:E41" si="3">C28/D28*1000</f>
        <v>4.4122281752284902</v>
      </c>
      <c r="F28" s="48">
        <v>30</v>
      </c>
      <c r="G28" s="45">
        <v>6346</v>
      </c>
      <c r="H28" s="47">
        <f t="shared" ref="H28:H41" si="4">F28/G28*1000</f>
        <v>4.727387330601954</v>
      </c>
      <c r="I28" s="48">
        <v>371</v>
      </c>
      <c r="J28" s="45">
        <v>3081</v>
      </c>
      <c r="K28" s="47">
        <f>I28/J28*100</f>
        <v>12.041544952937357</v>
      </c>
    </row>
    <row r="29" spans="2:11" ht="15.75">
      <c r="B29" s="44" t="s">
        <v>6</v>
      </c>
      <c r="C29" s="48">
        <v>30</v>
      </c>
      <c r="D29" s="45">
        <v>4285</v>
      </c>
      <c r="E29" s="6">
        <f t="shared" si="3"/>
        <v>7.001166861143524</v>
      </c>
      <c r="F29" s="48">
        <v>34</v>
      </c>
      <c r="G29" s="45">
        <v>4285</v>
      </c>
      <c r="H29" s="47">
        <f t="shared" si="4"/>
        <v>7.9346557759626606</v>
      </c>
      <c r="I29" s="48">
        <v>279</v>
      </c>
      <c r="J29" s="45">
        <v>2571</v>
      </c>
      <c r="K29" s="47">
        <f t="shared" ref="K29:K41" si="5">I29/J29*100</f>
        <v>10.851808634772462</v>
      </c>
    </row>
    <row r="30" spans="2:11" ht="15.75">
      <c r="B30" s="44" t="s">
        <v>7</v>
      </c>
      <c r="C30" s="48">
        <v>10</v>
      </c>
      <c r="D30" s="45">
        <v>2497</v>
      </c>
      <c r="E30" s="6">
        <f t="shared" si="3"/>
        <v>4.0048057669203043</v>
      </c>
      <c r="F30" s="48">
        <v>17</v>
      </c>
      <c r="G30" s="45">
        <v>2497</v>
      </c>
      <c r="H30" s="47">
        <f t="shared" si="4"/>
        <v>6.8081698037645175</v>
      </c>
      <c r="I30" s="48">
        <v>175</v>
      </c>
      <c r="J30" s="45">
        <v>1737</v>
      </c>
      <c r="K30" s="47">
        <f t="shared" si="5"/>
        <v>10.074841681059297</v>
      </c>
    </row>
    <row r="31" spans="2:11" ht="15.75">
      <c r="B31" s="44" t="s">
        <v>8</v>
      </c>
      <c r="C31" s="48">
        <v>9</v>
      </c>
      <c r="D31" s="45">
        <v>1908</v>
      </c>
      <c r="E31" s="6">
        <f t="shared" si="3"/>
        <v>4.7169811320754711</v>
      </c>
      <c r="F31" s="48">
        <v>10</v>
      </c>
      <c r="G31" s="45">
        <v>1908</v>
      </c>
      <c r="H31" s="47">
        <f t="shared" si="4"/>
        <v>5.2410901467505244</v>
      </c>
      <c r="I31" s="48">
        <v>127</v>
      </c>
      <c r="J31" s="45">
        <v>1227</v>
      </c>
      <c r="K31" s="47">
        <f t="shared" si="5"/>
        <v>10.350448247758761</v>
      </c>
    </row>
    <row r="32" spans="2:11" ht="15.75">
      <c r="B32" s="44" t="s">
        <v>9</v>
      </c>
      <c r="C32" s="48">
        <v>19</v>
      </c>
      <c r="D32" s="45">
        <v>2132</v>
      </c>
      <c r="E32" s="6">
        <f t="shared" si="3"/>
        <v>8.9118198874296439</v>
      </c>
      <c r="F32" s="48">
        <v>25</v>
      </c>
      <c r="G32" s="45">
        <v>2132</v>
      </c>
      <c r="H32" s="47">
        <f>F32/G32*1000</f>
        <v>11.72607879924953</v>
      </c>
      <c r="I32" s="48">
        <v>138</v>
      </c>
      <c r="J32" s="45">
        <v>1258</v>
      </c>
      <c r="K32" s="47">
        <f t="shared" si="5"/>
        <v>10.969793322734498</v>
      </c>
    </row>
    <row r="33" spans="2:11" ht="15.75">
      <c r="B33" s="44" t="s">
        <v>10</v>
      </c>
      <c r="C33" s="48">
        <v>17</v>
      </c>
      <c r="D33" s="45">
        <v>1635</v>
      </c>
      <c r="E33" s="6">
        <f t="shared" si="3"/>
        <v>10.397553516819572</v>
      </c>
      <c r="F33" s="48">
        <v>17</v>
      </c>
      <c r="G33" s="45">
        <v>1635</v>
      </c>
      <c r="H33" s="47">
        <f>F33/G33*1000</f>
        <v>10.397553516819572</v>
      </c>
      <c r="I33" s="48">
        <v>136</v>
      </c>
      <c r="J33" s="45">
        <v>1219</v>
      </c>
      <c r="K33" s="47">
        <f t="shared" si="5"/>
        <v>11.156685808039377</v>
      </c>
    </row>
    <row r="34" spans="2:11" ht="15.75">
      <c r="B34" s="44" t="s">
        <v>11</v>
      </c>
      <c r="C34" s="48">
        <v>10</v>
      </c>
      <c r="D34" s="45">
        <v>1235</v>
      </c>
      <c r="E34" s="6">
        <f t="shared" si="3"/>
        <v>8.097165991902834</v>
      </c>
      <c r="F34" s="48">
        <v>12</v>
      </c>
      <c r="G34" s="45">
        <v>1235</v>
      </c>
      <c r="H34" s="47">
        <f>F34/G34*1000</f>
        <v>9.7165991902834019</v>
      </c>
      <c r="I34" s="48">
        <v>118</v>
      </c>
      <c r="J34" s="45">
        <v>1094</v>
      </c>
      <c r="K34" s="47">
        <f t="shared" si="5"/>
        <v>10.786106032906764</v>
      </c>
    </row>
    <row r="35" spans="2:11" ht="15.75">
      <c r="B35" s="44" t="s">
        <v>12</v>
      </c>
      <c r="C35" s="48">
        <v>6</v>
      </c>
      <c r="D35" s="45">
        <v>1516</v>
      </c>
      <c r="E35" s="6">
        <f t="shared" si="3"/>
        <v>3.9577836411609502</v>
      </c>
      <c r="F35" s="48">
        <v>7</v>
      </c>
      <c r="G35" s="45">
        <v>1516</v>
      </c>
      <c r="H35" s="47">
        <f>F35/G35*1000</f>
        <v>4.6174142480211087</v>
      </c>
      <c r="I35" s="48">
        <v>109</v>
      </c>
      <c r="J35" s="45">
        <v>1062</v>
      </c>
      <c r="K35" s="47">
        <f t="shared" si="5"/>
        <v>10.263653483992467</v>
      </c>
    </row>
    <row r="36" spans="2:11" ht="15.75">
      <c r="B36" s="44" t="s">
        <v>13</v>
      </c>
      <c r="C36" s="48">
        <v>12</v>
      </c>
      <c r="D36" s="45">
        <v>1205</v>
      </c>
      <c r="E36" s="6">
        <f t="shared" si="3"/>
        <v>9.9585062240663902</v>
      </c>
      <c r="F36" s="48">
        <v>13</v>
      </c>
      <c r="G36" s="45">
        <v>1205</v>
      </c>
      <c r="H36" s="47">
        <f>F36/G36*1000</f>
        <v>10.788381742738588</v>
      </c>
      <c r="I36" s="48">
        <v>109</v>
      </c>
      <c r="J36" s="45">
        <v>870</v>
      </c>
      <c r="K36" s="47">
        <f t="shared" si="5"/>
        <v>12.528735632183906</v>
      </c>
    </row>
    <row r="37" spans="2:11" ht="15.75">
      <c r="B37" s="44" t="s">
        <v>14</v>
      </c>
      <c r="C37" s="48">
        <v>10</v>
      </c>
      <c r="D37" s="45">
        <v>1004</v>
      </c>
      <c r="E37" s="6">
        <f t="shared" si="3"/>
        <v>9.9601593625498008</v>
      </c>
      <c r="F37" s="48">
        <v>12</v>
      </c>
      <c r="G37" s="45">
        <v>1004</v>
      </c>
      <c r="H37" s="47">
        <f t="shared" si="4"/>
        <v>11.952191235059761</v>
      </c>
      <c r="I37" s="48">
        <v>83</v>
      </c>
      <c r="J37" s="45">
        <v>702</v>
      </c>
      <c r="K37" s="47">
        <f t="shared" si="5"/>
        <v>11.823361823361823</v>
      </c>
    </row>
    <row r="38" spans="2:11" ht="15.75">
      <c r="B38" s="44" t="s">
        <v>15</v>
      </c>
      <c r="C38" s="48">
        <v>1</v>
      </c>
      <c r="D38" s="45">
        <v>535</v>
      </c>
      <c r="E38" s="6">
        <f t="shared" si="3"/>
        <v>1.8691588785046729</v>
      </c>
      <c r="F38" s="48">
        <v>1</v>
      </c>
      <c r="G38" s="45">
        <v>535</v>
      </c>
      <c r="H38" s="47">
        <f t="shared" si="4"/>
        <v>1.8691588785046729</v>
      </c>
      <c r="I38" s="48">
        <v>26</v>
      </c>
      <c r="J38" s="45">
        <v>335</v>
      </c>
      <c r="K38" s="47">
        <f t="shared" si="5"/>
        <v>7.7611940298507456</v>
      </c>
    </row>
    <row r="39" spans="2:11" ht="15.75">
      <c r="B39" s="44" t="s">
        <v>16</v>
      </c>
      <c r="C39" s="48">
        <v>9</v>
      </c>
      <c r="D39" s="45">
        <v>620</v>
      </c>
      <c r="E39" s="6">
        <f t="shared" si="3"/>
        <v>14.516129032258066</v>
      </c>
      <c r="F39" s="48">
        <v>9</v>
      </c>
      <c r="G39" s="45">
        <v>620</v>
      </c>
      <c r="H39" s="47">
        <f t="shared" si="4"/>
        <v>14.516129032258066</v>
      </c>
      <c r="I39" s="48">
        <v>51</v>
      </c>
      <c r="J39" s="45">
        <v>516</v>
      </c>
      <c r="K39" s="47">
        <f t="shared" si="5"/>
        <v>9.8837209302325579</v>
      </c>
    </row>
    <row r="40" spans="2:11" ht="15.75">
      <c r="B40" s="44" t="s">
        <v>17</v>
      </c>
      <c r="C40" s="48">
        <v>16</v>
      </c>
      <c r="D40" s="45">
        <v>1879</v>
      </c>
      <c r="E40" s="6">
        <f t="shared" si="3"/>
        <v>8.5151676423629592</v>
      </c>
      <c r="F40" s="48">
        <v>18</v>
      </c>
      <c r="G40" s="45">
        <v>1879</v>
      </c>
      <c r="H40" s="47">
        <f t="shared" si="4"/>
        <v>9.5795635976583284</v>
      </c>
      <c r="I40" s="48">
        <v>129</v>
      </c>
      <c r="J40" s="45">
        <v>1038</v>
      </c>
      <c r="K40" s="47">
        <f t="shared" si="5"/>
        <v>12.427745664739884</v>
      </c>
    </row>
    <row r="41" spans="2:11" ht="15.75">
      <c r="B41" s="44" t="s">
        <v>18</v>
      </c>
      <c r="C41" s="48">
        <v>2</v>
      </c>
      <c r="D41" s="45">
        <v>373</v>
      </c>
      <c r="E41" s="6">
        <f t="shared" si="3"/>
        <v>5.3619302949061662</v>
      </c>
      <c r="F41" s="48">
        <v>2</v>
      </c>
      <c r="G41" s="45">
        <v>373</v>
      </c>
      <c r="H41" s="47">
        <f t="shared" si="4"/>
        <v>5.3619302949061662</v>
      </c>
      <c r="I41" s="48">
        <v>15</v>
      </c>
      <c r="J41" s="45">
        <v>157</v>
      </c>
      <c r="K41" s="47">
        <f t="shared" si="5"/>
        <v>9.5541401273885356</v>
      </c>
    </row>
    <row r="43" spans="2:11" ht="18.75">
      <c r="B43" s="172">
        <v>2020</v>
      </c>
      <c r="C43" s="172"/>
      <c r="D43" s="172"/>
      <c r="E43" s="172"/>
      <c r="F43" s="172"/>
      <c r="G43" s="172"/>
      <c r="H43" s="172"/>
      <c r="I43" s="172"/>
      <c r="J43" s="172"/>
      <c r="K43" s="172"/>
    </row>
    <row r="44" spans="2:11" ht="15.75">
      <c r="B44" s="164" t="s">
        <v>1</v>
      </c>
      <c r="C44" s="169" t="s">
        <v>19</v>
      </c>
      <c r="D44" s="170"/>
      <c r="E44" s="170"/>
      <c r="F44" s="170"/>
      <c r="G44" s="170"/>
      <c r="H44" s="171"/>
      <c r="I44" s="169" t="s">
        <v>22</v>
      </c>
      <c r="J44" s="170"/>
      <c r="K44" s="171"/>
    </row>
    <row r="45" spans="2:11" ht="60">
      <c r="B45" s="168"/>
      <c r="C45" s="1" t="s">
        <v>2</v>
      </c>
      <c r="D45" s="3" t="s">
        <v>4</v>
      </c>
      <c r="E45" s="4" t="s">
        <v>20</v>
      </c>
      <c r="F45" s="1" t="s">
        <v>3</v>
      </c>
      <c r="G45" s="3" t="s">
        <v>4</v>
      </c>
      <c r="H45" s="4" t="s">
        <v>21</v>
      </c>
      <c r="I45" s="1" t="s">
        <v>24</v>
      </c>
      <c r="J45" s="3" t="s">
        <v>25</v>
      </c>
      <c r="K45" s="4" t="s">
        <v>23</v>
      </c>
    </row>
    <row r="46" spans="2:11" ht="15.75">
      <c r="B46" s="44" t="s">
        <v>5</v>
      </c>
      <c r="C46" s="48">
        <v>32</v>
      </c>
      <c r="D46" s="45">
        <v>6431</v>
      </c>
      <c r="E46" s="6">
        <f t="shared" ref="E46:E59" si="6">C46/D46*1000</f>
        <v>4.9758979940911212</v>
      </c>
      <c r="F46" s="48">
        <v>40</v>
      </c>
      <c r="G46" s="45">
        <v>6431</v>
      </c>
      <c r="H46" s="47">
        <f t="shared" ref="H46:H49" si="7">F46/G46*1000</f>
        <v>6.2198724926139013</v>
      </c>
      <c r="I46" s="48">
        <v>365</v>
      </c>
      <c r="J46" s="45">
        <v>2941</v>
      </c>
      <c r="K46" s="47">
        <f>I46/J46*100</f>
        <v>12.410744644678681</v>
      </c>
    </row>
    <row r="47" spans="2:11" ht="15.75">
      <c r="B47" s="44" t="s">
        <v>6</v>
      </c>
      <c r="C47" s="48">
        <v>21</v>
      </c>
      <c r="D47" s="45">
        <v>4343</v>
      </c>
      <c r="E47" s="6">
        <f t="shared" si="6"/>
        <v>4.8353672576559985</v>
      </c>
      <c r="F47" s="48">
        <v>23</v>
      </c>
      <c r="G47" s="45">
        <v>4343</v>
      </c>
      <c r="H47" s="47">
        <f t="shared" si="7"/>
        <v>5.2958784250518072</v>
      </c>
      <c r="I47" s="48">
        <v>246</v>
      </c>
      <c r="J47" s="45">
        <v>2381</v>
      </c>
      <c r="K47" s="47">
        <f t="shared" ref="K47:K59" si="8">I47/J47*100</f>
        <v>10.331793364132718</v>
      </c>
    </row>
    <row r="48" spans="2:11" ht="15.75">
      <c r="B48" s="44" t="s">
        <v>7</v>
      </c>
      <c r="C48" s="48">
        <v>13</v>
      </c>
      <c r="D48" s="45">
        <v>2531</v>
      </c>
      <c r="E48" s="6">
        <f t="shared" si="6"/>
        <v>5.136309758988542</v>
      </c>
      <c r="F48" s="48">
        <v>15</v>
      </c>
      <c r="G48" s="45">
        <v>2531</v>
      </c>
      <c r="H48" s="47">
        <f t="shared" si="7"/>
        <v>5.9265112603713943</v>
      </c>
      <c r="I48" s="48">
        <v>171</v>
      </c>
      <c r="J48" s="45">
        <v>1646</v>
      </c>
      <c r="K48" s="47">
        <f t="shared" si="8"/>
        <v>10.388821385176184</v>
      </c>
    </row>
    <row r="49" spans="2:11" ht="15.75">
      <c r="B49" s="44" t="s">
        <v>8</v>
      </c>
      <c r="C49" s="48">
        <v>10</v>
      </c>
      <c r="D49" s="45">
        <v>1934</v>
      </c>
      <c r="E49" s="6">
        <f t="shared" si="6"/>
        <v>5.1706308169596689</v>
      </c>
      <c r="F49" s="48">
        <v>11</v>
      </c>
      <c r="G49" s="45">
        <v>1934</v>
      </c>
      <c r="H49" s="47">
        <f t="shared" si="7"/>
        <v>5.6876938986556356</v>
      </c>
      <c r="I49" s="48">
        <v>116</v>
      </c>
      <c r="J49" s="45">
        <v>1130</v>
      </c>
      <c r="K49" s="47">
        <f t="shared" si="8"/>
        <v>10.265486725663717</v>
      </c>
    </row>
    <row r="50" spans="2:11" ht="15.75">
      <c r="B50" s="44" t="s">
        <v>9</v>
      </c>
      <c r="C50" s="48">
        <v>9</v>
      </c>
      <c r="D50" s="45">
        <v>2160</v>
      </c>
      <c r="E50" s="6">
        <f t="shared" si="6"/>
        <v>4.166666666666667</v>
      </c>
      <c r="F50" s="48">
        <v>10</v>
      </c>
      <c r="G50" s="45">
        <v>2160</v>
      </c>
      <c r="H50" s="47">
        <f>F50/G50*1000</f>
        <v>4.6296296296296298</v>
      </c>
      <c r="I50" s="48">
        <v>107</v>
      </c>
      <c r="J50" s="45">
        <v>1134</v>
      </c>
      <c r="K50" s="47">
        <f t="shared" si="8"/>
        <v>9.435626102292769</v>
      </c>
    </row>
    <row r="51" spans="2:11" ht="15.75">
      <c r="B51" s="44" t="s">
        <v>10</v>
      </c>
      <c r="C51" s="48">
        <v>16</v>
      </c>
      <c r="D51" s="45">
        <v>1657</v>
      </c>
      <c r="E51" s="6">
        <f t="shared" si="6"/>
        <v>9.6560048280024144</v>
      </c>
      <c r="F51" s="48">
        <v>19</v>
      </c>
      <c r="G51" s="45">
        <v>1657</v>
      </c>
      <c r="H51" s="47">
        <f>F51/G51*1000</f>
        <v>11.466505733252866</v>
      </c>
      <c r="I51" s="48">
        <v>125</v>
      </c>
      <c r="J51" s="45">
        <v>1161</v>
      </c>
      <c r="K51" s="47">
        <f t="shared" si="8"/>
        <v>10.766580534022395</v>
      </c>
    </row>
    <row r="52" spans="2:11" ht="15.75">
      <c r="B52" s="44" t="s">
        <v>11</v>
      </c>
      <c r="C52" s="48">
        <v>10</v>
      </c>
      <c r="D52" s="45">
        <v>1252</v>
      </c>
      <c r="E52" s="6">
        <f t="shared" si="6"/>
        <v>7.9872204472843444</v>
      </c>
      <c r="F52" s="48">
        <v>10</v>
      </c>
      <c r="G52" s="45">
        <v>1252</v>
      </c>
      <c r="H52" s="47">
        <f>F52/G52*1000</f>
        <v>7.9872204472843444</v>
      </c>
      <c r="I52" s="48">
        <v>104</v>
      </c>
      <c r="J52" s="45">
        <v>1058</v>
      </c>
      <c r="K52" s="47">
        <f t="shared" si="8"/>
        <v>9.8298676748582228</v>
      </c>
    </row>
    <row r="53" spans="2:11" ht="15.75">
      <c r="B53" s="44" t="s">
        <v>12</v>
      </c>
      <c r="C53" s="48">
        <v>9</v>
      </c>
      <c r="D53" s="45">
        <v>1536</v>
      </c>
      <c r="E53" s="6">
        <f t="shared" si="6"/>
        <v>5.859375</v>
      </c>
      <c r="F53" s="48">
        <v>9</v>
      </c>
      <c r="G53" s="45">
        <v>1536</v>
      </c>
      <c r="H53" s="47">
        <f>F53/G53*1000</f>
        <v>5.859375</v>
      </c>
      <c r="I53" s="48">
        <v>103</v>
      </c>
      <c r="J53" s="45">
        <v>1027</v>
      </c>
      <c r="K53" s="47">
        <f t="shared" si="8"/>
        <v>10.029211295034079</v>
      </c>
    </row>
    <row r="54" spans="2:11" ht="15.75">
      <c r="B54" s="44" t="s">
        <v>13</v>
      </c>
      <c r="C54" s="48">
        <v>11</v>
      </c>
      <c r="D54" s="45">
        <v>1221</v>
      </c>
      <c r="E54" s="6">
        <f t="shared" si="6"/>
        <v>9.0090090090090094</v>
      </c>
      <c r="F54" s="48">
        <v>11</v>
      </c>
      <c r="G54" s="45">
        <v>1221</v>
      </c>
      <c r="H54" s="47">
        <f>F54/G54*1000</f>
        <v>9.0090090090090094</v>
      </c>
      <c r="I54" s="48">
        <v>90</v>
      </c>
      <c r="J54" s="45">
        <v>853</v>
      </c>
      <c r="K54" s="47">
        <f t="shared" si="8"/>
        <v>10.550996483001173</v>
      </c>
    </row>
    <row r="55" spans="2:11" ht="15.75">
      <c r="B55" s="44" t="s">
        <v>14</v>
      </c>
      <c r="C55" s="48">
        <v>7</v>
      </c>
      <c r="D55" s="45">
        <v>1017</v>
      </c>
      <c r="E55" s="6">
        <f t="shared" si="6"/>
        <v>6.8829891838741402</v>
      </c>
      <c r="F55" s="48">
        <v>9</v>
      </c>
      <c r="G55" s="45">
        <v>1017</v>
      </c>
      <c r="H55" s="47">
        <f t="shared" ref="H55:H59" si="9">F55/G55*1000</f>
        <v>8.8495575221238933</v>
      </c>
      <c r="I55" s="48">
        <v>58</v>
      </c>
      <c r="J55" s="45">
        <v>624</v>
      </c>
      <c r="K55" s="47">
        <f t="shared" si="8"/>
        <v>9.2948717948717956</v>
      </c>
    </row>
    <row r="56" spans="2:11" ht="15.75">
      <c r="B56" s="44" t="s">
        <v>15</v>
      </c>
      <c r="C56" s="48">
        <v>3</v>
      </c>
      <c r="D56" s="45">
        <v>542</v>
      </c>
      <c r="E56" s="6">
        <f t="shared" si="6"/>
        <v>5.5350553505535052</v>
      </c>
      <c r="F56" s="48">
        <v>3</v>
      </c>
      <c r="G56" s="45">
        <v>542</v>
      </c>
      <c r="H56" s="47">
        <f t="shared" si="9"/>
        <v>5.5350553505535052</v>
      </c>
      <c r="I56" s="48">
        <v>35</v>
      </c>
      <c r="J56" s="45">
        <v>333</v>
      </c>
      <c r="K56" s="47">
        <f t="shared" si="8"/>
        <v>10.51051051051051</v>
      </c>
    </row>
    <row r="57" spans="2:11" ht="15.75">
      <c r="B57" s="44" t="s">
        <v>16</v>
      </c>
      <c r="C57" s="48">
        <v>2</v>
      </c>
      <c r="D57" s="45">
        <v>629</v>
      </c>
      <c r="E57" s="6">
        <f t="shared" si="6"/>
        <v>3.1796502384737679</v>
      </c>
      <c r="F57" s="48">
        <v>5</v>
      </c>
      <c r="G57" s="45">
        <v>629</v>
      </c>
      <c r="H57" s="47">
        <f t="shared" si="9"/>
        <v>7.9491255961844187</v>
      </c>
      <c r="I57" s="48">
        <v>40</v>
      </c>
      <c r="J57" s="45">
        <v>503</v>
      </c>
      <c r="K57" s="47">
        <f t="shared" si="8"/>
        <v>7.9522862823061633</v>
      </c>
    </row>
    <row r="58" spans="2:11" ht="15.75">
      <c r="B58" s="44" t="s">
        <v>17</v>
      </c>
      <c r="C58" s="48">
        <v>14</v>
      </c>
      <c r="D58" s="45">
        <v>1905</v>
      </c>
      <c r="E58" s="6">
        <f t="shared" si="6"/>
        <v>7.349081364829396</v>
      </c>
      <c r="F58" s="48">
        <v>15</v>
      </c>
      <c r="G58" s="45">
        <v>1905</v>
      </c>
      <c r="H58" s="47">
        <f t="shared" si="9"/>
        <v>7.8740157480314963</v>
      </c>
      <c r="I58" s="48">
        <v>102</v>
      </c>
      <c r="J58" s="45">
        <v>949</v>
      </c>
      <c r="K58" s="47">
        <f t="shared" si="8"/>
        <v>10.748155953635406</v>
      </c>
    </row>
    <row r="59" spans="2:11" ht="15.75">
      <c r="B59" s="44" t="s">
        <v>18</v>
      </c>
      <c r="C59" s="48">
        <v>7</v>
      </c>
      <c r="D59" s="45">
        <v>377</v>
      </c>
      <c r="E59" s="6">
        <f t="shared" si="6"/>
        <v>18.567639257294431</v>
      </c>
      <c r="F59" s="48">
        <v>8</v>
      </c>
      <c r="G59" s="45">
        <v>377</v>
      </c>
      <c r="H59" s="47">
        <f t="shared" si="9"/>
        <v>21.220159151193634</v>
      </c>
      <c r="I59" s="48">
        <v>21</v>
      </c>
      <c r="J59" s="45">
        <v>155</v>
      </c>
      <c r="K59" s="47">
        <f t="shared" si="8"/>
        <v>13.548387096774196</v>
      </c>
    </row>
    <row r="61" spans="2:11">
      <c r="B61" s="55" t="s">
        <v>26</v>
      </c>
    </row>
    <row r="62" spans="2:11">
      <c r="B62" s="5" t="s">
        <v>89</v>
      </c>
    </row>
    <row r="63" spans="2:11">
      <c r="B63" s="5" t="s">
        <v>90</v>
      </c>
    </row>
    <row r="68" spans="2:12" s="56" customFormat="1" ht="21">
      <c r="B68" s="166" t="s">
        <v>53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</row>
    <row r="69" spans="2:12" ht="15.75">
      <c r="B69" s="129"/>
      <c r="C69" s="181"/>
      <c r="D69" s="181"/>
      <c r="E69" s="181"/>
      <c r="F69" s="181"/>
      <c r="G69" s="182"/>
      <c r="H69" s="181"/>
      <c r="I69" s="181"/>
      <c r="J69" s="181"/>
      <c r="K69" s="181"/>
    </row>
    <row r="70" spans="2:12" ht="18.75">
      <c r="B70" s="183" t="s">
        <v>56</v>
      </c>
      <c r="C70" s="183"/>
      <c r="D70" s="183"/>
      <c r="E70" s="183"/>
      <c r="F70" s="183"/>
      <c r="G70" s="183"/>
      <c r="H70" s="183"/>
      <c r="I70" s="183"/>
      <c r="J70" s="183"/>
      <c r="K70" s="183"/>
    </row>
    <row r="71" spans="2:12" ht="15.75">
      <c r="B71" s="184" t="s">
        <v>88</v>
      </c>
      <c r="C71" s="167">
        <v>2018</v>
      </c>
      <c r="D71" s="167"/>
      <c r="E71" s="167"/>
      <c r="F71" s="167">
        <v>2019</v>
      </c>
      <c r="G71" s="167"/>
      <c r="H71" s="167"/>
      <c r="I71" s="167">
        <v>2020</v>
      </c>
      <c r="J71" s="167"/>
      <c r="K71" s="167"/>
    </row>
    <row r="72" spans="2:12" ht="45.75" thickBot="1">
      <c r="B72" s="185"/>
      <c r="C72" s="10" t="s">
        <v>54</v>
      </c>
      <c r="D72" s="10" t="s">
        <v>55</v>
      </c>
      <c r="E72" s="10" t="s">
        <v>101</v>
      </c>
      <c r="F72" s="10" t="s">
        <v>54</v>
      </c>
      <c r="G72" s="10" t="s">
        <v>55</v>
      </c>
      <c r="H72" s="10" t="s">
        <v>101</v>
      </c>
      <c r="I72" s="10" t="s">
        <v>54</v>
      </c>
      <c r="J72" s="10" t="s">
        <v>55</v>
      </c>
      <c r="K72" s="10" t="s">
        <v>101</v>
      </c>
    </row>
    <row r="73" spans="2:12" ht="15.75">
      <c r="B73" s="39" t="s">
        <v>18</v>
      </c>
      <c r="C73" s="186">
        <v>202</v>
      </c>
      <c r="D73" s="187">
        <f>+C73/E73*100</f>
        <v>47.867298578199055</v>
      </c>
      <c r="E73" s="188">
        <v>422</v>
      </c>
      <c r="F73" s="188">
        <v>161</v>
      </c>
      <c r="G73" s="187">
        <f>+F73/H73*100</f>
        <v>38.242280285035626</v>
      </c>
      <c r="H73" s="188">
        <v>421</v>
      </c>
      <c r="I73" s="186">
        <v>118</v>
      </c>
      <c r="J73" s="187">
        <f>+I73/K73*100</f>
        <v>35.975609756097562</v>
      </c>
      <c r="K73" s="186">
        <v>328</v>
      </c>
    </row>
    <row r="74" spans="2:12" ht="15.75">
      <c r="B74" s="44" t="s">
        <v>7</v>
      </c>
      <c r="C74" s="189">
        <v>2005</v>
      </c>
      <c r="D74" s="190">
        <f t="shared" ref="D74:D86" si="10">+C74/E74*100</f>
        <v>78.350918327471661</v>
      </c>
      <c r="E74" s="191">
        <v>2559</v>
      </c>
      <c r="F74" s="191">
        <v>1811</v>
      </c>
      <c r="G74" s="190">
        <f t="shared" ref="G74:G86" si="11">+F74/H74*100</f>
        <v>70.7421875</v>
      </c>
      <c r="H74" s="191">
        <v>2560</v>
      </c>
      <c r="I74" s="189">
        <v>1630</v>
      </c>
      <c r="J74" s="190">
        <f t="shared" ref="J74:J86" si="12">+I74/K74*100</f>
        <v>78.365384615384613</v>
      </c>
      <c r="K74" s="189">
        <v>2080</v>
      </c>
    </row>
    <row r="75" spans="2:12" ht="15.75">
      <c r="B75" s="44" t="s">
        <v>15</v>
      </c>
      <c r="C75" s="189">
        <v>352</v>
      </c>
      <c r="D75" s="190">
        <f t="shared" si="10"/>
        <v>56.682769726247983</v>
      </c>
      <c r="E75" s="191">
        <v>621</v>
      </c>
      <c r="F75" s="191">
        <v>351</v>
      </c>
      <c r="G75" s="190">
        <f t="shared" si="11"/>
        <v>56.612903225806456</v>
      </c>
      <c r="H75" s="191">
        <v>620</v>
      </c>
      <c r="I75" s="189">
        <v>335</v>
      </c>
      <c r="J75" s="190">
        <f t="shared" si="12"/>
        <v>74.27937915742794</v>
      </c>
      <c r="K75" s="189">
        <v>451</v>
      </c>
    </row>
    <row r="76" spans="2:12" ht="15.75">
      <c r="B76" s="44" t="s">
        <v>13</v>
      </c>
      <c r="C76" s="189">
        <v>736</v>
      </c>
      <c r="D76" s="190">
        <f t="shared" si="10"/>
        <v>66.246624662466246</v>
      </c>
      <c r="E76" s="191">
        <v>1111</v>
      </c>
      <c r="F76" s="191">
        <v>970</v>
      </c>
      <c r="G76" s="190">
        <f t="shared" si="11"/>
        <v>88.021778584392024</v>
      </c>
      <c r="H76" s="191">
        <v>1102</v>
      </c>
      <c r="I76" s="189">
        <v>612</v>
      </c>
      <c r="J76" s="190">
        <f t="shared" si="12"/>
        <v>62.448979591836739</v>
      </c>
      <c r="K76" s="189">
        <v>980</v>
      </c>
    </row>
    <row r="77" spans="2:12" ht="15.75">
      <c r="B77" s="44" t="s">
        <v>10</v>
      </c>
      <c r="C77" s="189">
        <v>975</v>
      </c>
      <c r="D77" s="190">
        <f t="shared" si="10"/>
        <v>59.342665855143025</v>
      </c>
      <c r="E77" s="191">
        <v>1643</v>
      </c>
      <c r="F77" s="191">
        <v>962</v>
      </c>
      <c r="G77" s="190">
        <f t="shared" si="11"/>
        <v>60.200250312891114</v>
      </c>
      <c r="H77" s="191">
        <v>1598</v>
      </c>
      <c r="I77" s="189">
        <v>785</v>
      </c>
      <c r="J77" s="190">
        <f t="shared" si="12"/>
        <v>50.51480051480052</v>
      </c>
      <c r="K77" s="189">
        <v>1554</v>
      </c>
    </row>
    <row r="78" spans="2:12" ht="15.75">
      <c r="B78" s="44" t="s">
        <v>8</v>
      </c>
      <c r="C78" s="189">
        <v>1786</v>
      </c>
      <c r="D78" s="190">
        <f t="shared" si="10"/>
        <v>99.55406911928651</v>
      </c>
      <c r="E78" s="191">
        <v>1794</v>
      </c>
      <c r="F78" s="191">
        <v>2092</v>
      </c>
      <c r="G78" s="190">
        <f t="shared" si="11"/>
        <v>117.39618406285072</v>
      </c>
      <c r="H78" s="191">
        <v>1782</v>
      </c>
      <c r="I78" s="189">
        <v>1161</v>
      </c>
      <c r="J78" s="190">
        <f t="shared" si="12"/>
        <v>75.981675392670155</v>
      </c>
      <c r="K78" s="189">
        <v>1528</v>
      </c>
    </row>
    <row r="79" spans="2:12" ht="15.75">
      <c r="B79" s="44" t="s">
        <v>9</v>
      </c>
      <c r="C79" s="189">
        <v>1545</v>
      </c>
      <c r="D79" s="190">
        <f t="shared" si="10"/>
        <v>93.016255267910893</v>
      </c>
      <c r="E79" s="191">
        <v>1661</v>
      </c>
      <c r="F79" s="191">
        <v>1311</v>
      </c>
      <c r="G79" s="190">
        <f t="shared" si="11"/>
        <v>81.682242990654203</v>
      </c>
      <c r="H79" s="191">
        <v>1605</v>
      </c>
      <c r="I79" s="189">
        <v>1043</v>
      </c>
      <c r="J79" s="190">
        <f t="shared" si="12"/>
        <v>67.290322580645153</v>
      </c>
      <c r="K79" s="189">
        <v>1550</v>
      </c>
    </row>
    <row r="80" spans="2:12" ht="15.75">
      <c r="B80" s="44" t="s">
        <v>16</v>
      </c>
      <c r="C80" s="189">
        <v>438</v>
      </c>
      <c r="D80" s="190">
        <f t="shared" si="10"/>
        <v>76.977152899824247</v>
      </c>
      <c r="E80" s="191">
        <v>569</v>
      </c>
      <c r="F80" s="191">
        <v>458</v>
      </c>
      <c r="G80" s="190">
        <f t="shared" si="11"/>
        <v>82.078853046594986</v>
      </c>
      <c r="H80" s="191">
        <v>558</v>
      </c>
      <c r="I80" s="189">
        <v>477</v>
      </c>
      <c r="J80" s="190">
        <f t="shared" si="12"/>
        <v>78.068739770867438</v>
      </c>
      <c r="K80" s="189">
        <v>611</v>
      </c>
    </row>
    <row r="81" spans="2:11" ht="15.75">
      <c r="B81" s="44" t="s">
        <v>14</v>
      </c>
      <c r="C81" s="189">
        <v>583</v>
      </c>
      <c r="D81" s="190">
        <f t="shared" si="10"/>
        <v>66.32536973833902</v>
      </c>
      <c r="E81" s="191">
        <v>879</v>
      </c>
      <c r="F81" s="191">
        <v>582</v>
      </c>
      <c r="G81" s="190">
        <f t="shared" si="11"/>
        <v>67.439165701042867</v>
      </c>
      <c r="H81" s="191">
        <v>863</v>
      </c>
      <c r="I81" s="189">
        <v>441</v>
      </c>
      <c r="J81" s="190">
        <f t="shared" si="12"/>
        <v>61.67832167832168</v>
      </c>
      <c r="K81" s="189">
        <v>715</v>
      </c>
    </row>
    <row r="82" spans="2:11" ht="15.75">
      <c r="B82" s="44" t="s">
        <v>12</v>
      </c>
      <c r="C82" s="189">
        <v>948</v>
      </c>
      <c r="D82" s="190">
        <f t="shared" si="10"/>
        <v>61.200774693350546</v>
      </c>
      <c r="E82" s="191">
        <v>1549</v>
      </c>
      <c r="F82" s="191">
        <v>959</v>
      </c>
      <c r="G82" s="190">
        <f t="shared" si="11"/>
        <v>61.632390745501283</v>
      </c>
      <c r="H82" s="191">
        <v>1556</v>
      </c>
      <c r="I82" s="189">
        <v>777</v>
      </c>
      <c r="J82" s="190">
        <f t="shared" si="12"/>
        <v>58.465011286681715</v>
      </c>
      <c r="K82" s="189">
        <v>1329</v>
      </c>
    </row>
    <row r="83" spans="2:11" ht="15.75">
      <c r="B83" s="44" t="s">
        <v>5</v>
      </c>
      <c r="C83" s="189">
        <v>3911</v>
      </c>
      <c r="D83" s="190">
        <f t="shared" si="10"/>
        <v>169.16089965397924</v>
      </c>
      <c r="E83" s="193">
        <v>2312</v>
      </c>
      <c r="F83" s="193">
        <v>4030</v>
      </c>
      <c r="G83" s="190">
        <f t="shared" si="11"/>
        <v>187.09377901578458</v>
      </c>
      <c r="H83" s="193">
        <v>2154</v>
      </c>
      <c r="I83" s="189">
        <v>3041</v>
      </c>
      <c r="J83" s="190">
        <f t="shared" si="12"/>
        <v>91.266506602641044</v>
      </c>
      <c r="K83" s="189">
        <v>3332</v>
      </c>
    </row>
    <row r="84" spans="2:11" ht="15.75">
      <c r="B84" s="44" t="s">
        <v>17</v>
      </c>
      <c r="C84" s="189">
        <v>1411</v>
      </c>
      <c r="D84" s="190">
        <f t="shared" si="10"/>
        <v>88.742138364779876</v>
      </c>
      <c r="E84" s="191">
        <v>1590</v>
      </c>
      <c r="F84" s="191">
        <v>1502</v>
      </c>
      <c r="G84" s="190">
        <f t="shared" si="11"/>
        <v>96.220371556694431</v>
      </c>
      <c r="H84" s="191">
        <v>1561</v>
      </c>
      <c r="I84" s="189">
        <v>966</v>
      </c>
      <c r="J84" s="190">
        <f t="shared" si="12"/>
        <v>69.797687861271669</v>
      </c>
      <c r="K84" s="189">
        <v>1384</v>
      </c>
    </row>
    <row r="85" spans="2:11" ht="15.75">
      <c r="B85" s="44" t="s">
        <v>6</v>
      </c>
      <c r="C85" s="189">
        <v>2897</v>
      </c>
      <c r="D85" s="190">
        <f t="shared" si="10"/>
        <v>85.760805210183548</v>
      </c>
      <c r="E85" s="193">
        <v>3378</v>
      </c>
      <c r="F85" s="193">
        <v>2731</v>
      </c>
      <c r="G85" s="190">
        <f t="shared" si="11"/>
        <v>82.782661412549245</v>
      </c>
      <c r="H85" s="193">
        <v>3299</v>
      </c>
      <c r="I85" s="189">
        <v>1748</v>
      </c>
      <c r="J85" s="190">
        <f t="shared" si="12"/>
        <v>57.481091746136137</v>
      </c>
      <c r="K85" s="189">
        <v>3041</v>
      </c>
    </row>
    <row r="86" spans="2:11" ht="15.75">
      <c r="B86" s="44" t="s">
        <v>11</v>
      </c>
      <c r="C86" s="189">
        <v>903</v>
      </c>
      <c r="D86" s="190">
        <f t="shared" si="10"/>
        <v>32.944180955855529</v>
      </c>
      <c r="E86" s="191">
        <v>2741</v>
      </c>
      <c r="F86" s="191">
        <v>802</v>
      </c>
      <c r="G86" s="190">
        <f t="shared" si="11"/>
        <v>28.704366499642092</v>
      </c>
      <c r="H86" s="191">
        <v>2794</v>
      </c>
      <c r="I86" s="189">
        <v>716</v>
      </c>
      <c r="J86" s="190">
        <f t="shared" si="12"/>
        <v>40.157038698822213</v>
      </c>
      <c r="K86" s="189">
        <v>1783</v>
      </c>
    </row>
    <row r="87" spans="2:11">
      <c r="B87"/>
      <c r="C87" s="181"/>
      <c r="D87" s="181"/>
      <c r="E87" s="181"/>
      <c r="F87" s="181"/>
      <c r="G87" s="181"/>
      <c r="H87" s="181"/>
      <c r="I87" s="181"/>
      <c r="J87" s="181"/>
      <c r="K87" s="181"/>
    </row>
    <row r="88" spans="2:11" ht="18.75">
      <c r="B88" s="183" t="s">
        <v>57</v>
      </c>
      <c r="C88" s="183"/>
      <c r="D88" s="183"/>
      <c r="E88" s="183"/>
      <c r="F88" s="183"/>
      <c r="G88" s="183"/>
      <c r="H88" s="183"/>
      <c r="I88" s="183"/>
      <c r="J88" s="183"/>
      <c r="K88" s="183"/>
    </row>
    <row r="89" spans="2:11" ht="15.75">
      <c r="B89" s="184" t="s">
        <v>88</v>
      </c>
      <c r="C89" s="167">
        <v>2018</v>
      </c>
      <c r="D89" s="167"/>
      <c r="E89" s="167"/>
      <c r="F89" s="167">
        <v>2019</v>
      </c>
      <c r="G89" s="167"/>
      <c r="H89" s="167"/>
      <c r="I89" s="167">
        <v>2020</v>
      </c>
      <c r="J89" s="167"/>
      <c r="K89" s="167"/>
    </row>
    <row r="90" spans="2:11" ht="30.75" thickBot="1">
      <c r="B90" s="185"/>
      <c r="C90" s="10" t="s">
        <v>54</v>
      </c>
      <c r="D90" s="10" t="s">
        <v>55</v>
      </c>
      <c r="E90" s="10" t="s">
        <v>102</v>
      </c>
      <c r="F90" s="10" t="s">
        <v>54</v>
      </c>
      <c r="G90" s="10" t="s">
        <v>55</v>
      </c>
      <c r="H90" s="10" t="s">
        <v>102</v>
      </c>
      <c r="I90" s="10" t="s">
        <v>54</v>
      </c>
      <c r="J90" s="10" t="s">
        <v>55</v>
      </c>
      <c r="K90" s="10" t="s">
        <v>102</v>
      </c>
    </row>
    <row r="91" spans="2:11" ht="15.75">
      <c r="B91" s="39" t="s">
        <v>18</v>
      </c>
      <c r="C91" s="186">
        <v>210</v>
      </c>
      <c r="D91" s="187">
        <f>+C91/E91*100</f>
        <v>56.756756756756758</v>
      </c>
      <c r="E91" s="188">
        <v>370</v>
      </c>
      <c r="F91" s="186">
        <v>152</v>
      </c>
      <c r="G91" s="187">
        <f>+F91/H91*100</f>
        <v>41.192411924119241</v>
      </c>
      <c r="H91" s="187">
        <v>369</v>
      </c>
      <c r="I91" s="188">
        <v>106</v>
      </c>
      <c r="J91" s="187">
        <f>+I91/K91*100</f>
        <v>36.805555555555557</v>
      </c>
      <c r="K91" s="188">
        <v>288</v>
      </c>
    </row>
    <row r="92" spans="2:11" ht="15.75">
      <c r="B92" s="44" t="s">
        <v>7</v>
      </c>
      <c r="C92" s="189">
        <v>1852</v>
      </c>
      <c r="D92" s="190">
        <f t="shared" ref="D92:D104" si="13">+C92/E92*100</f>
        <v>69.311377245508993</v>
      </c>
      <c r="E92" s="191">
        <v>2672</v>
      </c>
      <c r="F92" s="189">
        <v>2002</v>
      </c>
      <c r="G92" s="190">
        <f t="shared" ref="G92:G104" si="14">+F92/H92*100</f>
        <v>74.841121495327101</v>
      </c>
      <c r="H92" s="190">
        <v>2675</v>
      </c>
      <c r="I92" s="191">
        <v>1504</v>
      </c>
      <c r="J92" s="190">
        <f t="shared" ref="J92:J104" si="15">+I92/K92*100</f>
        <v>68.95919303071986</v>
      </c>
      <c r="K92" s="191">
        <v>2181</v>
      </c>
    </row>
    <row r="93" spans="2:11" ht="15.75">
      <c r="B93" s="44" t="s">
        <v>15</v>
      </c>
      <c r="C93" s="189">
        <v>378</v>
      </c>
      <c r="D93" s="190">
        <f t="shared" si="13"/>
        <v>64.948453608247419</v>
      </c>
      <c r="E93" s="191">
        <v>582</v>
      </c>
      <c r="F93" s="189">
        <v>382</v>
      </c>
      <c r="G93" s="190">
        <f t="shared" si="14"/>
        <v>65.635738831615114</v>
      </c>
      <c r="H93" s="190">
        <v>582</v>
      </c>
      <c r="I93" s="191">
        <v>298</v>
      </c>
      <c r="J93" s="190">
        <f t="shared" si="15"/>
        <v>68.981481481481481</v>
      </c>
      <c r="K93" s="191">
        <v>432</v>
      </c>
    </row>
    <row r="94" spans="2:11" ht="15.75">
      <c r="B94" s="44" t="s">
        <v>13</v>
      </c>
      <c r="C94" s="189">
        <v>758</v>
      </c>
      <c r="D94" s="190">
        <f t="shared" si="13"/>
        <v>63.697478991596633</v>
      </c>
      <c r="E94" s="191">
        <v>1190</v>
      </c>
      <c r="F94" s="189">
        <v>859</v>
      </c>
      <c r="G94" s="190">
        <f t="shared" si="14"/>
        <v>72.79661016949153</v>
      </c>
      <c r="H94" s="190">
        <v>1180</v>
      </c>
      <c r="I94" s="191">
        <v>663</v>
      </c>
      <c r="J94" s="190">
        <f t="shared" si="15"/>
        <v>62.962962962962962</v>
      </c>
      <c r="K94" s="191">
        <v>1053</v>
      </c>
    </row>
    <row r="95" spans="2:11" ht="15.75">
      <c r="B95" s="44" t="s">
        <v>10</v>
      </c>
      <c r="C95" s="189">
        <v>976</v>
      </c>
      <c r="D95" s="190">
        <f t="shared" si="13"/>
        <v>63.666014350945858</v>
      </c>
      <c r="E95" s="191">
        <v>1533</v>
      </c>
      <c r="F95" s="189">
        <v>1040</v>
      </c>
      <c r="G95" s="190">
        <f t="shared" si="14"/>
        <v>69.658405894172802</v>
      </c>
      <c r="H95" s="190">
        <v>1493</v>
      </c>
      <c r="I95" s="191">
        <v>826</v>
      </c>
      <c r="J95" s="190">
        <f t="shared" si="15"/>
        <v>56.691832532601239</v>
      </c>
      <c r="K95" s="191">
        <v>1457</v>
      </c>
    </row>
    <row r="96" spans="2:11" ht="15.75">
      <c r="B96" s="44" t="s">
        <v>8</v>
      </c>
      <c r="C96" s="189">
        <v>1710</v>
      </c>
      <c r="D96" s="190">
        <f t="shared" si="13"/>
        <v>94.266813671444325</v>
      </c>
      <c r="E96" s="191">
        <v>1814</v>
      </c>
      <c r="F96" s="189">
        <v>2104</v>
      </c>
      <c r="G96" s="190">
        <f t="shared" si="14"/>
        <v>116.62971175166297</v>
      </c>
      <c r="H96" s="190">
        <v>1804</v>
      </c>
      <c r="I96" s="191">
        <v>1082</v>
      </c>
      <c r="J96" s="190">
        <f t="shared" si="15"/>
        <v>69.581993569131825</v>
      </c>
      <c r="K96" s="191">
        <v>1555</v>
      </c>
    </row>
    <row r="97" spans="2:11" ht="15.75">
      <c r="B97" s="44" t="s">
        <v>9</v>
      </c>
      <c r="C97" s="189">
        <v>1480</v>
      </c>
      <c r="D97" s="190">
        <f t="shared" si="13"/>
        <v>87.938205585264413</v>
      </c>
      <c r="E97" s="191">
        <v>1683</v>
      </c>
      <c r="F97" s="189">
        <v>1382</v>
      </c>
      <c r="G97" s="190">
        <f t="shared" si="14"/>
        <v>84.993849938499395</v>
      </c>
      <c r="H97" s="190">
        <v>1626</v>
      </c>
      <c r="I97" s="191">
        <v>1003</v>
      </c>
      <c r="J97" s="190">
        <f t="shared" si="15"/>
        <v>63.682539682539684</v>
      </c>
      <c r="K97" s="191">
        <v>1575</v>
      </c>
    </row>
    <row r="98" spans="2:11" ht="15.75">
      <c r="B98" s="44" t="s">
        <v>16</v>
      </c>
      <c r="C98" s="189">
        <v>457</v>
      </c>
      <c r="D98" s="190">
        <f t="shared" si="13"/>
        <v>91.583166332665328</v>
      </c>
      <c r="E98" s="191">
        <v>499</v>
      </c>
      <c r="F98" s="189">
        <v>466</v>
      </c>
      <c r="G98" s="190">
        <f t="shared" si="14"/>
        <v>94.908350305498985</v>
      </c>
      <c r="H98" s="190">
        <v>491</v>
      </c>
      <c r="I98" s="191">
        <v>429</v>
      </c>
      <c r="J98" s="190">
        <f t="shared" si="15"/>
        <v>79.591836734693871</v>
      </c>
      <c r="K98" s="191">
        <v>539</v>
      </c>
    </row>
    <row r="99" spans="2:11" ht="15.75">
      <c r="B99" s="44" t="s">
        <v>14</v>
      </c>
      <c r="C99" s="189">
        <v>614</v>
      </c>
      <c r="D99" s="190">
        <f t="shared" si="13"/>
        <v>68.450390189520633</v>
      </c>
      <c r="E99" s="191">
        <v>897</v>
      </c>
      <c r="F99" s="189">
        <v>643</v>
      </c>
      <c r="G99" s="190">
        <f t="shared" si="14"/>
        <v>73.068181818181827</v>
      </c>
      <c r="H99" s="190">
        <v>880</v>
      </c>
      <c r="I99" s="191">
        <v>471</v>
      </c>
      <c r="J99" s="190">
        <f t="shared" si="15"/>
        <v>64.08163265306122</v>
      </c>
      <c r="K99" s="191">
        <v>735</v>
      </c>
    </row>
    <row r="100" spans="2:11" ht="15.75">
      <c r="B100" s="44" t="s">
        <v>12</v>
      </c>
      <c r="C100" s="189">
        <v>994</v>
      </c>
      <c r="D100" s="190">
        <f t="shared" si="13"/>
        <v>62.241703193487787</v>
      </c>
      <c r="E100" s="191">
        <v>1597</v>
      </c>
      <c r="F100" s="189">
        <v>1008</v>
      </c>
      <c r="G100" s="190">
        <f t="shared" si="14"/>
        <v>62.803738317757009</v>
      </c>
      <c r="H100" s="190">
        <v>1605</v>
      </c>
      <c r="I100" s="191">
        <v>769</v>
      </c>
      <c r="J100" s="190">
        <f t="shared" si="15"/>
        <v>55.846042120551921</v>
      </c>
      <c r="K100" s="191">
        <v>1377</v>
      </c>
    </row>
    <row r="101" spans="2:11" ht="15.75">
      <c r="B101" s="44" t="s">
        <v>5</v>
      </c>
      <c r="C101" s="189">
        <v>3757</v>
      </c>
      <c r="D101" s="190">
        <f t="shared" si="13"/>
        <v>157.52620545073376</v>
      </c>
      <c r="E101" s="193">
        <v>2385</v>
      </c>
      <c r="F101" s="189">
        <v>4140</v>
      </c>
      <c r="G101" s="190">
        <f t="shared" si="14"/>
        <v>186.23481781376518</v>
      </c>
      <c r="H101" s="190">
        <v>2223</v>
      </c>
      <c r="I101" s="192">
        <v>3140</v>
      </c>
      <c r="J101" s="190">
        <f t="shared" si="15"/>
        <v>91.067285382830633</v>
      </c>
      <c r="K101" s="193">
        <v>3448</v>
      </c>
    </row>
    <row r="102" spans="2:11" ht="15.75">
      <c r="B102" s="44" t="s">
        <v>17</v>
      </c>
      <c r="C102" s="189">
        <v>1241</v>
      </c>
      <c r="D102" s="190">
        <f t="shared" si="13"/>
        <v>80.479896238651108</v>
      </c>
      <c r="E102" s="191">
        <v>1542</v>
      </c>
      <c r="F102" s="189">
        <v>1489</v>
      </c>
      <c r="G102" s="190">
        <f t="shared" si="14"/>
        <v>98.28382838283828</v>
      </c>
      <c r="H102" s="190">
        <v>1515</v>
      </c>
      <c r="I102" s="191">
        <v>959</v>
      </c>
      <c r="J102" s="190">
        <f t="shared" si="15"/>
        <v>70.102339181286553</v>
      </c>
      <c r="K102" s="191">
        <v>1368</v>
      </c>
    </row>
    <row r="103" spans="2:11" ht="15.75">
      <c r="B103" s="44" t="s">
        <v>6</v>
      </c>
      <c r="C103" s="189">
        <v>2794</v>
      </c>
      <c r="D103" s="190">
        <f t="shared" si="13"/>
        <v>79.96565540927304</v>
      </c>
      <c r="E103" s="193">
        <v>3494</v>
      </c>
      <c r="F103" s="189">
        <v>3008</v>
      </c>
      <c r="G103" s="190">
        <f t="shared" si="14"/>
        <v>88.107791446983015</v>
      </c>
      <c r="H103" s="190">
        <v>3414</v>
      </c>
      <c r="I103" s="192">
        <v>1836</v>
      </c>
      <c r="J103" s="190">
        <f t="shared" si="15"/>
        <v>58.174904942965775</v>
      </c>
      <c r="K103" s="193">
        <v>3156</v>
      </c>
    </row>
    <row r="104" spans="2:11" ht="15.75">
      <c r="B104" s="44" t="s">
        <v>11</v>
      </c>
      <c r="C104" s="189">
        <v>911</v>
      </c>
      <c r="D104" s="190">
        <f t="shared" si="13"/>
        <v>33.841010401188711</v>
      </c>
      <c r="E104" s="191">
        <v>2692</v>
      </c>
      <c r="F104" s="189">
        <v>892</v>
      </c>
      <c r="G104" s="190">
        <f t="shared" si="14"/>
        <v>32.483612527312452</v>
      </c>
      <c r="H104" s="190">
        <v>2746</v>
      </c>
      <c r="I104" s="191">
        <v>718</v>
      </c>
      <c r="J104" s="190">
        <f t="shared" si="15"/>
        <v>40.888382687927106</v>
      </c>
      <c r="K104" s="191">
        <v>1756</v>
      </c>
    </row>
    <row r="105" spans="2:11">
      <c r="B105"/>
      <c r="C105" s="181"/>
      <c r="D105" s="181"/>
      <c r="E105" s="181"/>
      <c r="F105" s="181"/>
      <c r="G105" s="181"/>
      <c r="H105" s="181"/>
      <c r="I105" s="181"/>
      <c r="J105" s="181"/>
      <c r="K105" s="181"/>
    </row>
    <row r="106" spans="2:11" ht="15.75">
      <c r="B106" s="49" t="s">
        <v>26</v>
      </c>
      <c r="C106" s="181"/>
      <c r="D106" s="181"/>
      <c r="E106" s="181"/>
      <c r="F106" s="181"/>
      <c r="G106" s="181"/>
      <c r="H106" s="181"/>
      <c r="I106" s="181"/>
      <c r="J106" s="181"/>
      <c r="K106" s="181"/>
    </row>
    <row r="107" spans="2:11">
      <c r="B107" t="s">
        <v>103</v>
      </c>
      <c r="C107" s="181"/>
      <c r="D107" s="181"/>
      <c r="E107" s="181"/>
      <c r="F107" s="181"/>
      <c r="G107" s="181"/>
      <c r="H107" s="181"/>
      <c r="I107" s="181"/>
      <c r="J107" s="181"/>
      <c r="K107" s="181"/>
    </row>
    <row r="108" spans="2:11">
      <c r="B108" s="128" t="s">
        <v>100</v>
      </c>
      <c r="C108" s="181"/>
      <c r="D108" s="181"/>
      <c r="E108" s="181"/>
      <c r="F108" s="181"/>
      <c r="G108" s="181"/>
      <c r="H108" s="181"/>
      <c r="I108" s="181"/>
      <c r="J108" s="181"/>
      <c r="K108" s="181"/>
    </row>
  </sheetData>
  <mergeCells count="24">
    <mergeCell ref="B88:K88"/>
    <mergeCell ref="B89:B90"/>
    <mergeCell ref="C89:E89"/>
    <mergeCell ref="F89:H89"/>
    <mergeCell ref="I89:K89"/>
    <mergeCell ref="I7:K7"/>
    <mergeCell ref="B6:K6"/>
    <mergeCell ref="B70:K70"/>
    <mergeCell ref="B71:B72"/>
    <mergeCell ref="C71:E71"/>
    <mergeCell ref="F71:H71"/>
    <mergeCell ref="I71:K71"/>
    <mergeCell ref="C7:H7"/>
    <mergeCell ref="B7:B8"/>
    <mergeCell ref="B4:K4"/>
    <mergeCell ref="B68:L68"/>
    <mergeCell ref="B44:B45"/>
    <mergeCell ref="C44:H44"/>
    <mergeCell ref="I44:K44"/>
    <mergeCell ref="B43:K43"/>
    <mergeCell ref="B26:B27"/>
    <mergeCell ref="C26:H26"/>
    <mergeCell ref="I26:K26"/>
    <mergeCell ref="B25:K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26"/>
  <sheetViews>
    <sheetView workbookViewId="0">
      <selection activeCell="F12" sqref="F12"/>
    </sheetView>
  </sheetViews>
  <sheetFormatPr baseColWidth="10" defaultRowHeight="15"/>
  <cols>
    <col min="1" max="1" width="26.85546875" style="56" customWidth="1"/>
    <col min="2" max="2" width="12.140625" style="59" customWidth="1"/>
    <col min="3" max="4" width="12.42578125" style="59" customWidth="1"/>
    <col min="5" max="5" width="12.140625" style="59" customWidth="1"/>
    <col min="6" max="6" width="12.42578125" style="59" customWidth="1"/>
    <col min="7" max="7" width="11.28515625" style="59" customWidth="1"/>
    <col min="8" max="8" width="12.140625" style="59" customWidth="1"/>
    <col min="9" max="10" width="12.42578125" style="59" customWidth="1"/>
    <col min="11" max="11" width="12.140625" style="59" customWidth="1"/>
    <col min="12" max="13" width="12.42578125" style="59" customWidth="1"/>
    <col min="14" max="14" width="12.140625" style="59" customWidth="1"/>
    <col min="15" max="19" width="12.42578125" style="59" customWidth="1"/>
    <col min="20" max="16384" width="11.42578125" style="56"/>
  </cols>
  <sheetData>
    <row r="1" spans="1:19" s="28" customFormat="1" ht="17.2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19" s="28" customFormat="1">
      <c r="A2" s="174" t="s">
        <v>27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s="28" customForma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28" customFormat="1" ht="21">
      <c r="A4" s="173" t="s">
        <v>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</row>
    <row r="5" spans="1:19" s="28" customForma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5.75">
      <c r="A6" s="180" t="s">
        <v>48</v>
      </c>
      <c r="B6" s="176">
        <v>2018</v>
      </c>
      <c r="C6" s="176"/>
      <c r="D6" s="176"/>
      <c r="E6" s="176"/>
      <c r="F6" s="176"/>
      <c r="G6" s="176"/>
      <c r="H6" s="177">
        <v>2019</v>
      </c>
      <c r="I6" s="178"/>
      <c r="J6" s="178"/>
      <c r="K6" s="178"/>
      <c r="L6" s="178"/>
      <c r="M6" s="179"/>
      <c r="N6" s="177">
        <v>2020</v>
      </c>
      <c r="O6" s="178"/>
      <c r="P6" s="178"/>
      <c r="Q6" s="178"/>
      <c r="R6" s="178"/>
      <c r="S6" s="179"/>
    </row>
    <row r="7" spans="1:19" ht="45">
      <c r="A7" s="180"/>
      <c r="B7" s="19" t="s">
        <v>47</v>
      </c>
      <c r="C7" s="19" t="s">
        <v>46</v>
      </c>
      <c r="D7" s="18" t="s">
        <v>50</v>
      </c>
      <c r="E7" s="19" t="s">
        <v>45</v>
      </c>
      <c r="F7" s="19" t="s">
        <v>44</v>
      </c>
      <c r="G7" s="18" t="s">
        <v>51</v>
      </c>
      <c r="H7" s="19" t="s">
        <v>47</v>
      </c>
      <c r="I7" s="19" t="s">
        <v>46</v>
      </c>
      <c r="J7" s="21" t="s">
        <v>50</v>
      </c>
      <c r="K7" s="19" t="s">
        <v>45</v>
      </c>
      <c r="L7" s="19" t="s">
        <v>44</v>
      </c>
      <c r="M7" s="21" t="s">
        <v>51</v>
      </c>
      <c r="N7" s="19" t="s">
        <v>47</v>
      </c>
      <c r="O7" s="19" t="s">
        <v>46</v>
      </c>
      <c r="P7" s="17" t="s">
        <v>52</v>
      </c>
      <c r="Q7" s="19" t="s">
        <v>45</v>
      </c>
      <c r="R7" s="19" t="s">
        <v>44</v>
      </c>
      <c r="S7" s="17" t="s">
        <v>51</v>
      </c>
    </row>
    <row r="8" spans="1:19" ht="23.25" customHeight="1">
      <c r="A8" s="127" t="s">
        <v>43</v>
      </c>
      <c r="B8" s="58">
        <v>21024</v>
      </c>
      <c r="C8" s="58">
        <v>107</v>
      </c>
      <c r="D8" s="20">
        <f t="shared" ref="D8:D21" si="0">SUM(C8/B8)*1000</f>
        <v>5.0894216133942161</v>
      </c>
      <c r="E8" s="58">
        <v>25036</v>
      </c>
      <c r="F8" s="58">
        <v>107</v>
      </c>
      <c r="G8" s="20">
        <f t="shared" ref="G8:G21" si="1">SUM(F8/E8)*1000</f>
        <v>4.2738456622463659</v>
      </c>
      <c r="H8" s="58">
        <v>21476</v>
      </c>
      <c r="I8" s="58">
        <v>101</v>
      </c>
      <c r="J8" s="22">
        <f t="shared" ref="J8:J21" si="2">SUM(I8/H8)*1000</f>
        <v>4.7029241944496185</v>
      </c>
      <c r="K8" s="58">
        <v>25534</v>
      </c>
      <c r="L8" s="58">
        <v>122</v>
      </c>
      <c r="M8" s="22">
        <f t="shared" ref="M8:M21" si="3">SUM(L8/K8)*1000</f>
        <v>4.777943134644004</v>
      </c>
      <c r="N8" s="58">
        <v>17848</v>
      </c>
      <c r="O8" s="58">
        <v>140</v>
      </c>
      <c r="P8" s="23">
        <f t="shared" ref="P8:P21" si="4">SUM(O8/N8)*1000</f>
        <v>7.8440161362617662</v>
      </c>
      <c r="Q8" s="58">
        <v>19145</v>
      </c>
      <c r="R8" s="58">
        <v>128</v>
      </c>
      <c r="S8" s="23">
        <f t="shared" ref="S8:S21" si="5">SUM(R8/Q8)*1000</f>
        <v>6.6858187516322802</v>
      </c>
    </row>
    <row r="9" spans="1:19" ht="23.25" customHeight="1">
      <c r="A9" s="127" t="s">
        <v>42</v>
      </c>
      <c r="B9" s="58">
        <v>86249</v>
      </c>
      <c r="C9" s="58">
        <v>424</v>
      </c>
      <c r="D9" s="20">
        <f t="shared" si="0"/>
        <v>4.9159990260756645</v>
      </c>
      <c r="E9" s="58">
        <v>103361</v>
      </c>
      <c r="F9" s="58">
        <v>336</v>
      </c>
      <c r="G9" s="20">
        <f t="shared" si="1"/>
        <v>3.2507425431255501</v>
      </c>
      <c r="H9" s="58">
        <v>88183</v>
      </c>
      <c r="I9" s="58">
        <v>434</v>
      </c>
      <c r="J9" s="22">
        <f t="shared" si="2"/>
        <v>4.9215835251692504</v>
      </c>
      <c r="K9" s="58">
        <v>105918</v>
      </c>
      <c r="L9" s="58">
        <v>352</v>
      </c>
      <c r="M9" s="22">
        <f t="shared" si="3"/>
        <v>3.3233255914953079</v>
      </c>
      <c r="N9" s="58">
        <v>71959</v>
      </c>
      <c r="O9" s="58">
        <v>566</v>
      </c>
      <c r="P9" s="23">
        <f t="shared" si="4"/>
        <v>7.8655901277116147</v>
      </c>
      <c r="Q9" s="58">
        <v>83790</v>
      </c>
      <c r="R9" s="58">
        <v>436</v>
      </c>
      <c r="S9" s="23">
        <f t="shared" si="5"/>
        <v>5.203484902733023</v>
      </c>
    </row>
    <row r="10" spans="1:19" ht="23.25" customHeight="1">
      <c r="A10" s="127" t="s">
        <v>41</v>
      </c>
      <c r="B10" s="58">
        <v>24193</v>
      </c>
      <c r="C10" s="58">
        <v>123</v>
      </c>
      <c r="D10" s="20">
        <f t="shared" si="0"/>
        <v>5.0841152399454383</v>
      </c>
      <c r="E10" s="58">
        <v>24883</v>
      </c>
      <c r="F10" s="58">
        <v>82</v>
      </c>
      <c r="G10" s="20">
        <f t="shared" si="1"/>
        <v>3.2954225776634649</v>
      </c>
      <c r="H10" s="58">
        <v>24823</v>
      </c>
      <c r="I10" s="58">
        <v>109</v>
      </c>
      <c r="J10" s="22">
        <f t="shared" si="2"/>
        <v>4.3910889094791123</v>
      </c>
      <c r="K10" s="58">
        <v>25485</v>
      </c>
      <c r="L10" s="58">
        <v>89</v>
      </c>
      <c r="M10" s="22">
        <f t="shared" si="3"/>
        <v>3.4922503433392191</v>
      </c>
      <c r="N10" s="58">
        <v>15685</v>
      </c>
      <c r="O10" s="58">
        <v>137</v>
      </c>
      <c r="P10" s="23">
        <f t="shared" si="4"/>
        <v>8.7344596748485817</v>
      </c>
      <c r="Q10" s="58">
        <v>21024</v>
      </c>
      <c r="R10" s="58">
        <v>118</v>
      </c>
      <c r="S10" s="23">
        <f t="shared" si="5"/>
        <v>5.6126331811263315</v>
      </c>
    </row>
    <row r="11" spans="1:19" ht="23.25" customHeight="1">
      <c r="A11" s="127" t="s">
        <v>40</v>
      </c>
      <c r="B11" s="58">
        <v>38364</v>
      </c>
      <c r="C11" s="58">
        <v>216</v>
      </c>
      <c r="D11" s="20">
        <f t="shared" si="0"/>
        <v>5.6302783859868626</v>
      </c>
      <c r="E11" s="58">
        <v>46036</v>
      </c>
      <c r="F11" s="58">
        <v>174</v>
      </c>
      <c r="G11" s="20">
        <f t="shared" si="1"/>
        <v>3.7796507081414545</v>
      </c>
      <c r="H11" s="58">
        <v>38905</v>
      </c>
      <c r="I11" s="58">
        <v>200</v>
      </c>
      <c r="J11" s="22">
        <f t="shared" si="2"/>
        <v>5.1407274129289293</v>
      </c>
      <c r="K11" s="58">
        <v>46778</v>
      </c>
      <c r="L11" s="58">
        <v>171</v>
      </c>
      <c r="M11" s="22">
        <f t="shared" si="3"/>
        <v>3.6555645816409426</v>
      </c>
      <c r="N11" s="58">
        <v>34781</v>
      </c>
      <c r="O11" s="58">
        <v>283</v>
      </c>
      <c r="P11" s="23">
        <f t="shared" si="4"/>
        <v>8.1366263189672523</v>
      </c>
      <c r="Q11" s="58">
        <v>40479</v>
      </c>
      <c r="R11" s="58">
        <v>243</v>
      </c>
      <c r="S11" s="23">
        <f t="shared" si="5"/>
        <v>6.0031127251167264</v>
      </c>
    </row>
    <row r="12" spans="1:19" ht="23.25" customHeight="1">
      <c r="A12" s="127" t="s">
        <v>39</v>
      </c>
      <c r="B12" s="58">
        <v>58964</v>
      </c>
      <c r="C12" s="58">
        <v>427</v>
      </c>
      <c r="D12" s="20">
        <f t="shared" si="0"/>
        <v>7.2417068041516854</v>
      </c>
      <c r="E12" s="58">
        <v>68727</v>
      </c>
      <c r="F12" s="58">
        <v>337</v>
      </c>
      <c r="G12" s="20">
        <f t="shared" si="1"/>
        <v>4.9034586116082473</v>
      </c>
      <c r="H12" s="58">
        <v>58759</v>
      </c>
      <c r="I12" s="58">
        <v>408</v>
      </c>
      <c r="J12" s="22">
        <f t="shared" si="2"/>
        <v>6.9436171480113691</v>
      </c>
      <c r="K12" s="58">
        <v>68542</v>
      </c>
      <c r="L12" s="58">
        <v>376</v>
      </c>
      <c r="M12" s="22">
        <f t="shared" si="3"/>
        <v>5.485687607598261</v>
      </c>
      <c r="N12" s="58">
        <v>55941</v>
      </c>
      <c r="O12" s="58">
        <v>573</v>
      </c>
      <c r="P12" s="23">
        <f t="shared" si="4"/>
        <v>10.242934520298171</v>
      </c>
      <c r="Q12" s="58">
        <v>66921</v>
      </c>
      <c r="R12" s="58">
        <v>447</v>
      </c>
      <c r="S12" s="23">
        <f t="shared" si="5"/>
        <v>6.6795176402026275</v>
      </c>
    </row>
    <row r="13" spans="1:19" ht="23.25" customHeight="1">
      <c r="A13" s="127" t="s">
        <v>38</v>
      </c>
      <c r="B13" s="58">
        <v>62463</v>
      </c>
      <c r="C13" s="58">
        <v>340</v>
      </c>
      <c r="D13" s="20">
        <f t="shared" si="0"/>
        <v>5.4432223876534911</v>
      </c>
      <c r="E13" s="58">
        <v>75700</v>
      </c>
      <c r="F13" s="58">
        <v>296</v>
      </c>
      <c r="G13" s="20">
        <f t="shared" si="1"/>
        <v>3.9101717305151915</v>
      </c>
      <c r="H13" s="58">
        <v>63521</v>
      </c>
      <c r="I13" s="58">
        <v>293</v>
      </c>
      <c r="J13" s="22">
        <f t="shared" si="2"/>
        <v>4.6126477857716344</v>
      </c>
      <c r="K13" s="58">
        <v>77071</v>
      </c>
      <c r="L13" s="58">
        <v>292</v>
      </c>
      <c r="M13" s="22">
        <f t="shared" si="3"/>
        <v>3.7887143023964915</v>
      </c>
      <c r="N13" s="58">
        <v>55046</v>
      </c>
      <c r="O13" s="58">
        <v>507</v>
      </c>
      <c r="P13" s="23">
        <f t="shared" si="4"/>
        <v>9.2104785088834795</v>
      </c>
      <c r="Q13" s="58">
        <v>63658</v>
      </c>
      <c r="R13" s="58">
        <v>376</v>
      </c>
      <c r="S13" s="23">
        <f t="shared" si="5"/>
        <v>5.9065631970844201</v>
      </c>
    </row>
    <row r="14" spans="1:19" ht="23.25" customHeight="1">
      <c r="A14" s="127" t="s">
        <v>37</v>
      </c>
      <c r="B14" s="58">
        <v>65264</v>
      </c>
      <c r="C14" s="58">
        <v>528</v>
      </c>
      <c r="D14" s="20">
        <f t="shared" si="0"/>
        <v>8.0902181907330224</v>
      </c>
      <c r="E14" s="58">
        <v>78547</v>
      </c>
      <c r="F14" s="58">
        <v>479</v>
      </c>
      <c r="G14" s="20">
        <f t="shared" si="1"/>
        <v>6.0982596407246614</v>
      </c>
      <c r="H14" s="58">
        <v>64737</v>
      </c>
      <c r="I14" s="58">
        <v>499</v>
      </c>
      <c r="J14" s="22">
        <f t="shared" si="2"/>
        <v>7.7081112810293959</v>
      </c>
      <c r="K14" s="58">
        <v>77902</v>
      </c>
      <c r="L14" s="58">
        <v>503</v>
      </c>
      <c r="M14" s="22">
        <f t="shared" si="3"/>
        <v>6.4568303766270443</v>
      </c>
      <c r="N14" s="58">
        <v>63361</v>
      </c>
      <c r="O14" s="58">
        <v>880</v>
      </c>
      <c r="P14" s="23">
        <f t="shared" si="4"/>
        <v>13.888669686400151</v>
      </c>
      <c r="Q14" s="58">
        <v>73967</v>
      </c>
      <c r="R14" s="58">
        <v>649</v>
      </c>
      <c r="S14" s="23">
        <f t="shared" si="5"/>
        <v>8.7741830816445177</v>
      </c>
    </row>
    <row r="15" spans="1:19" ht="23.25" customHeight="1">
      <c r="A15" s="127" t="s">
        <v>36</v>
      </c>
      <c r="B15" s="58">
        <v>15863</v>
      </c>
      <c r="C15" s="58">
        <v>124</v>
      </c>
      <c r="D15" s="20">
        <f t="shared" si="0"/>
        <v>7.816932484397654</v>
      </c>
      <c r="E15" s="58">
        <v>17589</v>
      </c>
      <c r="F15" s="58">
        <v>80</v>
      </c>
      <c r="G15" s="20">
        <f t="shared" si="1"/>
        <v>4.5482972312240602</v>
      </c>
      <c r="H15" s="58">
        <v>15917</v>
      </c>
      <c r="I15" s="58">
        <v>96</v>
      </c>
      <c r="J15" s="22">
        <f t="shared" si="2"/>
        <v>6.0312873028837091</v>
      </c>
      <c r="K15" s="58">
        <v>17696</v>
      </c>
      <c r="L15" s="58">
        <v>97</v>
      </c>
      <c r="M15" s="22">
        <f t="shared" si="3"/>
        <v>5.4814647377938517</v>
      </c>
      <c r="N15" s="58">
        <v>16214</v>
      </c>
      <c r="O15" s="58">
        <v>139</v>
      </c>
      <c r="P15" s="23">
        <f t="shared" si="4"/>
        <v>8.5728382878993461</v>
      </c>
      <c r="Q15" s="58">
        <v>20140</v>
      </c>
      <c r="R15" s="58">
        <v>111</v>
      </c>
      <c r="S15" s="23">
        <f t="shared" si="5"/>
        <v>5.5114200595829201</v>
      </c>
    </row>
    <row r="16" spans="1:19" ht="23.25" customHeight="1">
      <c r="A16" s="127" t="s">
        <v>35</v>
      </c>
      <c r="B16" s="58">
        <v>33070</v>
      </c>
      <c r="C16" s="58">
        <v>209</v>
      </c>
      <c r="D16" s="20">
        <f t="shared" si="0"/>
        <v>6.3199274266706986</v>
      </c>
      <c r="E16" s="58">
        <v>38844</v>
      </c>
      <c r="F16" s="58">
        <v>169</v>
      </c>
      <c r="G16" s="20">
        <f t="shared" si="1"/>
        <v>4.3507362784471217</v>
      </c>
      <c r="H16" s="58">
        <v>33242</v>
      </c>
      <c r="I16" s="58">
        <v>201</v>
      </c>
      <c r="J16" s="22">
        <f t="shared" si="2"/>
        <v>6.0465675952108784</v>
      </c>
      <c r="K16" s="58">
        <v>39114</v>
      </c>
      <c r="L16" s="58">
        <v>201</v>
      </c>
      <c r="M16" s="22">
        <f t="shared" si="3"/>
        <v>5.1388249731553914</v>
      </c>
      <c r="N16" s="58">
        <v>28084</v>
      </c>
      <c r="O16" s="58">
        <v>326</v>
      </c>
      <c r="P16" s="23">
        <f t="shared" si="4"/>
        <v>11.608033043725966</v>
      </c>
      <c r="Q16" s="58">
        <v>33227</v>
      </c>
      <c r="R16" s="58">
        <v>267</v>
      </c>
      <c r="S16" s="23">
        <f t="shared" si="5"/>
        <v>8.0356336714118033</v>
      </c>
    </row>
    <row r="17" spans="1:19" ht="23.25" customHeight="1">
      <c r="A17" s="127" t="s">
        <v>34</v>
      </c>
      <c r="B17" s="58">
        <v>48860</v>
      </c>
      <c r="C17" s="58">
        <v>212</v>
      </c>
      <c r="D17" s="20">
        <f t="shared" si="0"/>
        <v>4.3389275480966019</v>
      </c>
      <c r="E17" s="58">
        <v>57273</v>
      </c>
      <c r="F17" s="58">
        <v>191</v>
      </c>
      <c r="G17" s="20">
        <f t="shared" si="1"/>
        <v>3.334904754421804</v>
      </c>
      <c r="H17" s="58">
        <v>50177</v>
      </c>
      <c r="I17" s="58">
        <v>242</v>
      </c>
      <c r="J17" s="22">
        <f t="shared" si="2"/>
        <v>4.8229268389899751</v>
      </c>
      <c r="K17" s="58">
        <v>58898</v>
      </c>
      <c r="L17" s="58">
        <v>213</v>
      </c>
      <c r="M17" s="22">
        <f t="shared" si="3"/>
        <v>3.6164216102414346</v>
      </c>
      <c r="N17" s="58">
        <v>42045</v>
      </c>
      <c r="O17" s="58">
        <v>354</v>
      </c>
      <c r="P17" s="23">
        <f t="shared" si="4"/>
        <v>8.4195504816268283</v>
      </c>
      <c r="Q17" s="58">
        <v>49982</v>
      </c>
      <c r="R17" s="58">
        <v>255</v>
      </c>
      <c r="S17" s="23">
        <f t="shared" si="5"/>
        <v>5.101836661198031</v>
      </c>
    </row>
    <row r="18" spans="1:19" ht="23.25" customHeight="1">
      <c r="A18" s="127" t="s">
        <v>33</v>
      </c>
      <c r="B18" s="58">
        <v>104651</v>
      </c>
      <c r="C18" s="58">
        <v>1309</v>
      </c>
      <c r="D18" s="20">
        <f t="shared" si="0"/>
        <v>12.508241679487057</v>
      </c>
      <c r="E18" s="58">
        <v>123956</v>
      </c>
      <c r="F18" s="58">
        <v>1125</v>
      </c>
      <c r="G18" s="20">
        <f t="shared" si="1"/>
        <v>9.0758010907096054</v>
      </c>
      <c r="H18" s="58">
        <v>100428</v>
      </c>
      <c r="I18" s="58">
        <v>1143</v>
      </c>
      <c r="J18" s="22">
        <f t="shared" si="2"/>
        <v>11.381288086987693</v>
      </c>
      <c r="K18" s="58">
        <v>118638</v>
      </c>
      <c r="L18" s="58">
        <v>1050</v>
      </c>
      <c r="M18" s="22">
        <f t="shared" si="3"/>
        <v>8.850452637434886</v>
      </c>
      <c r="N18" s="58">
        <v>154424</v>
      </c>
      <c r="O18" s="58">
        <v>1444</v>
      </c>
      <c r="P18" s="23">
        <f t="shared" si="4"/>
        <v>9.3508781018494549</v>
      </c>
      <c r="Q18" s="58">
        <v>183877</v>
      </c>
      <c r="R18" s="58">
        <v>1084</v>
      </c>
      <c r="S18" s="23">
        <f t="shared" si="5"/>
        <v>5.8952451910788186</v>
      </c>
    </row>
    <row r="19" spans="1:19" ht="23.25" customHeight="1">
      <c r="A19" s="127" t="s">
        <v>32</v>
      </c>
      <c r="B19" s="58">
        <v>63059</v>
      </c>
      <c r="C19" s="58">
        <v>373</v>
      </c>
      <c r="D19" s="20">
        <f t="shared" si="0"/>
        <v>5.9150953868599245</v>
      </c>
      <c r="E19" s="58">
        <v>76116</v>
      </c>
      <c r="F19" s="58">
        <v>400</v>
      </c>
      <c r="G19" s="20">
        <f t="shared" si="1"/>
        <v>5.2551368963161496</v>
      </c>
      <c r="H19" s="58">
        <v>63205</v>
      </c>
      <c r="I19" s="58">
        <v>445</v>
      </c>
      <c r="J19" s="22">
        <f t="shared" si="2"/>
        <v>7.0405822324183216</v>
      </c>
      <c r="K19" s="58">
        <v>76383</v>
      </c>
      <c r="L19" s="58">
        <v>438</v>
      </c>
      <c r="M19" s="22">
        <f t="shared" si="3"/>
        <v>5.7342602411531365</v>
      </c>
      <c r="N19" s="58">
        <v>61975</v>
      </c>
      <c r="O19" s="58">
        <v>583</v>
      </c>
      <c r="P19" s="23">
        <f t="shared" si="4"/>
        <v>9.4070189592577655</v>
      </c>
      <c r="Q19" s="58">
        <v>65297</v>
      </c>
      <c r="R19" s="58">
        <v>496</v>
      </c>
      <c r="S19" s="23">
        <f t="shared" si="5"/>
        <v>7.5960610747813835</v>
      </c>
    </row>
    <row r="20" spans="1:19" ht="23.25" customHeight="1">
      <c r="A20" s="127" t="s">
        <v>31</v>
      </c>
      <c r="B20" s="58">
        <v>129337</v>
      </c>
      <c r="C20" s="58">
        <v>762</v>
      </c>
      <c r="D20" s="20">
        <f t="shared" si="0"/>
        <v>5.8915855478324062</v>
      </c>
      <c r="E20" s="58">
        <v>154744</v>
      </c>
      <c r="F20" s="58">
        <v>713</v>
      </c>
      <c r="G20" s="20">
        <f t="shared" si="1"/>
        <v>4.6076099881093935</v>
      </c>
      <c r="H20" s="58">
        <v>129561</v>
      </c>
      <c r="I20" s="58">
        <v>745</v>
      </c>
      <c r="J20" s="22">
        <f t="shared" si="2"/>
        <v>5.7501871705219934</v>
      </c>
      <c r="K20" s="58">
        <v>155003</v>
      </c>
      <c r="L20" s="58">
        <v>724</v>
      </c>
      <c r="M20" s="22">
        <f t="shared" si="3"/>
        <v>4.6708773378579771</v>
      </c>
      <c r="N20" s="58">
        <v>119263</v>
      </c>
      <c r="O20" s="58">
        <v>1277</v>
      </c>
      <c r="P20" s="23">
        <f t="shared" si="4"/>
        <v>10.707428121043408</v>
      </c>
      <c r="Q20" s="58">
        <v>139891</v>
      </c>
      <c r="R20" s="58">
        <v>1045</v>
      </c>
      <c r="S20" s="23">
        <f t="shared" si="5"/>
        <v>7.4701017220550288</v>
      </c>
    </row>
    <row r="21" spans="1:19" ht="23.25" customHeight="1">
      <c r="A21" s="127" t="s">
        <v>30</v>
      </c>
      <c r="B21" s="58">
        <v>71812</v>
      </c>
      <c r="C21" s="58">
        <v>176</v>
      </c>
      <c r="D21" s="20">
        <f t="shared" si="0"/>
        <v>2.4508438701052748</v>
      </c>
      <c r="E21" s="58">
        <v>85016</v>
      </c>
      <c r="F21" s="58">
        <v>205</v>
      </c>
      <c r="G21" s="20">
        <f t="shared" si="1"/>
        <v>2.4113108120824314</v>
      </c>
      <c r="H21" s="58">
        <v>74726</v>
      </c>
      <c r="I21" s="58">
        <v>198</v>
      </c>
      <c r="J21" s="22">
        <f t="shared" si="2"/>
        <v>2.6496801648689878</v>
      </c>
      <c r="K21" s="58">
        <v>88733</v>
      </c>
      <c r="L21" s="58">
        <v>139</v>
      </c>
      <c r="M21" s="22">
        <f t="shared" si="3"/>
        <v>1.5664972445426166</v>
      </c>
      <c r="N21" s="58">
        <v>47264</v>
      </c>
      <c r="O21" s="58">
        <v>233</v>
      </c>
      <c r="P21" s="23">
        <f t="shared" si="4"/>
        <v>4.9297562626946512</v>
      </c>
      <c r="Q21" s="58">
        <v>55490</v>
      </c>
      <c r="R21" s="58">
        <v>207</v>
      </c>
      <c r="S21" s="23">
        <f t="shared" si="5"/>
        <v>3.7304018742115699</v>
      </c>
    </row>
    <row r="22" spans="1:19" s="28" customFormat="1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s="28" customFormat="1" ht="15" customHeight="1">
      <c r="A23" s="16" t="s">
        <v>29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s="28" customFormat="1" ht="15" customHeight="1">
      <c r="A24" s="16" t="s">
        <v>98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s="28" customFormat="1" ht="15" customHeight="1">
      <c r="A25" s="16" t="s">
        <v>99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s="28" customForma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s="28" customForma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s="28" customForma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s="28" customFormat="1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s="28" customFormat="1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s="28" customFormat="1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s="28" customForma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2:19" s="28" customFormat="1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2:19" s="28" customForma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2:19" s="28" customFormat="1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2:19" s="28" customFormat="1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2:19" s="28" customFormat="1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2:19" s="28" customFormat="1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2:19" s="28" customFormat="1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2:19" s="28" customFormat="1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2:19" s="28" customForma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2:19" s="28" customForma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2:19" s="28" customForma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2:19" s="28" customForma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2:19" s="28" customForma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2:19" s="28" customForma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2:19" s="28" customForma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2:19" s="28" customForma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2:19" s="28" customForma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2:19" s="28" customForma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2:19" s="28" customFormat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2:19" s="28" customFormat="1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2:19" s="28" customForma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2:19" s="28" customForma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2:19" s="28" customForma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2:19" s="28" customForma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2:19" s="28" customFormat="1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2:19" s="28" customFormat="1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2:19" s="28" customFormat="1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2:19" s="28" customFormat="1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2:19" s="28" customFormat="1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2:19" s="28" customFormat="1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2:19" s="28" customFormat="1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2:19" s="28" customFormat="1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2:19" s="28" customFormat="1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2:19" s="28" customFormat="1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2:19" s="28" customForma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2:19" s="28" customForma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2:19" s="28" customFormat="1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2:19" s="28" customFormat="1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2:19" s="28" customFormat="1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2:19" s="28" customFormat="1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2:19" s="28" customFormat="1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2:19" s="28" customFormat="1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2:19" s="28" customFormat="1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2:19" s="28" customFormat="1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2:19" s="28" customFormat="1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2:19" s="28" customFormat="1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2:19" s="28" customFormat="1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2:19" s="28" customFormat="1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2:19" s="28" customFormat="1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2:19" s="28" customFormat="1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2:19" s="28" customFormat="1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2:19" s="28" customFormat="1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2:19" s="28" customFormat="1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2:19" s="28" customFormat="1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2:19" s="28" customFormat="1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2:19" s="28" customFormat="1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2:19" s="28" customFormat="1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2:19" s="28" customFormat="1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2:19" s="28" customFormat="1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2:19" s="28" customFormat="1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2:19" s="28" customFormat="1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2:19" s="28" customFormat="1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2:19" s="28" customFormat="1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2:19" s="28" customFormat="1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2:19" s="28" customFormat="1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2:19" s="28" customFormat="1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2:19" s="28" customFormat="1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2:19" s="28" customFormat="1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2:19" s="28" customFormat="1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2:19" s="28" customForma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2:19" s="28" customFormat="1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2:19" s="28" customFormat="1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2:19" s="28" customFormat="1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2:19" s="28" customFormat="1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2:19" s="28" customFormat="1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2:19" s="28" customFormat="1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2:19" s="28" customForma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2:19" s="28" customFormat="1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2:19" s="28" customFormat="1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2:19" s="28" customFormat="1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2:19" s="28" customFormat="1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2:19" s="28" customFormat="1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2:19" s="28" customFormat="1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2:19" s="28" customFormat="1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2:19" s="28" customFormat="1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2:19" s="28" customFormat="1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2:19" s="28" customFormat="1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2:19" s="28" customFormat="1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2:19" s="28" customFormat="1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2:19" s="28" customFormat="1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2:19" s="28" customFormat="1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2:19" s="28" customForma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2:19" s="28" customFormat="1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2:19" s="28" customFormat="1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2:19" s="28" customFormat="1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2:19" s="28" customFormat="1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2:19" s="28" customFormat="1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2:19" s="28" customFormat="1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2:19" s="28" customFormat="1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2:19" s="28" customFormat="1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2:19" s="28" customFormat="1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2:19" s="28" customFormat="1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2:19" s="28" customFormat="1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2:19" s="28" customFormat="1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2:19" s="28" customFormat="1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2:19" s="28" customFormat="1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2:19" s="28" customFormat="1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2:19" s="28" customFormat="1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2:19" s="28" customFormat="1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2:19" s="28" customFormat="1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2:19" s="28" customFormat="1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2:19" s="28" customFormat="1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2:19" s="28" customFormat="1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2:19" s="28" customFormat="1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2:19" s="28" customFormat="1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2:19" s="28" customFormat="1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2:19" s="28" customFormat="1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2:19" s="28" customFormat="1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2:19" s="28" customFormat="1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2:19" s="28" customFormat="1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2:19" s="28" customFormat="1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2:19" s="28" customFormat="1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2:19" s="28" customFormat="1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2:19" s="28" customFormat="1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2:19" s="28" customFormat="1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2:19" s="28" customFormat="1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2:19" s="28" customFormat="1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2:19" s="28" customFormat="1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2:19" s="28" customFormat="1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2:19" s="28" customFormat="1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2:19" s="28" customFormat="1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2:19" s="28" customFormat="1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2:19" s="28" customFormat="1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</row>
    <row r="166" spans="2:19" s="28" customFormat="1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</row>
    <row r="167" spans="2:19" s="28" customFormat="1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</row>
    <row r="168" spans="2:19" s="28" customFormat="1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</row>
    <row r="169" spans="2:19" s="28" customFormat="1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</row>
    <row r="170" spans="2:19" s="28" customFormat="1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</row>
    <row r="171" spans="2:19" s="28" customFormat="1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</row>
    <row r="172" spans="2:19" s="28" customFormat="1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</row>
    <row r="173" spans="2:19" s="28" customFormat="1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</row>
    <row r="174" spans="2:19" s="28" customFormat="1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</row>
    <row r="175" spans="2:19" s="28" customFormat="1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</row>
    <row r="176" spans="2:19" s="28" customFormat="1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2:19" s="28" customFormat="1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2:19" s="28" customFormat="1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2:19" s="28" customFormat="1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2:19" s="28" customFormat="1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2:19" s="28" customFormat="1"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2:19" s="28" customFormat="1"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2:19" s="28" customFormat="1"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2:19" s="28" customFormat="1"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</row>
    <row r="185" spans="2:19" s="28" customFormat="1"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</row>
    <row r="186" spans="2:19" s="28" customFormat="1"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</row>
    <row r="187" spans="2:19" s="28" customFormat="1"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</row>
    <row r="188" spans="2:19" s="28" customFormat="1"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</row>
    <row r="189" spans="2:19" s="28" customFormat="1"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</row>
    <row r="190" spans="2:19" s="28" customFormat="1"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</row>
    <row r="191" spans="2:19" s="28" customFormat="1"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</row>
    <row r="192" spans="2:19" s="28" customFormat="1"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</row>
    <row r="193" spans="2:19" s="28" customFormat="1"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</row>
    <row r="194" spans="2:19" s="28" customFormat="1"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</row>
    <row r="195" spans="2:19" s="28" customFormat="1"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</row>
    <row r="196" spans="2:19" s="28" customFormat="1"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</row>
    <row r="197" spans="2:19" s="28" customFormat="1"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</row>
    <row r="198" spans="2:19" s="28" customFormat="1"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</row>
    <row r="199" spans="2:19" s="28" customFormat="1"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</row>
    <row r="200" spans="2:19" s="28" customFormat="1"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</row>
    <row r="201" spans="2:19" s="28" customFormat="1"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</row>
    <row r="202" spans="2:19" s="28" customFormat="1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</row>
    <row r="203" spans="2:19" s="28" customFormat="1"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</row>
    <row r="204" spans="2:19" s="28" customFormat="1"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</row>
    <row r="205" spans="2:19" s="28" customFormat="1"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</row>
    <row r="206" spans="2:19" s="28" customFormat="1"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</row>
    <row r="207" spans="2:19" s="28" customFormat="1"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</row>
    <row r="208" spans="2:19" s="28" customFormat="1"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</row>
    <row r="209" spans="2:19" s="28" customFormat="1"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</row>
    <row r="210" spans="2:19" s="28" customFormat="1"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</row>
    <row r="211" spans="2:19" s="28" customFormat="1"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</row>
    <row r="212" spans="2:19" s="28" customFormat="1"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</row>
    <row r="213" spans="2:19" s="28" customFormat="1"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</row>
    <row r="214" spans="2:19" s="28" customFormat="1"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</row>
    <row r="215" spans="2:19" s="28" customFormat="1"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</row>
    <row r="216" spans="2:19" s="28" customFormat="1"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</row>
    <row r="217" spans="2:19" s="28" customFormat="1"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</row>
    <row r="218" spans="2:19" s="28" customFormat="1"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</row>
    <row r="219" spans="2:19" s="28" customFormat="1"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</row>
    <row r="220" spans="2:19" s="28" customFormat="1"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</row>
    <row r="221" spans="2:19" s="28" customFormat="1"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</row>
    <row r="222" spans="2:19" s="28" customFormat="1"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</row>
    <row r="223" spans="2:19" s="28" customFormat="1"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</row>
    <row r="224" spans="2:19" s="28" customFormat="1"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</row>
    <row r="225" spans="2:19" s="28" customFormat="1"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</row>
    <row r="226" spans="2:19" s="28" customFormat="1"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</row>
  </sheetData>
  <mergeCells count="7">
    <mergeCell ref="A4:S4"/>
    <mergeCell ref="A2:S2"/>
    <mergeCell ref="A1:S1"/>
    <mergeCell ref="B6:G6"/>
    <mergeCell ref="H6:M6"/>
    <mergeCell ref="N6:S6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Nacimientos y fecundidad</vt:lpstr>
      <vt:lpstr>Muertes Maternas</vt:lpstr>
      <vt:lpstr>Mortalidad &lt; 5 años y cob-vacun</vt:lpstr>
      <vt:lpstr>Mortalidad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yhernandez</dc:creator>
  <cp:lastModifiedBy>amejia</cp:lastModifiedBy>
  <dcterms:created xsi:type="dcterms:W3CDTF">2021-06-07T17:07:01Z</dcterms:created>
  <dcterms:modified xsi:type="dcterms:W3CDTF">2021-06-16T16:21:41Z</dcterms:modified>
</cp:coreProperties>
</file>